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trlProps/ctrlProp1.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drawings/drawing7.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tables/table6.xml" ContentType="application/vnd.openxmlformats-officedocument.spreadsheetml.table+xml"/>
  <Override PartName="/xl/comments4.xml" ContentType="application/vnd.openxmlformats-officedocument.spreadsheetml.comments+xml"/>
  <Override PartName="/xl/drawings/drawing8.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tables/table7.xml" ContentType="application/vnd.openxmlformats-officedocument.spreadsheetml.table+xml"/>
  <Override PartName="/xl/comments5.xml" ContentType="application/vnd.openxmlformats-officedocument.spreadsheetml.comments+xml"/>
  <Override PartName="/xl/drawings/drawing9.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tables/table8.xml" ContentType="application/vnd.openxmlformats-officedocument.spreadsheetml.table+xml"/>
  <Override PartName="/xl/comments6.xml" ContentType="application/vnd.openxmlformats-officedocument.spreadsheetml.comments+xml"/>
  <Override PartName="/xl/tables/table9.xml" ContentType="application/vnd.openxmlformats-officedocument.spreadsheetml.table+xml"/>
  <Override PartName="/xl/drawings/drawing10.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tables/table10.xml" ContentType="application/vnd.openxmlformats-officedocument.spreadsheetml.table+xml"/>
  <Override PartName="/xl/comments7.xml" ContentType="application/vnd.openxmlformats-officedocument.spreadsheetml.comments+xml"/>
  <Override PartName="/xl/drawings/drawing11.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tables/table11.xml" ContentType="application/vnd.openxmlformats-officedocument.spreadsheetml.table+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EstaPasta_de_trabalho"/>
  <mc:AlternateContent xmlns:mc="http://schemas.openxmlformats.org/markup-compatibility/2006">
    <mc:Choice Requires="x15">
      <x15ac:absPath xmlns:x15ac="http://schemas.microsoft.com/office/spreadsheetml/2010/11/ac" url="C:\Users\JREGIA\Documents\Fatec\Marcos\RT-Fatec-Estoque\Planilhas\"/>
    </mc:Choice>
  </mc:AlternateContent>
  <xr:revisionPtr revIDLastSave="0" documentId="13_ncr:1_{6F7590B2-F159-4AF6-8AD1-4EA9ABFEDDAC}" xr6:coauthVersionLast="47" xr6:coauthVersionMax="47" xr10:uidLastSave="{00000000-0000-0000-0000-000000000000}"/>
  <bookViews>
    <workbookView xWindow="-108" yWindow="-108" windowWidth="16608" windowHeight="8976" firstSheet="1" activeTab="1" xr2:uid="{00000000-000D-0000-FFFF-FFFF00000000}"/>
  </bookViews>
  <sheets>
    <sheet name="EstimativaDeAta" sheetId="28" state="hidden" r:id="rId1"/>
    <sheet name="Itens" sheetId="19" r:id="rId2"/>
    <sheet name="RC_AF" sheetId="5" r:id="rId3"/>
    <sheet name="ConferirCompra" sheetId="34" state="hidden" r:id="rId4"/>
    <sheet name="Filtros" sheetId="16" r:id="rId5"/>
    <sheet name="Consumo" sheetId="3" r:id="rId6"/>
    <sheet name="Excluir_do_Estoque" sheetId="4" r:id="rId7"/>
    <sheet name="Parâmetros" sheetId="23" r:id="rId8"/>
    <sheet name="Assinaturas" sheetId="31" r:id="rId9"/>
    <sheet name="RCsGeradas" sheetId="29" state="hidden" r:id="rId10"/>
    <sheet name="VerificarAFs" sheetId="30" state="hidden" r:id="rId11"/>
    <sheet name="VerificarRCsAFs" sheetId="32" state="hidden" r:id="rId12"/>
  </sheets>
  <functionGroups builtInGroupCount="19"/>
  <definedNames>
    <definedName name="_xlnm._FilterDatabase" localSheetId="8" hidden="1">Assinaturas!$B$10:$Z$11</definedName>
    <definedName name="_xlnm._FilterDatabase" localSheetId="5" hidden="1">Consumo!$A$2:$AD$2</definedName>
    <definedName name="_xlnm._FilterDatabase" localSheetId="0" hidden="1">EstimativaDeAta!$B$8:$Y$9</definedName>
    <definedName name="_xlnm._FilterDatabase" localSheetId="1" hidden="1">Itens!$D$1:$F$1</definedName>
    <definedName name="_xlnm._FilterDatabase" localSheetId="2" hidden="1">RC_AF!$A$2:$AK$965</definedName>
    <definedName name="_xlnm.Print_Titles" localSheetId="8">Assinaturas!$1:$10</definedName>
    <definedName name="_xlnm.Print_Titles" localSheetId="3">ConferirCompra!$1:$5</definedName>
    <definedName name="_xlnm.Print_Titles" localSheetId="0">EstimativaDeAta!$1:$8</definedName>
    <definedName name="_xlnm.Print_Titles" localSheetId="6">Excluir_do_Estoque!$1:$3</definedName>
    <definedName name="_xlnm.Print_Titles" localSheetId="10">VerificarAFs!$1:$2</definedName>
    <definedName name="_xlnm.Print_Titles" localSheetId="11">VerificarRCsAFs!$1:$2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9" l="1"/>
  <c r="C2" i="29"/>
  <c r="I11" i="31"/>
  <c r="R11" i="31" l="1"/>
  <c r="AO2" i="19" l="1"/>
  <c r="N2" i="16"/>
  <c r="B3" i="29" l="1"/>
  <c r="P2" i="16" l="1"/>
  <c r="C3" i="2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8" authorId="0" shapeId="0" xr:uid="{00000000-0006-0000-0000-000001000000}">
      <text>
        <r>
          <rPr>
            <sz val="9"/>
            <color indexed="81"/>
            <rFont val="Segoe UI"/>
            <family val="2"/>
          </rPr>
          <t xml:space="preserve">Ordenado por: CÓDIGO_x000D_
_x000D_
          1ª Coluna  ==  CÓDIGO_x000D_
</t>
        </r>
      </text>
    </comment>
    <comment ref="C8" authorId="1" shapeId="0" xr:uid="{00000000-0006-0000-0000-000002000000}">
      <text>
        <r>
          <rPr>
            <b/>
            <sz val="9"/>
            <color indexed="81"/>
            <rFont val="Segoe UI"/>
            <family val="2"/>
          </rPr>
          <t>Marcos:</t>
        </r>
        <r>
          <rPr>
            <sz val="9"/>
            <color indexed="81"/>
            <rFont val="Segoe UI"/>
            <family val="2"/>
          </rPr>
          <t xml:space="preserve">
A especificação mostrará a descrição completa da tabela Itens (Informação contida nos comentários das células quando for diferente da descrição resumida).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MARCOS VINICIO PEREIRA</author>
    <author>Administrador</author>
    <author>Marcos</author>
  </authors>
  <commentList>
    <comment ref="D1" authorId="0" shapeId="0" xr:uid="{1CB4A6AA-A91B-483E-9B24-B5DFFBA1D53C}">
      <text/>
    </comment>
    <comment ref="AM1" authorId="1" shapeId="0" xr:uid="{00000000-0006-0000-0100-000002000000}">
      <text>
        <r>
          <rPr>
            <b/>
            <sz val="9"/>
            <color indexed="81"/>
            <rFont val="Segoe UI"/>
            <family val="2"/>
          </rPr>
          <t xml:space="preserve">Marcos:
</t>
        </r>
        <r>
          <rPr>
            <sz val="9"/>
            <color indexed="81"/>
            <rFont val="Segoe UI"/>
            <family val="2"/>
          </rPr>
          <t xml:space="preserve">Posição da fórmula do PROCV das colunas Média.
</t>
        </r>
      </text>
    </comment>
    <comment ref="AP1" authorId="1" shapeId="0" xr:uid="{00000000-0006-0000-0100-000003000000}">
      <text>
        <r>
          <rPr>
            <b/>
            <sz val="9"/>
            <color indexed="81"/>
            <rFont val="Segoe UI"/>
            <family val="2"/>
          </rPr>
          <t>Marcos:</t>
        </r>
        <r>
          <rPr>
            <sz val="9"/>
            <color indexed="81"/>
            <rFont val="Segoe UI"/>
            <family val="2"/>
          </rPr>
          <t xml:space="preserve">
Quantidade de semanas para criticidade de vencimentos de atas.
Primeira análise mais crítica.
</t>
        </r>
      </text>
    </comment>
    <comment ref="AV1" authorId="1" shapeId="0" xr:uid="{00000000-0006-0000-0100-000004000000}">
      <text>
        <r>
          <rPr>
            <sz val="9"/>
            <color indexed="81"/>
            <rFont val="Segoe UI"/>
            <family val="2"/>
          </rPr>
          <t xml:space="preserve">Coluna da datela Consumo onde se encontram os valores de média. Usado em PROCV nesta tabela.
</t>
        </r>
      </text>
    </comment>
    <comment ref="BE1" authorId="1" shapeId="0" xr:uid="{00000000-0006-0000-0100-000005000000}">
      <text>
        <r>
          <rPr>
            <b/>
            <sz val="9"/>
            <color indexed="81"/>
            <rFont val="Segoe UI"/>
            <family val="2"/>
          </rPr>
          <t>Marcos:</t>
        </r>
        <r>
          <rPr>
            <sz val="9"/>
            <color indexed="81"/>
            <rFont val="Segoe UI"/>
            <family val="2"/>
          </rPr>
          <t xml:space="preserve">
Meses para compra COM ATA</t>
        </r>
      </text>
    </comment>
    <comment ref="AO2" authorId="1" shapeId="0" xr:uid="{00000000-0006-0000-0100-000006000000}">
      <text>
        <r>
          <rPr>
            <b/>
            <sz val="9"/>
            <color indexed="81"/>
            <rFont val="Segoe UI"/>
            <family val="2"/>
          </rPr>
          <t xml:space="preserve">Marcos:
</t>
        </r>
        <r>
          <rPr>
            <sz val="9"/>
            <color indexed="81"/>
            <rFont val="Segoe UI"/>
            <family val="2"/>
          </rPr>
          <t xml:space="preserve">Total de itens para 
exclusão que estão na 
planilha 
[Excluir.xls]Plan1
</t>
        </r>
      </text>
    </comment>
    <comment ref="AP2" authorId="1" shapeId="0" xr:uid="{00000000-0006-0000-0100-000007000000}">
      <text>
        <r>
          <rPr>
            <b/>
            <sz val="9"/>
            <color indexed="81"/>
            <rFont val="Segoe UI"/>
            <family val="2"/>
          </rPr>
          <t xml:space="preserve">Marcos:
</t>
        </r>
        <r>
          <rPr>
            <sz val="9"/>
            <color indexed="81"/>
            <rFont val="Segoe UI"/>
            <family val="2"/>
          </rPr>
          <t xml:space="preserve">Quantidade de semanas para criticidade de vencimentos de atas.
Segunda análise menos crítica.
</t>
        </r>
      </text>
    </comment>
    <comment ref="AV2" authorId="1" shapeId="0" xr:uid="{00000000-0006-0000-0100-000008000000}">
      <text>
        <r>
          <rPr>
            <b/>
            <sz val="9"/>
            <color indexed="81"/>
            <rFont val="Segoe UI"/>
            <family val="2"/>
          </rPr>
          <t xml:space="preserve">Marcos:
</t>
        </r>
        <r>
          <rPr>
            <sz val="9"/>
            <color indexed="81"/>
            <rFont val="Segoe UI"/>
            <family val="2"/>
          </rPr>
          <t>Quantidade de meses utilizados para a média</t>
        </r>
      </text>
    </comment>
    <comment ref="AZ2" authorId="1" shapeId="0" xr:uid="{00000000-0006-0000-0100-000009000000}">
      <text>
        <r>
          <rPr>
            <b/>
            <sz val="9"/>
            <color indexed="81"/>
            <rFont val="Arial"/>
            <family val="2"/>
          </rPr>
          <t xml:space="preserve">Marcos:
</t>
        </r>
        <r>
          <rPr>
            <sz val="9"/>
            <color indexed="81"/>
            <rFont val="Arial"/>
            <family val="2"/>
          </rPr>
          <t xml:space="preserve">Quantidade de meses para somar aos meses de cada item no calculo do Ponto de Pedido (PontoPed) conforme consumo mensal. 
</t>
        </r>
      </text>
    </comment>
    <comment ref="BB2" authorId="1" shapeId="0" xr:uid="{00000000-0006-0000-0100-00000A000000}">
      <text>
        <r>
          <rPr>
            <b/>
            <sz val="9"/>
            <color indexed="81"/>
            <rFont val="Segoe UI"/>
            <family val="2"/>
          </rPr>
          <t xml:space="preserve">Marcos:
</t>
        </r>
        <r>
          <rPr>
            <sz val="9"/>
            <color indexed="81"/>
            <rFont val="Segoe UI"/>
            <family val="2"/>
          </rPr>
          <t xml:space="preserve">Meses para ponto de pedido específico
de cálculos de estoque físico abaixo do limite.
Utilizar 1 em princípio.
</t>
        </r>
      </text>
    </comment>
    <comment ref="BE2" authorId="1" shapeId="0" xr:uid="{00000000-0006-0000-0100-00000B000000}">
      <text>
        <r>
          <rPr>
            <b/>
            <sz val="9"/>
            <color indexed="81"/>
            <rFont val="Segoe UI"/>
            <family val="2"/>
          </rPr>
          <t xml:space="preserve">Marcos:
</t>
        </r>
        <r>
          <rPr>
            <sz val="9"/>
            <color indexed="81"/>
            <rFont val="Segoe UI"/>
            <family val="2"/>
          </rPr>
          <t xml:space="preserve">Meses para compra SEM ATA
</t>
        </r>
      </text>
    </comment>
    <comment ref="A3" authorId="0" shapeId="0" xr:uid="{A475C75B-7C84-490F-B9EA-347A23F45E2D}">
      <text>
        <r>
          <rPr>
            <sz val="10"/>
            <color indexed="81"/>
            <rFont val="Lucida Console"/>
            <family val="3"/>
          </rPr>
          <t xml:space="preserve">     CÓDIGO</t>
        </r>
      </text>
    </comment>
    <comment ref="B3" authorId="0" shapeId="0" xr:uid="{50E65236-A5A3-439F-AB4D-DA538EEE3592}">
      <text>
        <r>
          <rPr>
            <sz val="10"/>
            <color indexed="81"/>
            <rFont val="Lucida Console"/>
            <family val="3"/>
          </rPr>
          <t xml:space="preserve">     DESCRIÇÃO</t>
        </r>
      </text>
    </comment>
    <comment ref="C3" authorId="0" shapeId="0" xr:uid="{B18A8D07-2F53-4512-99FB-D61572FF1A14}">
      <text>
        <r>
          <rPr>
            <sz val="10"/>
            <color indexed="81"/>
            <rFont val="Lucida Console"/>
            <family val="3"/>
          </rPr>
          <t xml:space="preserve">     UNIDADE</t>
        </r>
      </text>
    </comment>
    <comment ref="D3" authorId="0" shapeId="0" xr:uid="{34AA0245-9ECE-4E5A-AEFE-54118FECEEEC}">
      <text>
        <r>
          <rPr>
            <sz val="10"/>
            <color indexed="81"/>
            <rFont val="Lucida Console"/>
            <family val="3"/>
          </rPr>
          <t xml:space="preserve">     VALOR UNIT.</t>
        </r>
      </text>
    </comment>
    <comment ref="E3" authorId="0" shapeId="0" xr:uid="{45077DF7-B3A8-42BF-9572-B8E2A3683B95}">
      <text>
        <r>
          <rPr>
            <sz val="10"/>
            <color indexed="81"/>
            <rFont val="Lucida Console"/>
            <family val="3"/>
          </rPr>
          <t xml:space="preserve">     MARCA</t>
        </r>
      </text>
    </comment>
    <comment ref="F3" authorId="0" shapeId="0" xr:uid="{E39DBD3A-FF68-463C-B891-11EA743C5F69}">
      <text>
        <r>
          <rPr>
            <sz val="10"/>
            <color indexed="81"/>
            <rFont val="Lucida Console"/>
            <family val="3"/>
          </rPr>
          <t xml:space="preserve">     FORNECEDOR</t>
        </r>
      </text>
    </comment>
    <comment ref="G3" authorId="0" shapeId="0" xr:uid="{C66BF653-89D6-42FD-B60E-B1B422ACCF39}">
      <text>
        <r>
          <rPr>
            <sz val="10"/>
            <color indexed="81"/>
            <rFont val="Lucida Console"/>
            <family val="3"/>
          </rPr>
          <t xml:space="preserve">     LICITACAO</t>
        </r>
      </text>
    </comment>
    <comment ref="H3" authorId="0" shapeId="0" xr:uid="{11116C4F-893B-4217-821D-B4AA27529C8D}">
      <text>
        <r>
          <rPr>
            <sz val="10"/>
            <color indexed="81"/>
            <rFont val="Lucida Console"/>
            <family val="3"/>
          </rPr>
          <t xml:space="preserve">     QTDE ATUAL</t>
        </r>
      </text>
    </comment>
    <comment ref="I3" authorId="0" shapeId="0" xr:uid="{0B403907-FD6E-405A-BDED-CC475C516345}">
      <text>
        <r>
          <rPr>
            <sz val="10"/>
            <color indexed="81"/>
            <rFont val="Lucida Console"/>
            <family val="3"/>
          </rPr>
          <t xml:space="preserve">     COD. ALMOX</t>
        </r>
      </text>
    </comment>
    <comment ref="J3" authorId="0" shapeId="0" xr:uid="{ACC880E4-D3AF-4E90-8050-EB2CDC682620}">
      <text>
        <r>
          <rPr>
            <sz val="10"/>
            <color indexed="81"/>
            <rFont val="Lucida Console"/>
            <family val="3"/>
          </rPr>
          <t xml:space="preserve">     PREÇO MÉDIO</t>
        </r>
      </text>
    </comment>
    <comment ref="K3" authorId="0" shapeId="0" xr:uid="{4FF7E07F-E5CD-4BA4-BCFC-4D99E515A74F}">
      <text>
        <r>
          <rPr>
            <sz val="10"/>
            <color indexed="81"/>
            <rFont val="Lucida Console"/>
            <family val="3"/>
          </rPr>
          <t xml:space="preserve">     L.C. 6 MESES</t>
        </r>
      </text>
    </comment>
    <comment ref="L3" authorId="0" shapeId="0" xr:uid="{8201C8BA-783D-4767-B33D-C4B21AC63169}">
      <text>
        <r>
          <rPr>
            <sz val="10"/>
            <color indexed="81"/>
            <rFont val="Lucida Console"/>
            <family val="3"/>
          </rPr>
          <t xml:space="preserve">     TEMPO ESTOQUE</t>
        </r>
      </text>
    </comment>
    <comment ref="M3" authorId="0" shapeId="0" xr:uid="{32E03244-DC5C-4744-9A2D-6401D9F2EAD9}">
      <text>
        <r>
          <rPr>
            <sz val="10"/>
            <color indexed="81"/>
            <rFont val="Lucida Console"/>
            <family val="3"/>
          </rPr>
          <t xml:space="preserve">     LC</t>
        </r>
      </text>
    </comment>
    <comment ref="N3" authorId="0" shapeId="0" xr:uid="{72529CCE-2054-42E8-A37B-60E2B9B425D7}">
      <text>
        <r>
          <rPr>
            <sz val="10"/>
            <color indexed="81"/>
            <rFont val="Lucida Console"/>
            <family val="3"/>
          </rPr>
          <t xml:space="preserve">     TOTAL</t>
        </r>
      </text>
    </comment>
    <comment ref="O3" authorId="0" shapeId="0" xr:uid="{EC2E0384-FD7A-4B95-B090-E3DC580A5F51}">
      <text>
        <r>
          <rPr>
            <sz val="10"/>
            <color indexed="81"/>
            <rFont val="Lucida Console"/>
            <family val="3"/>
          </rPr>
          <t xml:space="preserve">     ATA Nº/ANO</t>
        </r>
      </text>
    </comment>
    <comment ref="P3" authorId="0" shapeId="0" xr:uid="{2A5D9B64-16E3-4221-AD11-6CDDD39DFA8F}">
      <text>
        <r>
          <rPr>
            <sz val="10"/>
            <color indexed="81"/>
            <rFont val="Lucida Console"/>
            <family val="3"/>
          </rPr>
          <t xml:space="preserve">     ATA SALDO</t>
        </r>
      </text>
    </comment>
    <comment ref="Q3" authorId="0" shapeId="0" xr:uid="{67CB6C44-64F8-4BCA-82BE-FA714808B187}">
      <text>
        <r>
          <rPr>
            <sz val="10"/>
            <color indexed="81"/>
            <rFont val="Lucida Console"/>
            <family val="3"/>
          </rPr>
          <t xml:space="preserve">     ATA QTDE</t>
        </r>
      </text>
    </comment>
    <comment ref="R3" authorId="0" shapeId="0" xr:uid="{7C27B718-6AE1-4533-B211-DFC252B558A3}">
      <text>
        <r>
          <rPr>
            <sz val="10"/>
            <color indexed="81"/>
            <rFont val="Lucida Console"/>
            <family val="3"/>
          </rPr>
          <t xml:space="preserve">     ATA VALOR</t>
        </r>
      </text>
    </comment>
    <comment ref="S3" authorId="0" shapeId="0" xr:uid="{1133F427-3C6A-42CF-AFE8-BAF8667F2F53}">
      <text>
        <r>
          <rPr>
            <sz val="10"/>
            <color indexed="81"/>
            <rFont val="Lucida Console"/>
            <family val="3"/>
          </rPr>
          <t xml:space="preserve">     ATA DT.VALID.</t>
        </r>
      </text>
    </comment>
    <comment ref="T3" authorId="0" shapeId="0" xr:uid="{75E65C85-C575-4F67-8B1D-C172D4128248}">
      <text>
        <r>
          <rPr>
            <sz val="10"/>
            <color indexed="81"/>
            <rFont val="Lucida Console"/>
            <family val="3"/>
          </rPr>
          <t xml:space="preserve">     ATA MESES</t>
        </r>
      </text>
    </comment>
    <comment ref="U3" authorId="0" shapeId="0" xr:uid="{08150A5F-F6B1-45D7-9DB1-69CF2B8113E0}">
      <text>
        <r>
          <rPr>
            <sz val="10"/>
            <color indexed="81"/>
            <rFont val="Lucida Console"/>
            <family val="3"/>
          </rPr>
          <t xml:space="preserve">     DESCRIÇÃO DA ESTRUTURA</t>
        </r>
      </text>
    </comment>
    <comment ref="V3" authorId="0" shapeId="0" xr:uid="{6707F159-24D3-476F-9FA5-A513A80A7316}">
      <text>
        <r>
          <rPr>
            <sz val="10"/>
            <color indexed="81"/>
            <rFont val="Lucida Console"/>
            <family val="3"/>
          </rPr>
          <t xml:space="preserve">     ESTRUTURA</t>
        </r>
      </text>
    </comment>
    <comment ref="W3" authorId="0" shapeId="0" xr:uid="{0983790C-61BF-4520-B750-333F015BBF4A}">
      <text>
        <r>
          <rPr>
            <sz val="10"/>
            <color indexed="81"/>
            <rFont val="Lucida Console"/>
            <family val="3"/>
          </rPr>
          <t xml:space="preserve">     SETOR</t>
        </r>
      </text>
    </comment>
    <comment ref="X3" authorId="0" shapeId="0" xr:uid="{F7114FC6-09A1-4327-BC62-78D6ADD67BDB}">
      <text>
        <r>
          <rPr>
            <sz val="10"/>
            <color indexed="81"/>
            <rFont val="Lucida Console"/>
            <family val="3"/>
          </rPr>
          <t xml:space="preserve">     GRUPO</t>
        </r>
      </text>
    </comment>
    <comment ref="Y3" authorId="0" shapeId="0" xr:uid="{23F4F8E6-07D8-43D3-9D6D-C725091D4F21}">
      <text>
        <r>
          <rPr>
            <sz val="10"/>
            <color indexed="81"/>
            <rFont val="Lucida Console"/>
            <family val="3"/>
          </rPr>
          <t xml:space="preserve">     SUBGRUPO</t>
        </r>
      </text>
    </comment>
    <comment ref="Z3" authorId="0" shapeId="0" xr:uid="{244DB911-9238-4935-90CD-42BBB89248CF}">
      <text>
        <r>
          <rPr>
            <sz val="10"/>
            <color indexed="81"/>
            <rFont val="Lucida Console"/>
            <family val="3"/>
          </rPr>
          <t xml:space="preserve">     RC Nº</t>
        </r>
      </text>
    </comment>
    <comment ref="AA3" authorId="0" shapeId="0" xr:uid="{1634244C-6854-4D97-B7BF-6D656912CA0D}">
      <text>
        <r>
          <rPr>
            <sz val="10"/>
            <color indexed="81"/>
            <rFont val="Lucida Console"/>
            <family val="3"/>
          </rPr>
          <t xml:space="preserve">     RC ANO</t>
        </r>
      </text>
    </comment>
    <comment ref="AB3" authorId="0" shapeId="0" xr:uid="{FFAEA477-F07F-4A5F-977E-00E8BD43EED8}">
      <text>
        <r>
          <rPr>
            <sz val="10"/>
            <color indexed="81"/>
            <rFont val="Lucida Console"/>
            <family val="3"/>
          </rPr>
          <t xml:space="preserve">     RC QTDE</t>
        </r>
      </text>
    </comment>
    <comment ref="AC3" authorId="0" shapeId="0" xr:uid="{23E97C1B-8037-4ED6-B2E9-4AF8DDE9A8E8}">
      <text>
        <r>
          <rPr>
            <sz val="10"/>
            <color indexed="81"/>
            <rFont val="Lucida Console"/>
            <family val="3"/>
          </rPr>
          <t xml:space="preserve">     AF Nº</t>
        </r>
      </text>
    </comment>
    <comment ref="AD3" authorId="0" shapeId="0" xr:uid="{EA3FE2D3-3DCB-4039-8F21-C5D9A1D10B93}">
      <text>
        <r>
          <rPr>
            <sz val="10"/>
            <color indexed="81"/>
            <rFont val="Lucida Console"/>
            <family val="3"/>
          </rPr>
          <t xml:space="preserve">     AF ANO</t>
        </r>
      </text>
    </comment>
    <comment ref="AE3" authorId="0" shapeId="0" xr:uid="{0ADDD9A5-96A7-42EC-B5BF-C68510229F10}">
      <text>
        <r>
          <rPr>
            <sz val="10"/>
            <color indexed="81"/>
            <rFont val="Lucida Console"/>
            <family val="3"/>
          </rPr>
          <t xml:space="preserve">     AF SALDO</t>
        </r>
      </text>
    </comment>
    <comment ref="AF3" authorId="0" shapeId="0" xr:uid="{1D537293-0D09-445D-B0C9-AE6FC2566AEF}">
      <text>
        <r>
          <rPr>
            <sz val="10"/>
            <color indexed="81"/>
            <rFont val="Lucida Console"/>
            <family val="3"/>
          </rPr>
          <t xml:space="preserve">     AF QTDE</t>
        </r>
      </text>
    </comment>
    <comment ref="AG3" authorId="0" shapeId="0" xr:uid="{0E14C7C4-B408-4D2D-88D2-B1AD21233954}">
      <text>
        <r>
          <rPr>
            <sz val="10"/>
            <color indexed="81"/>
            <rFont val="Lucida Console"/>
            <family val="3"/>
          </rPr>
          <t xml:space="preserve">     AF FORN</t>
        </r>
      </text>
    </comment>
    <comment ref="AH3" authorId="0" shapeId="0" xr:uid="{E6B0CB44-CB56-42D2-A00B-0659E407689F}">
      <text>
        <r>
          <rPr>
            <sz val="10"/>
            <color indexed="81"/>
            <rFont val="Lucida Console"/>
            <family val="3"/>
          </rPr>
          <t xml:space="preserve">     AF VENC</t>
        </r>
      </text>
    </comment>
    <comment ref="AI3" authorId="0" shapeId="0" xr:uid="{B5B2E48E-0A1F-4D7A-90BC-4B7E58BF7A90}">
      <text>
        <r>
          <rPr>
            <sz val="10"/>
            <color indexed="81"/>
            <rFont val="Lucida Console"/>
            <family val="3"/>
          </rPr>
          <t xml:space="preserve">     PONTO PEDIDO</t>
        </r>
      </text>
    </comment>
    <comment ref="AJ3" authorId="0" shapeId="0" xr:uid="{B6985DD0-B72A-4E3C-B4F8-9A841EA93365}">
      <text>
        <r>
          <rPr>
            <sz val="10"/>
            <color indexed="81"/>
            <rFont val="Lucida Console"/>
            <family val="3"/>
          </rPr>
          <t xml:space="preserve">     DATA ENTREGA</t>
        </r>
      </text>
    </comment>
    <comment ref="AK3" authorId="0" shapeId="0" xr:uid="{074A4756-C96C-46C0-83C5-7FB5B264AA4C}">
      <text>
        <r>
          <rPr>
            <sz val="10"/>
            <color indexed="81"/>
            <rFont val="Lucida Console"/>
            <family val="3"/>
          </rPr>
          <t xml:space="preserve">     DATA INCLUSÃO</t>
        </r>
      </text>
    </comment>
    <comment ref="AL3" authorId="0" shapeId="0" xr:uid="{18018CFD-4F62-455A-9FB7-0B656C13C2CF}">
      <text>
        <r>
          <rPr>
            <sz val="10"/>
            <color indexed="81"/>
            <rFont val="Lucida Console"/>
            <family val="3"/>
          </rPr>
          <t xml:space="preserve">     DATA ALTERAÇÃO</t>
        </r>
      </text>
    </comment>
    <comment ref="AM3" authorId="0" shapeId="0" xr:uid="{8F7AD300-3DDD-4FD8-99F7-32B2F89F3B6A}">
      <text>
        <r>
          <rPr>
            <sz val="10"/>
            <color indexed="81"/>
            <rFont val="Lucida Console"/>
            <family val="3"/>
          </rPr>
          <t xml:space="preserve">     DATA DESATIVAÇÃO</t>
        </r>
      </text>
    </comment>
    <comment ref="AN3" authorId="0" shapeId="0" xr:uid="{5D2C230C-4B54-45C5-9897-D282A6003CC9}">
      <text>
        <r>
          <rPr>
            <sz val="10"/>
            <color indexed="81"/>
            <rFont val="Lucida Console"/>
            <family val="3"/>
          </rPr>
          <t xml:space="preserve">     DESCRIÇÃO DETALHADA</t>
        </r>
      </text>
    </comment>
    <comment ref="AO3" authorId="1" shapeId="0" xr:uid="{00000000-0006-0000-0100-000034000000}">
      <text>
        <r>
          <rPr>
            <b/>
            <sz val="9"/>
            <color indexed="81"/>
            <rFont val="Segoe UI"/>
            <family val="2"/>
          </rPr>
          <t>Marcos:</t>
        </r>
        <r>
          <rPr>
            <sz val="9"/>
            <color indexed="81"/>
            <rFont val="Segoe UI"/>
            <family val="2"/>
          </rPr>
          <t xml:space="preserve">
Itens que estão na lista de exclusão.
</t>
        </r>
      </text>
    </comment>
    <comment ref="AP3" authorId="1" shapeId="0" xr:uid="{00000000-0006-0000-0100-000035000000}">
      <text>
        <r>
          <rPr>
            <b/>
            <sz val="9"/>
            <color indexed="81"/>
            <rFont val="Segoe UI"/>
            <family val="2"/>
          </rPr>
          <t>Semanas ATA:</t>
        </r>
        <r>
          <rPr>
            <sz val="9"/>
            <color indexed="81"/>
            <rFont val="Segoe UI"/>
            <family val="2"/>
          </rPr>
          <t xml:space="preserve">
Quantidade de semanas para finalizar a validade da ata.
</t>
        </r>
      </text>
    </comment>
    <comment ref="AQ3" authorId="1" shapeId="0" xr:uid="{00000000-0006-0000-0100-000036000000}">
      <text>
        <r>
          <rPr>
            <b/>
            <sz val="9"/>
            <color indexed="81"/>
            <rFont val="Segoe UI"/>
            <family val="2"/>
          </rPr>
          <t>Recentes:</t>
        </r>
        <r>
          <rPr>
            <sz val="9"/>
            <color indexed="81"/>
            <rFont val="Segoe UI"/>
            <family val="2"/>
          </rPr>
          <t xml:space="preserve">
Quantidade total do item já relacionado em outras planilhas recentemente.</t>
        </r>
      </text>
    </comment>
    <comment ref="AR3" authorId="1" shapeId="0" xr:uid="{00000000-0006-0000-0100-000037000000}">
      <text>
        <r>
          <rPr>
            <b/>
            <sz val="9"/>
            <color indexed="81"/>
            <rFont val="Segoe UI"/>
            <family val="2"/>
          </rPr>
          <t>ÚltMov:</t>
        </r>
        <r>
          <rPr>
            <sz val="9"/>
            <color indexed="81"/>
            <rFont val="Segoe UI"/>
            <family val="2"/>
          </rPr>
          <t xml:space="preserve">
Competência da última movimentação de consumo no estoque</t>
        </r>
      </text>
    </comment>
    <comment ref="AT3" authorId="1" shapeId="0" xr:uid="{00000000-0006-0000-0100-000038000000}">
      <text>
        <r>
          <rPr>
            <b/>
            <sz val="9"/>
            <color indexed="81"/>
            <rFont val="Segoe UI"/>
            <family val="2"/>
          </rPr>
          <t xml:space="preserve">Consumo.
</t>
        </r>
        <r>
          <rPr>
            <sz val="9"/>
            <color indexed="81"/>
            <rFont val="Segoe UI"/>
            <family val="2"/>
          </rPr>
          <t>Soma do consum total do período mais a coluna pendentes.</t>
        </r>
      </text>
    </comment>
    <comment ref="AV3" authorId="1" shapeId="0" xr:uid="{00000000-0006-0000-0100-000039000000}">
      <text>
        <r>
          <rPr>
            <b/>
            <sz val="9"/>
            <color indexed="81"/>
            <rFont val="Segoe UI"/>
            <family val="2"/>
          </rPr>
          <t>Média:</t>
        </r>
        <r>
          <rPr>
            <sz val="9"/>
            <color indexed="81"/>
            <rFont val="Segoe UI"/>
            <family val="2"/>
          </rPr>
          <t xml:space="preserve">
Cálculo diferente do ADMC que desconsidera valores fora do desvio padrão.
</t>
        </r>
      </text>
    </comment>
    <comment ref="AW3" authorId="1" shapeId="0" xr:uid="{00000000-0006-0000-0100-00003A000000}">
      <text>
        <r>
          <rPr>
            <b/>
            <sz val="9"/>
            <color indexed="81"/>
            <rFont val="Segoe UI"/>
            <family val="2"/>
          </rPr>
          <t>Saldo:</t>
        </r>
        <r>
          <rPr>
            <sz val="9"/>
            <color indexed="81"/>
            <rFont val="Segoe UI"/>
            <family val="2"/>
          </rPr>
          <t xml:space="preserve">
Esta coluna exibe o saldo do item considerando as colunas:
QTD ATUAL = Saldo atual no sistema ADMC
RC QTDE = Quantidade do item em RC´s Pendentes
AF SALDO = Saldo do item em AF´s.</t>
        </r>
      </text>
    </comment>
    <comment ref="AX3" authorId="1" shapeId="0" xr:uid="{00000000-0006-0000-0100-00003B000000}">
      <text>
        <r>
          <rPr>
            <b/>
            <sz val="9"/>
            <color indexed="81"/>
            <rFont val="Segoe UI"/>
            <family val="2"/>
          </rPr>
          <t>PontoMês:</t>
        </r>
        <r>
          <rPr>
            <sz val="9"/>
            <color indexed="81"/>
            <rFont val="Segoe UI"/>
            <family val="2"/>
          </rPr>
          <t xml:space="preserve">
Estimativa mensal para ponto de pedido do item conforme tabela à parte.</t>
        </r>
      </text>
    </comment>
    <comment ref="AZ3" authorId="1" shapeId="0" xr:uid="{00000000-0006-0000-0100-00003C000000}">
      <text>
        <r>
          <rPr>
            <b/>
            <sz val="12"/>
            <color indexed="81"/>
            <rFont val="Segoe UI"/>
            <family val="2"/>
          </rPr>
          <t>O ponto de pedido será a média considerada (Coluna AI) multiplicada pelo número de meses que está na célula AJ2.
A coluna de média considerada é trazida dos cálculos da planilha "Consumo".</t>
        </r>
      </text>
    </comment>
    <comment ref="BA3" authorId="1" shapeId="0" xr:uid="{00000000-0006-0000-0100-00003D000000}">
      <text>
        <r>
          <rPr>
            <b/>
            <sz val="9"/>
            <color indexed="81"/>
            <rFont val="Segoe UI"/>
            <family val="2"/>
          </rPr>
          <t>Abaixo:</t>
        </r>
        <r>
          <rPr>
            <sz val="9"/>
            <color indexed="81"/>
            <rFont val="Segoe UI"/>
            <family val="2"/>
          </rPr>
          <t xml:space="preserve">
Quantidade abaixo do ponto de pedido.</t>
        </r>
      </text>
    </comment>
    <comment ref="BB3" authorId="2" shapeId="0" xr:uid="{00000000-0006-0000-0100-00003E000000}">
      <text>
        <r>
          <rPr>
            <sz val="10"/>
            <color indexed="81"/>
            <rFont val="Lucida Console"/>
            <family val="3"/>
          </rPr>
          <t>Filtro aplicado: ( &gt;0 )</t>
        </r>
      </text>
    </comment>
    <comment ref="BD3" authorId="1" shapeId="0" xr:uid="{00000000-0006-0000-0100-00003F000000}">
      <text>
        <r>
          <rPr>
            <b/>
            <sz val="16"/>
            <color indexed="81"/>
            <rFont val="Arial Black"/>
            <family val="2"/>
          </rPr>
          <t>Prioridade 0 ► Saldo = 0 / PontoPed &gt; 0
Prioridade 1 ► Saldo 01% ~ 10% do PontoPed
Prioridade 2 ► Saldo 10% ~ 25% do PontoPed
Prioridade 3 ► Saldo 25% ~ 50% do PontoPed
Prioridade 4 ► Saldo 50% ~ 75% do PontoPed
Prioridade 5 ► Saldo 75% ~ 100% do PontoPed
Prioridade 9 ► Saldo maior que o PontoPed ou PontoPed = 0</t>
        </r>
        <r>
          <rPr>
            <sz val="16"/>
            <color indexed="81"/>
            <rFont val="Arial Black"/>
            <family val="2"/>
          </rPr>
          <t xml:space="preserve">
</t>
        </r>
      </text>
    </comment>
    <comment ref="BE3" authorId="1" shapeId="0" xr:uid="{00000000-0006-0000-0100-000040000000}">
      <text>
        <r>
          <rPr>
            <sz val="9"/>
            <color indexed="81"/>
            <rFont val="Segoe UI"/>
            <family val="2"/>
          </rPr>
          <t>Sugestão</t>
        </r>
      </text>
    </comment>
    <comment ref="BF3" authorId="1" shapeId="0" xr:uid="{00000000-0006-0000-0100-000041000000}">
      <text>
        <r>
          <rPr>
            <b/>
            <sz val="9"/>
            <color indexed="81"/>
            <rFont val="Segoe UI"/>
            <family val="2"/>
          </rPr>
          <t>NãoComprado:</t>
        </r>
        <r>
          <rPr>
            <sz val="9"/>
            <color indexed="81"/>
            <rFont val="Segoe UI"/>
            <family val="2"/>
          </rPr>
          <t xml:space="preserve">
Percentual abaixo da sugestão que não está sendo comprado.</t>
        </r>
      </text>
    </comment>
    <comment ref="BI3" authorId="1" shapeId="0" xr:uid="{00000000-0006-0000-0100-000042000000}">
      <text>
        <r>
          <rPr>
            <b/>
            <sz val="9"/>
            <color indexed="81"/>
            <rFont val="Segoe UI"/>
            <family val="2"/>
          </rPr>
          <t xml:space="preserve">Filtro aplicado: </t>
        </r>
        <r>
          <rPr>
            <sz val="9"/>
            <color indexed="81"/>
            <rFont val="Segoe UI"/>
            <family val="2"/>
          </rPr>
          <t>( &gt;0 )</t>
        </r>
      </text>
    </comment>
    <comment ref="BK3" authorId="1" shapeId="0" xr:uid="{00000000-0006-0000-0100-000043000000}">
      <text>
        <r>
          <rPr>
            <sz val="9"/>
            <color indexed="81"/>
            <rFont val="Segoe UI"/>
            <family val="2"/>
          </rPr>
          <t>Fim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A2" authorId="0" shapeId="0" xr:uid="{DCBB2801-AA32-417D-9262-40CDC9F8710C}">
      <text>
        <r>
          <rPr>
            <sz val="10"/>
            <color indexed="81"/>
            <rFont val="Lucida Console"/>
            <family val="3"/>
          </rPr>
          <t xml:space="preserve">     CÓDIGO</t>
        </r>
      </text>
    </comment>
    <comment ref="B2" authorId="0" shapeId="0" xr:uid="{068D6697-BD08-44D3-B28E-DBFDE9666748}">
      <text>
        <r>
          <rPr>
            <sz val="10"/>
            <color indexed="81"/>
            <rFont val="Lucida Console"/>
            <family val="3"/>
          </rPr>
          <t xml:space="preserve">     DESCRIÇÃO</t>
        </r>
      </text>
    </comment>
    <comment ref="C2" authorId="0" shapeId="0" xr:uid="{B7635423-A619-472A-B076-2F8860CB797E}">
      <text>
        <r>
          <rPr>
            <sz val="10"/>
            <color indexed="81"/>
            <rFont val="Lucida Console"/>
            <family val="3"/>
          </rPr>
          <t xml:space="preserve">     UNIDADE</t>
        </r>
      </text>
    </comment>
    <comment ref="D2" authorId="0" shapeId="0" xr:uid="{49761F3C-419C-49D6-B941-FE02D58E0D2A}">
      <text>
        <r>
          <rPr>
            <sz val="10"/>
            <color indexed="81"/>
            <rFont val="Lucida Console"/>
            <family val="3"/>
          </rPr>
          <t xml:space="preserve">     VALOR UNIT.</t>
        </r>
      </text>
    </comment>
    <comment ref="E2" authorId="0" shapeId="0" xr:uid="{6B718A38-8E74-47FA-A106-E5D6B034ADFC}">
      <text>
        <r>
          <rPr>
            <sz val="10"/>
            <color indexed="81"/>
            <rFont val="Lucida Console"/>
            <family val="3"/>
          </rPr>
          <t xml:space="preserve">     MARCA</t>
        </r>
      </text>
    </comment>
    <comment ref="F2" authorId="0" shapeId="0" xr:uid="{260E046B-6B00-49E8-9B8E-D707436D97C4}">
      <text>
        <r>
          <rPr>
            <sz val="10"/>
            <color indexed="81"/>
            <rFont val="Lucida Console"/>
            <family val="3"/>
          </rPr>
          <t xml:space="preserve">     FORNECEDOR</t>
        </r>
      </text>
    </comment>
    <comment ref="G2" authorId="0" shapeId="0" xr:uid="{5C2D3072-C935-4F51-BE15-0F718C55E717}">
      <text>
        <r>
          <rPr>
            <sz val="10"/>
            <color indexed="81"/>
            <rFont val="Lucida Console"/>
            <family val="3"/>
          </rPr>
          <t xml:space="preserve">     LICITACAO</t>
        </r>
      </text>
    </comment>
    <comment ref="H2" authorId="0" shapeId="0" xr:uid="{59A89B6C-19A7-48E4-8078-319854E5C4C7}">
      <text>
        <r>
          <rPr>
            <sz val="10"/>
            <color indexed="81"/>
            <rFont val="Lucida Console"/>
            <family val="3"/>
          </rPr>
          <t xml:space="preserve">     QTDE ATUAL</t>
        </r>
      </text>
    </comment>
    <comment ref="I2" authorId="0" shapeId="0" xr:uid="{B26D72AD-3AD2-4183-BB58-85E7331B5F3B}">
      <text>
        <r>
          <rPr>
            <sz val="10"/>
            <color indexed="81"/>
            <rFont val="Lucida Console"/>
            <family val="3"/>
          </rPr>
          <t xml:space="preserve">     COD. ALMOX</t>
        </r>
      </text>
    </comment>
    <comment ref="J2" authorId="0" shapeId="0" xr:uid="{6C23000D-6BA9-4AD3-A90A-E0A5576C711F}">
      <text>
        <r>
          <rPr>
            <sz val="10"/>
            <color indexed="81"/>
            <rFont val="Lucida Console"/>
            <family val="3"/>
          </rPr>
          <t xml:space="preserve">     PREÇO MÉDIO</t>
        </r>
      </text>
    </comment>
    <comment ref="K2" authorId="0" shapeId="0" xr:uid="{FE00C797-04E7-4778-A5EA-676A3CA2489D}">
      <text>
        <r>
          <rPr>
            <sz val="10"/>
            <color indexed="81"/>
            <rFont val="Lucida Console"/>
            <family val="3"/>
          </rPr>
          <t xml:space="preserve">     L.C. 6 MESES</t>
        </r>
      </text>
    </comment>
    <comment ref="L2" authorId="0" shapeId="0" xr:uid="{978775D4-BBB9-4E67-A4AC-0F587A921C78}">
      <text>
        <r>
          <rPr>
            <sz val="10"/>
            <color indexed="81"/>
            <rFont val="Lucida Console"/>
            <family val="3"/>
          </rPr>
          <t xml:space="preserve">     TEMPO ESTOQUE</t>
        </r>
      </text>
    </comment>
    <comment ref="M2" authorId="0" shapeId="0" xr:uid="{FAB62317-A67F-4126-891B-C7783D31AB17}">
      <text>
        <r>
          <rPr>
            <sz val="10"/>
            <color indexed="81"/>
            <rFont val="Lucida Console"/>
            <family val="3"/>
          </rPr>
          <t xml:space="preserve">     LC</t>
        </r>
      </text>
    </comment>
    <comment ref="N2" authorId="0" shapeId="0" xr:uid="{9D0AD031-708F-4E22-A2D7-D599DE43D5D9}">
      <text>
        <r>
          <rPr>
            <sz val="10"/>
            <color indexed="81"/>
            <rFont val="Lucida Console"/>
            <family val="3"/>
          </rPr>
          <t xml:space="preserve">     TOTAL</t>
        </r>
      </text>
    </comment>
    <comment ref="O2" authorId="0" shapeId="0" xr:uid="{0C844655-6E54-400E-A22B-C060CA5865E1}">
      <text>
        <r>
          <rPr>
            <sz val="10"/>
            <color indexed="81"/>
            <rFont val="Lucida Console"/>
            <family val="3"/>
          </rPr>
          <t xml:space="preserve">     ATA Nº/ANO</t>
        </r>
      </text>
    </comment>
    <comment ref="P2" authorId="0" shapeId="0" xr:uid="{6350D38C-0E71-4F89-8D12-D90A9720F333}">
      <text>
        <r>
          <rPr>
            <sz val="10"/>
            <color indexed="81"/>
            <rFont val="Lucida Console"/>
            <family val="3"/>
          </rPr>
          <t xml:space="preserve">     ATA QTDE</t>
        </r>
      </text>
    </comment>
    <comment ref="Q2" authorId="0" shapeId="0" xr:uid="{5B0F6E17-CB75-4610-943A-D8C785ECA698}">
      <text>
        <r>
          <rPr>
            <sz val="10"/>
            <color indexed="81"/>
            <rFont val="Lucida Console"/>
            <family val="3"/>
          </rPr>
          <t xml:space="preserve">     ATA VALOR</t>
        </r>
      </text>
    </comment>
    <comment ref="R2" authorId="0" shapeId="0" xr:uid="{F57325AA-6A90-44AA-A094-8B99D8726A68}">
      <text>
        <r>
          <rPr>
            <sz val="10"/>
            <color indexed="81"/>
            <rFont val="Lucida Console"/>
            <family val="3"/>
          </rPr>
          <t xml:space="preserve">     ATA DT.VALID.</t>
        </r>
      </text>
    </comment>
    <comment ref="S2" authorId="0" shapeId="0" xr:uid="{10D003B2-B094-489E-A40A-E99632FC3672}">
      <text>
        <r>
          <rPr>
            <sz val="10"/>
            <color indexed="81"/>
            <rFont val="Lucida Console"/>
            <family val="3"/>
          </rPr>
          <t xml:space="preserve">     DESCRIÇÃO DA ESTRUTURA</t>
        </r>
      </text>
    </comment>
    <comment ref="T2" authorId="0" shapeId="0" xr:uid="{EBF6390F-6112-4B45-96AA-6BB4D6CB5EBC}">
      <text>
        <r>
          <rPr>
            <sz val="10"/>
            <color indexed="81"/>
            <rFont val="Lucida Console"/>
            <family val="3"/>
          </rPr>
          <t xml:space="preserve">     ESTRUTURA</t>
        </r>
      </text>
    </comment>
    <comment ref="U2" authorId="0" shapeId="0" xr:uid="{73148ECC-0B97-4C82-9C72-15F5BA7F8122}">
      <text>
        <r>
          <rPr>
            <sz val="10"/>
            <color indexed="81"/>
            <rFont val="Lucida Console"/>
            <family val="3"/>
          </rPr>
          <t xml:space="preserve">     GRUPO</t>
        </r>
      </text>
    </comment>
    <comment ref="V2" authorId="0" shapeId="0" xr:uid="{70C8F36D-0676-4D11-B8B5-4A9969EDFBEA}">
      <text>
        <r>
          <rPr>
            <sz val="10"/>
            <color indexed="81"/>
            <rFont val="Lucida Console"/>
            <family val="3"/>
          </rPr>
          <t xml:space="preserve">     SUBGRUPO</t>
        </r>
      </text>
    </comment>
    <comment ref="W2" authorId="0" shapeId="0" xr:uid="{C93E0D33-0DCF-41F8-A98C-D420EE5A6E46}">
      <text>
        <r>
          <rPr>
            <sz val="10"/>
            <color indexed="81"/>
            <rFont val="Lucida Console"/>
            <family val="3"/>
          </rPr>
          <t xml:space="preserve">     RC Nº</t>
        </r>
      </text>
    </comment>
    <comment ref="X2" authorId="0" shapeId="0" xr:uid="{E0991E83-695F-4613-BACC-6E47796C26DD}">
      <text>
        <r>
          <rPr>
            <sz val="10"/>
            <color indexed="81"/>
            <rFont val="Lucida Console"/>
            <family val="3"/>
          </rPr>
          <t xml:space="preserve">     RC ANO </t>
        </r>
      </text>
    </comment>
    <comment ref="Y2" authorId="0" shapeId="0" xr:uid="{007161F5-861E-466B-9E33-403A3988797A}">
      <text>
        <r>
          <rPr>
            <sz val="10"/>
            <color indexed="81"/>
            <rFont val="Lucida Console"/>
            <family val="3"/>
          </rPr>
          <t xml:space="preserve">     RC QTDE</t>
        </r>
      </text>
    </comment>
    <comment ref="Z2" authorId="0" shapeId="0" xr:uid="{DECFC332-E567-41C2-BDEB-19F0CEB338D3}">
      <text>
        <r>
          <rPr>
            <sz val="10"/>
            <color indexed="81"/>
            <rFont val="Lucida Console"/>
            <family val="3"/>
          </rPr>
          <t xml:space="preserve">     AF Nº</t>
        </r>
      </text>
    </comment>
    <comment ref="AA2" authorId="0" shapeId="0" xr:uid="{B7DBB11E-73F2-4A88-BF66-957DC8C89F52}">
      <text>
        <r>
          <rPr>
            <sz val="10"/>
            <color indexed="81"/>
            <rFont val="Lucida Console"/>
            <family val="3"/>
          </rPr>
          <t xml:space="preserve">     AF ANO</t>
        </r>
      </text>
    </comment>
    <comment ref="AB2" authorId="0" shapeId="0" xr:uid="{F73ADCBA-8DD0-4C8A-94FD-D295B033D2AA}">
      <text>
        <r>
          <rPr>
            <sz val="10"/>
            <color indexed="81"/>
            <rFont val="Lucida Console"/>
            <family val="3"/>
          </rPr>
          <t xml:space="preserve">     AF SALDO</t>
        </r>
      </text>
    </comment>
    <comment ref="AC2" authorId="0" shapeId="0" xr:uid="{139217D4-0316-43B1-B5D8-ECAD74156119}">
      <text>
        <r>
          <rPr>
            <sz val="10"/>
            <color indexed="81"/>
            <rFont val="Lucida Console"/>
            <family val="3"/>
          </rPr>
          <t xml:space="preserve">     AF QTDE</t>
        </r>
      </text>
    </comment>
    <comment ref="AD2" authorId="0" shapeId="0" xr:uid="{1ED3006E-0B5D-4694-A8A6-C4D2406D09A7}">
      <text>
        <r>
          <rPr>
            <sz val="10"/>
            <color indexed="81"/>
            <rFont val="Lucida Console"/>
            <family val="3"/>
          </rPr>
          <t xml:space="preserve">     AF FORN</t>
        </r>
      </text>
    </comment>
    <comment ref="AE2" authorId="0" shapeId="0" xr:uid="{2D0CF57C-9E20-49D8-B4A8-8636B0025C2E}">
      <text>
        <r>
          <rPr>
            <sz val="10"/>
            <color indexed="81"/>
            <rFont val="Lucida Console"/>
            <family val="3"/>
          </rPr>
          <t xml:space="preserve">     AF VENC</t>
        </r>
      </text>
    </comment>
    <comment ref="AF2" authorId="0" shapeId="0" xr:uid="{0BCC9A23-A76C-42A0-AFD5-8099361C4C4E}">
      <text>
        <r>
          <rPr>
            <sz val="10"/>
            <color indexed="81"/>
            <rFont val="Lucida Console"/>
            <family val="3"/>
          </rPr>
          <t xml:space="preserve">     PONTO PEDIDO</t>
        </r>
      </text>
    </comment>
    <comment ref="AG2" authorId="0" shapeId="0" xr:uid="{64F91AA0-B852-4273-92E9-88CAE9B497AD}">
      <text>
        <r>
          <rPr>
            <sz val="10"/>
            <color indexed="81"/>
            <rFont val="Lucida Console"/>
            <family val="3"/>
          </rPr>
          <t xml:space="preserve">     DATA ENTREGA</t>
        </r>
      </text>
    </comment>
    <comment ref="AH2" authorId="0" shapeId="0" xr:uid="{2E049CCA-121D-48CE-B98B-A30F88DF8426}">
      <text>
        <r>
          <rPr>
            <sz val="10"/>
            <color indexed="81"/>
            <rFont val="Lucida Console"/>
            <family val="3"/>
          </rPr>
          <t xml:space="preserve">     DATA INCLUSÃO</t>
        </r>
      </text>
    </comment>
    <comment ref="AI2" authorId="0" shapeId="0" xr:uid="{4D462BD4-2E3D-4AC5-B428-E4B3A5AB0CA7}">
      <text>
        <r>
          <rPr>
            <sz val="10"/>
            <color indexed="81"/>
            <rFont val="Lucida Console"/>
            <family val="3"/>
          </rPr>
          <t xml:space="preserve">     DATA ALTERAÇÃO</t>
        </r>
      </text>
    </comment>
    <comment ref="AJ2" authorId="0" shapeId="0" xr:uid="{F8244212-8273-4895-8FB2-395D981EEA2E}">
      <text>
        <r>
          <rPr>
            <sz val="10"/>
            <color indexed="81"/>
            <rFont val="Lucida Console"/>
            <family val="3"/>
          </rPr>
          <t xml:space="preserve">     DATA DESATIVAÇÃO</t>
        </r>
      </text>
    </comment>
    <comment ref="AK2" authorId="0" shapeId="0" xr:uid="{F9A9D6CF-5E94-43FC-9071-1606B50A9AF5}">
      <text>
        <r>
          <rPr>
            <sz val="10"/>
            <color indexed="81"/>
            <rFont val="Lucida Console"/>
            <family val="3"/>
          </rPr>
          <t xml:space="preserve">     DESCRIÇÃO DETALHADA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3" authorId="0" shapeId="0" xr:uid="{B83B57FE-D542-4F04-9D4C-B6D787DCF645}">
      <text>
        <r>
          <rPr>
            <sz val="10"/>
            <color indexed="81"/>
            <rFont val="Lucida Console"/>
            <family val="3"/>
          </rPr>
          <t xml:space="preserve">Ordenado por: CÓDIGO_x000D_
_x000D_
          1ª Coluna  ==  CÓDIGO_x000D_
</t>
        </r>
      </text>
    </comment>
    <comment ref="H3" authorId="1" shapeId="0" xr:uid="{00000000-0006-0000-0600-000002000000}">
      <text>
        <r>
          <rPr>
            <sz val="10"/>
            <color indexed="81"/>
            <rFont val="Lucida Console"/>
            <family val="3"/>
          </rPr>
          <t>Filtro aplicado: ( &lt;&gt;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700-000001000000}">
      <text>
        <r>
          <rPr>
            <sz val="10"/>
            <color indexed="81"/>
            <rFont val="Lucida Console"/>
            <family val="3"/>
          </rPr>
          <t xml:space="preserve">Ordenado por: Referência_x000D_
_x000D_
          1ª Coluna  ==  Referência_x000D_
</t>
        </r>
      </text>
    </comment>
    <comment ref="D2" authorId="0" shapeId="0" xr:uid="{00000000-0006-0000-0700-000002000000}">
      <text>
        <r>
          <rPr>
            <b/>
            <sz val="9"/>
            <color indexed="81"/>
            <rFont val="Segoe UI"/>
            <family val="2"/>
          </rPr>
          <t>Marcos:</t>
        </r>
        <r>
          <rPr>
            <sz val="9"/>
            <color indexed="81"/>
            <rFont val="Segoe UI"/>
            <family val="2"/>
          </rPr>
          <t xml:space="preserve">
Informação de montagem da planilha de base.
Utilizada para garantir que determinado parâmetro não será excluído da planilha na exclusão geral.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10" authorId="0" shapeId="0" xr:uid="{00000000-0006-0000-0800-000001000000}">
      <text>
        <r>
          <rPr>
            <sz val="10"/>
            <color indexed="81"/>
            <rFont val="Lucida Console"/>
            <family val="3"/>
          </rPr>
          <t xml:space="preserve">Ordenado por: ITEM_x000D_
_x000D_
          1ª Coluna  ==  ITEM_x000D_
</t>
        </r>
      </text>
    </comment>
    <comment ref="E10" authorId="0" shapeId="0" xr:uid="{00000000-0006-0000-0800-000002000000}">
      <text>
        <r>
          <rPr>
            <sz val="10"/>
            <color indexed="81"/>
            <rFont val="Lucida Console"/>
            <family val="3"/>
          </rPr>
          <t>Filtro aplicado: ( 61 )</t>
        </r>
      </text>
    </comment>
    <comment ref="J10" authorId="0" shapeId="0" xr:uid="{00000000-0006-0000-0800-000003000000}">
      <text>
        <r>
          <rPr>
            <b/>
            <sz val="9"/>
            <color indexed="81"/>
            <rFont val="Segoe UI"/>
            <family val="2"/>
          </rPr>
          <t xml:space="preserve">Filtro aplicado: </t>
        </r>
        <r>
          <rPr>
            <sz val="9"/>
            <color indexed="81"/>
            <rFont val="Segoe UI"/>
            <family val="2"/>
          </rPr>
          <t>( 177/18 )</t>
        </r>
      </text>
    </comment>
    <comment ref="W10" authorId="0" shapeId="0" xr:uid="{00000000-0006-0000-0800-000004000000}">
      <text>
        <r>
          <rPr>
            <sz val="10"/>
            <color indexed="81"/>
            <rFont val="Lucida Console"/>
            <family val="3"/>
          </rPr>
          <t>Filtro aplicado: (  )</t>
        </r>
      </text>
    </comment>
    <comment ref="X10" authorId="0" shapeId="0" xr:uid="{00000000-0006-0000-0800-000005000000}">
      <text>
        <r>
          <rPr>
            <sz val="10"/>
            <color indexed="81"/>
            <rFont val="Lucida Console"/>
            <family val="3"/>
          </rPr>
          <t>Filtro aplicado: (  )</t>
        </r>
      </text>
    </comment>
    <comment ref="Y10" authorId="0" shapeId="0" xr:uid="{00000000-0006-0000-0800-000006000000}">
      <text>
        <r>
          <rPr>
            <b/>
            <sz val="9"/>
            <color indexed="81"/>
            <rFont val="Segoe UI"/>
            <family val="2"/>
          </rPr>
          <t xml:space="preserve">Origem Automática:
</t>
        </r>
        <r>
          <rPr>
            <sz val="9"/>
            <color indexed="81"/>
            <rFont val="Segoe UI"/>
            <family val="2"/>
          </rPr>
          <t xml:space="preserve">O preenchimento automático ocorre por preenchimento da planilha de "Complementos" e por "Comentário na coluna UNIDADE da planilha Itens"
</t>
        </r>
      </text>
    </comment>
    <comment ref="C11" authorId="0" shapeId="0" xr:uid="{00000000-0006-0000-0800-000007000000}">
      <text>
        <r>
          <rPr>
            <sz val="10"/>
            <color indexed="81"/>
            <rFont val="Lucida Console"/>
            <family val="3"/>
          </rPr>
          <t>_x000D_
PERFILADO - 38 X 38 MM, PERFURADO,  C/ 6M DE COMPRIMENTO</t>
        </r>
      </text>
    </comment>
    <comment ref="E11" authorId="0" shapeId="0" xr:uid="{00000000-0006-0000-0800-000008000000}">
      <text>
        <r>
          <rPr>
            <sz val="10"/>
            <color indexed="81"/>
            <rFont val="Lucida Console"/>
            <family val="3"/>
          </rPr>
          <t>_x000D_
METAIS,LAMINAD.,PERFILADOS E ARTEFATOS METALICOS</t>
        </r>
      </text>
    </comment>
    <comment ref="F11" authorId="0" shapeId="0" xr:uid="{00000000-0006-0000-0800-000009000000}">
      <text>
        <r>
          <rPr>
            <sz val="10"/>
            <color indexed="81"/>
            <rFont val="Lucida Console"/>
            <family val="3"/>
          </rPr>
          <t>_x000D_
PERFIS E BARRA</t>
        </r>
      </text>
    </comment>
    <comment ref="T11" authorId="0" shapeId="0" xr:uid="{00000000-0006-0000-0800-00000A000000}">
      <text>
        <r>
          <rPr>
            <sz val="10"/>
            <color indexed="81"/>
            <rFont val="Lucida Console"/>
            <family val="3"/>
          </rPr>
          <t>76806|PERFILADO - 38 X 38 MM, PERFURADO,  C/ 6M DE COMPRIMENTO|BR|10|30,1|301|10/17 \ Aguardando Impróspero!||12||||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2" authorId="0" shapeId="0" xr:uid="{00000000-0006-0000-0A00-000001000000}">
      <text>
        <r>
          <rPr>
            <sz val="10"/>
            <color indexed="81"/>
            <rFont val="Lucida Console"/>
            <family val="3"/>
          </rPr>
          <t xml:space="preserve">Ordenado por: FORNECEDOR, AF ANO, AF Nº, CÓDIGO_x000D_
_x000D_
          1ª Coluna  ==  FORNECEDOR_x000D_
          2ª Coluna  ==  AF ANO_x000D_
          3ª Coluna  ==  AF Nº_x000D_
          4ª Coluna  ==  CÓDIGO_x000D_
</t>
        </r>
      </text>
    </comment>
    <comment ref="B2" authorId="1" shapeId="0" xr:uid="{00000000-0006-0000-0A00-000002000000}">
      <text>
        <r>
          <rPr>
            <b/>
            <sz val="9"/>
            <color indexed="81"/>
            <rFont val="Segoe UI"/>
            <family val="2"/>
          </rPr>
          <t xml:space="preserve">   </t>
        </r>
        <r>
          <rPr>
            <sz val="9"/>
            <color indexed="81"/>
            <rFont val="Segoe UI"/>
            <family val="2"/>
          </rPr>
          <t xml:space="preserve">  AF Nº</t>
        </r>
      </text>
    </comment>
    <comment ref="C2" authorId="1" shapeId="0" xr:uid="{00000000-0006-0000-0A00-000003000000}">
      <text>
        <r>
          <rPr>
            <b/>
            <sz val="9"/>
            <color indexed="81"/>
            <rFont val="Segoe UI"/>
            <family val="2"/>
          </rPr>
          <t xml:space="preserve">   </t>
        </r>
        <r>
          <rPr>
            <sz val="9"/>
            <color indexed="81"/>
            <rFont val="Segoe UI"/>
            <family val="2"/>
          </rPr>
          <t xml:space="preserve">  AF SALDO</t>
        </r>
      </text>
    </comment>
    <comment ref="D2" authorId="1" shapeId="0" xr:uid="{00000000-0006-0000-0A00-000004000000}">
      <text>
        <r>
          <rPr>
            <b/>
            <sz val="9"/>
            <color indexed="81"/>
            <rFont val="Segoe UI"/>
            <family val="2"/>
          </rPr>
          <t xml:space="preserve">   </t>
        </r>
        <r>
          <rPr>
            <sz val="9"/>
            <color indexed="81"/>
            <rFont val="Segoe UI"/>
            <family val="2"/>
          </rPr>
          <t xml:space="preserve">  AF QTDE</t>
        </r>
      </text>
    </comment>
    <comment ref="E2" authorId="1" shapeId="0" xr:uid="{00000000-0006-0000-0A00-000005000000}">
      <text>
        <r>
          <rPr>
            <b/>
            <sz val="9"/>
            <color indexed="81"/>
            <rFont val="Segoe UI"/>
            <family val="2"/>
          </rPr>
          <t xml:space="preserve">   </t>
        </r>
        <r>
          <rPr>
            <sz val="9"/>
            <color indexed="81"/>
            <rFont val="Segoe UI"/>
            <family val="2"/>
          </rPr>
          <t xml:space="preserve">  CÓDIGO</t>
        </r>
      </text>
    </comment>
    <comment ref="F2" authorId="1" shapeId="0" xr:uid="{00000000-0006-0000-0A00-000006000000}">
      <text>
        <r>
          <rPr>
            <b/>
            <sz val="9"/>
            <color indexed="81"/>
            <rFont val="Segoe UI"/>
            <family val="2"/>
          </rPr>
          <t xml:space="preserve">   </t>
        </r>
        <r>
          <rPr>
            <sz val="9"/>
            <color indexed="81"/>
            <rFont val="Segoe UI"/>
            <family val="2"/>
          </rPr>
          <t xml:space="preserve">  DESCRIÇÃO</t>
        </r>
      </text>
    </comment>
    <comment ref="H2" authorId="1" shapeId="0" xr:uid="{00000000-0006-0000-0A00-000007000000}">
      <text>
        <r>
          <rPr>
            <b/>
            <sz val="9"/>
            <color indexed="81"/>
            <rFont val="Segoe UI"/>
            <family val="2"/>
          </rPr>
          <t xml:space="preserve">   </t>
        </r>
        <r>
          <rPr>
            <sz val="9"/>
            <color indexed="81"/>
            <rFont val="Segoe UI"/>
            <family val="2"/>
          </rPr>
          <t xml:space="preserve">  FORNECEDOR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B00-000001000000}">
      <text>
        <r>
          <rPr>
            <sz val="10"/>
            <color indexed="81"/>
            <rFont val="Lucida Console"/>
            <family val="3"/>
          </rPr>
          <t xml:space="preserve">Ordenado por: DESCRIÇÃO, CÓDIGO, TIPO, ANO, Nº_x000D_
_x000D_
          1ª Coluna  ==  DESCRIÇÃO_x000D_
          2ª Coluna  ==  CÓDIGO_x000D_
          3ª Coluna  ==  TIPO_x000D_
          4ª Coluna  ==  ANO_x000D_
          5ª Coluna  ==  Nº_x000D_
</t>
        </r>
      </text>
    </comment>
  </commentList>
</comments>
</file>

<file path=xl/sharedStrings.xml><?xml version="1.0" encoding="utf-8"?>
<sst xmlns="http://schemas.openxmlformats.org/spreadsheetml/2006/main" count="14075" uniqueCount="2339">
  <si>
    <t>CÓDIGO</t>
  </si>
  <si>
    <t>DESCRIÇÃO</t>
  </si>
  <si>
    <t>UNIDADE</t>
  </si>
  <si>
    <t>VALOR UNIT.</t>
  </si>
  <si>
    <t>MARCA</t>
  </si>
  <si>
    <t>FORNECEDOR</t>
  </si>
  <si>
    <t>LICITACAO</t>
  </si>
  <si>
    <t>QTDE ATUAL</t>
  </si>
  <si>
    <t>COD. ALMOX</t>
  </si>
  <si>
    <t>PREÇO MÉDIO</t>
  </si>
  <si>
    <t>L.C. 6 MESES</t>
  </si>
  <si>
    <t>TEMPO ESTOQUE</t>
  </si>
  <si>
    <t>LC</t>
  </si>
  <si>
    <t>TOTAL</t>
  </si>
  <si>
    <t>ATA Nº/ANO</t>
  </si>
  <si>
    <t>ATA QTDE</t>
  </si>
  <si>
    <t>ATA VALOR</t>
  </si>
  <si>
    <t>ATA DT.VALID.</t>
  </si>
  <si>
    <t>DESCRIÇÃO DA ESTRUTURA</t>
  </si>
  <si>
    <t>ESTRUTURA</t>
  </si>
  <si>
    <t>GRUPO</t>
  </si>
  <si>
    <t>SUBGRUPO</t>
  </si>
  <si>
    <t>RC Nº</t>
  </si>
  <si>
    <t>RC QTDE</t>
  </si>
  <si>
    <t>AF Nº</t>
  </si>
  <si>
    <t>AF ANO</t>
  </si>
  <si>
    <t>AF SALDO</t>
  </si>
  <si>
    <t>AF QTDE</t>
  </si>
  <si>
    <t>PONTO PEDIDO</t>
  </si>
  <si>
    <t>DATA ENTREGA</t>
  </si>
  <si>
    <t>Excluir?</t>
  </si>
  <si>
    <t>UN</t>
  </si>
  <si>
    <t>Média</t>
  </si>
  <si>
    <t>Semanas ATA</t>
  </si>
  <si>
    <t>SUBGR</t>
  </si>
  <si>
    <t>PontoPed</t>
  </si>
  <si>
    <t>PrioriSaldo</t>
  </si>
  <si>
    <t>SECRETARIA DE EDUCAÇÃO E CIDADANIA</t>
  </si>
  <si>
    <t>DATA INCLUSÃO</t>
  </si>
  <si>
    <t>DATA ALTERAÇÃO</t>
  </si>
  <si>
    <t>DATA DESATIVAÇÃO</t>
  </si>
  <si>
    <t>DESCRIÇÃO DETALHADA</t>
  </si>
  <si>
    <t>PREFEITURA DE SÃO JOSÉ DOS CAMPOS</t>
  </si>
  <si>
    <t>ITEM</t>
  </si>
  <si>
    <t>SUBG</t>
  </si>
  <si>
    <t>COMPRA</t>
  </si>
  <si>
    <t>VALOR TOTAL</t>
  </si>
  <si>
    <t>ATA</t>
  </si>
  <si>
    <t>VIGÊNCIA DA ATA</t>
  </si>
  <si>
    <t>RC</t>
  </si>
  <si>
    <t>OBSERVAÇÕES</t>
  </si>
  <si>
    <t>FICHA</t>
  </si>
  <si>
    <t>PROJ</t>
  </si>
  <si>
    <t>ÚltMov</t>
  </si>
  <si>
    <t>Descrição</t>
  </si>
  <si>
    <t>Recentes</t>
  </si>
  <si>
    <t>Consumo</t>
  </si>
  <si>
    <t>Fim</t>
  </si>
  <si>
    <t>Referência</t>
  </si>
  <si>
    <t>Valor</t>
  </si>
  <si>
    <t>Observações</t>
  </si>
  <si>
    <t>Sugestão</t>
  </si>
  <si>
    <t>NãoComprado</t>
  </si>
  <si>
    <t>TRANSF</t>
  </si>
  <si>
    <t>CaminhoPadrãoDasPlanilhasDeCompraNaRede</t>
  </si>
  <si>
    <t>Caminho padrão na rede. Mudar somente se necessário.</t>
  </si>
  <si>
    <t>Código do Item</t>
  </si>
  <si>
    <t>ESPECIFICAÇÃO</t>
  </si>
  <si>
    <t>QUANTIDADE ESTIMADA</t>
  </si>
  <si>
    <t>PLANILHA Nº 4 / TEMP</t>
  </si>
  <si>
    <t>SALDO ESTOQUE</t>
  </si>
  <si>
    <t>Prefeitura de São José dos Campos</t>
  </si>
  <si>
    <t>Secretaria de Educação e Cidadania</t>
  </si>
  <si>
    <t>Departamento de Apoio de Gestão</t>
  </si>
  <si>
    <t>Divisão de Suprimentos</t>
  </si>
  <si>
    <t>Saldo</t>
  </si>
  <si>
    <t>Abaixo</t>
  </si>
  <si>
    <t>TIPO</t>
  </si>
  <si>
    <t>VALOR</t>
  </si>
  <si>
    <t>Assinatura</t>
  </si>
  <si>
    <t>Diferente</t>
  </si>
  <si>
    <t>OBSERVAÇÃO</t>
  </si>
  <si>
    <t>DEPARTAMENTO DE APOIO DE GESTÃO</t>
  </si>
  <si>
    <t>DIVISÃO DE SUPRIMENTOS</t>
  </si>
  <si>
    <t>PontoQtM</t>
  </si>
  <si>
    <t>PontoMês</t>
  </si>
  <si>
    <t>DEST</t>
  </si>
  <si>
    <t>AbaixoFisico</t>
  </si>
  <si>
    <t>STATUS</t>
  </si>
  <si>
    <t>SITUAÇÃO</t>
  </si>
  <si>
    <t>PREVISÃO</t>
  </si>
  <si>
    <t>ESTOQUE</t>
  </si>
  <si>
    <t>SALDO</t>
  </si>
  <si>
    <t>ANO</t>
  </si>
  <si>
    <t>Nº</t>
  </si>
  <si>
    <t>QTDE</t>
  </si>
  <si>
    <t>FIM</t>
  </si>
  <si>
    <t>AF FORN</t>
  </si>
  <si>
    <t>AF VENC</t>
  </si>
  <si>
    <t>US_NOME</t>
  </si>
  <si>
    <t>US_DATH</t>
  </si>
  <si>
    <t>G:\Suprimentos\Compras\3 Planilhas Compras Estoque\</t>
  </si>
  <si>
    <t>PctAb</t>
  </si>
  <si>
    <t>ESTOQUE FÍSICO</t>
  </si>
  <si>
    <t>COMPRAS EM ANDAMENTO</t>
  </si>
  <si>
    <t>ÚLTIMA ENTRADA ESTOQUE</t>
  </si>
  <si>
    <t>ÚLTIMA SAÍDA</t>
  </si>
  <si>
    <t>SUGESTÃO DE COMPRA</t>
  </si>
  <si>
    <t>QUANT ESTIMADA PELO SETOR</t>
  </si>
  <si>
    <t>04_MESES</t>
  </si>
  <si>
    <t>Pend</t>
  </si>
  <si>
    <t>CompraAnterior</t>
  </si>
  <si>
    <t>%Pend</t>
  </si>
  <si>
    <t>Pico</t>
  </si>
  <si>
    <t>TOTAL CONSUMO ÚLTIMO ANO</t>
  </si>
  <si>
    <t>TEMPO ESTOQUE (MESES)</t>
  </si>
  <si>
    <t>ATA MESES</t>
  </si>
  <si>
    <t>RC ANO</t>
  </si>
  <si>
    <t>ATA SALDO</t>
  </si>
  <si>
    <t>DURAÇÃO EM MESES</t>
  </si>
  <si>
    <t>ITENS PARA EXCLUIR DO ESTOQUE - Transferidos</t>
  </si>
  <si>
    <t>COMPRA_EXTRA</t>
  </si>
  <si>
    <t>COMPRA EXTRA</t>
  </si>
  <si>
    <t>Última Estimativa</t>
  </si>
  <si>
    <t>PLANILHA PARA EMISSÃO DE RC's  -  MATERIAIS DE ESTOQUE</t>
  </si>
  <si>
    <t>Situação das RCs e AFs dos Itens Selecionados_x000D_
Posição de RCs atualizada em 19.12.2019_x000D_
Posição de AFs atualizada em 16.12.2019</t>
  </si>
  <si>
    <t>Situação das AF´s dos Itens Selecionados</t>
  </si>
  <si>
    <t>ESTIMATIVA ANTERIOR</t>
  </si>
  <si>
    <t>INFORMAR "OK" OU NOVA QUANTIDADE</t>
  </si>
  <si>
    <t>SETOR</t>
  </si>
  <si>
    <t>Conferir Compra Cronograma</t>
  </si>
  <si>
    <t>&lt;&lt; nome do setor &gt;&gt;</t>
  </si>
  <si>
    <t>Estimar quantidade para &lt;1&gt; meses.</t>
  </si>
  <si>
    <t>CONSUMO</t>
  </si>
  <si>
    <t>Manter</t>
  </si>
  <si>
    <t>X</t>
  </si>
  <si>
    <t xml:space="preserve">RASCUNHO DA ESTIMATIVA DE REABERTURA DE ATA Nº NNN / AAAA_x000D_
XXXXXXXXXXXXXXXXXXXX_x000D_
Obs.: X = Fora de Estoque ou na Lista de Exclusão / 0 = Não estimado por excesso de saldo_x000D_
Vencimento e Previsão de Renovação </t>
  </si>
  <si>
    <t>AF_PrazoParaDesconsiderarQuantidadeDaEntregaAtrasada</t>
  </si>
  <si>
    <t>Quantidade de dias para desconsiderar Afs com atraso na entrega. Isto irá zerar apenas na Itens.</t>
  </si>
  <si>
    <t>ApuraçãoDoCronograma</t>
  </si>
  <si>
    <t>Assinaturas_ChaveUltimaAlteração</t>
  </si>
  <si>
    <t>Assinaturas_Texto_Conferência_de_RCs</t>
  </si>
  <si>
    <t xml:space="preserve">               Roteiro Conferência RCs Emitidas
01) (  ) Lançar os nºs de RCs na planilha Assinaturas
02) (  ) Lançar as folhas geradas de RCs na planilha RCsGeradas. Conferir o total com o líquido da Assinaturas
03) (  ) Verificar na RC se a Orçamentária está correta = 280
04) (  ) Verificar na RC o Endereço de Entrega (Observar casos para entrega no Eldorado)
05) (  ) Verificar na RC se Projeto/Ficha estão corretos
06) (  ) Verificar na RC o Nº da Ata
07) (  ) Verificar na RC a observação Planilha nº nnn/ano
08) (  ) Verificar na RC se tem Complemento na Descrição de cada item
09) (  ) Verificar na RC se a descrição do Projeto confere com a Justificativa (Infantil, fundamental)
10) (  ) Verificar a necessidade de carimbar 25%, FUNDEB ou VERBA FEDERAL
11) (  ) Atualizar Saldos de Ata na planilha "Itens em Ata"
12) (  ) Se tiver alterações de quantidades notificar o Contratos (Vitor/Fernanda)</t>
  </si>
  <si>
    <t>Texto do qual será gerada a impressão de conferência.</t>
  </si>
  <si>
    <t>Assinaturas_Texto_Conferência_de_RCs_Quantidade</t>
  </si>
  <si>
    <t>Quantidade de vezes que o texto de conferência sairá em uma página</t>
  </si>
  <si>
    <t>AtalhoDeComentárioAtivo</t>
  </si>
  <si>
    <t>Ativa rotina executada pelo CTRL + M para comentar células automaticamente</t>
  </si>
  <si>
    <t>Atas_PrazoParaVerificarRenovação</t>
  </si>
  <si>
    <t>Dias de prazo para verificar renovação de ata. Usado em relatório.</t>
  </si>
  <si>
    <t>ConferirCompra_ColunaDeApuração</t>
  </si>
  <si>
    <t>Coluna que será utilizada na apuração da planilha ConferirCompra</t>
  </si>
  <si>
    <t>ConsumoLCMeses</t>
  </si>
  <si>
    <t>Última coluna de meses da planilha Consumo</t>
  </si>
  <si>
    <t>ConsumoLCTotal</t>
  </si>
  <si>
    <t>Última coluna da planilha Consumo</t>
  </si>
  <si>
    <t>ConsumoLR</t>
  </si>
  <si>
    <t>Última linha da planilha Consumo</t>
  </si>
  <si>
    <t>ConsumoMesesMédia</t>
  </si>
  <si>
    <t>Meses de médias lidos na planilha de consumo</t>
  </si>
  <si>
    <t>ConsumoPosiçãoParaProcV</t>
  </si>
  <si>
    <t>Posição da Fórmula ProcV da Coluna de Médias.</t>
  </si>
  <si>
    <t>ConsumoSomarPendentes</t>
  </si>
  <si>
    <t>Define se a coluna PENDENTES entrará na soma do consumo e médias.</t>
  </si>
  <si>
    <t>CronogramaListaDeFornecedoresIgnoradosDeAta</t>
  </si>
  <si>
    <t>&lt;&lt; vazio &gt;&gt; Use o link ao lado para preencher =&gt;</t>
  </si>
  <si>
    <t>COLUNA_DA_TABELA#tabItens#FORNECEDOR</t>
  </si>
  <si>
    <t>EstimativaDeAta_Altura_da_Linha</t>
  </si>
  <si>
    <t>Altura da linha para impressão.</t>
  </si>
  <si>
    <t>EstimativaDeAta_Ano</t>
  </si>
  <si>
    <t>AAAA</t>
  </si>
  <si>
    <t>EstimativaDeAta_Arquivo_Importado</t>
  </si>
  <si>
    <t>EstimativaDeAta_Descrição</t>
  </si>
  <si>
    <t>XXXXXXXXXXXXXXXXXXXX</t>
  </si>
  <si>
    <t>EstimativaDeAta_Número</t>
  </si>
  <si>
    <t>NNN</t>
  </si>
  <si>
    <t>EstimativaDeAta_OcultarColunas_ColunasAnaliseOcultar</t>
  </si>
  <si>
    <t>GRUPO,SUBG,COMPRA,ATA,ATA QTDE,VIGÊNCIA DA ATA,FORNECEDOR,RC Nº,RC QTDE,AF Nº,AF SALDO,DATA ENTREGA,RC,FICHA,PROJ,OBSERVAÇÕES</t>
  </si>
  <si>
    <t>Colunas que serão ocultadas na planilha "EstimativaDeAta" para análise</t>
  </si>
  <si>
    <t>EstimativaDeAta_OcultarColunas_ColunasAOcultar</t>
  </si>
  <si>
    <t>GRUPO,SUBG,COMPRA,VALOR TOTAL,ATA,ATA QTDE,VIGÊNCIA DA ATA,FORNECEDOR,RC Nº,RC QTDE,AF Nº,AF SALDO,Recentes,DATA ENTREGA,RC,FICHA,PROJ,OBSERVAÇÕES</t>
  </si>
  <si>
    <t>Colunas que serão ocultadas na planilha "EstimativaDeAta"</t>
  </si>
  <si>
    <t>EstimativaDeAta_OcultarColunas_EmAnálise</t>
  </si>
  <si>
    <t>Qual tipo de ocultação de coluna será utilizada na "EstimativaDeAta"</t>
  </si>
  <si>
    <t>EstimativaDeAta_Vencimento</t>
  </si>
  <si>
    <t>GráficoItensZerados</t>
  </si>
  <si>
    <t>G:\Suprimentos\Compras\Formulários\Gráfico_Itens_Zerados.xlsx</t>
  </si>
  <si>
    <t>Caminho e nome do arquivo de impressão de gráfico de itens zerados.</t>
  </si>
  <si>
    <t>GruposIgnoradosNosZerados</t>
  </si>
  <si>
    <t>Grupos que serão ignorados no gráfico de itens zerados.</t>
  </si>
  <si>
    <t>Importação_Tempo_Último_Processamento</t>
  </si>
  <si>
    <t>ItensCélulaDeDataEHoraDoArquivoDeRCs</t>
  </si>
  <si>
    <t>D1</t>
  </si>
  <si>
    <t>Célula da planilha "Itens" em que será exibida a data e hora do arquivo de RC´s</t>
  </si>
  <si>
    <t>ItensColunaDeCompra</t>
  </si>
  <si>
    <t>Coluna da planilha Itens em que serão lançadas as quantidades de compra</t>
  </si>
  <si>
    <t>ItensControleDeFiltroEspecial</t>
  </si>
  <si>
    <t>ItensDestaqueDeLinhaAtiva</t>
  </si>
  <si>
    <t>ItensDestaqueDeLinhaColunas</t>
  </si>
  <si>
    <t>CÓDIGO,DESCRIÇÃO,LC,ATA QTDE,DATA ENTREGA,Recentes,PontoMês,Sugestão,COMPRA_EXTRA</t>
  </si>
  <si>
    <t>Colunas que ficarão em destaque quando a linha for selecionada na planilha "Itens"</t>
  </si>
  <si>
    <t>ItensOcultarColunas</t>
  </si>
  <si>
    <t>ItensOcultarColunas_ColunasAOcultar</t>
  </si>
  <si>
    <t>MARCA,COD. ALMOX,PREÇO MÉDIO,ATA VALOR,DESCRIÇÃO DA ESTRUTURA,ESTRUTURA,AF QTDE,PONTO PEDIDO,DATA INCLUSÃO,DATA ALTERAÇÃO,DATA DESATIVAÇÃO,DESCRIÇÃO DETALHADA,Excluir?,ATA VALOR,PctAb</t>
  </si>
  <si>
    <t>Colunas que serão ocultadas na planilha "Itens"</t>
  </si>
  <si>
    <t>ItensOcultarColunas_ColunasAOcultarCronograma</t>
  </si>
  <si>
    <t>Pend,%Pend,CompraAnterior</t>
  </si>
  <si>
    <t>Colunas ocultas quando a planilha não for de apuração de cronograma</t>
  </si>
  <si>
    <t>ItensOcultarColunas_ColunasAtaAOcultar</t>
  </si>
  <si>
    <t xml:space="preserve">MARCA,FORNECEDOR,LICITACAO,COD. ALMOX,PREÇO MÉDIO,L.C. 6 MESES,ATA VALOR,DESCRIÇÃO DA ESTRUTURA,ESTRUTURA,AF QTDE,PONTO PEDIDO,DATA ENTREGA,DATA ALTERAÇÃO,DATA DESATIVAÇÃO,DESCRIÇÃO DETALHADA,Excluir?,Semanas ATA,Recentes,PontoPed,PctAb,PrioriSaldo,Sugestão,NãoComprado </t>
  </si>
  <si>
    <t>Colunas que serão ocultadas na planilha "Itens" para apuração de Ata</t>
  </si>
  <si>
    <t>ItensQuantidadeDeMesesAbaixoFisico</t>
  </si>
  <si>
    <t xml:space="preserve">Parãmetro fixo de meses para ponto de pedido específico de cálculos de estoque físico abaixo do limite. </t>
  </si>
  <si>
    <t>ItensQuantidadeDeMesesFixoDeSugestãoEmAta</t>
  </si>
  <si>
    <t>Quantidade de meses para estimar compra acima do ponto de pedido para itens em ata.</t>
  </si>
  <si>
    <t>ItensQuantidadeDeMesesFixoDeSugestãoForaDeAta</t>
  </si>
  <si>
    <t>Quantidade de meses para estimar compra acima do ponto de pedido para itens fora de ata.</t>
  </si>
  <si>
    <t>ItensQuantidadeDeSemanas_1_ParaVencimentoDeAta</t>
  </si>
  <si>
    <t>Quantidade de dias fixo utilizado no cálculo de semanas para vencimento de ata ser sinalizado com vermelho</t>
  </si>
  <si>
    <t>ItensQuantidadeDeSemanas_2_ParaVencimentoDeAta</t>
  </si>
  <si>
    <t>Quantidade de dias fixo utilizado no cálculo de semanas para vencimento de ata ser sinalizado com laranja</t>
  </si>
  <si>
    <t>LocalNaRedeDaItensEmAta</t>
  </si>
  <si>
    <t>G:\Suprimentos\Compras\1 Estimativas de ATA 14-08-17</t>
  </si>
  <si>
    <t>Local onde a planilha de itens em ata estará guardada.</t>
  </si>
  <si>
    <t>ManterColunasUS</t>
  </si>
  <si>
    <t>Mantém as colunas US_NOME e US_DATH visíveis até fechar a planilha</t>
  </si>
  <si>
    <t>Objetivo_da_Planilha</t>
  </si>
  <si>
    <t>COMPRAS</t>
  </si>
  <si>
    <t>PlanilhaPrincipal</t>
  </si>
  <si>
    <t>Itens</t>
  </si>
  <si>
    <t>ABA#</t>
  </si>
  <si>
    <t>RelatórioAtaComVencimentoErrado_ItensSemPontoPed</t>
  </si>
  <si>
    <t>54|62</t>
  </si>
  <si>
    <t>Grupos que serão ignorados no relatório de Itens Em Ata Sem Ponto de Pedido.</t>
  </si>
  <si>
    <t>TotalDeLinhas</t>
  </si>
  <si>
    <t>VerificarAFs_CaminhoPadrãoDaPlanilhaDoFollowUp</t>
  </si>
  <si>
    <t>S:\Acompanhamento_Compras\</t>
  </si>
  <si>
    <t>Local onde a planilha de acompanhamento de AF´s do Follow-up se encontra</t>
  </si>
  <si>
    <t>VerificarAFs_NomePadrãoDaPlanilhaDoFollowUp</t>
  </si>
  <si>
    <t>Saldo AFs Pendentes.xlsx</t>
  </si>
  <si>
    <t>Nome da planilha de acompanhamento de AF´s do Follow-up</t>
  </si>
  <si>
    <t>VerificarRCsAFs_CaminhoPadrãoDaPlanilha</t>
  </si>
  <si>
    <t>G:\Suprimentos\Compras\0 MATRIZ PLANILHA RCs E ATAs PENDENTES\</t>
  </si>
  <si>
    <t>Local onde a planilha de acompanhamento de RC´s se encontra</t>
  </si>
  <si>
    <t>VerificarRCsComAlterações_AnoDeInício</t>
  </si>
  <si>
    <t>Ano de início da verificação de RCs com alterações pendentes.</t>
  </si>
  <si>
    <t>Define que a planilha está apurando itens para compra pelo cronograma (fora de ata). Dinâmico.</t>
  </si>
  <si>
    <t>Chave que identifica a última alteração das Assinaturas. Dinâmico.</t>
  </si>
  <si>
    <t>O que será colocado no Ano da Ata na planilha de Estimativa de Ata. Dinâmico.</t>
  </si>
  <si>
    <t>Caminho e nome do arquivo importado para a tela de filtros. Dinâmico.</t>
  </si>
  <si>
    <t>O que será colocado na Descrição da planilha de Estimativa de Ata. Dinâmico.</t>
  </si>
  <si>
    <t>O que será colocado em Número da Ata na planilha de Estimativa de Ata. Dinâmico.</t>
  </si>
  <si>
    <t>Vencimento da ATA e Previsão da sua Renovação. Dinâmico.</t>
  </si>
  <si>
    <t>Tempo decorrido do último processamento de importação de planilhas. Dinâmico.</t>
  </si>
  <si>
    <t>Controle que define que um filtro especial está habilitado. Dinâmico.</t>
  </si>
  <si>
    <t>Ativa/desativa a mudança de cor da linha que está em destaque na planilha "Itens". Dinâmico.</t>
  </si>
  <si>
    <t>Sinaliza se o botão Ocultar Colunas da tabela "Itens" está ativo. Dinâmico.</t>
  </si>
  <si>
    <t>ATA ou COMPRAS. Dinâmico.</t>
  </si>
  <si>
    <t>Quantidade total de linhas geradas. Dinâmico.</t>
  </si>
  <si>
    <t xml:space="preserve">RC ANO </t>
  </si>
  <si>
    <t>PLANILHA Nº 0 / 2023</t>
  </si>
  <si>
    <t>LINHA DE PEDREIRO - ROLO COM 100 M</t>
  </si>
  <si>
    <t>RL</t>
  </si>
  <si>
    <t>rafael.brito</t>
  </si>
  <si>
    <t>LUVA DE LATEX PARA PROCEDIMENTOS TAM "M"</t>
  </si>
  <si>
    <t>PC</t>
  </si>
  <si>
    <t>priscila.miranda</t>
  </si>
  <si>
    <t>LUVA DE LATEX PARA PROCEDIMENTOS TAM "G"</t>
  </si>
  <si>
    <t>ACUCAR REFINADO AMORFO/MICROCRISTALINO - 5 KG</t>
  </si>
  <si>
    <t>PT</t>
  </si>
  <si>
    <t>COLCHETE LATONADO N° 08 - CAIXA C/ 72 UNIDADES</t>
  </si>
  <si>
    <t>CX</t>
  </si>
  <si>
    <t>marcos.pereira</t>
  </si>
  <si>
    <t>CABO DE ACO GALVANIZADO DE 1/4"</t>
  </si>
  <si>
    <t>M</t>
  </si>
  <si>
    <t>CABO DE ACO POLIDO COM ALMA DE ACO DE 5/16"</t>
  </si>
  <si>
    <t>ENVELOPE BRANCO - CARTA - 114 X 162 MM- GRAMATURA MINIMA 56 G/M²</t>
  </si>
  <si>
    <t>GRAMPO DE ACO DE 1/4" P/ CABO DE ACO</t>
  </si>
  <si>
    <t>ENVELOPE PARDO - TIPO SACO 200 X 280MM- GRAMATURA MINIMA 80 G/M²</t>
  </si>
  <si>
    <t>6/10/2019  2:10:29 PM</t>
  </si>
  <si>
    <t>SABAO EM PEDRA C/ 200 GR - COMUM, A BASE DE GLICERINA,SAIS</t>
  </si>
  <si>
    <t>PD</t>
  </si>
  <si>
    <t>FOSFORO P/ ACENDIMENTO, PEQUENO, PACOTE C/ 10 CX DE 40 UN C</t>
  </si>
  <si>
    <t>VASSOURA DE PELO DE 40 CM, COM CABO EM MADEIRA, MEDINDO NO MINIMO: 1,15 M DE COMPRIMENTO X 2,5 CM DE DIAMETRO</t>
  </si>
  <si>
    <t>LAVATINA DE NYLON P/ VASO SANITARIO (VASSOURINHA)</t>
  </si>
  <si>
    <t>SABONETE COMUM 90 G</t>
  </si>
  <si>
    <t xml:space="preserve">SAPONACEO EM PO, 300G </t>
  </si>
  <si>
    <t>BUCHA DE FIBRA DE COCO - MEDIA - N° 03</t>
  </si>
  <si>
    <t>AGUARRAZ MINERAL/VEGETAL - 900 ML</t>
  </si>
  <si>
    <t>LT</t>
  </si>
  <si>
    <t>BROXA RETANGULAR - 16,5 X 6 CM</t>
  </si>
  <si>
    <t>CORANTE PARA COLORIR TINTA LATEX - VERDE - 50 ML</t>
  </si>
  <si>
    <t>TB</t>
  </si>
  <si>
    <t>CORANTE PARA COLORIR TINTA LATEX - AMARELO - 50 ML</t>
  </si>
  <si>
    <t>CORANTE PARA COLORIR TINTA LATEX - AZUL ESCURO - 50 ML</t>
  </si>
  <si>
    <t>CORANTE PARA COLORIR TINTA LATEX - PRETO - 50 ML</t>
  </si>
  <si>
    <t>CORANTE PARA COLORIR TINTA LATEX - VERMELHO - 50 ML</t>
  </si>
  <si>
    <t>PORTA CADEADO DE FERRO ZINCADO DE 1 1/2"</t>
  </si>
  <si>
    <t>TRINCHA PARA PINTURA - 1", COM CERDAS 100% NATURAIS</t>
  </si>
  <si>
    <t>TRINCHA PARA PINTURA - 3", COM CERDAS 100% NATURAIS</t>
  </si>
  <si>
    <t>COTOVELO DE REDUCAO EM PVC SOLDAVEL DE 1" X 3/4"</t>
  </si>
  <si>
    <t>COTOVELO 90 GRAUS EM PVC RIGIDO SOLDAVEL DE 20 MM (1/2")</t>
  </si>
  <si>
    <t>VERNIZ SINTETICO BRILHANTE, GL C/ 3.600 ML</t>
  </si>
  <si>
    <t>GL</t>
  </si>
  <si>
    <t>ESPATULA DE ACO CARBONO COM CABO - N° 08</t>
  </si>
  <si>
    <t>5/27/2019  3:31:16 PM</t>
  </si>
  <si>
    <t>LAMINA DE SERRA EM ACO RAPIDO 1/2" X 12" 24 DENTES</t>
  </si>
  <si>
    <t>DISJUNTOR TERMOMAGNETICO BIPOLAR UL 40A X 110 / 220V</t>
  </si>
  <si>
    <t>LUVA DE REDUCAO EM PVC RIGIDO SOLDAVEL DE 3/4" X 1/2"</t>
  </si>
  <si>
    <t>LUVA DE PVC RIGIDO SOLDAVEL DE 1/2"</t>
  </si>
  <si>
    <t>NIPLE DUPLO EM PVC RIGIDO ROSQUEAVEL DE 1"</t>
  </si>
  <si>
    <t>NIPLE DUPLO EM PVC RIGIDO ROSQUEAVEL DE 3/4 (25 MM)</t>
  </si>
  <si>
    <t>ELETRODUTO FLEXIVEL CORRUGADO DE 1/2" - COR AMARELA</t>
  </si>
  <si>
    <t>LUMINARIA FECHADA TIPO CALHA P/ LAMPADA FLUORESCENTE 1 X 40</t>
  </si>
  <si>
    <t>CABO DE COBRE ISOLACAO PVS 750V C/ COBERTURA DE PVC 2 X2,5 MM2</t>
  </si>
  <si>
    <t>GRAMPO ISOLANTE FIX-FIO 1,0 A 2,5 MM2  (TIPO MIGUELAO) - CX</t>
  </si>
  <si>
    <t>CAIXILHO DE FERRO PERFILADO BASCULANTE - MEDIDAS: 0,80 X 0,</t>
  </si>
  <si>
    <t>LAMPADA FLUORESCENTE LUZ DO DIA 20W - BASE G13 - 230V</t>
  </si>
  <si>
    <t>LAMPADA LUZ MISTA 250W X 230V- BASE E27</t>
  </si>
  <si>
    <t>LAMPADA LUZ MISTA 250W X 230V- BASE E40</t>
  </si>
  <si>
    <t>BOLSA EM POLIETILENO FLEXIVEL DIAM. 1.1/2" P/ BACIA SANITAR</t>
  </si>
  <si>
    <t>PREGO GALV. C/ CABECA P/ FIXACAO DE TELHA DE CIMENTO AMIANT</t>
  </si>
  <si>
    <t>KG</t>
  </si>
  <si>
    <t>PREGO COMUM S/ CABECA - 15 X 21</t>
  </si>
  <si>
    <t>TE DE PVC RIGIDO SOLDAVEL 1/2"</t>
  </si>
  <si>
    <t>LAVATORIO LOUCA SIMPLES S/ COLUNA PADRAO POPULAR NA COR</t>
  </si>
  <si>
    <t>TE DE REDUCAO EM PVC RIGIDO SOLDAVEL 3/4" X 1/2"</t>
  </si>
  <si>
    <t>REGISTRO DE GAVETA EM LIGA DE COBRE DE 1/2" SEM CANOPLA</t>
  </si>
  <si>
    <t>REGISTRO DE GAVETA EM LIGA DE COBRE DE 2" SEM CANOPLA</t>
  </si>
  <si>
    <t>SIFAO DE LUXO (COPO) EM PVC 1" X 1.1/2"- COMPLETO C/ VALVULA P/ LAVATORIO</t>
  </si>
  <si>
    <t>6/27/2019  2:54:12 PM</t>
  </si>
  <si>
    <t>TORNEIRA BOIA P/ CAIXA D'AGUA C/ CORPO PLASTICO DE 1"</t>
  </si>
  <si>
    <t>TORNEIRA DE PRESSAO EM LATAO NATURAL CURTA 3/4"P/ TANQUE E</t>
  </si>
  <si>
    <t>DOBRADICA DE FERRO POLIDO 3.1/2</t>
  </si>
  <si>
    <t>TRINCO FECHO CHATO 4"</t>
  </si>
  <si>
    <t>6/11/2019  2:59:49 PM</t>
  </si>
  <si>
    <t>LIMPADOR GERAL DE MULTIPLO USO - LIMPEZA INSTANTANEA</t>
  </si>
  <si>
    <t>FR</t>
  </si>
  <si>
    <t>BALDE PLASTICO - 20 L.</t>
  </si>
  <si>
    <t>ABRACADEIRA GALVANIZADA TIPO U DE 1"</t>
  </si>
  <si>
    <t>ABRACADEIRA GALVANIZADA TIPO U DE 1/2"</t>
  </si>
  <si>
    <t>ABRACADEIRA REGULAVEL ROSCA SEM FIM DE 3/4"</t>
  </si>
  <si>
    <t>6/11/2019  2:47:16 PM</t>
  </si>
  <si>
    <t>SABAO DE COCO, PEDACO C/ 200 GR</t>
  </si>
  <si>
    <t>SOQUETE DE BAQUELITE EXTERNO C/ RABICHO E PROTETOR DE BOR</t>
  </si>
  <si>
    <t>ENGATE DE PVC BRANCO FLEXIVEL DE 1/2"- COMP. 40 CM P/LAVATORIO</t>
  </si>
  <si>
    <t>TUBO DE PVC RIGIDO SOLDAVEL DE 20 MM - 1/2" - BARRA COM 6 METROS</t>
  </si>
  <si>
    <t>BR</t>
  </si>
  <si>
    <t>FECHADURA DE EMBUTIR S/ TAMBOR - INTERNA</t>
  </si>
  <si>
    <t>COTOVELO 45 GRAUS EM PVC RIGIDO SOLDAVEL 2"</t>
  </si>
  <si>
    <t>TELHA DE BARRO COZIDO - TIPO FRANCESA</t>
  </si>
  <si>
    <t>TINTA ESMALTE SINTETICO BRILHANTE - AMARELO OURO - GALAO COM 3.600 ML</t>
  </si>
  <si>
    <t>TINTA SMALTE SINTETICO BRILHANTE BRANCO, GALAO C 3.600 ML</t>
  </si>
  <si>
    <t>5/28/2019  9:21:22 AM</t>
  </si>
  <si>
    <t>TINTA ESMALTE SINTETICO BRILHANTE PRETO, GL COM 3.600 ML</t>
  </si>
  <si>
    <t>TINTA ESMALTE SINTETICO BRILHANTE VERMELHO - GL C/ 3.600 ML</t>
  </si>
  <si>
    <t>TINTA ESMALTE SINTETICO BRILHANTE - AZUL DEL REY - GALAO C/ 3.600 ML</t>
  </si>
  <si>
    <t>CHAPA DE MADEIRA COMPENSADA DE VIROLA - MEDIDAS: 2,20 M X 1,60 M X 6 MM</t>
  </si>
  <si>
    <t>FRIGIDEIRA DE ALUMINIO, C/ REVESTIMENTO ANTI-ADERENTE, 26CM, C/ TAMPA</t>
  </si>
  <si>
    <t>GARRAFA TERMICA - 1 LITRO, TAMPA EM FORMATO DE ROSCA</t>
  </si>
  <si>
    <t>GARRAFA TERMICA - 5 LITROS</t>
  </si>
  <si>
    <t>PENEIRA MALHA FINA ARO DE MADEIRA - 70CM</t>
  </si>
  <si>
    <t>PANELA DE PRESSAO 07 LITROS</t>
  </si>
  <si>
    <t>PANELA DE PRESSAO 12 LITROS</t>
  </si>
  <si>
    <t>PANELA DE PRESSAO 20 LITROS</t>
  </si>
  <si>
    <t>COLHER DE INOX P/ SOBREMESA</t>
  </si>
  <si>
    <t>ESCUMADEIRA DE ALUMINIO, MEDIA, NR. 12</t>
  </si>
  <si>
    <t>ESCUMADEIRA DE ALUMINIO - GRANDE - N.14</t>
  </si>
  <si>
    <t>COADOR DE PANO P/ CAFE - DIAM. 16 CM</t>
  </si>
  <si>
    <t>BULE DE ALUMINIO - 3 LITROS</t>
  </si>
  <si>
    <t>GARFO P/ MESA INOX</t>
  </si>
  <si>
    <t>GARFO P/ SOBREMESA INOX</t>
  </si>
  <si>
    <t>FACA P/ CARNE E COZINHA - TAMANHO 8"</t>
  </si>
  <si>
    <t>FACA P/ DESOSSAR</t>
  </si>
  <si>
    <t>FACA P/ MESA - INOX - 20 CM</t>
  </si>
  <si>
    <t>CHALEIRA DE ALUMINIO - 3 LITROS</t>
  </si>
  <si>
    <t>COLHER DE INOX P/ SOPA</t>
  </si>
  <si>
    <t>CONCHA DE ALUMINIO - DIAMETRO 10 CM</t>
  </si>
  <si>
    <t>ASSADEIRA DE ALUMINIO - MED. APROX. 41 X 29 X 5 CM</t>
  </si>
  <si>
    <t>TALHADEIRA DE ACO 200 X 19 MM DE 3/4 X 8"</t>
  </si>
  <si>
    <t>LIXA CINTA DE PANO P/ MADEIRA - 6,00 M X 15 CM - GRAO 60</t>
  </si>
  <si>
    <t>LIXA D'AGUA EM FOLHA 225 X 275 MM GRAO 180</t>
  </si>
  <si>
    <t>FL</t>
  </si>
  <si>
    <t>PREGO COMUM S/ CABECA - 13 X 15</t>
  </si>
  <si>
    <t>PREGO COMUM DE CABECA CHATA - 13 X 15</t>
  </si>
  <si>
    <t>PREGO COMUM DE CABECA CHATA - 16 X 21</t>
  </si>
  <si>
    <t>BROCA DE WIDIA 1/8"</t>
  </si>
  <si>
    <t>BROCA DE WIDIA 3/16"</t>
  </si>
  <si>
    <t>BROCA DE WIDIA 5/32"</t>
  </si>
  <si>
    <t>COPO DE VIDRO AMERICANO - 200 ML</t>
  </si>
  <si>
    <t>RASTELO DE ACO 12 DENTES</t>
  </si>
  <si>
    <t>PREGO COMUM S/ CABECA - 10 X 10</t>
  </si>
  <si>
    <t>PREGO COMUM S/ CABECA - 12 X 12</t>
  </si>
  <si>
    <t>REBITE DE REPUCHO EM ALUMINIO C/ MANDRIL DE ACO 6 X 35 MM</t>
  </si>
  <si>
    <t>PAPEL TERMICO P/ FAX  30M X 216MM</t>
  </si>
  <si>
    <t>BB</t>
  </si>
  <si>
    <t>PAPEL CREPOM - RL C/ 48 X 200 CM - PRETO</t>
  </si>
  <si>
    <t>DESEMPENADEIRA DE MADEIRA - 12 X 20CM</t>
  </si>
  <si>
    <t>ROLO DE LA DE CARNEIRO P/ PINTURA - 23 CM C/ CABO</t>
  </si>
  <si>
    <t>GARFO P/ COZINHA - 2 DENTES - GRANDE</t>
  </si>
  <si>
    <t>PREGO COMUM DE CABECA CHATA - 08 X 08</t>
  </si>
  <si>
    <t>PREGO COMUM S/ CABECA - 13 X 18</t>
  </si>
  <si>
    <t>COLHER EM ACO INOX P/ ARROZ- GRANDE</t>
  </si>
  <si>
    <t>ABRACADEIRA GALVANIZADA TIPO D DE 1/2"</t>
  </si>
  <si>
    <t>CAIXILHO DE FERRO PERFILADO BASCULANTE - MEDIDAS: 1,00 X 1,</t>
  </si>
  <si>
    <t>ENCOSTO EM MADEIRA COMPENSADA MULTILAMINADA, C/ FRENTE E</t>
  </si>
  <si>
    <t>ASSENTO EM MADEIRA  REVESTIDO C/ LAMINADO MELAMINICO 10MM</t>
  </si>
  <si>
    <t>PRIMER ANTICORROSIVO, SECAGEM RAPIDA, COR CINZA, GL C/ 3,6ML</t>
  </si>
  <si>
    <t>REGISTRO DE GAVETA EM LIGA DE COBRE DE 1.1/4 - S/ CANOPLA</t>
  </si>
  <si>
    <t>PREGO COMUM S/ CABECA - 14 X 21</t>
  </si>
  <si>
    <t>ABRACADEIRA REGULAVEL ROSCA SEM FIM DE 1"</t>
  </si>
  <si>
    <t>ABRACADEIRA REGULAVEL ROSCA SEM FIM DE 1/2"</t>
  </si>
  <si>
    <t>DISCO DE CORTE 10" X 1/8" X 5/8" (254 X 3,2 X 15,8 MM - DIA</t>
  </si>
  <si>
    <t>BUCHA DE FIXACAO N° 12 - DE NYLON</t>
  </si>
  <si>
    <t>LAVATORIO DE LOUCA C/ COLUNA - 52 X 42 CM</t>
  </si>
  <si>
    <t>COTOVELO GALVANIZADO DE 1, 1/2" X 90°, DE ACO ZINCADO A FOGO - NBR 6323</t>
  </si>
  <si>
    <t>TINTA P/ PISO - AMARELA - GL C/ 3.600 ML</t>
  </si>
  <si>
    <t>TINTA P/ PISO - BRANCO - GALAO COM 3.600 ML</t>
  </si>
  <si>
    <t>COTOVELO DE REDUCAO EM PVC RIGIDO SOLDAVEL DE 3/4" X 1/2"</t>
  </si>
  <si>
    <t>REGISTRO DE GAVETA DE 2.1/2" - S/ CANOPLA</t>
  </si>
  <si>
    <t>ROLO DE ESPUMA P/ PINTURA - 15 CM C/ CABO</t>
  </si>
  <si>
    <t>ROLO DE ESPUMA P/ PINTURA - 09 CM C/ CABO</t>
  </si>
  <si>
    <t>PAPEL CAMURCA - 60 X 40 CM - ABOBORA</t>
  </si>
  <si>
    <t>TINTA P/ PISO - VERDE ESCURO - LT C/ 18 L</t>
  </si>
  <si>
    <t>VALVULA P/ PIA AMERICANA EM PVC CROMADO - 1.1/2"</t>
  </si>
  <si>
    <t>DESENTUPIDOR DE BACIA SANITARIA, CABO LONGO</t>
  </si>
  <si>
    <t>CABO FLEXIVEL - 2,5 MM2 - PRETO</t>
  </si>
  <si>
    <t>LEITEIRA DE ALUMINIO 3 L  - C/ TAMPA</t>
  </si>
  <si>
    <t>LEITEIRA DE ALUMINIO 5 L - C/ TAMPA</t>
  </si>
  <si>
    <t>TINTA P/ PISO - PRETO - GL C/3.600 ML</t>
  </si>
  <si>
    <t>ARAME FARPADO DE ACO GALVANIZADO A FOGO CORDOALHA 1,60 MM</t>
  </si>
  <si>
    <t>PREGO COMUM S/ CABECA - 8 X 8</t>
  </si>
  <si>
    <t>PREGO COMUM S/ CABECA - 16 X 21</t>
  </si>
  <si>
    <t>PREGO COMUM S/ CABECA - 17 X 21</t>
  </si>
  <si>
    <t>PNEU 185/60 R 14 RADIAL</t>
  </si>
  <si>
    <t xml:space="preserve">LUVA DE PVC, 1", RIGIDO SOLDAVEL </t>
  </si>
  <si>
    <t>FILTRO DE LUZ RETANGULAR P/ MASCARA DE PROTECAO, TONALIDADE</t>
  </si>
  <si>
    <t>LUVA DE RASPA  - CANO MEDIO</t>
  </si>
  <si>
    <t>PR</t>
  </si>
  <si>
    <t>PERNEIRA DE PROTECAO CONFECCIONADA EM RASPA DE COURO VACUM, FECHAMENTO EM VELCRO, COR E ESPESSURA UNIFORME, SEM FIAPOS DE COURO</t>
  </si>
  <si>
    <t>TINTA P/ PISO - VERMELHO - LT C/ 18 L</t>
  </si>
  <si>
    <t>CORDAO DE COBRE PARALELO ISOLACAO 300 V - 2 X 1,5 MM2  - ROLO COM 100 METROS</t>
  </si>
  <si>
    <t>CHAPA DE MADEIRA ISOLANTE C/ 12 MM DE ESPESS - MED: 1,22 X 2,44 M</t>
  </si>
  <si>
    <t>ROLAMENTO - 6203 - ZZ</t>
  </si>
  <si>
    <t>DISCO DE CORTE - 12" X 1/8" X 5/8" (300 X 3,2 X 15,9 MM DIA</t>
  </si>
  <si>
    <t>ABRACADEIRA TIPO "D" - 1"</t>
  </si>
  <si>
    <t>CABO CTP-APL - SN - 50/10 PARES</t>
  </si>
  <si>
    <t>PNEU 165/70 R 13, RADIAL PARA EIXO DIRECIONAL E LIVRE, INDICE DE CARGA 78 (CARGA POR PNEU 425 KG), INDICE DE VELOCIDADE T (ATE 190 KM/H), PROFUNDIDADE DOS SULCOS 8,0 MM.</t>
  </si>
  <si>
    <t>CABO FLEXIVEL - 6 MM2 - VERDE</t>
  </si>
  <si>
    <t>PARAFUSO FRANCES - 2" X 5/16" - C/ PORCA E ARRUELA</t>
  </si>
  <si>
    <t>PARAFUSO FRANCES - 1.1/2" X 5/16" - C/ PORCA E ARRUELA</t>
  </si>
  <si>
    <t>FILTRO DE LUZ REDONDO P/ MASCARA DE PROTECAO - ESPESS 2MM,</t>
  </si>
  <si>
    <t>ARRUELA GALVANIZADA DE 1/2</t>
  </si>
  <si>
    <t>CHAPA DE MADEIRA CHAPADUR - MED:2,75 X 1,22 M - ESPESSURA:3,2 MM (PODENDO VARIAR +/- 0,2 MM)</t>
  </si>
  <si>
    <t>CORDAO PARALELO - 2 X 4 MM2</t>
  </si>
  <si>
    <t>PNEU 185 R14, PARA ASFALTO RADIAL SEM CAMARA</t>
  </si>
  <si>
    <t>RESPIRO P/ ENTRADA DE AR - P/ USO EM ARMARIO</t>
  </si>
  <si>
    <t>HASTE GALVANIZADA - 1/4" X 300 MM - P/ FIXACAO DE TELHAS DE</t>
  </si>
  <si>
    <t>CHAPA DE LAMINADO MELAMINICO C/ 3,08 X 1,25 M, ESPESSURA 0,8 MM</t>
  </si>
  <si>
    <t>DISCO DE LIXA N° 60 - 7" E FURO 7/8"</t>
  </si>
  <si>
    <t>PREGO COMUM DE CABECA CHATA - 6 X 6</t>
  </si>
  <si>
    <t>ESCORREDOR P/ ARROZ (LAVA ARROZ) EM ALUMINIO - 35 CM DIAME</t>
  </si>
  <si>
    <t>CACAROLA DE ALUMINIO FUNDIDO(BATIDO) - C/ DUAS ALCAS E TAMP</t>
  </si>
  <si>
    <t>GARRAFAO TERMICO C/ TORNEIRA - CAPACIDADE P/ 09 LITROS</t>
  </si>
  <si>
    <t>LAMPADA FLUORESCENTE - 32W / 220V</t>
  </si>
  <si>
    <t>REATOR ELETRONICO 2 X 32 P/ LAMPADA FLUORESCENTE 32W / 220V</t>
  </si>
  <si>
    <t>CACAROLA DE ALUMINIO C/ ALCAS LATERAIS E C/ TAMPA - CAPACID</t>
  </si>
  <si>
    <t>NIPLE DUPLO EM PVC RIGIDO ROSQUEAVEL DE 1/2"</t>
  </si>
  <si>
    <t>TELHA DE BARRO COZIDO - TIPO PAULISTINHA</t>
  </si>
  <si>
    <t>TINTA LATEX ACRILICA FOSCA - PESSEGO - 18 LITROS</t>
  </si>
  <si>
    <t>5/22/2019  9:57:19 AM</t>
  </si>
  <si>
    <t>LUMINARIA FECHADA TIPO CALHA - P/ LAMPADA FLUORESCENTE - 1</t>
  </si>
  <si>
    <t>BATENTE DE GARAPEIRA 0,62 X 2,10 M</t>
  </si>
  <si>
    <t>TE DE REDUCAO SOLDAVEL 4" X 2"</t>
  </si>
  <si>
    <t>BATENTE DE GARAPEIRA 0,72 X 2,10 M</t>
  </si>
  <si>
    <t>JG</t>
  </si>
  <si>
    <t>PREGO COMUM S/ CABECA 15 X 15</t>
  </si>
  <si>
    <t>MOURAO DE CONCRETO ARMADO CURVO - 2,45 X 0,45 M PARA ALAMBRADO</t>
  </si>
  <si>
    <t>TINTA P/ PISO - AZUL MARINHO - LATA C/ 18 LITROS</t>
  </si>
  <si>
    <t xml:space="preserve">TE DE PVC SOLDAVEL P/ ESGOTO 1.1/2" ( 40 MM )  </t>
  </si>
  <si>
    <t>CORANTE PARA COLORIR TINTA LATEX - OCRE - 50 ML</t>
  </si>
  <si>
    <t>6/6/2019  4:40:08 PM</t>
  </si>
  <si>
    <t>PUXADOR PARA PORTA - TIPO CONCHA CROMADO</t>
  </si>
  <si>
    <t>PNEU 325 X 8 COM 02 LONAS - PARA CARRINHO DE MAO, TIPO PERU</t>
  </si>
  <si>
    <t>CAMARA DE AR PARA PNEU 3,25 X 8 - PARA CARRINHO DE MAO, TIPO PERUZ</t>
  </si>
  <si>
    <t>TELA DE ARAME GALVANIZADO - FIO 10 - MALHA 2.1/2" X 2 METROS DE ALTURA</t>
  </si>
  <si>
    <t>LIXEIRA COM PEDAL E TAMPA - CAPACIDADE PARA 100 LITROS</t>
  </si>
  <si>
    <t>PORTA PAPEL HIGIENICO - ROLO INDUSTRIAL</t>
  </si>
  <si>
    <t>MISTURA PARA O PREPARO DE BOLO FORMIGUEIRO</t>
  </si>
  <si>
    <t>FACA DE CORTE DE LEGUMES COM CABO DE POLIETILENO OU POLIPROPILENO BRANCO -</t>
  </si>
  <si>
    <t>RALADOR DE LEGUMES EM INOX</t>
  </si>
  <si>
    <t>CONDULETE "LL" 2</t>
  </si>
  <si>
    <t>TINTA ESMALTE SINTETICO BRILHANTE VERDE COLONIAL - GALAO CO</t>
  </si>
  <si>
    <t>BACIA DE PLASTICO - CAPACIDADE P/ 32 LITROS</t>
  </si>
  <si>
    <t>REATOR ELETRONICO SERIE 2 X 40 W - 127V / 220 V - ALTO FATO</t>
  </si>
  <si>
    <t>PRATO DE POLIPROPILENO AZUL ESCURO,C/BORDA,3 CM ALT X 22CM</t>
  </si>
  <si>
    <t>TIGELA (POLIPROPILENO) - CAP 350 ML. 6CM DE ALT X 11 CM DIA</t>
  </si>
  <si>
    <t>CABO FLEXIVEL - 6 MM2 - PRETO</t>
  </si>
  <si>
    <t>PORCA SEXTAVADA DE ACO DE 5/16"</t>
  </si>
  <si>
    <t>PORCA SEXTAVADA DE ACO DE 3/8"</t>
  </si>
  <si>
    <t>PORCA SEXTAVADA DE ACO DE 1/2"</t>
  </si>
  <si>
    <t>BARRA/FIO REDONDO PARA CONSTRUCAO, DE ACO CA50 - 5/8" - BARRA COM 12 METROS</t>
  </si>
  <si>
    <t>CANTONEIRA DE FERRO - BARRA COM 6 M - 1/4" X 1"</t>
  </si>
  <si>
    <t>LIXA CINTA DE PANO, PARA MADEIRA, GRAU 60 - MED. 1,5 M X 15CM</t>
  </si>
  <si>
    <t>LIXA CINTA DE PANO, PARA MADEIRA, GRAU 80 - MED. 1,5 M X 15</t>
  </si>
  <si>
    <t>DISCO DE LIXA N. 50 - 7" E FURO 7/8" - PARA LIXADEIRA MANUA</t>
  </si>
  <si>
    <t>SIFAO COPO, EM PVC RIGIDO, 1 1/2 X 2" - PARA PIA AMERICANA</t>
  </si>
  <si>
    <t>TELA DE ARAME GALVANIZADO, FIO 10, MALHA C/ 2 1/2", COM 04</t>
  </si>
  <si>
    <t>TELHA DE BARRO COZIDO, TIPO PLANA, CAPA E CANAL</t>
  </si>
  <si>
    <t>TINTA P/ PISO - AMARELO - LATA COM 18 LITROS</t>
  </si>
  <si>
    <t>TINTA P/ PISO - BRANCA - C/ 18 LT</t>
  </si>
  <si>
    <t>CUMEEIRA ARTICULADA PARA TELHA KALHETAO 90 - INFERIOR</t>
  </si>
  <si>
    <t>CUMEEIRA ARTICULADA PARA TELHA CALHETAO 90 - SUPERIOR</t>
  </si>
  <si>
    <t>CABO FLEXIVEL - 2,5 MM2 - VERDE</t>
  </si>
  <si>
    <t>SABONETE LIQUIDO PEROLADO - BOMBONA C/ 05 LITROS</t>
  </si>
  <si>
    <t>BN</t>
  </si>
  <si>
    <t>TAMPO REDONDO, PARA MESA, C/ 1,10 M DE DIAMETRO, EM COMPENSADO DE 18 MM,</t>
  </si>
  <si>
    <t>VIGA "U", CHAPA DOBRAGA ENRIJECIDA - 100 X 50 X 2,25 X 6.0</t>
  </si>
  <si>
    <t>SENSOR DE MICROONDAS DE ALARME PARA AREA SEMI ABERTA</t>
  </si>
  <si>
    <t>6/24/2019  9:40:53 AM</t>
  </si>
  <si>
    <t>PROTETOR DE LINHA, PARA ALARME, TIPO LD</t>
  </si>
  <si>
    <t>6/12/2019  2:41:30 PM</t>
  </si>
  <si>
    <t>RESPIRADOR SEMI-FACIAL, COM ENCAIXE TIPO ROSCA PARA 02 CARTUCHOS DE FILTROS</t>
  </si>
  <si>
    <t>DOBRADICA DE PRESSAO EM ACO, CURVA, COMPLETA, PARA ARMARIOS</t>
  </si>
  <si>
    <t>6/14/2019  1:24:39 PM</t>
  </si>
  <si>
    <t>VERNIZ MARITIMO - GALAO C/ 3,6 LITROS</t>
  </si>
  <si>
    <t>LIXEIRA DE PLASTICO C/ TAMPA E PEDAL  - 30 LITROS</t>
  </si>
  <si>
    <t>ROLO DE ESPUMA P/ PINTURA - 23 CM C/ CABO</t>
  </si>
  <si>
    <t>LIXEIRA COM TAMPA E PEDAL - CAPACIDADE DE 60 LITROS</t>
  </si>
  <si>
    <t>CABO FLEXIVEL - 1,5MM - PRETO</t>
  </si>
  <si>
    <t>CORREDICA BASE PARA GAVETA 450 MM</t>
  </si>
  <si>
    <t>CORREDICA BASE PARA GAVETA 350 MM</t>
  </si>
  <si>
    <t>ALGODAO HIDROFILO EM FLOCOS - PT COM 100 GRAMAS</t>
  </si>
  <si>
    <t xml:space="preserve">RESERVATORIO INTERNO PARA SABONETEIRA EM PLASTICO - CAPACIDADE 800 ML </t>
  </si>
  <si>
    <t>CHAPA DE ACO INOXIDAVEL 304 - A 240 - MED. 0,40 MM X 1240 MM X 3500 MM</t>
  </si>
  <si>
    <t>CABO FLEXIVEL BITOLA 4,0 MM2, 750 VOLTS, ISOLACAO DE PVC 70° C, COR PRETA</t>
  </si>
  <si>
    <t>CABO FLEXIVEL BITOLA 16,0 MM2, 750 VOLTS, ISOLACAO DE PVC 70° C, COR PRETA</t>
  </si>
  <si>
    <t>CABO FLEXIVEL BITOLA 4,0 MM2, 750 VOLTS, ISOLACAO DE PVC 70° C, COR VERDE</t>
  </si>
  <si>
    <t>CABO FLEXIVEL BITOLA 16,0 MM2, 750 VOLTS, ISOLACAO DE PVC 70° C, COR VERDE</t>
  </si>
  <si>
    <t>LIXEIRA DE PLASTICO COM TAMPA E PEDAL - CAPACIDADE PARA 10 LITROS</t>
  </si>
  <si>
    <t>VIGA DE GARAPEIRA BRUTA - 6 CM X 12 CM X 3,50 M COMPRIMENTO</t>
  </si>
  <si>
    <t>VIGA DE GARAPEIRA BRUTA - 6 X 16 X 3,50 M COMPRIMENTO</t>
  </si>
  <si>
    <t>RODO DE ALUMINIO DE 40 CM C/ CABO DE ALUMINIO MED. 1,30 M - BORRACHA UNICA E SUBSTITUIVEL (VARIACAO +/-05 CM DO CABO)</t>
  </si>
  <si>
    <t>PAPEL DE SEDA BRANCO CALANDRADO 14 X 14 CM (GUARDANAPO TIPO TV), 100% FIBRAS CELULOSICAS, EM PACOTES COM 500 UNIDADES</t>
  </si>
  <si>
    <t>LIXEIRA BASCULANTE, COM TAMPA E ALCA, 59 LITROS</t>
  </si>
  <si>
    <t>5/21/2019  11:24:44 AM</t>
  </si>
  <si>
    <t>COLHER EM POLIETILENO, MEDINDO ENTRE 60 E 65 CM DE COMPRIMENTO</t>
  </si>
  <si>
    <t>GRAMPO ROSEIRA Nº 10</t>
  </si>
  <si>
    <t>PIA DE ACO INOX COM 01 CUBA, MEDINDO 1,20 M DE COMP. E LARGURA MINIMA DE 53 CM</t>
  </si>
  <si>
    <t xml:space="preserve">FILTRO QUIMICO PARA  VAPORES ORGANICOS </t>
  </si>
  <si>
    <t>PA DE CALDEIRAO EM POLIETILENO, SEM FUROS - MED. 1,5 CM X 9 CM X 75 CM</t>
  </si>
  <si>
    <t>LAMPADA HALOGENA 300W, 220 VOLTS</t>
  </si>
  <si>
    <t>TELA ONDULADA FIO 14, MALHA 3/4 - MED. 10 X 1,74 M</t>
  </si>
  <si>
    <t>PNEU 225/75 R15, RADIAL PARA EIXO DIRECIONAL E LIVRE, INDICE DE CARGA 105 (CARGA POR PNEU 925 KG), INDICE DE VELOCIDADE S (ATE 180 KM POR/H), PROFUNDIDADE DOS SULCOS 11,0 MM.</t>
  </si>
  <si>
    <t>GRELHA COM PORTA GRELHA, REDONDA EM ALUMINIO 4"</t>
  </si>
  <si>
    <t>CORREDICA BASE PARA GAVETA DE 30 CM</t>
  </si>
  <si>
    <t>SIFAO SANFONADO (CORRUGADO) DUPLO - UNIVERSAL</t>
  </si>
  <si>
    <t>TABUA PARA CARNE, EM POLIPROPILENO, INQUEBRAVEL, DE FACIL HIGIENIZACAO E QUE NAO PERMITA A PROLIFERACAO DE FUNGOS, BACTERIAS E ODORES - ESPESSURA 1,5 CM - MEDIDAS: 25 X 37CM (PODERA TER VARIACAO DE +/- 5 CM)</t>
  </si>
  <si>
    <t>ABRACADEIRA GALVANIZADA TIPO "D" 1 1/4"</t>
  </si>
  <si>
    <t>6/11/2019  2:46:24 PM</t>
  </si>
  <si>
    <t>PINO TRIFASICO DE SEGURANCA 2 P + T - 30 A X 250 W</t>
  </si>
  <si>
    <t>PISO CERAMICO ANTI-DERRAPANTE, PEI 5, TRAFEGO ALTO, MEDIDA APROX. 354 X 354 MM</t>
  </si>
  <si>
    <t>M2</t>
  </si>
  <si>
    <t>REPARO P/ VALVULA DE DESCARGA - MARCA HYDRA-MAX</t>
  </si>
  <si>
    <t>REATOR CHOQUE, EXTERNO, TIPO CANECO ALTO FATOR DE POTENCIA 250 W X 220 V PARA LAMPADAS A VAPOR SODIO DE 4,5 HS X 220 V</t>
  </si>
  <si>
    <t>PEGADOR DE MACARRAO EM ACO INOX, COMPRIMENTO APROXIMADO DE 20 CM</t>
  </si>
  <si>
    <t>CORANTE PARA COLORIR TINTA LATEX - VIOLETA - 50 ML</t>
  </si>
  <si>
    <t>TAMPA PARA CONDULETE 3/4" PARA 1 CONDUTOR RJ</t>
  </si>
  <si>
    <t>DISCO DE DESBASTE DE  FERRO - 4 1/2" X 3/16" X 7/8" - PARA USO EM LIXADEIRA E FABRICADO CONFORME NORMAS ABNT</t>
  </si>
  <si>
    <t>HOLOFOTE RETANGULAR, COM BASE 27 EM ALUMINIO ESTAMPADO MEDINDO 280 X 300 X 160 MM COM GRADE PROTETORA</t>
  </si>
  <si>
    <t>REATOR DE PARTIDA RAPIDA ELETRONICO - 2 X 20W  - 110/220V</t>
  </si>
  <si>
    <t>PONTEIRA REDONDA DE BORRACHA,  EXTERNA DE 5/8"</t>
  </si>
  <si>
    <t>PASTILHA CERAMICA TELADA, 10 X 10 CM, COR VERDE</t>
  </si>
  <si>
    <t>PASTILHA CERAMICA 10 X 10 CM TELADO COR VERMELHA</t>
  </si>
  <si>
    <t>PANO DE FLANELA 30 X 60CM - BRANCA</t>
  </si>
  <si>
    <t>PNEU 225/70 R15, 08 LONAS</t>
  </si>
  <si>
    <t>PNEU 205/75 - R 16, 08 LONAS, LISO</t>
  </si>
  <si>
    <t>DISJUNTOR NORMA DIN CURVA B PADRAO, BIPOLAR, 10 AMPERES</t>
  </si>
  <si>
    <t>DISJUNTOR NORMA DIN CURVA B PADRAO, BIPOLAR, 20 AMPERES</t>
  </si>
  <si>
    <t>DISJUNTOR NORMA DIN CURVA C PADRAO, BIPOLAR, 80 AMPERES</t>
  </si>
  <si>
    <t>DISJUNTOR NORMA DIN CURVA C PADRAO, BIPOLAR, 100 AMPERES</t>
  </si>
  <si>
    <t xml:space="preserve">BOTINA DE COURO N° 38, C/BICO DE ACO, SOLADO PU  </t>
  </si>
  <si>
    <t>BOTINA DE COURO N° 41, C/BICO DE ACO, SOLADO PU</t>
  </si>
  <si>
    <t>BOTINA DE COURO N° 42, C/BICO DE ACO, SOLADO PU</t>
  </si>
  <si>
    <t>LUVA DE PROTECAO,  CONFECCIONADA EM RASPA DE COURO,  DORSO EM LONA, PUNHO IGUAL A 7 CM.</t>
  </si>
  <si>
    <t>LIXA CINTA DE PANO P/MADEIRA - 6,90M X 15CM - GRAM. 60</t>
  </si>
  <si>
    <t>LIXA CINTA DE PANO P/MADEIRA - 610 X 100MM - GRAM. 80</t>
  </si>
  <si>
    <t>PARAFUSO ZINCO AMARELO, CABECA CHATA - PH 2,5 X 16 -  CAIXA COM 1.000 UNIDADES</t>
  </si>
  <si>
    <t>TINTA LATEX ACRILICO FOSCA TERRACOTA - LATA COM 18 LITROS</t>
  </si>
  <si>
    <t>TINTA ESMALTE SINTETICO BRILHANTE, COR VERDE FOLHA - GALAO COM 3,600 ML</t>
  </si>
  <si>
    <t>TINTA ESMALTE SINTETICO BRILHANTE, COR VERDE LIMAO - GALAO COM 3,600 ML</t>
  </si>
  <si>
    <t>CABO DE COBRE, ISOLACAO PVS 750V COM COBERTURA DE PVC - 2 X 1,5 MM</t>
  </si>
  <si>
    <t>CABO DE COBRE, ISOLACAO PVS 750V COM COBERTURA DE PVC - 3 X 2,5 MM</t>
  </si>
  <si>
    <t>MASSA CORRIDA A OLEO PARA NIVELAR MADEIRA - GALAO COM 3.600 ML</t>
  </si>
  <si>
    <t>TINTA LATEX ACRILICA FOSCA - COR AZUL REAL - LATA COM 18 LITROS</t>
  </si>
  <si>
    <t xml:space="preserve">VASSOURA DE PIACAVA N° 05 </t>
  </si>
  <si>
    <t>VASSOURAO DE PIACAVA TIPO PREFEITURA - 40 CM</t>
  </si>
  <si>
    <t>CABO FLEXIVEL 25MM, 1KV - COR PRETO</t>
  </si>
  <si>
    <t>PAPEL SULFITE A4, 210 X 297, 75G, NA COR VERDE - PACOTE COM 500 FOLHAS</t>
  </si>
  <si>
    <t>PAPEL DE SEDA - 48 X 60 CM - VERDE CLARO</t>
  </si>
  <si>
    <t xml:space="preserve">MANGOTE DE RASPA </t>
  </si>
  <si>
    <t>PERNEIRA DE PROTECAO</t>
  </si>
  <si>
    <t xml:space="preserve">AVENTAL DE RASPA,  EM COURO. </t>
  </si>
  <si>
    <t>AVENTAL - TIPO JALECO, EM TECIDO MISTO DE POLIESTER E ALGODAO , C/MANGA CURTA - COR: AZUL CLARO - TAM: P</t>
  </si>
  <si>
    <t>6/12/2019  11:52:18 AM</t>
  </si>
  <si>
    <t>AVENTAL - TIPO JALECO, EM TECIDO MISTO DE POLIESTER E ALGODAO , C/MANGA CURTA - COR: AZUL CLARO - TAM: M</t>
  </si>
  <si>
    <t>AVENTAL - TIPO JALECO, EM TECIDO MISTO DE POLIESTER E ALGODAO , C/MANGA CURTA - COR: AZUL CLARO - TAM: G</t>
  </si>
  <si>
    <t>AVENTAL - TIPO JALECO, EM TECIDO MISTO DE POLIESTER E ALGODAO , C/MANGA CURTA - COR: AZUL CLARO - TAM: GG</t>
  </si>
  <si>
    <t>LIXA PARA PAREDE Nº 80</t>
  </si>
  <si>
    <t>HASTE GALVANIZADA - 5/16" X 150 MM - P/ FIXACAO DE TELHAS DE FIBROCIMENTO - C/ PORCA, ARRUELA DE ALUMINIO E PLASTICA</t>
  </si>
  <si>
    <t>CABO FLEXIVEL BITOLA 50 MM², ISOLACAO DE PVC 70° C, 1KV, 750V, ANTICHAMA, COR PRETA</t>
  </si>
  <si>
    <t>ROLAMENTO 32216, FABRICACAO NACIONAL, PARA USO EM PLAY GROUND</t>
  </si>
  <si>
    <t>COLA HOTMELT, BRANCA, GRANULADA - PARA COLADEIRA DE FITA DE BORDO AM 753B - SACO COM 25 KG</t>
  </si>
  <si>
    <t>SO</t>
  </si>
  <si>
    <t>FITA DE BORDA EM PVC TEXTURIZADA, 35MM - ROLO COM 50 MTS</t>
  </si>
  <si>
    <t xml:space="preserve">BOTA DE PVC, CANO LONGO - N° 38 </t>
  </si>
  <si>
    <t>BOTA DE PVC, CANO LONGO - N° 39</t>
  </si>
  <si>
    <t xml:space="preserve">BOTA DE PVC, CANO LONGO - N° 40 </t>
  </si>
  <si>
    <t>BOTA DE PVC, CANO LONGO - N° 41</t>
  </si>
  <si>
    <t xml:space="preserve">BOTA DE PVC, CANO LONGO - N° 42  </t>
  </si>
  <si>
    <t>PENEIRA DE ARAME - MALHA MEDIA, ARO DE MADEIRA - 55 CM</t>
  </si>
  <si>
    <t>CONDULETE EM LIGA DE ALUMINIO FUNDIDO TIPO "LL" - DIAMETRO 1 1/2" - S/VEDACAO</t>
  </si>
  <si>
    <t>CURVA LONGA DE ACO P/ELETRODUTO GALVANIZADO A FOGO - DIAMETRO 1 1/2"</t>
  </si>
  <si>
    <t>6/11/2019  3:22:46 PM</t>
  </si>
  <si>
    <t>CABO DE COBRE FLEXIVEL, BITOLA 10,0MM2, 1KV,  ISOLACAO DE PVC 70ºC, COR PRETA</t>
  </si>
  <si>
    <t>FIO DE NYLON DE 3,0MM, QUADRADO, USO EM ROCADEIRA LATERAL STIHL FS 220 - PESO APROXIMADO: ROLO C/2 KG</t>
  </si>
  <si>
    <t>CABO DE COBRE FLEXIVEL, BITOLA 10,0 MM2, 1KV, ISOLACAO DE PVC 70º, COR AZUL CLARO</t>
  </si>
  <si>
    <t>LUVA DE VAQUETA - COMPRIMENTO DE 28 CM</t>
  </si>
  <si>
    <t>NIPLE DUPLO DE REDUCAO ROSQUEAVEL 3/4 X 1/2 EM METAL</t>
  </si>
  <si>
    <t>TAMPO EM COMPENSADO DE 18MM REVESTIDO EM LAMINADO MELAMINICO, ACABAMENTO EM PERFIL DE PVC - 0,73 X 0,42 X 0,40M ()VARIACAO DE +/- 5CM)</t>
  </si>
  <si>
    <t>T HORIZONTAL 90° P/ELETROCALHA 200X50</t>
  </si>
  <si>
    <t>TERMINAL GALVANIZADO P/ELETROCALHA - LARGURA 300MM X ALTURA 50MM</t>
  </si>
  <si>
    <t>GOTEJADOR GALVANIZADO P/ELETROCALHA - LARGURA 300MM X ALTURA 50MM</t>
  </si>
  <si>
    <t>DESVIO A DIREITA, GALVANIZADO P/ELETROCALHA - LARGURA 300MM X ALTURA 50MM</t>
  </si>
  <si>
    <t>DESVIO A ESQUERDA, GALVANIZADO P/ELETROCALHA - LARGURA 300MM X ALTURA 50MM</t>
  </si>
  <si>
    <t>CURVA DE INVERSAO PERFURADA, P/ELETROCALHA - LARGURA 300MM X ALTURA 50MM</t>
  </si>
  <si>
    <t>COTOVELO RETO PERFURADO, GALVANIZADO, P/ELETROCALHA - 200 X 50MM</t>
  </si>
  <si>
    <t>CRUZETA 90º, PERFURADA, GALVANIZADA, P/ELETROCALHA - 200 X 50MM</t>
  </si>
  <si>
    <t>T VERTICAL DESCIDA LATERAL, PERFURADA, GALVANIZADO, PARA ELETROCALHA - 200 X 50MM</t>
  </si>
  <si>
    <t>DESVIO A DIREITA, PERFURADO, GALVANIZADO P/ELETROCALHA - LARGURA 200MM X ALTURA 50MM</t>
  </si>
  <si>
    <t>DESVIO A ESQUERDA, PERFURADO, GALVANIZADO P/ELETROCALHA - LARGURA 200MM X ALTURA 50MM</t>
  </si>
  <si>
    <t>GANCHO HORIZONTAL, GALVANIZADO P/ELETROCALHA - LARGURA 210MM X ALTURA 70MM</t>
  </si>
  <si>
    <t>SUPORTE ANGULAR, GALVANIZADO, P/ELETROCALHA -  210 X 50MM</t>
  </si>
  <si>
    <t>GANCHO VERTICAL, GALVANIZADO, P/ELETROCALHA -  210 X 70MM</t>
  </si>
  <si>
    <t>CABO UTP 24 AWG X 4 PARES CATEGORIA 6, CM</t>
  </si>
  <si>
    <t>6/3/2019  3:12:16 PM</t>
  </si>
  <si>
    <t>TERMINAL GALVANIZADO P/ELETROCALHA - LARGURA 100MM X ALTURA 50MM</t>
  </si>
  <si>
    <t>SUSPENSOR P/CABO DE ACO (P/PERFILADO)</t>
  </si>
  <si>
    <t>CONDULETE EM LIGA DE ALUMINIO FUNDIDO, TIPO "C",  Ø2", S/VEDACAO</t>
  </si>
  <si>
    <t>GOTEJADOR GALVANIZADO P/ELETROCALHA - LARGURA 200MM X ALTURA 50MM</t>
  </si>
  <si>
    <t>CABO DE COBRE FLEXIVEL, BITOLA 35,0MM2, 1KV,  ISOLACAO DE PVC 70ºC, COR VERDE</t>
  </si>
  <si>
    <t>CABO FLEXIVEL BITOLA 16,0 MM2, 1 KV, ISOLACAO DE PVC 70º,  ANTI-CHAMA. COR AZUL CLARA</t>
  </si>
  <si>
    <t>LUMINARIA DE SOBREPOR ALETADA, 2 LAMPADAS TUBULARES DE 32W</t>
  </si>
  <si>
    <t>LUMINARIA DE SOBREPOR HERMETICA, 2 LAMPADAS TUBULARES DE 32W</t>
  </si>
  <si>
    <t>PASTA PARA LIMPEZA - 1 KG</t>
  </si>
  <si>
    <t>PO</t>
  </si>
  <si>
    <t>PINO T-50 - P/PINADEIRA</t>
  </si>
  <si>
    <t>FIO TELEFONICO EXTERNO FE - AA - 80</t>
  </si>
  <si>
    <t>CALCADO SEM COMPONENTES METALICOS Nº 36</t>
  </si>
  <si>
    <t>CALCADO SEM COMPONENTES METALICOS Nº 37</t>
  </si>
  <si>
    <t>CALCADO SEM COMPONENTES METALICOS Nº 38</t>
  </si>
  <si>
    <t>CALCADO SEM COMPONENTES METALICOS Nº 39</t>
  </si>
  <si>
    <t>CALCADO SEM COMPONENTES METALICOS Nº 40</t>
  </si>
  <si>
    <t>CALCADO SEM COMPONENTES METALICOS Nº 41</t>
  </si>
  <si>
    <t>SAPATO DE COURO N° 42, SOLADO DE POLIURETANO BIDENSIDADE,  SEM COMPONENTES METALICOS</t>
  </si>
  <si>
    <t>TAMPO PARA CARTEIRA - VERDE CLARO - 400MM X 600MM X 18MM</t>
  </si>
  <si>
    <t>DISPENSADOR PARA PAPEL TOALHA INTERFOLHA. DIMENSOES: 320X250X130MM (AXLXP)</t>
  </si>
  <si>
    <t xml:space="preserve">CALCA DE BRIM N° 46, CONFECCIONADA EM TECIDO MISTO 67% ALGODAO NA COR AZUL MARINHO.   </t>
  </si>
  <si>
    <t>CAMISA DE BRIM, N° 4, CONFECCIONADA EM TECIDO 100% ALGODAO, NA COR AZUL MARINHO</t>
  </si>
  <si>
    <t>CAMISA DE BRIM, N° 5, CONFECCIONADA EM TECIDO 100% ALGODAO, NA COR AZUL MARINHO</t>
  </si>
  <si>
    <t>TINTA ACRÍLICA BRANCA</t>
  </si>
  <si>
    <t>REVESTIMENTO CERAMICO PARA PISOS - 41 X 41 CM - PEI 4 - COR PALHA</t>
  </si>
  <si>
    <t>SUPORTE PARA CONDULETE</t>
  </si>
  <si>
    <t>TINTA ACRILICA LAVAVEL - AZUL CLARO - 18 LITROS</t>
  </si>
  <si>
    <t>6/6/2019  4:40:22 PM</t>
  </si>
  <si>
    <t>TINTA ACRILICA, A BASE DE AGUA, LAVAVEL, SEM CHEIRO (APOS 3 HORAS APLICACAO), PARA USO INTERNO, COR VERDE CLARO, ACABAMENTO ACETINADO, LATA COM 18 LITROS, RENDIMENTO ENTRE 225 A 275 M2/DEMAO</t>
  </si>
  <si>
    <t>5/15/2019  5:13:06 PM</t>
  </si>
  <si>
    <t>TINTA ACRILICA, A BASE DE AGUA, LAVAVEL, SEM CHEIRO (APOS 3 HORAS APLICACAO), PARA USO INTERNO, COR AMARELO CLARO, ACABAMENTO ACETINADO, LATA COM 18 LITROS, RENDIMENTO ENTRE 225 A 275 M2/DEMAO</t>
  </si>
  <si>
    <t>TINTA ACRILICA LAVAVEL. - BEGE - 18 LITROS</t>
  </si>
  <si>
    <t>CALCADO DE SEGURANCA, N° 45 SEM COMPONENTES METALICOS</t>
  </si>
  <si>
    <t>SAPATO DE SEGURANCA N° 37,  MOD. FEMININO.</t>
  </si>
  <si>
    <t>SAPATO DE COURO N° 38, MOD. FEMININO.</t>
  </si>
  <si>
    <t>LUVA DE RASPA DE COURO, CANO LONGO</t>
  </si>
  <si>
    <t>5/20/2019  1:23:50 PM</t>
  </si>
  <si>
    <t>ESCORREDOR DE PRATO EM INOX</t>
  </si>
  <si>
    <t xml:space="preserve">CONTATOR LC1 D18M7  </t>
  </si>
  <si>
    <t>SABONETEIRA EM ABS NA COR BRANCA</t>
  </si>
  <si>
    <t>LIXA PARA LIXADEIRA DE CINTA</t>
  </si>
  <si>
    <t>SUPORTE EM ACRILICO E TAMPA EM INOX, PARA AFIXAR NA PAREDE, PARA ARMAZENAR COPOS CAFE 50ML</t>
  </si>
  <si>
    <t>SUPORTE EM ACRILICO E TAMPA EM INOX, PARA FIXAR NA PAREDE, PARA ARMAZENAR COPOS AGUA 200ML</t>
  </si>
  <si>
    <t>QUEROSENE - GARRAFA PLASTICA COM MINIMO DE 900 ML</t>
  </si>
  <si>
    <t>GF</t>
  </si>
  <si>
    <t>PUXADOR EXTERNO PARA ARMARIO</t>
  </si>
  <si>
    <t xml:space="preserve">VASSOURA PARA GRAMA  REGULAVEL 22 PALHETAS ACHATADAS  COM CABO </t>
  </si>
  <si>
    <t xml:space="preserve">HOLOFOTE RETANGULAR COM BASE E-40 EM ALUMINIO </t>
  </si>
  <si>
    <t>REATOR PARA LAMPADA DE VAPOR METALICO</t>
  </si>
  <si>
    <t>CABO DE COBRE FLEXIVEL BITOLA 35 MM²,  0,6/1 KV ISOLACAO DE PVC 70° C, COR PRETA</t>
  </si>
  <si>
    <t>BOTA DE PVC N° 38 - CANO CURTO</t>
  </si>
  <si>
    <t>BOTA DE PVC N° 40 - CANO CURTO</t>
  </si>
  <si>
    <t>BOTA DE PVC N° 41 - CANO CURTO</t>
  </si>
  <si>
    <t>BOTA DE PVC N° 42 - CANO CURTO</t>
  </si>
  <si>
    <t>PASTA SUSPENSA, DE POLIPROPILENO(PP-LINE), COM ESPESSURA 0,55MM, NA COR AZUL, NO TAMANHO OFICIO(23,5X36,0)CM, HASTE DE POLIESTIRENO(PS), PONTEIRAS DE PLASTICO, PRENDEDORES INTERNOS DE POLIETILENO(PE), MODELO NORMAL, VISOR EM ACETATO E ETIQUETA BRANCA. COM HASTES DE SUSTENTACAO SOLDADA A PASTA</t>
  </si>
  <si>
    <t>SACO PLASTICO PARA LIXO, COR AZUL, CAPACIDADE DE VOLUME DE 15 LITROS, NAS MEDIDAS 39 CM DE LARG X 58 CM DE ALT X 0,06 MM OU 60 MICRAS DE ESPESSURA (0,03 MM POR PAREDE) - PACOTE COM 100 UNIDADES</t>
  </si>
  <si>
    <t>edmilson.scandola</t>
  </si>
  <si>
    <t xml:space="preserve">GUIA DE CONCRETO PRE MOLDADA FINA, PADRAO PMRJ. MEDIDAS: 10CM (ESPESSURA TOPO) X 12CM (ESPESSURA BASE) X 30CM (ALTURA) X 1M (COMPRIMENTO). </t>
  </si>
  <si>
    <t>CANECA PLASTICA (POLIPROPILENO), CAPACIDADE P/ 330 ML</t>
  </si>
  <si>
    <t>CABO DE COBRE FLEXIVEL BITOLA  95 MM²,  750 V ISOLACAO DE PVC 70° C, COR VERDE - ANTI-CHAMA.</t>
  </si>
  <si>
    <t>CABO DE COBRE FLEXIVEL BITOLA 70 MM²,  0,6/1 KV ISOLACAO DE PVC 70° COR AZUL CLARO - ANTI-CHAMA.</t>
  </si>
  <si>
    <t xml:space="preserve">RODIZIO GIRATORIO DE 1" 1/2 PARA CARRINHO </t>
  </si>
  <si>
    <t xml:space="preserve">CARRINHO DE MAO 150 KG ( 60 LITROS)  TOTALMENTE GALVANIZADO  </t>
  </si>
  <si>
    <t>PLUG MOVEL 2P 90° PADRAO NBR 14136 DE 20A/250V GIGANTE</t>
  </si>
  <si>
    <t>PINO ADAPTADOR PARA TOMADA 2P+T UNIVERSAL PARA TOMADA 2P+T 10A PADRAO NBR 14136</t>
  </si>
  <si>
    <t xml:space="preserve">ELETRODO P/ SOLDA 2,5 MM E 6013  </t>
  </si>
  <si>
    <t>6/5/2019  10:16:37 AM</t>
  </si>
  <si>
    <t>CABO DE COBRE FLEXIVEL BITOLA 70 MM²,  0,6/1 KV ISOLACAO DE PVC 70° C, COR PRETO - ANTI-CHAMA</t>
  </si>
  <si>
    <t>TABUA DE GARAPEIRA BRUTA - MEDIDAS: 2,5 CM X 30 CM X 5,00 M</t>
  </si>
  <si>
    <t>TORNEIRA BICO DE GANSO COM 18 CM DE COMPRIMENTO, TIPO MESA</t>
  </si>
  <si>
    <t>PISO CARRARA. COR: BRANCO. MEDINDO: A: 44,4 X 44,4CM. SERIE MAMORE CARRARA. PORCELLANATO ESMALTADO.</t>
  </si>
  <si>
    <t>PISO DE BORRACHA MODELO S, ISENTO DE SUBSTANCIAS TOXICAS COM ABSORCAO DE IMPACTOS ANTI DERRAPANTES, NA MEDIDA 270X180X60MM</t>
  </si>
  <si>
    <t xml:space="preserve">CUMEEIRA DE FIBROCIMENTO ONDA DA MEDIDA 0,50 CM X 15° </t>
  </si>
  <si>
    <t>CONDULETE EM LIGA DE ALUMINIO FUNDIDO TIPO "LR"  - 3/4</t>
  </si>
  <si>
    <t>CONDULETE EM LIGA DE ALUMINIO FUNDIDO TIPO "E"  - 1</t>
  </si>
  <si>
    <t>CONDULETE EM LIGA DE ALUMINIO FUNDIDO TIPO "LL" -  3/4</t>
  </si>
  <si>
    <t>CONDULETE EM LIGA DE ALUMINIO FUNDIDO TIPO "T"  - 1</t>
  </si>
  <si>
    <t>CONDULETE EM LIGA DE ALUMINIO FUNDIDO TIPO "X"  - 3/4</t>
  </si>
  <si>
    <t xml:space="preserve">TELHA DE FIBROCIMENTO ONDA NA MEDIDA 0,50 CM X 3,70 M X 0,60 CM X 6 MM DE ESPESSURA </t>
  </si>
  <si>
    <t>PEDRA MINEIRA 30 X30 CM</t>
  </si>
  <si>
    <t>REATOR INTERNO A VAPOR METALICO - 70W, 220 V</t>
  </si>
  <si>
    <t>CHAPA EM MDF, BRANCO, 02 FACES 2,75 X 1,83 X 25 MM</t>
  </si>
  <si>
    <t>CH</t>
  </si>
  <si>
    <t xml:space="preserve">ROLAMENTO 6300 - ZZ </t>
  </si>
  <si>
    <t xml:space="preserve">PISO CERAMICO ANTI-DERRAPANTE PEI-5 MEDINDO 52 X 52CM - COR: </t>
  </si>
  <si>
    <t>PISO HIDRAULICO, ANTIDERRAPANTE, COR PRETO</t>
  </si>
  <si>
    <t>PISO HIDRAULICO, ANTIDERRAPANTE, COR VERMELHO</t>
  </si>
  <si>
    <t>PLASTICO CRISTAL TRANSPARENTE DE 0,40 MICRONS X 1,40 M LARGURA  X 30 M DE COMPRIMENTO</t>
  </si>
  <si>
    <t>CONDULETE DE ALUMINIO TIPO E 11/2´´ SEM ROSCA</t>
  </si>
  <si>
    <t>PRATO RASO</t>
  </si>
  <si>
    <t>FECHADURA DE SOBREPOR PARA GAVETA, 22MM</t>
  </si>
  <si>
    <t>FECHADURA DE SOBREPOR PARA GAVETA, COM CILINDRO, 31 MM</t>
  </si>
  <si>
    <t>6/14/2019  1:32:45 PM</t>
  </si>
  <si>
    <t>REVESTIMENTO CERAMICO - MEDIDA: A 32,5 X 57 CM - COR: SPECTRO LAVANDA</t>
  </si>
  <si>
    <t>REVESTIMENTO CERAMICO - MEDIDA: A 32,5 X 57 CM - COR: SPECTRO OLIVA</t>
  </si>
  <si>
    <t>MODULO DE EXPANSAO DE 8 ZONAS COM FIO + 2 SAIDAS DE RELES PROGRAMAVEIS DISPONIVEIS PARA CONTROLE DE LUZES, PORTAS, FECHADURAS E PORTOES (COMPATIVEIS COM CENTRAIS ADEMCO VISTA 48 LA.MODELO: 4229)</t>
  </si>
  <si>
    <t>TOMADA TELEFONICA PADRAO TELEBRAS DE EMBUTIR, COM SUPORTE E COM CONECTOR RJ-11 E PLACA 4X2", COM PARAFUSOS</t>
  </si>
  <si>
    <t xml:space="preserve">TOMADA PADRAO  DE SOBREPOR </t>
  </si>
  <si>
    <t>PINO ADAPTADOR REVERSO DE TOMADA</t>
  </si>
  <si>
    <t>GUARNICAO ADESIVA, EM EPDM PRETA, MEDIDA: 11 X 6,4 MM (VARIACAO: +/- 1 MM)</t>
  </si>
  <si>
    <t>6/11/2019  2:49:51 PM</t>
  </si>
  <si>
    <t>PASTILHA CERAMICA 10 X 10 CM TELADO, COR BOUDOUX</t>
  </si>
  <si>
    <t>CABO DE COBRE FLEXIVEL BITOLA 10MM², 6,6/1 KV, ISOLACAO DE PVC 70ºC, COR VERDE - ANTICHAMA - ROLO COM 100 METROS</t>
  </si>
  <si>
    <t>CABO DE COBRE FLEXIVEL BITOLA 25 MM², 0.6/1 KV, ISOLACAO DE PVC 70ºC, COR VERDE - ANTICHAMA - ROLO COM 100 METROS</t>
  </si>
  <si>
    <t>PASTILHA CERAMICA TELADO MEDINDO 10 X 10 CM - COR AZUL CEU</t>
  </si>
  <si>
    <t>PASTILHA CERAMICA TELADO MEDINDO 10 X 10 CM - COR CREMA</t>
  </si>
  <si>
    <t>PASTILHA CERAMICA TELADO MEDINDO 10 X 10 CM - COR CATANO CLARO</t>
  </si>
  <si>
    <t>PASTILHA CERAMICA MEDINDO 10 X 10 CM - COR CATANO MEDIO</t>
  </si>
  <si>
    <t>PASTILHA CERAMICA TELADO MEDINDO 10 X 10 CM - COR LARANJA</t>
  </si>
  <si>
    <t>LAMPADA A VAPOR DE SODIO TUBULAR 250W, BASE E-40, 220V. MAXIMA TEMPERATURA NA BASE 250ºC, MAXIMA TEMPERATURA NO BULBO 350ºC, FLUXO LUMINOSO (MINIMO) 25.000 LM</t>
  </si>
  <si>
    <t>LAMPADA A VAPOR METALICO TUBULAR 250W, BASE E-40, 220V. MAXIMA TEMPERATURA NA BASE 250ºC, MAXIMA TEMPERATURA NO BULBO 550ºC, FLUXO LUMINOSO (MINIMO) 19.000 LM</t>
  </si>
  <si>
    <t>PNEU 205/55 R16</t>
  </si>
  <si>
    <t>LAMPADA A VAPOR METALICO TUBULAR 400W, BASE E-40, 220V, MAXIMA TEMPERATURA NA BASE 250ºC, MAXIMA TEMPERATURA NO BULBO 600ºC</t>
  </si>
  <si>
    <t>DISCO DE DESBASTE DE 4 ¹/2  X 1/4 X 7/8 - CONFORME NORMAS DA ABNT</t>
  </si>
  <si>
    <t>5/29/2019  4:52:30 PM</t>
  </si>
  <si>
    <t xml:space="preserve">LUMINARIA AUTONOMA DE EMERGENCIA COM LEDS, ALIMENTACAO 110/220V </t>
  </si>
  <si>
    <t>CRUZETA E ACO GALVANIZADO AO FOGO</t>
  </si>
  <si>
    <t>LAMPADA  DE VAPOR METALICO OVOIDE 400W</t>
  </si>
  <si>
    <t>PNEU 275/80R22,5 - 16 LONAS, RADIAL PARA EIXO TRATIVO, PISO MISTO (ASFALTO/TERRA),CAPACIDADE DE CARGA SIMPLES/DUPLO (KG) 3250/3000, CODIGO DE VELOCIDADE "K", PROFUNDIDADE DOS SULCOS MINIMO 26,0 MM</t>
  </si>
  <si>
    <t>CIMENTO COLANTE - SACO COM 20 KG (PARA USO INTERNO E EXTERNO)</t>
  </si>
  <si>
    <t>PERFIL CADEIRA DE FERRO, COM 30 CM DE LARGURA X 2,5 DE ALTURA - BARRA COM 3 METROS</t>
  </si>
  <si>
    <t>PINO F15 - CAIXA COM 5.000 PINOS</t>
  </si>
  <si>
    <t>PINO F20 - CAIXA COM 5.000 PINOS</t>
  </si>
  <si>
    <t>PINO F35 - CAIXA COM 5.000 PINOS</t>
  </si>
  <si>
    <t>PINO F40 - CAIXA COM 5.000 PINOS</t>
  </si>
  <si>
    <t>PINO F45 - CAIXA COM 5.000 PINOS</t>
  </si>
  <si>
    <t xml:space="preserve">CABO DE COBRE FLEXIVEL BITOLA 120 MM2 , ISOLACAO 0,6/1 KV, COR PRETA - ANTICHAMA </t>
  </si>
  <si>
    <t xml:space="preserve">CABO DE COBRE FLEXIVEL BITOLA 95 MM2 , ISOLACAO 0,6/1 KV, COR PRETA - ANTICHAMA </t>
  </si>
  <si>
    <t>ANEL DE VEDACAO EM BORRACHA PARA BACIA SANITARIA - MEDIDA 100MM</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</si>
  <si>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</si>
  <si>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CABO DE COBRE FLEXIVEL, BITOLA 35,0MM2, 1KV,  ISOLACAO DE PVC 70ºC, COR AZUL CLARO- ANTI-CHAMA</t>
  </si>
  <si>
    <t>PISO DE BORRACHA MODELO S, COR : TERRACOTA NA MEDIDA: 270 X 180 X 60 MM.</t>
  </si>
  <si>
    <t>LAMPADA VAPOR METALICO, PADRAO HQI, 70 W - 220 V</t>
  </si>
  <si>
    <t>PNEU 700/12, 14 LONAS, PNEUMATICO - PARA EMPILHADEIRA</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</si>
  <si>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</si>
  <si>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TOMADA MODULAR 2P+T 20 A/250V NBR 14136 COM SUPORTE E PLACA 4X2" DE UM POSTO.</t>
  </si>
  <si>
    <t>INTERRUPTOR MODULAR SIMPLES 10 A/250V COM SUPORTE E PLACA 4X2" DE UM POSTO.</t>
  </si>
  <si>
    <t>INTERRUPTOR MODULAR PARALELO MONOPOLAR 10 A/250V COM SUPORTE E PLACA 4X2" DE UM POSTO.</t>
  </si>
  <si>
    <t>INTERRUPTOR MODULAR PARALELO BIPOLAR 10 A/250V COM SUPORTE E PLACA 4X2" DE UM POSTO.</t>
  </si>
  <si>
    <t>INTERRUPTOR MODULAR BIPOLAR 10A/250V COM SUPORTE E PLACA 4X2", COMPATIVEL COM A MARCA ILUS.</t>
  </si>
  <si>
    <t>REVESTIMENTO CERAMICO PARA PISOS - 45 X 45 CM, NA COR PALHA.</t>
  </si>
  <si>
    <t>REVESTIMENTO CERAMICO PARA PISOS - 45 X 45 CM, NA COR MARFIM.</t>
  </si>
  <si>
    <t>ALCOOL ETILICO HIDRATADO EM GEL 70° INPM - PARA USO DOMESTICO- FRASCO COM NO MINIMO 480 GR</t>
  </si>
  <si>
    <t>CAIXA PARA TELEFONIA TIPO TPF-10 COM TAMPA, PARA USO EXTERNO EM POSTE, COM BLOCO BER 10 PARES, PADRAO ANATEL.</t>
  </si>
  <si>
    <t xml:space="preserve">PLACA CENTRAL PARA ALARMES ADEMCO VISTA 48 PLACA DE MONITORAMENTO LOCAL DO TIPO MICRO-PROCESSADA, COM NO MINIMO 08 PERIMETROS, CARREGADOR DE BATERIA, FORMATO DE COMUNICACAO CONTACT ID. </t>
  </si>
  <si>
    <t>TECLADO PARA ALARMES- COMPATIBILIDADE COM PLACA CENTRAL DE ALARME ADEMCO VISTA 48, VISOR DE CRISTAL LIQUIDO ALFANUMERICO, TECLAS ILUMINADAS.</t>
  </si>
  <si>
    <t>SIRENE- POTENCIA SONORA DE 120 DB, ALIMENTACAO 12V, SUPORTE PARA FIXACAO.</t>
  </si>
  <si>
    <t>BOTAO ALARME PANICO BLOQUEADOR</t>
  </si>
  <si>
    <t>SENSOR INFRAVERMELHO DUPLO</t>
  </si>
  <si>
    <t>6/24/2019  9:41:50 AM</t>
  </si>
  <si>
    <t>SENSOR PARA AMBIENTE EXTERNO - IMUNE A ANIMAIS DE ATE 30 KG, BLINDAGEM CONTRA EMI/RFI, DOIS PIRO SENSORES INFRAVERMELHO (DUPLO ELEMENTO), COBERTURA COM ANGULO 110º, ALCANCE &gt; 10M, COMPENSACAO AUTOMATICA DE TEMPERATURA, LED LIGADO/DESLIGADO SELECIONAVEL, CONSUMO DE 30 MA, COM 12 VDC.</t>
  </si>
  <si>
    <t>PROTETOR REDE ELETRICA - PROTECAO CONTRA DESCARGAS ELETRICAS, COMPOSICAO VARISTORES E CENTELHADOR DE GAS, BORNE PARA CONEXAO FIO TERRA, BIVOLT, MONOFASICO 110V OU 220V.</t>
  </si>
  <si>
    <t>FITA DE BORDO EM PVC TEXTURIZADA, COR BRANCA, MEDIDAS 45 X 0,45MM, ROLO COM 300 METROS</t>
  </si>
  <si>
    <t>PROTETOR DE LINHA TELEFONICA</t>
  </si>
  <si>
    <t>TAMPA CEGA DE ALUMINIO PARA CONDULETE DE 1.1/2"</t>
  </si>
  <si>
    <t xml:space="preserve">PNEU 28 X 9 - 15 (7,0) MACICO PARA EMPILHADEIRA </t>
  </si>
  <si>
    <t>CABO DE COBRE FLEXIVEL BITOLA 120MM², 750 V, ISOLACAO DE PVC - 70°C - COR VERDE</t>
  </si>
  <si>
    <t>CONECTOR CABO-HASTE 5/8"</t>
  </si>
  <si>
    <t>6/11/2019  3:11:36 PM</t>
  </si>
  <si>
    <t>CABO PARA ALARME (4 VIAS AWG24) - METROS DE CABO COM QUATRO VIAS DE CORES COM NO MINIMO 4X0,50 MM DE DIAMETRO POR FIO (AWG24) SOLIDO.</t>
  </si>
  <si>
    <t>CAPA DE CHUVA NA COR AMARELA, CONFECCIONADA EM PVC LAMINADO COM FORRO DE POLIESTER - TAM. G</t>
  </si>
  <si>
    <t>OLEO LUBRIFICANTE PARA MOTORES 2 TEMPOS, PROPORCAO DE MISTURA DE NO MINIMO 1:50, FRASCO COM 500 ML. DEVERA ESTAR GRAVADO NA EMBALAGEM A PROPORCAO DE DILUICAO DO PRODUTO</t>
  </si>
  <si>
    <t>RESPIRADOR PURIFICADOR DE AR TIPO PECA SEMIFACIAL FILTRANTE PARA PARTICULAS - PFF2, FORMATO TIPO CONCHA</t>
  </si>
  <si>
    <t>TUBO DE FERRO METALON REDONDO, DIAMETRO EXTERNO 21 MM, ESPESSURA DE 2 MM - BARRA C/ 6 M</t>
  </si>
  <si>
    <t>CHAPA DE POLICARBONATO COMPACTO CRISTAL, ESPESSURA DE 5 MM, TAMANHO: 2000 X 1000 MM - VARIACAO DE +/- 20 MM</t>
  </si>
  <si>
    <t>OCULOS DE PROTECAO CONTRA IMPACTOS</t>
  </si>
  <si>
    <t>GIZAO DE CERA REDONDO, ATOXICO, COM 6 CORES</t>
  </si>
  <si>
    <t>PASTA PLASTICA COM ELASTICO, SEM LOMBADA, MEDINDO 235MM X 350MM</t>
  </si>
  <si>
    <t xml:space="preserve">PINCEL PARA PINTURA, CABO EM MADEIRA CURTO, FORMATO CHATO, CERDA BRANCA, TAMANHO 12. </t>
  </si>
  <si>
    <t xml:space="preserve">PINCEL PARA PINTURA, CABO EM MADEIRA CURTO, FORMATO CHATO, CERDA BRANCA, TAMANHO 16. </t>
  </si>
  <si>
    <t xml:space="preserve">PINCEL PARA PINTURA, CABO EM MADEIRA LONGO, FORMATO CHATO, CERDA BRANCA, TAMANHO 24. </t>
  </si>
  <si>
    <t>MINIDICIONÁRIO</t>
  </si>
  <si>
    <t>CABO DE COBRE FLEXIVEL, BITOLA 50MM2, 750 V, ISOLACAO DE PVC 70° C, COR VERDE - ANTI-CHAMA</t>
  </si>
  <si>
    <t>CABO DE COBRE FLEXIVEL BITOLA 25 MM², 0,6/1 KV ISOLACAO DE PVC 70° C, ANTICHAMA, COR AZUL-CLARO   ** NAO UTILIZAR - VIDE COD. 140242 **</t>
  </si>
  <si>
    <t>PINCEL PARA PINTURA, CABO EM MADEIRA CURTO, FORMATO CHATO, CERDA BRANCA, TAMANHO 20</t>
  </si>
  <si>
    <t>REVESTIMENTO CERAMICO PARA PISOS - 45 X 45 CM, PODENDO VARIAR +/- 2 CM,  4 MM DE ESPESSURA, PODENDO VARIAR +/- 1 MM,  DE PEI 4 - NA COR BRANCA.</t>
  </si>
  <si>
    <t>LAMPADA LED BULBO 10W - LAMPADA LED BULBO, BASE E27, POTENCIA 10W, TENSAO 100-240V</t>
  </si>
  <si>
    <t>6/6/2019  11:17:37 AM</t>
  </si>
  <si>
    <t>LAMPADA LED BULBO 20W - LAMPADA LED BULBO, BASE E27, POTENCIA 20W, TENSAO 100-240V</t>
  </si>
  <si>
    <t>6/6/2019  11:18:20 AM</t>
  </si>
  <si>
    <t>ESTICADOR EM FERRO GALVANIZADO PARA CABO DE ACO DE ATE 5/16"</t>
  </si>
  <si>
    <t>CUMEEIRA ARTICULADA FIBRA SINTETICA CRFS, 1,10 X 06 MM - SUPERIOR</t>
  </si>
  <si>
    <t>CUMEEIRA ARTICULADA FIBRA SINTETICA CRFS, 1,10 X 06 MM - INFERIOR</t>
  </si>
  <si>
    <t>ADESIVO SELANTE PARA VEDACAO/CALAFETACAO  DE CALHAS RUFOS E AFINS,  A BASE DE POLIURETANO - TUBO DE 350 A 400 GRAMAS</t>
  </si>
  <si>
    <t>TELHA TRAPEZOIDAL 5000MM COMPRIMENTO X 1056MM LARGURA X 38 MM ALTURA</t>
  </si>
  <si>
    <t xml:space="preserve">CUMEEIRA PARA TELHA TRAPEZOIDAL, MODELO L38 </t>
  </si>
  <si>
    <t>PAPEL MANILHA EM BOBINA, COR ROSA - 60 CM X 250 M (VARIACAO: DE +/- 5 CM NA LARGURA E 10 M NO COMPRIMENTO), 55G/M2 (+/- 05G) - BOBINA COM PESO MINIMO DE 8 KG</t>
  </si>
  <si>
    <t>APONTADOR PARA LÁPIS Nº 2</t>
  </si>
  <si>
    <t>BORRACHA BRANCA COMUM (SEM CINTA), MEDIDA: 40MM X 30MM X 10MM.</t>
  </si>
  <si>
    <t>CADERNO BROCHURA, 96 FOLHAS, CAPA DURA.</t>
  </si>
  <si>
    <t>CADERNO ESPIRAL CAPA DURA 1/4 96 FLS, CAPA DURA.</t>
  </si>
  <si>
    <t>CADERNO ESPIRAL UNIVERSITARIO, 200 FOLHAS, CAPA DURA.</t>
  </si>
  <si>
    <t>CADERNO ESPIRAL UNIVERSITARIO, 96 FOLHAS, CAPA DURA.</t>
  </si>
  <si>
    <t>COLA BRANCA 90G</t>
  </si>
  <si>
    <t xml:space="preserve">REGUA DE 30CM EM POLIESTIRENO. COR: TRANSPARENTE, CRISTAL. </t>
  </si>
  <si>
    <t>TESOURA ESCOLAR</t>
  </si>
  <si>
    <t>REATOR ELETROMAGNETICO DE ALTA PRESSAO PARA LAMPADA A VAPOR DE SODIO E METALICA, 250W, 220V/60HZ, USO INTERNO</t>
  </si>
  <si>
    <t>REATOR ELETROMAGNETICO DE ALTA PRESSAO PARA LAMPADA A VAPOR DE SODIO E METALICA, 400W, 220V/60HZ</t>
  </si>
  <si>
    <t xml:space="preserve">PAPEL KRAFT (PAPEL PARDO) EM BOBINA - 60 CM X 150 M </t>
  </si>
  <si>
    <t>5/22/2019  8:03:23 AM</t>
  </si>
  <si>
    <t>CADERNO DE DESENHO ESPIRAL, 96 FOLHAS, CAPA DURA.</t>
  </si>
  <si>
    <t>CANETA HIDROGRAFICA PONTA FINA/MEDIA, CONJUNTO COM 12  CORES</t>
  </si>
  <si>
    <t>CJ</t>
  </si>
  <si>
    <t>GIZ DE CERA JUMBO, COM NO MINIMO 12 CORES, ATOXICO.</t>
  </si>
  <si>
    <t>LAPIS DE COR, SEXTAVADO, COM 24 CORES</t>
  </si>
  <si>
    <t>CANETA ESFEROGRAFICA AZUL, CORPO SEXTAVADO.</t>
  </si>
  <si>
    <t>CANETA ESFEROGRAFICA VERMELHA, CORPO SEXTAVADO.</t>
  </si>
  <si>
    <t>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</si>
  <si>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</si>
  <si>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</si>
  <si>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CALCADO DE SEGURANCA, TIPO BOTINA - Nº 38</t>
  </si>
  <si>
    <t>CALCADO DE SEGURANCA, TIPO BOTINA - Nº 42</t>
  </si>
  <si>
    <t>OCULOS CONTRA IMPACTOS DE SOBREPOSICAO</t>
  </si>
  <si>
    <t>TINTA ESMALTE SINTETICO BRILHANTE, PADRAO PREMIUM, COR AZUL ROYAL, GALAO COM 3.600 ML.</t>
  </si>
  <si>
    <t>TINTA LATEX ACRILICA SEMIBRILHO, PADRAO PREMIUM, COR AMARELO MELAO MADURO OU SIMILAR, LATA COM 18 LITROS.</t>
  </si>
  <si>
    <t>TINTA LATEX ACRILICA SEMIBRILHO, PADRAO PREMIUM, COR AZUL BIONICO OU SIMILAR, LATA COM 18 LITROS.</t>
  </si>
  <si>
    <t>TINTA LATEX ACRILICA SEMIBRILHO, PADRAO PREMIUM, COR BRANCO, LATA COM 18 LITROS.</t>
  </si>
  <si>
    <t>TINTA ESMALTE SINTETICO BRILHANTE, PADRAO PREMIUM, COR BRANCA, GALAO COM 3.600 ML.</t>
  </si>
  <si>
    <t>TINTA ESMALTE SINTETICO BRILHANTE, PADRAO PREMIUM, COR AZUL DEL REY, GALAO COM 3.600 ML.</t>
  </si>
  <si>
    <t>APONTADOR PARA LAPIS Nº 02, COM DEPOSITO.</t>
  </si>
  <si>
    <t>LAPIS GRAFITE Nº 2, SEXTAVADO, CORPO FEITO EM MADEIRA.</t>
  </si>
  <si>
    <t>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</si>
  <si>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</si>
  <si>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6/6/2019  10:46:52 AM</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</si>
  <si>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</si>
  <si>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</si>
  <si>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</si>
  <si>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</si>
  <si>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CAMISA DE BRIM N° 5, CONFECCIONADA EM TECIDO 100% ALGODAO, NA COR AZUL MARINHO, MANGAS LONGAS.</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</si>
  <si>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</si>
  <si>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</si>
  <si>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t>
  </si>
  <si>
    <t>BOTA DE PVC, CANO LONGO Nº 36 - BOTA DE SEGURANCA NA COR PRETA, CONFECCIONADA EM PVC, CANO LONGO, IMPERMEAVEL INTEIRO POLIMERICO, PROPRIEDADES ANTIDERRAPANTES.</t>
  </si>
  <si>
    <t>BOTA DE PVC, CANO LONGO Nº 37 - BOTA DE SEGURANCA NA COR PRETA, CONFECCIONADA EM PVC, CANO LONGO, IMPERMEAVEL INTEIRO POLIMERICO, PROPRIEDADES ANTIDERRAPANTES.</t>
  </si>
  <si>
    <t>BOTA DE PVC, CANO LONGO Nº 38 - BOTA DE SEGURANCA NA COR PRETA, CONFECCIONADA EM PVC, CANO LONGO, IMPERMEAVEL INTEIRO POLIMERICO, PROPRIEDADES ANTIDERRAPANTES.</t>
  </si>
  <si>
    <t>BOTA DE PVC, CANO LONGO Nº 39 - BOTA DE SEGURANCA NA COR PRETA, CONFECCIONADA EM PVC, CANO LONGO, IMPERMEAVEL INTEIRO POLIMERICO, PROPRIEDADES ANTIDERRAPANTES.</t>
  </si>
  <si>
    <t>BOTA DE PVC, CANO LONGO Nº 40 - BOTA DE SEGURANCA NA COR PRETA, CONFECCIONADA EM PVC, CANO LONGO, IMPERMEAVEL INTEIRO POLIMERICO, PROPRIEDADES ANTIDERRAPANTES.</t>
  </si>
  <si>
    <t>BOTA DE PVC, CANO LONGO Nº 41 - BOTA DE SEGURANCA NA COR PRETA, CONFECCIONADA EM PVC, CANO LONGO, IMPERMEAVEL INTEIRO POLIMERICO, PROPRIEDADES ANTIDERRAPANTES.</t>
  </si>
  <si>
    <t>BOTA DE PVC, CANO LONGO Nº 42 - BOTA DE SEGURANCA NA COR PRETA, CONFECCIONADA EM PVC, CANO LONGO, IMPERMEAVEL INTEIRO POLIMERICO, PROPRIEDADES ANTIDERRAPANTES.</t>
  </si>
  <si>
    <t>CABO PP DE COBRE FLEXIVEL COM PRIMEIRA E SEGUNDA CAMADA EM PVC, ISOLACAO DE 500 V,  3 VIAS DE 1,5 MM, SENDO A VIA TERRA NA COR VERDE.     ** NAO UTILIZAR - VIDE COD. 140241 **</t>
  </si>
  <si>
    <t>CABO PP DE COBRE FLEXIVEL COM PRIMEIRA E SEGUNDA CAMADA EM PVC, ISOLACAO DE 500 V,  3 VIAS DE 2,5 MM, SENDO A VIA TERRA NA COR VERDE.     ** NAO UTILIZAR - VIDE COD. 140063 **</t>
  </si>
  <si>
    <t>LUMINARIA HERMETICA PARA 2 LAMPADAS LED/FLUORESCENTES TUBULARES, SOQUETES T5 E T8 - DIMENSOES (A X L X C): 84 X 106 X 1250 MM (VARIACAO: +/- 10 MM).</t>
  </si>
  <si>
    <t>ROLO PARA PINTURA 23 CM, CONFECCIONADO EM LA DE CARNEIRO 100% NATURAL COM ALTURA MINIMA DE 30 MM, CABO TIPO GARFO-GAIOLA PRODUZIDO EM ACO ZINCADO COM PUNHO E BUCHA DE POLIETILENO OU SIMILAR</t>
  </si>
  <si>
    <t>14.10.2023 - 20:31:11</t>
  </si>
  <si>
    <t/>
  </si>
  <si>
    <t xml:space="preserve"> </t>
  </si>
  <si>
    <t>FERRAMENTAS E UTENSILIOS PARA PEDREIRO</t>
  </si>
  <si>
    <t>LENCOL DESCARTAVEL 70 CM X 50 MT</t>
  </si>
  <si>
    <t>MATERIAIS MEDICO-HOSPITALARES</t>
  </si>
  <si>
    <t>LENCOL DESCARTAVEL, CONFECCIONADO EM 100% DE FIBRA LONGA CELULOSICA PURA E VIRGEM, COM TEXTURA MACIA E RESISTENTE, ABSORVENTE, 70 CM X 50 M, COM DADOS DE IDENTIFICACAO, PROCEDENCIA, LOTE, DATA DE FABRICACAO E VALIDADE NA EMBALAGEM</t>
  </si>
  <si>
    <t>SACO PLASTICO P/ LIXO  CAP. 100 LITROS, COR PRETA - 75 X 105 CM X 0,14 MM OU 140 MICRAS DE ESPESSURA (0,07 MM POR PAREDE)</t>
  </si>
  <si>
    <t>JS PLASTICOS</t>
  </si>
  <si>
    <t>GM PLASTICOS INDUSTRIA E COMERCIO LTDA</t>
  </si>
  <si>
    <t>PE   6/23</t>
  </si>
  <si>
    <t>0/23</t>
  </si>
  <si>
    <t>ESPONJAS, BALDES, SACOS E CESTOS DE LIXO, ETC</t>
  </si>
  <si>
    <t>PAPEL P/ REPROGRAFIA 210 X 297 MM - AMARELO GR 75GR</t>
  </si>
  <si>
    <t>RM</t>
  </si>
  <si>
    <t>PAPEIS PARA COPIADORAS EM GERAL</t>
  </si>
  <si>
    <t xml:space="preserve">LEITE EM PO INTEGRAL INSTANTANEO ENRIQUECIDO </t>
  </si>
  <si>
    <t>NUTRILANDIA</t>
  </si>
  <si>
    <t>SERVI MAIS DE SAO JOSE ATACADISTA LTDA</t>
  </si>
  <si>
    <t>PE   183/22</t>
  </si>
  <si>
    <t>171/22</t>
  </si>
  <si>
    <t>LEITES</t>
  </si>
  <si>
    <t>CANETA MARCA TEXTO - AMARELA</t>
  </si>
  <si>
    <t>CANETAS</t>
  </si>
  <si>
    <t xml:space="preserve">MARGARINA VEGETAL COM SAL - LIPIDEOS TOTAIS: MINIMO 75% E MAXIMO 85% </t>
  </si>
  <si>
    <t>VIGOR</t>
  </si>
  <si>
    <t>NUTRICIONALE COMERCIO DE ALIMENTOS LTDA</t>
  </si>
  <si>
    <t>PE   74/23</t>
  </si>
  <si>
    <t>124/23</t>
  </si>
  <si>
    <t>GORDURAS E DERIVADOS</t>
  </si>
  <si>
    <t xml:space="preserve">MARGARINA VEGETAL COM SAL -  LIPIDEOS TOTAIS: MINIMO 75% E MAXIMO 85% </t>
  </si>
  <si>
    <t>FITA ADESIVA CREPADA  - 19 MM X 50 M</t>
  </si>
  <si>
    <t>ETIQUETA COLAS E FITAS ADESIVAS</t>
  </si>
  <si>
    <t>FITA ADESIVA CREPADA  - 19 MM X 50 M, VARIACAO DE +/- 03MM</t>
  </si>
  <si>
    <t>CAFE TORRADO E MOIDO - PT C/ 500 G - EMBALAGEM TIJOLINHO</t>
  </si>
  <si>
    <t>FINO SABOR</t>
  </si>
  <si>
    <t>FINO SABOR INDUSTRIA E COMERCIO LTDA</t>
  </si>
  <si>
    <t>PE   21/23</t>
  </si>
  <si>
    <t>87/23</t>
  </si>
  <si>
    <t>CONCENTRADOS</t>
  </si>
  <si>
    <t>ACUCAR REFINADO AMORFO/MICROCRISTALINO PT C/ 1KG</t>
  </si>
  <si>
    <t>ALTO ALEGRE</t>
  </si>
  <si>
    <t>GRANFOOD ALIMENTOS LTDA</t>
  </si>
  <si>
    <t>PE   233/22</t>
  </si>
  <si>
    <t>181/22</t>
  </si>
  <si>
    <t>ACUCARES</t>
  </si>
  <si>
    <t>EXTRATOR DE GRAMPOS - TIPO ESPATULA</t>
  </si>
  <si>
    <t>FURAD.GRAMP.COLCHETE,GRAMPOS,CLIPS,ELAST.BARB.FIT.</t>
  </si>
  <si>
    <t>CLIPS 30 MM DE COMPRIMENTO - CX C/ 100 UN</t>
  </si>
  <si>
    <t>GRAMPO P/ PAPEL N°1 TIPO TRANCADO - CX COM 12 UNID</t>
  </si>
  <si>
    <t>PERFURADOR P/ PAPEL - 2 FUROS - MEDIO</t>
  </si>
  <si>
    <t>CANETA P/ RETROPROJETOR - PRETA, PONTA 2 MM</t>
  </si>
  <si>
    <t>CORRETIVO LIQUIDO A BASE DE AGUA - FR C/ 18 ML</t>
  </si>
  <si>
    <t>LAPIS, BORRACHA, APONTADORES, REGUAS E CORRETIVOS P/ ESCRIT.</t>
  </si>
  <si>
    <t>CANETA P/ RETROPROJETOR - VERMELHA, PONTA 2 MM</t>
  </si>
  <si>
    <t>PINCEL ATOMICO PONTA RETANGULAR, COR VERMELHA</t>
  </si>
  <si>
    <t>PINCEL ATOMICO PONTA RETANGULAR 5 X 8MM - CHANFRADA COR VERMELHA</t>
  </si>
  <si>
    <t>ENVELOPE PARDO TIPO SACO - 162 X 229MM - GRAMATURA MINIMA 80 G/M²</t>
  </si>
  <si>
    <t>CAPAS, CLASSIF., PRANCHETAS, CADERNOS, ENVELOPES, PASTAS, FICHAS, LIVROS</t>
  </si>
  <si>
    <t>ENVELOPE PARDO TIPO SACO - 162 X 229MM- GRAMATURA MINIMA 80 G/M²</t>
  </si>
  <si>
    <t>LIVRO P/ REGISTRO DE CORRESPONDENCIA - 100 FOLHAS - CAPA DURA - MED. 160 X 220 MM</t>
  </si>
  <si>
    <t>ENVELOPE PARDO TIPO SACO 240 X 340MM- GRAMATURA MINIMA 80 G/M²</t>
  </si>
  <si>
    <t>ENVELOPE PARDO TIPO SACO 310  X 410 MM- GRAMATURA MINIMA 80 G/M²</t>
  </si>
  <si>
    <t>PAPEL P/ REPROGRAFIA - 210 X 297 MM - A4 - GRAMATURA 75</t>
  </si>
  <si>
    <t>PAPEL SULFITE P/REPROGRAFIA, PESANDO 75 MG/M2, FORMATO A4 - 210 X 297MM, ALVURA MINIMA DE 90% (NORMA ISO), OPACIDADES MINIMA DE 87%, UMIDADE ENTRE 3,5% (+/-10%), CONF. NORMA TAPPI, CORTE ROTATIVO, PH ALCALINO - COR BRANCA - PARA USO EM IMPRESSORAS LASER, JATO DE TINTA, COPIADORES E OFFSET</t>
  </si>
  <si>
    <t>CARTOLINA - BRANCA  - 50 X 66 CM - 180 G/M2</t>
  </si>
  <si>
    <t>CARTOES E CARTOLINA</t>
  </si>
  <si>
    <t>CARTOLINA - AMARELA - 50 X 66 CM - 180 G/M2</t>
  </si>
  <si>
    <t>COPO PLASTICO DESCARTAVEL - 50 ML - PT C/ 100 UNID (CAFE)</t>
  </si>
  <si>
    <t>TOPFORM</t>
  </si>
  <si>
    <t>PE   72/23</t>
  </si>
  <si>
    <t>108/23</t>
  </si>
  <si>
    <t>CANECAS, XICARAS, COPOS E TACAS</t>
  </si>
  <si>
    <t>COPO PLASTICO DESCARTAVEL - 50 ML - PT C/ 100 UNID (CAFE) - DE ACORDO COM A NORMA DA ABNT NBR 14.865</t>
  </si>
  <si>
    <t>COPO PLASTICO DESCARTAVEL - 180 ML - PT C/ 100 UN (AGUA)</t>
  </si>
  <si>
    <t>COPO PLASTICO DESCARTAVEL - 180 ML - PT C/ 100 UN (AGUA)- DE ACORDO COM A NORMA DA ABNT NBR 14.865</t>
  </si>
  <si>
    <t>PANO P/ COPA ATOALHADO</t>
  </si>
  <si>
    <t>NEVES IRMAOS NEVES</t>
  </si>
  <si>
    <t>ZOOM COMERCIAL SUDESTE LTDA</t>
  </si>
  <si>
    <t>PE   186/22</t>
  </si>
  <si>
    <t>147/22</t>
  </si>
  <si>
    <t>PANO PARA CHAO, COPA E FLANELA</t>
  </si>
  <si>
    <t xml:space="preserve">PANO P/ COPA ATOALHADO (FELPUDO), 100% ALGODAO - MEDIDAS: 41 X 62 CM </t>
  </si>
  <si>
    <t>AGUA SANITARIA - FRASCO C/ 1 L.</t>
  </si>
  <si>
    <t>TRIUM</t>
  </si>
  <si>
    <t>ART SUPRIMENTOS LTDA</t>
  </si>
  <si>
    <t>DETERGENTES,DESINF.,GERMICIDAS,REMOVEDORES E AFINS</t>
  </si>
  <si>
    <t>LA DE ACO - EMBALAGEM C/ 08 ESPONJAS.</t>
  </si>
  <si>
    <t>LA DE ACO - EMBALAGEM C/ 08 ESPONJAS, ESPONJA DE LA DE ACO CARBONO, DE TEXTURA MACIA, ISENTA DE SINAIS DE OXIDACAO, ESPONJA HOMOGENEA (SEM ESTAR DESFIADA, ESFARELANDO, PERFEITAMENTE COMPACTADA MANTENDO SUAS CARACTERISTICAS GEOMETRICAS) - CARAC GEOMETRICAS: COMPRIMENTO 90 A 120 MM, LARGURA 40 A 100 MM, PESO LIQUIDO TOTAL MIN 42 GRAMAS</t>
  </si>
  <si>
    <t>CAL HIDRATADA - SACO COM 20 KG</t>
  </si>
  <si>
    <t>CIMENTO, CAL E GESSO</t>
  </si>
  <si>
    <t>MATERIAIS PARA PINTURA</t>
  </si>
  <si>
    <t>ADAPTADOR DE PVC RIGIDO SOLDAVEL C/ FLANGE SEXTAVADA FIXO P/ CAIXA D'AGUA - 32 MM X 1"</t>
  </si>
  <si>
    <t>ADAP. LUVAS.TES CURVAS COTOVELOS PLUGS FLANGES.....</t>
  </si>
  <si>
    <t xml:space="preserve">ADAPTADOR DE PVC RIGIDO SOLDAVEL C/ FLANGE SEXTAVADA FIXO P/ CAIXA D´AGUA - 32 MM X 1", DE ACORDO COM A NORMA NBR 5648 E A MARCA DEVERA VIR LITOGRAFADA NA PECA   </t>
  </si>
  <si>
    <t>ADAPTADOR DE PVC RIGIDO SOLDAVEL C/ FLANGE SEXTAVADA FIXO - 50 MM X 1 1/2"</t>
  </si>
  <si>
    <t xml:space="preserve">ADAPTADOR DE PVC RIGIDO SOLDAVEL C/ FLANGE SEXTAVADA FIXO - 50 MM X 1 1/2", DE ACORDO COM A NORMA NBR 5648 E A MARCA DEVERA VIR LITOGRAFADA NA PECA   </t>
  </si>
  <si>
    <t>ADAPTADOR DE PVC RIGIDO SOLDAVEL C/ FLANGE SEXTAVADA FIXO - 25 MM X 3/4"</t>
  </si>
  <si>
    <t xml:space="preserve">ADAPTADOR DE PVC RIGIDO SOLDAVEL C/ FLANGE SEXTAVADA FIXO - 25 MM X 3/4", DE ACORDO COM A NORMA NBR 5648 E A MARCA DEVERA VIR LITOGRAFADA NA PECA </t>
  </si>
  <si>
    <t>ADAPTADOR DE PVC SOLDAVEL MARROM 1.1/2". A MARCA DEVERA VIR LITOGRAFADA NA PECA.</t>
  </si>
  <si>
    <t>ADAPTADOR DE PVC SOLDAVEL MARROM 3/4". A MARCA DEVERA VIR LITOGRAFADA NA PECA.</t>
  </si>
  <si>
    <t>ROLO DE ESPUMA PARA PINTURA - 4 CM</t>
  </si>
  <si>
    <t>TRINCHA PARA PINTURA - 2", COM CERDAS 100% NATURAIS</t>
  </si>
  <si>
    <t>TINTA LATEX PVA BRANCO, LATA COM 18 LITROS</t>
  </si>
  <si>
    <t>TINTAS LATEX</t>
  </si>
  <si>
    <t>COTOVELO 90° GRAUS EM PVC RIGIDO SOLDAVEL DE 2" (ESGOTO)</t>
  </si>
  <si>
    <t>COTOVELO 90 GRAUS EM PVC RIGIDO SOLDAVEL DE 4" (ESGOTO)</t>
  </si>
  <si>
    <t>COTOVELO 90 GRAUS EM PVC RIGIDO SOLDAVEL MARROM- 1.1/2". A MARCA DEVERA VIR LITOGRAFADA NA PECA.</t>
  </si>
  <si>
    <t>COTOVELO 90 GRAUS EM PVC RIGIDO SOLDAVEL MARROM DE 32 MM (1"). A MARCA DEVERA VIR LITOGRAFADA NA PECA.</t>
  </si>
  <si>
    <t>COTOVELO 90 GRAUS EM PVC RIGIDO SOLDAVEL MARROM DE 3/4". A MARCA DEVERA VIR LITOGRAFADA NA PECA.</t>
  </si>
  <si>
    <t>LUVA DE REDUCAO EM PVC RIGIDO SOLDAVEL MARROM DE 32 X 25 MM - 1" X3/4". A MARCA DEVERA VIR LITOGRAFADA NA PECA.</t>
  </si>
  <si>
    <t xml:space="preserve">LUVA DE PVC RIGIDO SOLDAVEL MARROM DE 2", DE ACORDO COM A NBR 5648 E A MARCA, MEDIDA E NBR DEVERAO VIR LITOGRAFADA NA PECA   </t>
  </si>
  <si>
    <t xml:space="preserve">LUVA DE PVC RIGIDO SOLDAVEL MARROM DE 1.1/2", DE ACORDO COM A NBR 5648 E A MARCA, MEDIDA E NBR DEVERAO VIR LITOGRAFADA NA PECA   </t>
  </si>
  <si>
    <t>LUVA DE PVC RIGIDO SOLDAVEL MARROM DE 3/4". A MARCA DEVERA VIR LITOGRAFADA NA PECA.</t>
  </si>
  <si>
    <t>CAIXA DE PASSAGEM RETANGULAR 2 X 4 - EM PVC</t>
  </si>
  <si>
    <t>CAIXAS</t>
  </si>
  <si>
    <t>INTERRUPTOR 10A X 250V INTERNO C/ 02 TECLAS C/ PLACA</t>
  </si>
  <si>
    <t>INTERRUPTORES DE USO DOMESTICO E INDUSTRIAL</t>
  </si>
  <si>
    <t>INTERRUPTOR 10A X 250V INTERNO DE 03 TECLAS C/ PLACA</t>
  </si>
  <si>
    <t>ELETRODUTO FLEXIVEL CORRUGADO DE 3/4" - COR AMARELA</t>
  </si>
  <si>
    <t>ELETRODUTOS E ACESSORIOS</t>
  </si>
  <si>
    <t>PREGOS E GRAMPOS</t>
  </si>
  <si>
    <t>GRAMPO ISOLANTE FIX-FIO 1,0 A 2,5 MM2  (TIPO MIGUELAO) - CXC/ 20 UNIDADES</t>
  </si>
  <si>
    <t>COLA P/ TUBO PVC - BISNAGA C/ 75 GR</t>
  </si>
  <si>
    <t>VEDADORES ABRACADEIRAS E COLAS P/ TUBULACAO</t>
  </si>
  <si>
    <t>FITA DE TEFLON P/ VEDACAO HIDRAULICA (VEDA ROSCA) - 18 MM X</t>
  </si>
  <si>
    <t>FITA DE TEFLON P/ VEDACAO HIDRAULICA (VEDA ROSCA) - 18 MM X 25 M, TEMPERATURA: -90°C A + 240°C, -PH: 0 A 14, -100% PTFE</t>
  </si>
  <si>
    <t>LIXA D'AGUA EM FOLHA 225 X 275 MM GRAO 150</t>
  </si>
  <si>
    <t>LIXAS EM FOLHA</t>
  </si>
  <si>
    <t>TE DE REDUCAO PVC RIGIDO SOLDAVEL MARROM 1.1/2 X 3/4". A MARCA DEVERA VIR LITOGRAFADA NA PECA.</t>
  </si>
  <si>
    <t>TE EM PVC RIGIDO SOLDAVEL MARROM 3/4". A MARCA DEVERA VIR LITOGRAFADA NA PECA.</t>
  </si>
  <si>
    <t>LIXA D'AGUA EM FOLHA 225 X 275 MM GRAO 220</t>
  </si>
  <si>
    <t>LIXA D'AGUA EM FOLHA 225 X 275 MM GRAO 320</t>
  </si>
  <si>
    <t>ETIQUETA ADESIVA - 36 X 102 MM - FOLHA C/ 24 UNIDADES - TIPO FORMULARIO CONTINUO</t>
  </si>
  <si>
    <t>CAIXA SIFONADA REDONDA EM PVC RIGIDO DE 100 X 100 X 50 MM - 4" X 4"X 2"</t>
  </si>
  <si>
    <t>RALOS SIFOES E CAIXAS</t>
  </si>
  <si>
    <t>TARJETA CROMADA 3"</t>
  </si>
  <si>
    <t>MACANETAS, TRINCOS, TRAMELAS E TRANQUETAS</t>
  </si>
  <si>
    <t>TE DE PVC SOLDAVEL - 1.1/2"</t>
  </si>
  <si>
    <t>TE DE PVC SOLDAVEL - 1.1/2" - MARROM</t>
  </si>
  <si>
    <t>LIXA P/ FERRO E METAIS EM FOLHA DE 225 X 275 MM N° 36</t>
  </si>
  <si>
    <t>TE DE REDUCAO EM PVC RIGIDO SOLDAVEL MARROM 1" X 3/4". A MARCA DEVERA VIR LITOGRAFADA NA PECA.</t>
  </si>
  <si>
    <t>LIXA P/ FERRO E METAIS EM FOLHA DE 225 X 275 MM N° 60</t>
  </si>
  <si>
    <t>REGISTRO DE PRESSAO 3/4" SEM CANOPLA</t>
  </si>
  <si>
    <t>REGISTROS VALVULAS E BOIAS</t>
  </si>
  <si>
    <t>REGISTRO DE PRESSAO 3/4" COM CANOPLA</t>
  </si>
  <si>
    <t>REGISTRO DE GAVETA EM LIGA DE COBRE DE 3/4" S/ CANOPLA</t>
  </si>
  <si>
    <t>REGISTRO DE GAVETA EM LIGA DE COBRE DE 3/4" S/ CANOPLA - DE ACORDO COM A NORMA ABNT NBR 15705 E A MARCA, MEDIDA E NORMA DEVERAO VIR LITOGRAFADA NA PECA</t>
  </si>
  <si>
    <t>TORNEIRA DE MESA, EM LATAO CROMADO, 1/2", P/ LAVATORIO</t>
  </si>
  <si>
    <t>TORNEIRAS VOLANTES CANOPLAS E ACESS. P/ MANGUEIRA</t>
  </si>
  <si>
    <t>TORNEIRA DE PAREDE PARA PIA, 1/2" X 18 CM, CORPO E REGISTRO EM LATAO CROMADO, SEM ADAPTADOR</t>
  </si>
  <si>
    <t>BUCHA DE FIXACAO - N° 06 DE PLASTICO</t>
  </si>
  <si>
    <t>BUCHAS CHUMBADORES E GANCHOS</t>
  </si>
  <si>
    <t>BUCHA DE FIXACAO N° 8 DE PLASTICO</t>
  </si>
  <si>
    <t>CADEADO DE LATAO - 30 MM</t>
  </si>
  <si>
    <t>CADEADOS</t>
  </si>
  <si>
    <t>CADEADO DE LATAO - 50 MM</t>
  </si>
  <si>
    <t>COLA P/ MADEIRA - 1 LITRO</t>
  </si>
  <si>
    <t>ADESIVOS ESPECIFICOS PARA MADEIRA</t>
  </si>
  <si>
    <t>VASO SANITARIO SIFONADO CONVENCIONAL DE LOUÇA PADRAO POPULAR NA COR BRANCA</t>
  </si>
  <si>
    <t>BACIAS SANITARIAS E MICTORIOS</t>
  </si>
  <si>
    <t>DOBRADICA DE FERRO POLIDO 1.1/2"</t>
  </si>
  <si>
    <t>FECHADURAS, DOBRADICAS E MACANETAS</t>
  </si>
  <si>
    <t>DOBRADICA DE FERRO POLIDO 2.1/2"</t>
  </si>
  <si>
    <t>LIXA D'AGUA EM FOLHA 225 X 275 MM GRAO 100</t>
  </si>
  <si>
    <t>PARAFUSO GALVANIZADO P/ FIXACAO DE TELHAS MODULADAS - 5/16 X 110 MM</t>
  </si>
  <si>
    <t>HASTES</t>
  </si>
  <si>
    <t>PARAFUSO GALVANIZADO P/ FIXACAO DE TELHAS MODULADAS - 8 X 1</t>
  </si>
  <si>
    <t>PARAFUSO GALVANIZADO P/ FIXACAO DE TELHAS MODULADAS - 8 X 150 MM</t>
  </si>
  <si>
    <t>TE DE PVC RIGIDO SOLDAVEL P/ ESGOTO DE 2"</t>
  </si>
  <si>
    <t>TE DE PVC RIGIDO SOLDAVEL P/ ESGOTO DE 4"</t>
  </si>
  <si>
    <t>APAGADOR PARA QUADRO BRANCO - NAO MAGNETICO</t>
  </si>
  <si>
    <t>MATERIAIS ESCOLARES E DIDATICOS</t>
  </si>
  <si>
    <t>TUBO DE FERRO GALVANIZADO 4" BR C/ 6 M</t>
  </si>
  <si>
    <t>BARRAS DE ACO ESPECIFICOS P/ USOS VARIADOS</t>
  </si>
  <si>
    <t xml:space="preserve">TUBO DE PVC RIGIDO SOLDAVEL 2" X 06 M (P/ESGOTO) </t>
  </si>
  <si>
    <t>CANOS E TUBOS PLASTICOS</t>
  </si>
  <si>
    <t>TUBO DE PVC RIGIDO SOLDAVEL 2" X 06 M (P/ESGOTO) - BRANCO - NBR 5688</t>
  </si>
  <si>
    <t>TUBO DE PVC RIGIDO SOLDAVEL DE 100 MM - 4" X 6 M (P/ESGOTO)</t>
  </si>
  <si>
    <t>TUBO DE PVC RIGIDO SOLDAVEL DE 100 MM - 4" X 6 M (P/ESGOTO)- BRANCO - NBR 5688</t>
  </si>
  <si>
    <t>TUBO DE PVC RIGIDO SOLDAVEL DE 32 MM - 1" X 06 M  - CLASSE</t>
  </si>
  <si>
    <t>TUBO DE PVC RIGIDO SOLDAVEL DE 32 MM - 1" X 06 M  - CLASSE15 MARROM - NBR 5648</t>
  </si>
  <si>
    <t>TUBO DE PVC RIGIDO SOLDAVEL DE 50 MM - 1.1/2" X 06 M</t>
  </si>
  <si>
    <t xml:space="preserve">TUBO DE PVC RIGIDO SOLDAVEL DE 50 MM - 1.1/2" X 06 M- CLASSE 15 MARROM -  DE ACORDO COM A NORMA NBR 5648 E A MARCA DEVERA VIR LITOGRAFADA NA PECA  </t>
  </si>
  <si>
    <t>TUBO DE PVC RIGIDO SOLDAVEL DE 25 MM  - 3/4" X 06 M - CLASSE 15 MARROM - NBR 5648 - A MARCA DEVERA SER LITOGRAFADA NO PRODUTO</t>
  </si>
  <si>
    <t>PINO P/TORNEIRA DE 3/4"</t>
  </si>
  <si>
    <t>PINO P/TORNEIRA DE 3/4" - VEDANTE</t>
  </si>
  <si>
    <t>PASTA DE CARTOLINA PLASTIFICADA MOD. C/ FERRAGEM - PRETA -</t>
  </si>
  <si>
    <t>PASTA DE CARTOLINA PLASTIFICADA MOD. C/ FERRAGEM - PRETA -MED. 33,5 X 23,5 CM (VARIACAO +/- 02 CM)</t>
  </si>
  <si>
    <t>CAIXA PARA ARQUIVO MORTO EM POLIONDA</t>
  </si>
  <si>
    <t>CAIXA PARA ARQUIVO MORTO EM POLIONDA - MED. 25 ALT X 35 COMP X 13 CM LARG</t>
  </si>
  <si>
    <t>CESTO DE PLASTICO P/ LIXO, 6 LITROS - FECHADO</t>
  </si>
  <si>
    <t>MASSA CORRIDA PVA - LATA C/ 18 LITROS</t>
  </si>
  <si>
    <t>ABRACADEIRA GALVANIZADA TIPO U DE 3/4"</t>
  </si>
  <si>
    <t>BRACADEIRAS E CINTAS</t>
  </si>
  <si>
    <t>ABRACADEIRA GALVANIZADA TIPO D DE 3/4"</t>
  </si>
  <si>
    <t>ABRACADEIRA GALVANIZADA TIPO D DE 3/4", COM PARAFUSO E PORCA</t>
  </si>
  <si>
    <t>PREGO COMUM DE CABECA CHATA - 19 X 36</t>
  </si>
  <si>
    <t>PORTA CADEADO DE FERRO ZINCADO DE 3 1/2"</t>
  </si>
  <si>
    <t>SACO PLASTICO P/ LIXO - 50 L - 63 X 80 CM X 0,12 MM OU 120 MICRAS DE ESPESSURA (0,06 MM POR PAREDE)</t>
  </si>
  <si>
    <t>KID LIXO</t>
  </si>
  <si>
    <t>KID LIXO -  INDUSTRIA E COMERCIO DE EMBALAGENS PLASTICAS LTDA</t>
  </si>
  <si>
    <t>PE   59/23</t>
  </si>
  <si>
    <t>102/23</t>
  </si>
  <si>
    <t>SACO PLASTICO P/ LIXO - 50 L, COR PRETA - 63 X 80 CM X 0,12 MM OU 120 MICRAS DE ESPESSURA (0,06 MM POR PAREDE)</t>
  </si>
  <si>
    <t>ESPONJA DE NYLON DUPLA FACE, LISO E ABRASIVA - MED: 110 X 75 X 20 MM</t>
  </si>
  <si>
    <t>FADINHA FADINHA</t>
  </si>
  <si>
    <t>ESPONJA DE NYLON DUPLA FACE, LISO E ABRASIVA - MED: 110 X 75 X 20 MM, SENDO UMA DAS FACES EM FIBRA SINTETICA COM MATERIAL ABRASIVO E OUTRA EM ESPUMA DE POLIURETANO. CARAC GEOMETRICAS: COMP 108 A 114 MM, LARGURA 69 A 77 MM, ESPESSURA 20 A 25 MM. A FACE COMPOSTA DE MATERIAL ABRASIVO DEVERA ESTAR DEVIDAMENTE SOBREPOSTA E FIRMEMENTE UNIDA A FACE EM ESPUMA DE POLIURETANO. NAO SERA ACEITA ESPONJA COM A FACE ABRASIVA PROPRIA PARA LIMPEZA DE SUPERFICIE ANTIADERENTE. QUANDO EMBEBIDA  EM DETERGENTE NAO DEVERA MURCHAR, ESFIAPAR-SE OU SOLTAR PEDACOS DURANTE O PROCESSO DE ESFREGADURA.</t>
  </si>
  <si>
    <t>CIMENTO COMUM CPII-32 - SACO C/ 50KG - O MATERIAL DEVERA SER ENTREGUE EM LOTE PALETIZADO PROTEGIDO COM FILME PLASTICO.</t>
  </si>
  <si>
    <t>TUPI</t>
  </si>
  <si>
    <t>GUARANI INDUSTRIA, COMERCIO E SERVICOS LTDA</t>
  </si>
  <si>
    <t>PE   271/22</t>
  </si>
  <si>
    <t>179/22</t>
  </si>
  <si>
    <t>TINTA ACRILICA P/ DEMARCACAO DE SOLO - BALDE C/ 18 L - PRETA - PADRAO DER 3.09</t>
  </si>
  <si>
    <t>BD</t>
  </si>
  <si>
    <t>VERNIZES PRIMERS E TINTAS PARA SOLO</t>
  </si>
  <si>
    <t>FITA ISOLANTE 19 MM X 10 M DE AUTO FUSAO (ALTA TENSAO) -</t>
  </si>
  <si>
    <t>ISOLADORES ELETRICOS E MATERIAIS PARA...</t>
  </si>
  <si>
    <t>FITA ISOLANTE 19 MM X 10 M DE AUTO FUSAO (ALTA TENSAO) -PRETA</t>
  </si>
  <si>
    <t>CURVA 90 GRAUS DE ACO CARBONO GALVANIZADO P/ ELETRODUTO</t>
  </si>
  <si>
    <t>CURVA 90 GRAUS DE ACO CARBONO GALVANIZADO P/ ELETRODUTO ROSQUEAVEL 3/4"</t>
  </si>
  <si>
    <t>SOQUETE DE PORCELANA E-27 P/ LAMPADA INCANDESCENTE</t>
  </si>
  <si>
    <t>ACESSORIOS</t>
  </si>
  <si>
    <t>ELETRODUTO FLEXIVEL CORRUGADO DE 1.1/2"</t>
  </si>
  <si>
    <t>ELETRODUTO FLEXIVEL CORRUGADO DE 2"</t>
  </si>
  <si>
    <t>FITA ISOLANTE 19 MM X 20 M</t>
  </si>
  <si>
    <t>TAMPO E ASSENTO P/ VASO SANITARIO ( INFANTIL )</t>
  </si>
  <si>
    <t>TAMPOS, ASSENTOS, SABONET. PAPELEIRAS E PORTA-TOALHAS</t>
  </si>
  <si>
    <t>RALO SIFONADO EM PVC DE 100 X 40 MM (1 1/2")</t>
  </si>
  <si>
    <t>REPARO P/ VALVULA DE DESCARGA 1 1/2" (MARCA DOCOL)</t>
  </si>
  <si>
    <t>PINO P/ TORNEIRA - 1/2"</t>
  </si>
  <si>
    <t>PINO P/ TORNEIRA - 1/2" - VEDANTE</t>
  </si>
  <si>
    <t>LUMINARIA FECHADA TIPO CALHA P/ LAMPADA FLUORESCENTE 2 X 40</t>
  </si>
  <si>
    <t>LUMINARIAS E PROJETORES COM EQUIPAMENTO</t>
  </si>
  <si>
    <t>LUMINARIA FECHADA TIPO CALHA P/ LAMPADA FLUORESCENTE 2 X 40W</t>
  </si>
  <si>
    <t>CONECTOR TIPO SPLIT BOLT-SIMPLES/SIMPLES P/ 2 CABOS DE COBRE DE 10MM2</t>
  </si>
  <si>
    <t>CONECTORES</t>
  </si>
  <si>
    <t>CONECTOR A PRESSAO TIPO SPLIT BOLT-SIMPLES/SIMPLES P/ 2</t>
  </si>
  <si>
    <t>CONECTOR A PRESSAO TIPO SPLIT BOLT-SIMPLES/SIMPLES P/ 2CABOS DE COBRE DE 150MM2</t>
  </si>
  <si>
    <t>CONECTOR TIPO SPLIT BOLT-SIMPLES/SIMPLES P/ 2 CABOS DE COBRE DE 16MM2</t>
  </si>
  <si>
    <t>INTERRUPTOR 10A X 250V INTERNO C/PLACA-  01 TECLA</t>
  </si>
  <si>
    <t>FECHADURA DE EMBUTIR C/ TAMBOR - EXTERNA</t>
  </si>
  <si>
    <t>FECHADURAS INTERNAS E EXTERNAS</t>
  </si>
  <si>
    <t>CONECTOR A PRESSAO TIPO SPLIT BOLT-SIMPLES/SIMPLES P/ 2CABOS DE COBRE DE 185MM2</t>
  </si>
  <si>
    <t>CONECTOR TIPO SPLIT BOLT-SIMPLES/SIMPLES P/ 2 CABOS DE COBRE DE 240MM2</t>
  </si>
  <si>
    <t>CONECTOR TIPO SPLIT BOLT-SIMPLES/SIMPLES P/ 2 CABOS DE COBRE DE 25MM2</t>
  </si>
  <si>
    <t>CONECTOR TIPO SPLIT BOLT-SIMPLES/SIMPLES P/2 CABOS DE COBRE DE 35MM2</t>
  </si>
  <si>
    <t>CONECTOR TIPO SPLIT BOLT-SIMPLES/SIMPLES P/ 2 CABOS DE COBRE DE 35MM2</t>
  </si>
  <si>
    <t>CONECTOR TIPO SPLIT BOLT-SIMPLES/SIMPLES P/ 2 CABOS DE COBRE DE 50MM2</t>
  </si>
  <si>
    <t>CONECTOR TIPO SPLIT BOLT-SIMPLES/SIMPLES P/ 2 CABOS DE COBRE DE 70MM2</t>
  </si>
  <si>
    <t>CONECTOR TIPO SPLIT BOLT-SIMPLES/SIMPLES P/2 CABOS DE COBRE DE 95 MM2</t>
  </si>
  <si>
    <t>CONECTOR TIPO SPLIT BOLT-SIMPLES/SIMPLES P/ 2 CABOS DE COBRE DE 95 MM2</t>
  </si>
  <si>
    <t>PAPEL ALMACO C/ PAUTA</t>
  </si>
  <si>
    <t>PAPEIS PADRONIZADOS E TIMBRADOS</t>
  </si>
  <si>
    <t>TERMINAL A PRESSAO REFORCADO P/ 1 CABO DE COBRE 50MM2 C/ 1</t>
  </si>
  <si>
    <t>TERMINAIS</t>
  </si>
  <si>
    <t>TERMINAL A PRESSAO REFORCADO P/ 1 CABO DE COBRE 50MM2 C/ 1 FURO DE FIXACAO</t>
  </si>
  <si>
    <t>TERMINAL A PRESSAO REFORCADO P/ 1 CABO DE COBRE 95MM2 C/ 1</t>
  </si>
  <si>
    <t>TERMINAL A PRESSAO REFORCADO P/ 1 CABO DE COBRE 95MM2 C/ 1FURO DE FIXACAO</t>
  </si>
  <si>
    <t>TERMINAL DE COMPRESSAO TIPO OLHAL P/ CABO DE COBRE 10MM2 C/</t>
  </si>
  <si>
    <t>TERMINAL DE COMPRESSAO TIPO OLHAL P/ CABO DE COBRE 10MM2 C/1 FURO DE FIXACAO DE COMPRESSAO</t>
  </si>
  <si>
    <t>TERMINAL DE COMPRESSAO TIPO OLHAL P/ CABO DE COBRE 120MM2</t>
  </si>
  <si>
    <t>TERMINAL DE COMPRESSAO TIPO OLHAL P/ CABO DE COBRE 120MM2C/ 1 FURO DE FIXACAO DE COMPRESSAO</t>
  </si>
  <si>
    <t>TERMINAL DE COMPRESSAO TIPO OLHAL P/ CABO DE COBRE 240MM2</t>
  </si>
  <si>
    <t>TERMINAL DE COMPRESSAO TIPO OLHAL P/ CABO DE COBRE 240MM2C/ 1 FURO DE FIXACAO DE COMPRESSAO</t>
  </si>
  <si>
    <t>TERMINAL DE COMPRESSAO TIPO OLHAL P/ CABO DE  COBRE 35MM2</t>
  </si>
  <si>
    <t>TERMINAL DE COMPRESSAO TIPO OLHAL P/ CABO DE  COBRE 35MM2C/ 1 FURO DE FIXACAO DE COMPRESSAO</t>
  </si>
  <si>
    <t>TERMINAL DE COMPRESSAO TIPO OLHAL P/ CABO DE COBRE 70MM2 C/</t>
  </si>
  <si>
    <t>TERMINAL DE COMPRESSAO TIPO OLHAL P/ CABO DE COBRE 70MM2 C/1 FURO 3/8" DE FIXACAO E 1 DE COMPRESSAO</t>
  </si>
  <si>
    <t>TIJOLO COMUM DE BARRO MEDINDO 20 X 9 X 4 CM</t>
  </si>
  <si>
    <t>TIJOLOS E BLOCOS DE VIDRO E CERAMICAS</t>
  </si>
  <si>
    <t>ADESIVO P/ CHAPISCO, CONCRETO E ARGAMASSA - BALDE C/18 LITROS</t>
  </si>
  <si>
    <t>IMPERMEABILIZANTES, ADITIVOS E ADESIVOS</t>
  </si>
  <si>
    <t>CHAPA DE MADEIRA RESINADA C/ 2,20 X 1,10 M ESP. 10,0 MM</t>
  </si>
  <si>
    <t>CHAPAS COMPENSADAS RESINADAS/PLASTIFICADAS</t>
  </si>
  <si>
    <t>CHAPA DE MADEIRA RESINADA C/ 2,20 X 1,10 M ESP. 15,0 MM</t>
  </si>
  <si>
    <t>GIZ DE CORES DIVERSAS, ANTIALERGICO, CAIXA COM 50 UNIDADES</t>
  </si>
  <si>
    <t>INSETICIDA AEROSOL A BASE DE AGUA FR C/ 300 ML</t>
  </si>
  <si>
    <t>DEFENSIVOS, INSETICIDAS, RATICIDAS E PESTICIDAS</t>
  </si>
  <si>
    <t>PLUG EM PVC RIGIDO ROSCAVEL DE 3/4"</t>
  </si>
  <si>
    <t>PLUG EM PVC RIGIDO ROSCAVEL DE 1/2"</t>
  </si>
  <si>
    <t>GUARDANAPO DE PAPEL 23 X 22 CM</t>
  </si>
  <si>
    <t>CARINHO</t>
  </si>
  <si>
    <t>CLEANING DISTRIBUIDORA DE PRODUTOS DE LIMPEZA LTDA</t>
  </si>
  <si>
    <t>ART. P/ CAMA MESA E BANHO</t>
  </si>
  <si>
    <t>GUARDANAPO DE PAPEL 23 X 22 CM - PACOTE COM 50 UNIDADES</t>
  </si>
  <si>
    <t>ELASTICO - EMBALAGEM COM 100GR</t>
  </si>
  <si>
    <t>GRAMPO TRILHO P/ PASTA 80 MM</t>
  </si>
  <si>
    <t>GRAMPO 26/6 P/ GRAMPEADOR CX C/ 5000 UNIDADES</t>
  </si>
  <si>
    <t>GRAMPO 26/6, COBREADO,  P/ GRAMPEADOR - CX C/ 5000 UNIDADES</t>
  </si>
  <si>
    <t>PAPEL MONOLUCIDO - 120 G/M2 660 X 960 MM  - PACOTE C/ 250</t>
  </si>
  <si>
    <t>PAPEIS PARA INDUSTRIA GRAFICA</t>
  </si>
  <si>
    <t>PAPEL MONOLUCIDO - 120 G/M2 660 X 960 MM  - PACOTE C/ 250FOLHAS</t>
  </si>
  <si>
    <t>PAPEL CELOFANE - 90 X 100 CM - AMARELO</t>
  </si>
  <si>
    <t>PAPEIS E PAPELOES</t>
  </si>
  <si>
    <t>PAPEL CELOFANE - 90 X 100 CM - VERDE</t>
  </si>
  <si>
    <t>PAPEL CELOFANE - 90 X 100 CM - VERMELHO</t>
  </si>
  <si>
    <t>CAIXA SIFONADA REDONDA EM PVC RIGIDO DE 100 X 150 X 50 MM (4" X 6" X 2")</t>
  </si>
  <si>
    <t>CAIXA DE DESCARGA COM CORPO PLASTICO (ACOMPANHA ENGATE E</t>
  </si>
  <si>
    <t>CAIXA DE DESCARGA COM CORPO PLASTICO (ACOMPANHA ENGATE ECONJUNTO DE FIXACAO) C/ TUBO DE DESCIDA</t>
  </si>
  <si>
    <t>PAPEL ESPELHO - 65 X 50 CM - ROSA</t>
  </si>
  <si>
    <t>PAPEIS P/ EMBALAGEM E DECORATIVOS</t>
  </si>
  <si>
    <t>DISCO DE DESBASTE 7" X 1/4" X 7/8"</t>
  </si>
  <si>
    <t>REBOLOS RESINOIDES</t>
  </si>
  <si>
    <t>DISCO DE DESBASTE 7" X 1/4" X 7/8" - CONFORME NORMAS DA ABNT</t>
  </si>
  <si>
    <t>LIXA D'AGUA EM FOLHA 225 X 275 MM GRAO 120</t>
  </si>
  <si>
    <t>LIXA P/ FERRO E METAIS EM FOLHA DE 225 X 275 MM - N.º 220</t>
  </si>
  <si>
    <t>LIXA P/ FERRO E METAIS EM FOLHA DE 200 X 275 MM - Nº 120</t>
  </si>
  <si>
    <t>CADEADO DE LATAO - 40 MM</t>
  </si>
  <si>
    <t>WIDIA PARA CORTAR PISOS E AZULEJOS</t>
  </si>
  <si>
    <t>WIDIA PARA CORTAR PISOS E AZULEJOS (80 X 10 MM)</t>
  </si>
  <si>
    <t>PREGO COMUM DE CABECA CHATA - 12 X 12</t>
  </si>
  <si>
    <t>PREGO COMUM DE CABECA CHATA - 15 X 15</t>
  </si>
  <si>
    <t>PREGO COMUM DE CABECA CHATA - 17 X 21</t>
  </si>
  <si>
    <t>PREGO COMUM DE CABECA CHATA - 18 X 27</t>
  </si>
  <si>
    <t>PREGO COMUM DE CABECA CHATA - 18 X 30</t>
  </si>
  <si>
    <t>PROTETOR DE CABELO TIPO REDE EM NYLON PRETA</t>
  </si>
  <si>
    <t>VESTUARIO DE USO EM FUNCIONARIOS</t>
  </si>
  <si>
    <t>BROCA DE WIDIA 1/4"</t>
  </si>
  <si>
    <t>BROCAS</t>
  </si>
  <si>
    <t>BROCA DE WIDIA 3/8"</t>
  </si>
  <si>
    <t>BROCA DE WIDIA 5/16"</t>
  </si>
  <si>
    <t>BROCA DE ACO RAPIDO HELICOIDAL DE 1/2" COM HASTE CILINDRICA</t>
  </si>
  <si>
    <t>BROCA DE ACO RAPIDO HELICOIDAL DE 1/8" COM HASTE CILINDRICA</t>
  </si>
  <si>
    <t>BROCA DE ACO RAPIDO HELICOIDAL DE 3/16" COM HASTE CILINDRIC</t>
  </si>
  <si>
    <t>BROCA DE ACO RAPIDO HELICOIDAL DE 3/16" COM HASTE CILINDRICA</t>
  </si>
  <si>
    <t>BROCA DE ACO RAPIDO HELICOIDAL DE 3/32" COM HASTE CILINDRIC</t>
  </si>
  <si>
    <t>BROCA DE ACO RAPIDO HELICOIDAL DE 3/32" COM HASTE CILINDRICA</t>
  </si>
  <si>
    <t>BROCA DE ACO RAPIDO HELICOIDAL DE 3/8" COM HASTE CILINDRICA</t>
  </si>
  <si>
    <t>BROCA DE ACO RAPIDO HELICOIDAL DE 5/16" COM HASTE CILINDRIC</t>
  </si>
  <si>
    <t>BROCA DE ACO RAPIDO HELICOIDAL DE 5/16" COM HASTE CILINDRICA</t>
  </si>
  <si>
    <t>BROCA DE ACO RAPIDO HELICOIDAL DE 5/32" COM HASTE CILINDRIC</t>
  </si>
  <si>
    <t>BROCA DE ACO RAPIDO HELICOIDAL DE 5/32" COM HASTE CILINDRICA</t>
  </si>
  <si>
    <t>CHAPA DE ACO CARBONO GALVANIZADO ZINCADO N°22 ESP=0,80 MM -</t>
  </si>
  <si>
    <t>CHAPAS</t>
  </si>
  <si>
    <t>CHAPA DE ACO CARBONO GALVANIZADO ZINCADO N°22 ESP=0,80 MM -2 X 1</t>
  </si>
  <si>
    <t>BROCA DE ACO RAPIDO HELICOIDAL DE 1/4" C/ HASTE CILINDRICA</t>
  </si>
  <si>
    <t>LONA PLASTICA - 4 X 100M - PRETA. ESPESSURA MINIMA 110 MICRAS.</t>
  </si>
  <si>
    <t>TECI.LONAS TOLDOS E ENCERADOS DE PLASTICO</t>
  </si>
  <si>
    <t>PREGO COMUM DE CABECA CHATA - 22 X 48</t>
  </si>
  <si>
    <t>REBITE DE REPUCHO EM ALUMINIO C/ MANDRIL DE ACO 4 X 12 MM</t>
  </si>
  <si>
    <t>REBITES ILHOTES PINOS E CHAVETAS</t>
  </si>
  <si>
    <t>REBITE DE REPUCHO EM ALUMINIO C/ MANDRIL DE ACO 4 X 16 MM</t>
  </si>
  <si>
    <t>REBITE DE REPUCHO EM ALUMINIO C/ MANDRIL DE ACO 4,76 X 25MM</t>
  </si>
  <si>
    <t>REBITE DE REPUCHO EM ALUMINIO C/ MANDRIL DE ACO 6 X 25 MM</t>
  </si>
  <si>
    <t>REBITE DE REPUCHO EM ALUMINIO C/ MANDRIL DE ACO 6 X 30 MM</t>
  </si>
  <si>
    <t>TINTA ACRILICA P/ DEMARCACAO DE SOLO - BALDE C/ 18 LITROS -</t>
  </si>
  <si>
    <t>TINTA ACRILICA P/ DEMARCACAO DE SOLO - BALDE C/ 18 LITROS - BRANCA - PADRAO DER 3.09</t>
  </si>
  <si>
    <t>TINTA ACRILICA P/ DEMARCACAO DO SOLO - BALDE COM 18 LITROS - AMARELA</t>
  </si>
  <si>
    <t>TINTA ACRILICA P/ DEMARCACAO DO SOLO - BALDE COM 18 LITROS - AMARELA - PADRAO DER 3.09</t>
  </si>
  <si>
    <t>MASSA CORRIDA ACRILICA - LT COM 18 L</t>
  </si>
  <si>
    <t>ENVELOPE BRANCO - OFICIO - 114 X 229 MM- GRAMATURA MINIMA 63 G/M²</t>
  </si>
  <si>
    <t>TARJETA CROMADA 2"</t>
  </si>
  <si>
    <t>CONJUNTO DE VEDACAO PLASTICA P/ TELHA 6 MM</t>
  </si>
  <si>
    <t>ARRUELAS</t>
  </si>
  <si>
    <t>CARTOLINA - AZUL CLARO - 50 X 66 CM - 180 G/M2</t>
  </si>
  <si>
    <t>CARTOLINA - ROSA - 50 X 66 CM - 180 G/M2</t>
  </si>
  <si>
    <t>SOLVENTE P/ TINTA DE DEMARCACAO VIARIA -BALDE C/ 18 LITROS - TIPO DER 3.09</t>
  </si>
  <si>
    <t>REMOVED.,DILUENT.,DECAPANTES MATER.P/LIMP. E PINT.</t>
  </si>
  <si>
    <t>PAPEL CARTAO - 50 X 70 CM - AMARELO (MEDIDAS PODERAO VARIAR +/- 5CM)</t>
  </si>
  <si>
    <t>PAPEL CARTAO - 50 X 70 CM - VERMELHO (MEDIDAS PODERAO VARIAR +/- 5CM)</t>
  </si>
  <si>
    <t>PAPEL CARTAO - 50 X 70 CM - LARANJA (MEDIDAS PODERAO VARIAR +/- 5CM)</t>
  </si>
  <si>
    <t>PAPEL CREPOM - RL C/ 48 X 200 CM - AMARELO OURO</t>
  </si>
  <si>
    <t>PAPEL CREPOM - RL C/ 48 X 200 CM - LARANJA</t>
  </si>
  <si>
    <t>PAPEL CREPOM - RL C/ 48 X 200 CM - ROSA</t>
  </si>
  <si>
    <t>PAPEL CREPOM - RL C/ 48 X 200 CM - VERMELHO</t>
  </si>
  <si>
    <t>ROLO DE LA DE CARNEIRO P/ PINTURA - 9 CM C/ CABO</t>
  </si>
  <si>
    <t>CAPACHO DE FIBRA DE COCO - 0,40 X 0,60 M</t>
  </si>
  <si>
    <t>ARTIGOS DE DECORACAO DE AMBIENTE</t>
  </si>
  <si>
    <t>BLOCO DE CONCRETO - 15 X 20 X 40 CM</t>
  </si>
  <si>
    <t>PE   300/22</t>
  </si>
  <si>
    <t>17/23</t>
  </si>
  <si>
    <t>BLOCOS, CANALETAS E ELEMENTOS VAZADOS EM CONCRETO</t>
  </si>
  <si>
    <t>PAPEL CREPOM - RL C/ 48 X 200 CM - AZUL ESCURO</t>
  </si>
  <si>
    <t>PAPEL CREPOM - RL C/ 48 X 200 CM - VERDE ESCURO</t>
  </si>
  <si>
    <t>CANOPLA COMPLETA P/ VALVULA DE DESCARGA</t>
  </si>
  <si>
    <t>LIXA CINTA DE PANO P/ MADEIRA - MEDIDAS: 610 X 75 MM GRAMAT</t>
  </si>
  <si>
    <t>LIXAS EM ROLO</t>
  </si>
  <si>
    <t>LIXA CINTA DE PANO P/ MADEIRA - MEDIDAS: 610 X 75 MM GRAMATURA 80</t>
  </si>
  <si>
    <t>PREGO COMUM DE CABECA CHATA - 10 X 10</t>
  </si>
  <si>
    <t>COTOVELO EM PVC AZUL-COLA E ROSCA DE 3/4"</t>
  </si>
  <si>
    <t>PAPEL LAMINADO - 50 X 60 CM - DOURADO - AS MEDIDAS PODERAO VARIAR +/- 5 CM</t>
  </si>
  <si>
    <t>REGISTRO DE GAVETA EM LIGA DE COBRE DE 3/4" C/ CANOPLA</t>
  </si>
  <si>
    <t>REGISTRO DE GAVETA EM LIGA DE COBRE DE 1.1/2" C/ CANOPLA</t>
  </si>
  <si>
    <t>REGISTRO DE GAVETA EM LIGA DE COBRE DE 1.1/2" C/ CANOPLA, DE ACORDO COM A NORMA NBR 10072 E A MARCA DEVERA VIR LITOGRAFADA NA PECA</t>
  </si>
  <si>
    <t>CHAPA DE MADEIRA COMPENSADA NAVAL C/ 2,20 X 1,60 M ESP.</t>
  </si>
  <si>
    <t>CHAPAS DE MADEIRA AGLOMERADA E COMPENSADAS</t>
  </si>
  <si>
    <t>CHAPA DE MADEIRA COMPENSADA NAVAL C/ 2,20 X 1,60 M ESP.20 MM</t>
  </si>
  <si>
    <t>CAIXILHO DE FERRO PERFILADO - DE CORRER - 1,20 X 2,00 M</t>
  </si>
  <si>
    <t>CAIXILHOS, JANELAS E VITROS</t>
  </si>
  <si>
    <t>ENCOSTO EM MADEIRA  EM LAMINADO MELAMINICO 10MM LISO 30 X 16CM - VERDE CLARO</t>
  </si>
  <si>
    <t>MOBILIARIO ESCOLAR</t>
  </si>
  <si>
    <t>ASSENTO EM MADEIRA  REVESTIDO C/ LAMINADO MELAMINICO 10 MM</t>
  </si>
  <si>
    <t>ASSENTO EM MADEIRA  REVESTIDO C/ LAMINADO MELAMINICO 10 MM LISO 29,5 X 29,5 CM - VERDE CLARO</t>
  </si>
  <si>
    <t>TOUCA DE PROTECAO PARA CABELOS, TIPO COZINHEIRA, EM MATERIAL DESCARTAVEL (TNT) SANFONADA</t>
  </si>
  <si>
    <t>DESCARPACK</t>
  </si>
  <si>
    <t>SANTOS HEALTH &amp; SAFETY COMERCIO IMPORTACAO E SERVICOS LTDA</t>
  </si>
  <si>
    <t>VESTUARIO MEDICO-HOSPITALAR</t>
  </si>
  <si>
    <t>TOUCA DE PROTECAO PARA CABELOS, TIPO COZINHEIRA, EM MATERIAL DESCARTAVEL (TNT) SANFONADA - COR BRANCA</t>
  </si>
  <si>
    <t>PAPEL LAMINADO - 50 X 60 CM - VERDE</t>
  </si>
  <si>
    <t>PAPEL LAMINADO - 50 X 60 CM - AZUL</t>
  </si>
  <si>
    <t>PAPEL LAMINADO - 50 X 60 CM - VERMELHO</t>
  </si>
  <si>
    <t>PAPEL LAMINADO - 50 X 60 CM - VERMELHO (VARIACAO +/- 05 CM)</t>
  </si>
  <si>
    <t>PAPEL LAMINADO - 50 X 60 CM - PRATA</t>
  </si>
  <si>
    <t>FERRO CHATO 1 X 1/ 8" BARRA C/ 06 METROS</t>
  </si>
  <si>
    <t>FERRAGENS E AFINS</t>
  </si>
  <si>
    <t>GESSO ESTUQUE, EMBALAGEM C/ 01 KG</t>
  </si>
  <si>
    <t>REGISTRO DE GAVETA EM LIGA DE COBRE DE 1.1/2"- S/ CANOPLA</t>
  </si>
  <si>
    <t>REGISTRO DE GAVETA EM LIGA DE COBRE DE 1.1/2"- S/ CANOPLA - DE ACORDO COM A NORMA ABNT NBR 15705 E A MARCA, MEDIDA E NORMA DEVERAO VIR LITOGRAFADA NA PECA</t>
  </si>
  <si>
    <t xml:space="preserve">TUBO DE PVC RIGIDO SOLDAVEL BRANCO DE 40 MM - 1.1/2" X 06 M, DE ACORDO COM A NORMA NBR 5688 E A MARCA DEVERA VIR LITOGRAFADA NA PECA </t>
  </si>
  <si>
    <t>TUBO DE POLIETILENO DE 1" - (PONTA VERMELHA)</t>
  </si>
  <si>
    <t>TRAVA DE SEGURANCA, CHAVE TETRA, P/ PORTAS</t>
  </si>
  <si>
    <t>ADAPTADOR DE PVC RIGIDO MARROM DE 2" SOLDAVEL. A MARCA DEVERA VIR LITOGRAFADA NA PECA.</t>
  </si>
  <si>
    <t>ADAPTADOR EM PVC RIGIDO SOLDAVEL MARROM DE 1". A MARCA DEVERA VIR LITOGRAFADA NA PECA.</t>
  </si>
  <si>
    <t xml:space="preserve">UNIAO PVC COLA MARROM DE 1.1/2", DE ACORDO COM A NORMA NBR 5648 E A MARCA DEVERA VIR LITOGRAFADA NA PECA </t>
  </si>
  <si>
    <t>UNIAO PVC COLA MARROM DE 1.1/4", DE ACORDO COM A NORMA NBR 5648 E A MARCA DEVERA VIR LITOGRAFADA NA PECA</t>
  </si>
  <si>
    <t>UNIAO PVC COLA MARROM DE 1", DE ACORDO COM A NORMA NBR 5648 E A MARCA DEVERA VIR LITOGRAFADA NA PECA</t>
  </si>
  <si>
    <t>TUBO DE POLIETILENO DE 3/4" -  (PONTA VERMELHA)</t>
  </si>
  <si>
    <t>BUCHA DE FIXACAO N° 10 - DE NYLON</t>
  </si>
  <si>
    <t>ESTOPA BRANCA - PACOTE C/ 500 GR, NA EMBALAGEM DEVERA CONTER MARCA DO FABRICANTE</t>
  </si>
  <si>
    <t>TESOURA EM ACO INOXIDAVEL, COM CABO EM POLIPROPILENO, 18 CM (VARIAÇÃO +/- 3 CM)</t>
  </si>
  <si>
    <t xml:space="preserve">TESOURA EM ACO INOXIDAVEL, COM CABO EM POLIPROPILENO, 18 CM (VARIAÇÃO +/- 3 CM) </t>
  </si>
  <si>
    <t>PAPEL CAMURCA - 60 X 40 CM - BRANCO</t>
  </si>
  <si>
    <t>PAPEL CAMURCA - 60 X 40 CM - PRETO</t>
  </si>
  <si>
    <t>PAPEL CAMURCA - 60 X 40 CM - VERMELHO</t>
  </si>
  <si>
    <t>PAPEL CAMURCA - 60 X 40 CM - MARROM</t>
  </si>
  <si>
    <t>PAPEL CAMURCA - 60 X 40 - ROSA - AS MEDIDAS PODERAO VARIAR +/- 5 CM</t>
  </si>
  <si>
    <t>PAPEL CARTAO - 50 X 70 CM - AZUL ESCURO (MEDIDAS PODERAO VARIAR +/- 5CM)</t>
  </si>
  <si>
    <t>HASTE DE ATERRAMENTO DE COBRE - 5/8" X 3,00 METROS</t>
  </si>
  <si>
    <t>LUVA EM ACO CARBONO GALVANIZADO P/ ELETRODUTO 2" - ROSQUEAV</t>
  </si>
  <si>
    <t>LUVA EM ACO CARBONO GALVANIZADO P/ ELETRODUTO 2" - ROSQUEAVEL</t>
  </si>
  <si>
    <t>BLOCO DE CONCRETO - 20 X 20 X 40 CM</t>
  </si>
  <si>
    <t>PAPEL CELOFANE - 90 X 100 CM - AZUL</t>
  </si>
  <si>
    <t>PAPEL CARTAO - 50 X 70 CM - VERDE ESCURO (MEDIDAS PODERAO VARIAR +/- 5CM)</t>
  </si>
  <si>
    <t>ARAME DE ACO CARBONO GALVANIZADO - BWG N° 10 (3,40 MM)</t>
  </si>
  <si>
    <t>ARAMES E ACESSORIOS P/ CERCA...</t>
  </si>
  <si>
    <t>ARAME DE ACO CARBONO GALVANIZADO - BWG N° 10 (3,40 MM), ROLO COM 50 KG</t>
  </si>
  <si>
    <t>ARAME DE ACO CARBONO GALVANIZADO - BWG N° 16 (1,65 MM)</t>
  </si>
  <si>
    <t>ARAME DE ACO CARBONO GALVANIZADO - BWG N° 16 (1,65 MM) - ROLO C/ 01 KG</t>
  </si>
  <si>
    <t>ARAME DE ACO CARBONO RECOZIDO (LISO) - BWG N° 18 (1,24 MM)</t>
  </si>
  <si>
    <t>ARAME DE ACO CARBONO RECOZIDO (LISO) - BWG N° 18 (1,24 MM) - ROLO COM 1 KG</t>
  </si>
  <si>
    <t>CAIXILHO DE FERRO PERFILADO DE CORRER, S/ GRADE - MEDIDAS:</t>
  </si>
  <si>
    <t>CAIXILHO DE FERRO PERFILADO DE CORRER, S/ GRADE - MEDIDAS:1,20 X 1,50M</t>
  </si>
  <si>
    <t>BLOCO DE CONCRETO - 10 X 20 X 40 CM</t>
  </si>
  <si>
    <t>REGISTRO DE GAVETA EM LIGA DE COBRE - 1" - S/ CANOPLA</t>
  </si>
  <si>
    <t>REGISTRO DE GAVETA EM LIGA DE COBRE - 1" - S/ CANOPLA - DE ACORDO COM A NORMA ABNT NBR 15705 E A MARCA, MEDIDA E NORMA DEVERAO VIR LITOGRAFADA NA PECA</t>
  </si>
  <si>
    <t>CANTONEIRA EM ALUMINIO - 10 MM DE VAO - BR C/ 3 METROS  (P/</t>
  </si>
  <si>
    <t>CANTONEIRAS</t>
  </si>
  <si>
    <t>CANTONEIRA EM ALUMINIO - 10 MM DE VAO - BR C/ 3 METROS  (P/ACABAMENTO EM PAREDES DE AZULEJO GROSSO)</t>
  </si>
  <si>
    <t>LIXA DE PAPEL P/ MADEIRA EM FOLHA DE 225 X 275 MM - N°100</t>
  </si>
  <si>
    <t>LIXA DE PAPEL P/ MADEIRA EM FOLHA DE 225 X 275 MM - N° 80</t>
  </si>
  <si>
    <t>LIXA DE PAPEL P/ MADEIRA EM FOLHA DE 225 X 275 MM - N° 120</t>
  </si>
  <si>
    <t>PREGO DE ACO C/ CABECA - 15 X 15</t>
  </si>
  <si>
    <t>CT</t>
  </si>
  <si>
    <t>ROLAMENTO - 6202 - ZZ</t>
  </si>
  <si>
    <t>ROLAMENTOS</t>
  </si>
  <si>
    <t>ROLDANA PLASTICA P/ FIXACAO DE FIOS ELETRICOS - 30 X 30 - C</t>
  </si>
  <si>
    <t>ROLDANA PLASTICA P/ FIXACAO DE FIOS ELETRICOS - 30 X 30 - C/ PREGO P / FIXACAO</t>
  </si>
  <si>
    <t>ROLDANA PLASTICA P/ FIXACAO DE FIOS ELETRICOS - 24 X 24 - C</t>
  </si>
  <si>
    <t>ROLDANA PLASTICA P/ FIXACAO DE FIOS ELETRICOS - 24 X 24 - C/ PREGO P/ FIXACAO</t>
  </si>
  <si>
    <t>PARAFUSO CABECA REDONDA P/ FIXACAO DE VASO SANITARIO - 4,5</t>
  </si>
  <si>
    <t>PARAFUSO CABECA REDONDA P/ FIXACAO DE VASO SANITARIO - 4,5MM X 3" - C/ BUCHA E ARRUELA</t>
  </si>
  <si>
    <t>COTOVELO 90 GRAUS EM PVC RIGIDO SOLDAVEL MARROM  - 2". A MARCA DEVERA VIR LITOGRAFADA NA PECA.</t>
  </si>
  <si>
    <t>CABOS FIOS TOMADAS PLUGS CAIXAS P/ TELEFONIA, ETC</t>
  </si>
  <si>
    <t>HASTE GALVANIZADA - 1/4" X 350 MM - P/ FIXACAO DE TELHA DE</t>
  </si>
  <si>
    <t>HASTE GALVANIZADA - 1/4" X 350 MM - P/ FIXACAO DE TELHA DE FIBROCIMENTO - C/ PORCA, ARRUELA DE ALUMINIO E PLASTICA</t>
  </si>
  <si>
    <t>TELHA DE BARRO COZIDO - TIPO ROMANA</t>
  </si>
  <si>
    <t>TELHAS. CUMEEIRAS E ELEM. DE TELH. E CHAP. DE CIM. AMIANT</t>
  </si>
  <si>
    <t>DISCO DIAMANTADO (SECO) - DIAMETRO EXTERNO 110 MM E FURO 20</t>
  </si>
  <si>
    <t>DISCO DE FIBRA</t>
  </si>
  <si>
    <t>DISCO DIAMANTADO (SECO) - DIAMETRO EXTERNO 110 MM E FURO 20MM - CONFORME NORMAS ABNT</t>
  </si>
  <si>
    <t xml:space="preserve">LUVA DE PVC RIGIDO SOLDAVEL MARROM DE 1.1/4", DE ACORDO COM A NBR 5648 E A MARCA, MEDIDA E NBR DEVERAO VIR LITOGRAFADA NA PECA </t>
  </si>
  <si>
    <t>FOLHA DE PORTA - EM IMBUIA - 0,92 X 2,10 M</t>
  </si>
  <si>
    <t>RCL COMERCIO DE MATERIAIS DE CONSTRUCAO E SERVICOS LTDA</t>
  </si>
  <si>
    <t>PE   109/23</t>
  </si>
  <si>
    <t>143/23</t>
  </si>
  <si>
    <t>PORTAS, BATENTES E GUARNICOES DE MADEIRA, FERRO, METAL</t>
  </si>
  <si>
    <t>VELA(REFIL), PARA FILTRO MOD. AP 055</t>
  </si>
  <si>
    <t>TRATAMENTO E MANUTENCAO DE AGUA EQUIP. PCS. E ACES.</t>
  </si>
  <si>
    <t>VELA(REFIL), P/FILTRO MOD. AP 055, EM POLIPROPILENO, COMP. 250MM, ONDE DEVERA CONSTAR NA EMBALAGEM  ESPECIFICACAO TECNICA DETALHADA(GRAU DE RETENCAO DE IMPUREZAS)</t>
  </si>
  <si>
    <t>TUBO DE FERRO TIPO METALON, 40 X 20 X 1,5 MM, BARRA COM 6 M</t>
  </si>
  <si>
    <t>LUVA DE REDUCAO EM PVC RIGIDO SOLDAVEL MARROM DE 2" X 1 1/2". A MARCA DEVERA VIR LITOGRAFADA NA PECA.</t>
  </si>
  <si>
    <t xml:space="preserve">UNIAO DE PVC COLA MARROM -  25 MM, DE ACORDO COM A NBR 5648 E A MARCA, MEDIDA E NBR DEVERAO VIR LITOGRAFADA NA PECA  </t>
  </si>
  <si>
    <t>CHAVE BOIA INFERIOR 15 A (CONTROLE DE NIVEL AUTOMATICO)</t>
  </si>
  <si>
    <t>CHAVES BOIA</t>
  </si>
  <si>
    <t>CARTOLINA - VERDE CLARO - 50 X 66 CM - GRAMATURA 180G/M2</t>
  </si>
  <si>
    <t>CHAPA DE LAMINADO MELAMINICO COM 3,08 X 1,25 M, ESPESSURA 0,8 MM</t>
  </si>
  <si>
    <t>PASTA MOLHA DEDO</t>
  </si>
  <si>
    <t>FOLHA DE PORTA EM IMBUIA - MED: 0,82 X 2,10 M</t>
  </si>
  <si>
    <t>PLASTICO OLEADO, TIPO FLANELADO - NAS CORES AZUL CLARO E BR</t>
  </si>
  <si>
    <t>PLASTICO OLEADO, TIPO FLANELADO - NAS CORES AZUL CLARO E BRANCO - MEDINDO: 1,40 M DE LARGURA</t>
  </si>
  <si>
    <t>MACANETA ALAVANCA CROMADA P/ PORTA DE MADEIRA</t>
  </si>
  <si>
    <t>PREGO DE ACO C/ CABECA - 12 X 12</t>
  </si>
  <si>
    <t>CUMEEIRA DE BARRO COZIDO</t>
  </si>
  <si>
    <t>FOLHA DE PORTA EM IMBUIA - MED: 0,72 X 2,10 M</t>
  </si>
  <si>
    <t>CHUVEIRO ELETRICO AUTOMATICO - CORPO EM PLASTICO 220V/5400W</t>
  </si>
  <si>
    <t>CHUVEIROS E DUCHAS</t>
  </si>
  <si>
    <t>LUMINARIA FECHADA TIPO CALHA - P/ LAMPADA FLUORESCENTE - 2 X 20 W, CALHA COM SOQUETE DE PRESSAO E SUPORTE PARA FIXACAO TIPO PE DE GALINHA</t>
  </si>
  <si>
    <t>GRAMPEADOR GRANDE, TAMANHO 26/6</t>
  </si>
  <si>
    <t>DISCO DE CORTE PARA POLICORTE - MED. 10" DIAMETRO EXTERNO -</t>
  </si>
  <si>
    <t>DISCOS, LAMINAS E FITAS DE SERRAS ELETRICAS</t>
  </si>
  <si>
    <t>DISCO DE CORTE PARA POLICORTE - MED. 10" DIAMETRO EXTERNO -3/4" DIAMETRO INTERNO - 1/8" ESPESSURA</t>
  </si>
  <si>
    <t>CAIXILHO DE FERRO PERFILADO, BASCULANTE - MEDIDAS: 0,80 X 0,60M</t>
  </si>
  <si>
    <t>LUVA DE REDUCAO EM PVC MARROM DE 1.1/2" X 1.1/4". A MARCA DEVERA VIR LITOGRAFADA NA PECA.</t>
  </si>
  <si>
    <t>REJUNTE BRANCO - SACO COM 01 KG</t>
  </si>
  <si>
    <t>AZULEJOS E PASTILHAS</t>
  </si>
  <si>
    <t>FERRO TIPO U DE 2" X 1/8</t>
  </si>
  <si>
    <t>FERRO TIPO U DE 3" X 1/8" - BARRA COM 06 METROS</t>
  </si>
  <si>
    <t>REPARO P/ VALVULA DE DESCARGA 1 1/4" (MARCA DOCOL)</t>
  </si>
  <si>
    <t>JUNCAO INTERNA "T" 38 X 38 MM</t>
  </si>
  <si>
    <t>JUNCAO INTERNA "L"  38 X 38 MM</t>
  </si>
  <si>
    <t>SAPATA INTERNA 38X38MM, COM CHAPA PARA FIXACAO NA PAREDE MEDINDO 100X100MM COM 04 FUROS DE 5/16 EM SUAS EXTREMIDADES E ESPESSURA MINIMA DE 2MM.</t>
  </si>
  <si>
    <t>SUPORTES</t>
  </si>
  <si>
    <t>VERGALHAO ROSQUEADO DE 1/4" X 3 METROS</t>
  </si>
  <si>
    <t>ARRUELA LISA 5/16</t>
  </si>
  <si>
    <t>ARRUELA LISA 1/4"</t>
  </si>
  <si>
    <t>JUNCAO INTERNA "I" - 38 X 38 MM</t>
  </si>
  <si>
    <t>TUBO DE FERRO METALON - 40 X 40 X 1,5MM - BARRA COM 6 METRO</t>
  </si>
  <si>
    <t>TUBO DE FERRO METALON - 40 X 40 X 1,5MM - BARRA COM 6 METROS</t>
  </si>
  <si>
    <t>TUBO DE FERRO METALON - 50 X 50 X 1,5MM - BARRA COM 6 METRO</t>
  </si>
  <si>
    <t>TUBO DE FERRO METALON - 50 X 50 X 1,5MM - BARRA COM 6 METROS</t>
  </si>
  <si>
    <t>COTOVELO 45 GRAUS EM PVC - RIGIDO SOLDAVEL - 6"- (150 MM) -</t>
  </si>
  <si>
    <t>COTOVELO 45 GRAUS EM PVC - RIGIDO SOLDAVEL - 6"- (150 MM) -ESGOTO</t>
  </si>
  <si>
    <t>COTOVELO 90 GRAUS EM PVC - RIGIDO SOLDAVEL - 6"- (150 MM) -</t>
  </si>
  <si>
    <t>COTOVELO 90 GRAUS EM PVC - RIGIDO SOLDAVEL - 6"- (150 MM) -ESGOTO</t>
  </si>
  <si>
    <t>TELA DE ARAME GALVANIZADO - FIO 10 - MALHA 2.1/2" X 4 METRO</t>
  </si>
  <si>
    <t>DIPAR FERRAGENS LTDA</t>
  </si>
  <si>
    <t>TELAS DE MALHA FINA, GROSSA, DE ALAMBRADO E MOUROES</t>
  </si>
  <si>
    <t>TELA DE ARAME GALVANIZADO - FIO 10 - MALHA 2.1/2" X 4 METROS DE ALTURA</t>
  </si>
  <si>
    <t>BARBANTE DE ALGODAO 4 FIOS - ROLO COM 250 GR</t>
  </si>
  <si>
    <t>PONTEIRA DE BORRACHA - DIAMETRO INTERNO 7/8"</t>
  </si>
  <si>
    <t>FOLHA DE PORTA TIPO MEXICANA - MED.: 0,82 X 2,10 M</t>
  </si>
  <si>
    <t>M A COMÉRCIO DE MADEIRAS LTDA</t>
  </si>
  <si>
    <t>FOLHA DE PORTA TIPO MEXICANA - MED.: 0,92 X 2,10 M</t>
  </si>
  <si>
    <t>REJUNTE CINZA CLARO - SC C/ 01 KG</t>
  </si>
  <si>
    <t>TINTA BETUMINOSA PARA IMPERMEABILIZACAO DE ALVENARIA - LATA</t>
  </si>
  <si>
    <t>TINTAS BETUMINOSAS E ANTI-CORROSIVAS</t>
  </si>
  <si>
    <t>TINTA BETUMINOSA PARA IMPERMEABILIZACAO DE ALVENARIA - LATA COM 18 LITROS</t>
  </si>
  <si>
    <t>ROLDANA 2.1/2" COM CAIXA EM "V"</t>
  </si>
  <si>
    <t>PERFIS E BARRA</t>
  </si>
  <si>
    <t>PONTALETE DE CEDRINHO 3" X 3" - COM 03 METROS DE COMPRIMENT</t>
  </si>
  <si>
    <t>PONTALETES, CAIBROS, PRANCHAS E VIGAS</t>
  </si>
  <si>
    <t>PONTALETE DE CEDRINHO 3" X 3" - COM 03 METROS DE COMPRIMENTO</t>
  </si>
  <si>
    <t>CANTONEIRA DE FERRO - 1.1/2" X 1/8" BARRA COM 06 MET</t>
  </si>
  <si>
    <t>CANTONEIRA DE FERRO - 1.1/2" X 1/8" BARRA COM 06 METROS</t>
  </si>
  <si>
    <t>TE DE REDUCAO EM PVC SOLDAVEL, ROSCA, DE 25 MM - 1/2" - AZU</t>
  </si>
  <si>
    <t>TE DE REDUCAO EM PVC SOLDAVEL, ROSCA, DE 25 MM - 1/2" - AZUL</t>
  </si>
  <si>
    <t>BLOCO P/ RECADOS AUTO COLANTE - MED 76 X 102 MM</t>
  </si>
  <si>
    <t>BC</t>
  </si>
  <si>
    <t>BLOCO P/ RECADOS AUTO COLANTE - MED 76 X 102 MM - BLOCO COM 100 UNIDADES</t>
  </si>
  <si>
    <t>TUBO DE PVC BRANCO PARA ESGOTO, DE 150 MM - 6" X 06 M</t>
  </si>
  <si>
    <t>TUBO DE PVC BRANCO PARA ESGOTO, DE 150 MM - 6" X 06 M, DE ACORDO COM A NORMA NBR 5688 E A MARCA DEVERA VIR LITOGRAFADA NA PECA</t>
  </si>
  <si>
    <t>LUVA DE PVC SOLDAVEL DE 32 MM - 1" - MARROM. A MARCA DEVERA VIR LITOGRAFADA NA PECA.</t>
  </si>
  <si>
    <t>BARRA/FIO REDONDO DE ACO CA 50 P/CONSTRUCAO NBR 7480 - 3/8"</t>
  </si>
  <si>
    <t>FERROS E ACOS AVULSOS</t>
  </si>
  <si>
    <t>BARRA/FIO REDONDO DE ACO CA 50 P/CONSTRUCAO NBR 7480 - 3/8"BARRA C/ 12 METROS</t>
  </si>
  <si>
    <t>BARRA/FIO REDONDO DE ACO CA 50 P/CONSTRUCAO NBR 7480 - 5/16</t>
  </si>
  <si>
    <t>BARRA/FIO REDONDO DE ACO CA 50 P/CONSTRUCAO NBR 7480 - 5/16" - BARRA C/ 12 METROS</t>
  </si>
  <si>
    <t>TUBO DESCARGA PONTA AZUL - 18</t>
  </si>
  <si>
    <t>CANOS E TUBOS DE FERRO E METAL</t>
  </si>
  <si>
    <t>FERRO REDONDO DE 5/8" - BARRA COM 06 METROS (FERRO MECANICO</t>
  </si>
  <si>
    <t>FERRO REDONDO DE 5/8" - BARRA COM 06 METROS (FERRO MECANICO)</t>
  </si>
  <si>
    <t>UNIAO PARA TUBO DE POLIETILENO - 3/4"</t>
  </si>
  <si>
    <t>ELETRODUTO DE FERRO GALVANIZADO - 3/4"</t>
  </si>
  <si>
    <t>LIXA CINTA DE PANO P/ MADEIRA - MEDIDAS: 610 X 75 MM / GRAM</t>
  </si>
  <si>
    <t>LIXA CINTA DE PANO P/ MADEIRA - MEDIDAS: 610 X 75 MM / GRAMATURA 40</t>
  </si>
  <si>
    <t>CANTONEIRA DE FERRO 2" X 1/8" - BARRA COM 06 METROS</t>
  </si>
  <si>
    <t>TE EM PVC RIGIDO SOLDAVEL ROSCA AZUL - 3/4"</t>
  </si>
  <si>
    <t xml:space="preserve">TE EM PVC RIGIDO SOLDAVEL ROSCA AZUL - 3/4", DE ACORDO COM A NORMA NBR 5648 E A MARCA DEVERA VIR LITOGRAFADA NA PECA   </t>
  </si>
  <si>
    <t>LUVA DE PVC SOLDAVEL / ROSQUEAVEL AZUL - 3/4"</t>
  </si>
  <si>
    <t xml:space="preserve">LUVA DE PVC SOLDAVEL / ROSQUEAVEL AZUL - 3/4", DE ACORDO COM A NORMA NBR 5648 E A MARCA DEVERA VIR LITOGRAFADA NA PECA   </t>
  </si>
  <si>
    <t>SIFAO SANFONADO UNIVERSAL</t>
  </si>
  <si>
    <t xml:space="preserve">SIFAO SANFONADO UNIVERSAL </t>
  </si>
  <si>
    <t>OLEO DESENGRIPANTE - 300 ML</t>
  </si>
  <si>
    <t>LIMPADORES</t>
  </si>
  <si>
    <t>OLEO DESENGRIPANTE, ANTI-FERRUGINOSO, LUBRIFICA E REPELE UMIDADE - FRASCO C/ 300 ML</t>
  </si>
  <si>
    <t xml:space="preserve">COTOVELO 45 GRAUS EM PVC BRANCO - 50 MM, DE ACORDO COM A NORMA NBR 5688 E A MARCA DEVERA VIR LITOGRAFADA NA PECA  </t>
  </si>
  <si>
    <t>MASSA PARA CALAFETAR A BASE DE POLIBUTENO EM FILETES - CAIX</t>
  </si>
  <si>
    <t>MASSA PARA CALAFETAR A BASE DE POLIBUTENO EM FILETES - CAIXA C/ 350 G</t>
  </si>
  <si>
    <t>PAPEL SULFITE - 66 X 96 CM  120 G/M2 - BRANCO</t>
  </si>
  <si>
    <t>PAPEIS PARA ESCRITORIO</t>
  </si>
  <si>
    <t>PAPEL KRAFT 80G/M2 - 66 CM X 96 CM (PAPEL PARDO)</t>
  </si>
  <si>
    <t>COLA DE CONTATO P/ LAMINADO MELAMINICO - 2,8 KG</t>
  </si>
  <si>
    <t>BALDINHO DE PRAIA EM PLASTICO - COLORIDO, ATOXICO, COM ACES</t>
  </si>
  <si>
    <t>BRINQUEDOS, JOGOS E ARTIGOS P/ BEBE</t>
  </si>
  <si>
    <t>BALDINHO DE PRAIA EM PLASTICO - COLORIDO, ATOXICO, COM ACESSORIOS (PAZINHA, RASTELO, ETC)</t>
  </si>
  <si>
    <t>TELA DE ARAME GALVANIZADO - FIO 10 - MALHA 2.1/2" X 2 M DE</t>
  </si>
  <si>
    <t>TELA DE ARAME GALVANIZADO - FIO 10 - MALHA 2.1/2" X 2 M DE ALTURA</t>
  </si>
  <si>
    <t>TUBO QUADRADO DE METALON - 1" X 1" X 1,5 MM - BARRA COM 06</t>
  </si>
  <si>
    <t>TUBOS MECANICOS</t>
  </si>
  <si>
    <t>TUBO QUADRADO DE METALON - 1" X 1" X 1,5 MM - BARRA COM 06 METROS</t>
  </si>
  <si>
    <t>PORCA SEXTAVADA DE ACO DE 1/4"</t>
  </si>
  <si>
    <t>PORCAS</t>
  </si>
  <si>
    <t>ARRUELA LISA DE ACO DE 3/8"</t>
  </si>
  <si>
    <t>BARRA/FIO REDONDO PARA CONSTRUCAO, DE ACO CA50 - 1/4"</t>
  </si>
  <si>
    <t>BARRA/FIO REDONDO PARA CONSTRUCAO, DE ACO CA50 - NBR 7480 - 1/4"BARRA C/ 12 METROS</t>
  </si>
  <si>
    <t>BARRA/FIO REDONDO PARA CONSTRUCAO, DE ACO CA50 - 3/16" - BARRA COM 12 METROS</t>
  </si>
  <si>
    <t>BARRA/FIO REDONDO PARA CONSTRUCAO, DE ACO CA50 - NBR 7480 - 3/16" - BARRA COM 12 METROS</t>
  </si>
  <si>
    <t>CANTONEIRA DE FERRO - BARRA COM 6 M - 1" X 1/8"</t>
  </si>
  <si>
    <t>CANTONEIRA DE FERRO - BARRA COM 6 M - 3/4" X 1/8"</t>
  </si>
  <si>
    <t>CHAPA DE ACO CARBONO GALVANIZADO ZINCADO N. 24 - ESP = 0,64</t>
  </si>
  <si>
    <t>CHAPA DE ACO CARBONO GALVANIZADO ZINCADO N. 24 - ESP = 0,64MM - 2 X 1</t>
  </si>
  <si>
    <t>FERRO CHATO - 1" X 1/4" - BARRA COM 06 METROS</t>
  </si>
  <si>
    <t>FERRO CHATO - 1.1/2" X 1/4" - BARRA COM 06 METROS</t>
  </si>
  <si>
    <t>FERRO REDONDO - 1/2" - MECANICO - BARRA COM 06 METROS</t>
  </si>
  <si>
    <t>DISCO DE LIXA N. 40 - 30 CM DE DIAMETRO - PARA LIXADEIRA DE BANCADA</t>
  </si>
  <si>
    <t>LIXAS EM DISCO</t>
  </si>
  <si>
    <t>LUVA DE REDUCAO EM PVC RIGIDO - BRANCA - 150 X 100 MM - 6"</t>
  </si>
  <si>
    <t>LUVA DE REDUCAO EM PVC RIGIDO - BRANCA - 150 X 100 MM - 6"X 4" - PARA ESGOTO</t>
  </si>
  <si>
    <t>LUVA DE REDUCAO EM PVC RIGIDO - MARROM - SOLDAVEL - 1.1/2"</t>
  </si>
  <si>
    <t>LUVA DE REDUCAO EM PVC RIGIDO - MARROM - SOLDAVEL - 1.1/2"X 3/4" - PARA AGUA</t>
  </si>
  <si>
    <t>SAPATA REGULAVEL PARA MOVEIS, COM BUCHA 1/4 X 25 MM</t>
  </si>
  <si>
    <t>TE DE REDUCAO EM PVC RIGIDO - SOLDAVEL - 150 X 100 MM - 6"</t>
  </si>
  <si>
    <t>TE DE REDUCAO EM PVC RIGIDO - SOLDAVEL - 150 X 100 MM - 6"X 4" - PARA ESGOTO</t>
  </si>
  <si>
    <t>TE EM PVC RIGIDO - SOLDAVEL - 90 GRAUS - 150 MM - 6" - PARA</t>
  </si>
  <si>
    <t>TE EM PVC RIGIDO - SOLDAVEL - 90 GRAUS - 150 MM - 6" - PARAESGOTO</t>
  </si>
  <si>
    <t>FERRO REDONDO 3/8" MECANICO, BARRA C/ 06 METROS</t>
  </si>
  <si>
    <t>TINTAS DIVERSAS</t>
  </si>
  <si>
    <t>FERRO CHATO 1 1/2" X 1/8" BARRA C/ 06 METROS</t>
  </si>
  <si>
    <t>FERRO CHATO 3/4" X 1/8" BARRA C/ 06 METROS</t>
  </si>
  <si>
    <t>REPARO COMPLETO UNIVERSAL PARA DESCARGA -  CAIXA  ACOPLADA</t>
  </si>
  <si>
    <t>TUBO QUADRADO DE METALON 20MM X 20MM X 1,5MM - BARRA COM 06</t>
  </si>
  <si>
    <t>TUBO QUADRADO DE METALON 20MM X 20MM X 1,5MM - BARRA COM 06 METROS</t>
  </si>
  <si>
    <t>CUMEEIRA DE FIBRA SINTETICA 30 GRAUS PARA TELHA ONDULADA ESP. 06 MM</t>
  </si>
  <si>
    <t>CUMEEIRA DE FIBRA SINTETICA 10 GRAUS PARA TELHA ONDULADA ES</t>
  </si>
  <si>
    <t>CUMEEIRA DE FIBRA SINTETICA 10 GRAUS PARA TELHA ONDULADA ESP. 06 MM</t>
  </si>
  <si>
    <t>GUARNICAO PARA PORTA 0,92 X 2,10 M</t>
  </si>
  <si>
    <t>BLOCO P/ RECADOS AUTO COLANTE - MED. 38 X 51</t>
  </si>
  <si>
    <t>BLOCO P/ RECADOS AUTO COLANTE - MED. 38 X 51 MM - BLOCO COM 100 UNIDADES</t>
  </si>
  <si>
    <t>TINTA ACRILICA P/ DEMARCACAO DE SOLO - BALDE C/ 18 LITROS - AZUL - PADRAO DER 3.09</t>
  </si>
  <si>
    <t>PAPEL SULFITE, GRAMATURA 75G/M2, FORMATO A3, MEDINDO (297X420)MM, COR BRANCA</t>
  </si>
  <si>
    <t>PAPEL SULFITE, GRAMATURA 75G/M2, FORMATO A3, MEDINDO (297X420)MM, ALVURA MINIMA DE 90%,CONFORME NORMA ISO, OPACIDADE MINIMA DE 87%, UMIDADE ENTRE 3,5%(+/-1,0),CONFORME NORMA TAPPI, CORTE ROTATIVO,PH ALCALINO,EMBALAGEM BOPP, COR BRANCA</t>
  </si>
  <si>
    <t>CANO DE ALUMINIO P/ CHUVEIRO - 40 CM</t>
  </si>
  <si>
    <t>LIXA PARA PAREDE - 60</t>
  </si>
  <si>
    <t>ROLAMENTO - 6201 ZZ</t>
  </si>
  <si>
    <t>PILHA PALITO AAA - ALCALINA</t>
  </si>
  <si>
    <t>PILHAS E BATERIAS PORTATEIS</t>
  </si>
  <si>
    <t>ESPIRAL N. 12 (12 MM) DE PVC - PACOTE COM 100 UNIDADES</t>
  </si>
  <si>
    <t>MATERIAIS E ACESSORIOS P/ ENCADERNACAO</t>
  </si>
  <si>
    <t>VIGA DE GARAPEIRA BRUTA - MEDIDAS: 06 CM X 16 CM X 5,50 M</t>
  </si>
  <si>
    <t>MADEIREIRA ARRUDA LTDA</t>
  </si>
  <si>
    <t>VIGA DE GARAPEIRA BRUTA - MEDIDAS: 06 CM X 16 CM X 4,00 M</t>
  </si>
  <si>
    <t>VIGA DE GARAPEIRA BRUTA - 6 CM X 12 CM X 5,00 M COMPRIMENTO</t>
  </si>
  <si>
    <t>VIGA DE GARAPEIRA BRUTA - 6 X 12 CM X 4,50 M COMPRIMENTO</t>
  </si>
  <si>
    <t>LUVA DESLIZANTE EM PVC COM ANEL - MARROM - 3/4"</t>
  </si>
  <si>
    <t>LUVA DESLIZANTE EM PVC COM ANEL - MARROM - 1 1/2"</t>
  </si>
  <si>
    <t>CHAPA EM MDF, CRU - MED. 2,75 M X 1,83 M X 09 MM</t>
  </si>
  <si>
    <t>CHAPA EM MDF, BRANCO, 02 FACES - MED. 2,75 M X 1,83 M X 15 MM</t>
  </si>
  <si>
    <t>50X1 COMERCIO DE MADEIRAS LTDA</t>
  </si>
  <si>
    <t>PAPEL CAMURCA - 60 X 40CM - AMARELO</t>
  </si>
  <si>
    <t>TELHA DE FIBROCIMENTO - 0,90 X 8,20 M - TIPO CANALETE</t>
  </si>
  <si>
    <t>CHAPA DE MADEIRA COMPENSADO LAMINADO DE VIROLA - MEDIDAS: 2,20 M X 1,60 M X 15 MM</t>
  </si>
  <si>
    <t>PERFILADO - 38 X 38 MM, PERFURADO,  C/ 6M DE COMPRIMENTO</t>
  </si>
  <si>
    <t>CAP EM PVC DE 3/4 PARA AGUA MARROM</t>
  </si>
  <si>
    <t>CAP EM PVC DE 3/4 PARA AGUA MARROM - 25MM - DE ACORDO COM A NBR 5648, SENDO QUE A MARCA, MEDIDA E NBR DEVERAO VIR LITOGRAFADA NA PECA</t>
  </si>
  <si>
    <t>CAP EM PVC DE 1 PARA AGUA MARROM</t>
  </si>
  <si>
    <t>CAP EM PVC DE 1 PARA AGUA MARROM - 32MM, DE ACORDO COM NBR 5648 E A MARCA, MEDIDA E NBR DEVERAO VIR LITROGRAFA NA PECA</t>
  </si>
  <si>
    <t>CONECTOR TIPO SPLIT BOLT-SIMPLES/SIMPLES P/ 2 CABOS DE COBRE DE 120 MM2</t>
  </si>
  <si>
    <t>VIGA DE GARAPEIRA BRUTA - 6 CM X 12 CM X 5,50 M COMPRIMENTO</t>
  </si>
  <si>
    <t>VIGA DE GARAPEIRA BRUTA - MEDIDAS: 06 CM X 16 CM X 4,50 M</t>
  </si>
  <si>
    <t>VIGA DE GARAPEIRA BRUTA - 0,06 X 0,16 X 5,00 M COMPRIMENTO</t>
  </si>
  <si>
    <t>SARRAFO DE CEDRINHO DE 1ª, 25 X 100 M/M, BRUTO DE 4,00 M COMPRIMENTO</t>
  </si>
  <si>
    <t>TABUAS,RIPAS , SARRAFOS , PRANCHINHAS E REFORCOS</t>
  </si>
  <si>
    <t>PINCEL ATOMICO PONTA RETANGULAR 5 X 8 MM, CHANFRADA - COR PRETA</t>
  </si>
  <si>
    <t>FERRO "U" PENDURAL, MED. 40 MM DE LARGURA X 7 MM DE ESPESSURA X 40 CM DE COMPRIMENTO</t>
  </si>
  <si>
    <t>RODIZIO GIRATORIO DE 2" - P/CARRINHO COM PLACA</t>
  </si>
  <si>
    <t>PECAS METALICAS VARIADAS</t>
  </si>
  <si>
    <t>BOBINA DE SACO PLASTICO PICOTADO PARA EMBALAGEM - MED. 35 X 45 CM</t>
  </si>
  <si>
    <t>EMBALAGENS DIVERSAS</t>
  </si>
  <si>
    <t>RODO DE ALUMINIO DE 60 CM C/ CABO DE ALUMINIO MEDINDO APROXIMADAMENTE 1,30 M  - BORRACHA UNICA E SUBSTITUIVEL</t>
  </si>
  <si>
    <t>VASSOURAS,ESCOVAS,ESFREGOES,RODOS,DESEMTUP.E ESPAN</t>
  </si>
  <si>
    <t>RODO DE ALUMINIO DE 60 CM C/ CABO DE ALUMINIO MEDINDO APROXIMADAMENTE 1,30 M  - BORRACHA UNICA E SUBSTITUIVEL (VARIACAO +/- 05 CM DO CABO)</t>
  </si>
  <si>
    <t>CORREDICA TELESCOPICA, PARA GAVETA, FZ 405 MM - 45 KG</t>
  </si>
  <si>
    <t>SUPORTE TUBINHO BRANCO, COM PARAFUSO (APOIO DE PRATELEIRA) - EMBALAGEM COM 100 UNIDADES</t>
  </si>
  <si>
    <t>PASTA PARA LIMPEZA DE ALUMINIO, POTE COM 500 GRAMAS</t>
  </si>
  <si>
    <t>PRODUTOS DE LIMPEZA</t>
  </si>
  <si>
    <t>PASTA PARA LIMPEZA DE ALUMINIO, POTE COM 500 GRAMAS - VALIDADE MINIMA DE 12 MESES</t>
  </si>
  <si>
    <t>PIA DE ACO INOX COM 01 CUBA, MEDINDO 1,50 M DE COMP. E LARGURA MINIMA DE 53 CM</t>
  </si>
  <si>
    <t>TANQUES, LAVATORIOS E PIAS</t>
  </si>
  <si>
    <t>FOLHA DE PORTA DE IMBUIA - MED. 1,02 X 2,10 M</t>
  </si>
  <si>
    <t>ABRACADEIRA GALVANIZADA TIPO D  - 1.1/2"</t>
  </si>
  <si>
    <t>PARAFUSO FRANCES - 1/2" X 8" - COM PORCA E ARRUELA</t>
  </si>
  <si>
    <t>PARAFUSO FRANCES</t>
  </si>
  <si>
    <t>PARAFUSO SEXTAVADO - 1/2" X 3.1/2" - COM PORCA</t>
  </si>
  <si>
    <t>PARAFUSO SEXTAVADO</t>
  </si>
  <si>
    <t>TANQUE DE CONCRETO PRE-MOLDADO P/ LAVAGEM DE ROUPAS DE 0,70 X 0,70M</t>
  </si>
  <si>
    <t>TINTA GUACHE - POTE COM 250ML - COR BRANCA</t>
  </si>
  <si>
    <t>TINTAS  E PINCEIS ESCOLARES</t>
  </si>
  <si>
    <t>TINTA GUACHE,  ATOXICA, COMPOSTA DE RESINA, AGUA, PIGMENTO, CARGA, CONSERVANTE TIPO BENZOTIAZOL, NA COR BRANCA, CONTENDO 250 ML, ACONDICIONADO EM FRASCO PLASTICO</t>
  </si>
  <si>
    <t>TINTA GUACHE - POTE COM 250ML - COR PRETA</t>
  </si>
  <si>
    <t>TINTA GUACHE,  ATOXICA, COMPOSTA DE RESINA, AGUA, PIGMENTO, CARGA, CONSERVANTE TIPO BENZOTIAZOL, NA COR PRETA, CONTENDO 250 ML, ACONDICIONADO EM FRASCO PLASTICO</t>
  </si>
  <si>
    <t>TINTA GUACHE - POTE COM 250ML - COR VERDE</t>
  </si>
  <si>
    <t>TINTA GUACHE,  ATOXICA, COMPOSTA DE RESINA, AGUA, PIGMENTO, CARGA, CONSERVANTE TIPO BENZOTIAZOL, NA COR VERDE, CONTENDO 250 ML, ACONDICIONADO EM FRASCO PLASTICO</t>
  </si>
  <si>
    <t>TINTA GUACHE - POTE COM 250ML - COR VERMELHA</t>
  </si>
  <si>
    <t>TINTA GUACHE,  ATOXICA, COMPOSTA DE RESINA, AGUA, PIGMENTO, CARGA, CONSERVANTE TIPO BENZOTIAZOL, NA COR VERMELHA, CONTENDO 250 ML, ACONDICIONADO EM FRASCO PLASTICO</t>
  </si>
  <si>
    <t>CAPA EM POLIPROPILENO, TAMANHO A4, 0,30 MM DE ESPESSURA, TRANSPARENTE</t>
  </si>
  <si>
    <t>CAPA EM POLIPROPILENO, TAMANHO A4, 0,30 MM DE ESPESSURA, PRETO</t>
  </si>
  <si>
    <t>TELA ONDULADA FIO 14, MALHA 3/4 - MED. 10 X 2,00 M</t>
  </si>
  <si>
    <t>BATENTE DE GARAPEIRA 0,92 X 2,10 M</t>
  </si>
  <si>
    <t>BATENTES E MOLDURAS</t>
  </si>
  <si>
    <t>CONJUNTO DE CRUZETA, MOLA E PARAFUSO PARA VALVULA DE DESCARGA</t>
  </si>
  <si>
    <t>DISCO DE CORTE 9" X 1/8" X 7/8"</t>
  </si>
  <si>
    <t>VALVULA AMERICANA 3 1/2" X 1 1/2" EM INOX</t>
  </si>
  <si>
    <t>TINTA GUACHE, POTE COM 250 ML, LARANJA</t>
  </si>
  <si>
    <t>TINTA GUACHE,  ATOXICA, COMPOSTA DE RESINA, AGUA, PIGMENTO, CARGA, CONSERVANTE TIPO BENZOTIAZOL, NA COR LARANJA, CONTENDO 250 ML, ACONDICIONADO EM FRASCO PLASTICO</t>
  </si>
  <si>
    <t>TINTA GUACHE, POTE COM 250 ML, AZUL CLARO</t>
  </si>
  <si>
    <t>TINTA GUACHE,  ATOXICA, COMPOSTA DE RESINA, AGUA, PIGMENTO, CARGA, CONSERVANTE TIPO BENZOTIAZOL, NA COR AZUL CLARO, CONTENDO 250 ML, ACONDICIONADO EM FRASCO PLASTICO</t>
  </si>
  <si>
    <t xml:space="preserve">PALHA DE ACO Nº 01 - PACOTE COM 25  A 30 GRAMAS  </t>
  </si>
  <si>
    <t>SACO PLASTICO TRANSPARENTE, MEDINDO 15 X 30 CM - PACOTE COM 05 KG - AS MEDIDAS PODERAO VARIAR +/- 2 CM</t>
  </si>
  <si>
    <t>SACOLAS E SACOS</t>
  </si>
  <si>
    <t>CORANTE LIQUIDO PARA FINS ALIMENTICIOS - COR VERMELHA - FRASCO COM 10ML</t>
  </si>
  <si>
    <t>ESPECIARIAS E CONDIMENTOS</t>
  </si>
  <si>
    <t>CORANTE LIQUIDO PARA FINS ALIMENTICIOS - COR AMARELA - FRASCO COM 10ML</t>
  </si>
  <si>
    <t>DISCO DE CORTE 7" X 1/8" X 7/8" (DIAM.EXT X ESPESSURA X DIAM. FURO)</t>
  </si>
  <si>
    <t>DISCO DE CORTE 7" X 1/8" X 7/8" (DIAM.EXT X ESPESSURA X DIAM. FURO) - CONFORME NORMAS ABNT</t>
  </si>
  <si>
    <t>MASSA PLASTICA A BASE DE RECURSOS POLIESTERES - LATA C/ 700 GR</t>
  </si>
  <si>
    <t>MATERIAIS COMPLEMENTARES A PINTURA</t>
  </si>
  <si>
    <t>PARAFUSO EM ACO BICROMATIZADO, CABECA CHATA - 3,5 X 16 MM - CABECA COM ENCAIXE PARA CHAVE PHILLIPS</t>
  </si>
  <si>
    <t>PARAFUSO P/ MADEIRA</t>
  </si>
  <si>
    <t>REPARO P/ VALVULA DE DESCARGA - MARCA LORENZETTI - P-20</t>
  </si>
  <si>
    <t>REPARO P/ VALVULA DE DESCARGA - MARCA LORENZETTI - P-21</t>
  </si>
  <si>
    <t>REPARO P/ VALVULA DE DESCARGA - MARCA LORENZETTI - P-41</t>
  </si>
  <si>
    <t>REPARO PARA VALVULA HYDRA LUXO - REF. 4686924</t>
  </si>
  <si>
    <t>REPARO ACIONADOR PARA VALVULA DE DESCARGA HYDRA LUXO - REF. 4336004</t>
  </si>
  <si>
    <t>VIGA DE GARAPEIRA BRUTA - 60MM X 160MM X 6,00 M COMPRIMENTO</t>
  </si>
  <si>
    <t>BUCHA DE REDUCAO EM LATAO 3/4 X 1/2</t>
  </si>
  <si>
    <t>GONZO COM ABAS N. 3 (65MM)</t>
  </si>
  <si>
    <t>GONZO COM CHUMBADOR N. 3 (65MM)</t>
  </si>
  <si>
    <t>SACO PLASTICO - GROSSO - 4 FUROS - TAMANHO OFICIO</t>
  </si>
  <si>
    <t>LUVA DE LATEX PARA PROCEDIMENTO, TAM. M.</t>
  </si>
  <si>
    <t>CALCADOS, LUVAS, OCULOS, MASCARAS, CAPACETES, CASSETETE, COLETES</t>
  </si>
  <si>
    <t>LUVA DE LATEX NATURAL, PARA PROCEDIMENTO, FORMATO ANATOMICO, AMBIDESTRA, TAMANHO M - CAIXA COM 100 UNIDADES</t>
  </si>
  <si>
    <t>LUVA DE LATEX PARA PROCEDIMENTO, TAM. G.</t>
  </si>
  <si>
    <t xml:space="preserve">LUVA DE PROTECAO CONFECCIONADA EM LATEX (BORRACHA NATURAL), PARA PROCEDIMENTO, FORMATO ANATOMICO, AMBIDESTRA, TAMANHO G - CAIXA COM 100 UNIDADES         </t>
  </si>
  <si>
    <t>ENVELOPE OURO TIPO SACO 80 X 115 MM- GRAMATURA MINIMA 80 G/M²</t>
  </si>
  <si>
    <t>PORTA CADEADO DE FERRO ZINCADO 2"</t>
  </si>
  <si>
    <t>FERRO CHATO 1/2" X 1/4" - BARRA C/ 06 METROS</t>
  </si>
  <si>
    <t>TINTA ACRILICA P/ DEMARCACAO DE SOLO - BALDE C/ 18 L - VERMELHA - PADRAO DER 3.09</t>
  </si>
  <si>
    <t>REFIL DE BORRACHA PARA RODO DE ALUMINIO DE 60 CM</t>
  </si>
  <si>
    <t>RODO2000</t>
  </si>
  <si>
    <t>POMPEL COMERCIO DE DESCARTAVEIS, HIGIENE E LIMPEZA LTDA</t>
  </si>
  <si>
    <t>REFIL DE BORRACHA PARA RODO DE ALUMINIO DE 40 CM</t>
  </si>
  <si>
    <t>DISJUNTORES</t>
  </si>
  <si>
    <t>DISJUNTOR NORMA DIN CURVA C PADRAO, BIPOLAR, 10 AMPERES</t>
  </si>
  <si>
    <t>DISJUNTOR NORMA DIN CURVA C PADRAO, BIPOLAR, 20 AMPERES</t>
  </si>
  <si>
    <t>DISJUNTOR NORMA DIN CURVA C PADRAO, BIPOLAR, 32 AMPERES</t>
  </si>
  <si>
    <t>DISJUNTOR NORMA DIN CURVA C PADRAO, BIPOLAR, 40 AMPERES</t>
  </si>
  <si>
    <t>DISJUNTOR NORMA DIN CURVA C PADRAO, BIPOLAR, 50 AMPERES</t>
  </si>
  <si>
    <t>DISJUNTOR NORMA DIN CURVA C PADRAO, TRIPOLAR, 10 AMPERES</t>
  </si>
  <si>
    <t>DISJUNTOR NORMA DIN CURVA C PADRAO, TRIPOLAR, 20 AMPERES</t>
  </si>
  <si>
    <t>DISJUNTOR NORMA DIN CURVA C PADRAO, TRIPOLAR, 32 AMPERES</t>
  </si>
  <si>
    <t>DISJUNTOR NORMA DIN CURVA C PADRAO, TRIPOLAR, 40 AMPERES</t>
  </si>
  <si>
    <t>DISJUNTOR NORMA DIN CURVA C PADRAO, TRIPOLAR, 50 AMPERES</t>
  </si>
  <si>
    <t>DISJUNTOR NORMA DIN CURVA C PADRAO, BIPOLAR, 63 AMPERES</t>
  </si>
  <si>
    <t>DISJUNTOR NORMA DIN CURVA C PADRAO, TRIPOLAR, 63 AMPERES</t>
  </si>
  <si>
    <t>DISJUNTOR NORMA DIN CURVA C PADRAO, TRIPOLAR, 80 AMPERES</t>
  </si>
  <si>
    <t>DISJUNTOR NORMA DIN CURVA C PADRAO, TRIPOLAR, 100 AMPERES</t>
  </si>
  <si>
    <t>DISJUNTOR NORMA DIN CURVA C PADRAO, TRIPOLAR, 125 AMPERES</t>
  </si>
  <si>
    <t>LIXA PARA PAREDE - 120</t>
  </si>
  <si>
    <t>SELADOR ACRILICO - LATA COM 18 LITROS</t>
  </si>
  <si>
    <t>SELADORES</t>
  </si>
  <si>
    <t>ARRUELA LISA DE ACO DE 3/16"</t>
  </si>
  <si>
    <t>BARRA DE FERRO TEE 1 X 1/8 - BARRA COM 06 METROS</t>
  </si>
  <si>
    <t>ALAVANCA EM FERRO  PARA VITRO, TAMANHO PADRAO</t>
  </si>
  <si>
    <t>GARRAFA TERMICA DE PRESSAO, EM INOX, COM ALCA - CAPACIDADE DE 01 LITRO</t>
  </si>
  <si>
    <t>GARRAFAS E JARROS</t>
  </si>
  <si>
    <t>PARAFUSO ZINCO AMARELO, CABECA CHATA PH 4,0 X 25 - CAIXA COM 500 UNIDADES</t>
  </si>
  <si>
    <t>PARAFUSO P/ MOVEIS</t>
  </si>
  <si>
    <t>PARAFUSO ZINCO AMARELO, CABECA CHATA PH 4,0 X 30 - CAIXA COM 500 UNIDADES</t>
  </si>
  <si>
    <t>PARAFUSO  ZINCO AMARELO, CABECA CHATA - PH 4,0 X 50 - CAIXA COM 500 UNIDADES</t>
  </si>
  <si>
    <t>PLASTICO BOLHA - MEDIDA 1,20 M LARGURA</t>
  </si>
  <si>
    <t>SABAO EM PO - EMBALAGEM C/ 01 KG</t>
  </si>
  <si>
    <t>TIKS</t>
  </si>
  <si>
    <t>P.P. QUIMICA INDUSTRIAL LTDA</t>
  </si>
  <si>
    <t>SABOES E SAPONACEOS</t>
  </si>
  <si>
    <t>SABAO EM PO, EMBALAGEM C/ 01 KG - CARACTERISTICAS: COM AMACIANTE, QUE REMOVA A GORDURA E SUJEIRA COM FACILIDADE.</t>
  </si>
  <si>
    <t>PAPEL SULFITE A4, 210 X 297, 75G, NA COR ROSA - PACOTE COM 500 FOLHAS</t>
  </si>
  <si>
    <t>PAPEL SULFITE A4, 210 X 297, 75G, NA COR AZUL - PACOTE COM 500 FOLHAS</t>
  </si>
  <si>
    <t xml:space="preserve">FITA PLASTICA P/ ISOLAMENTO DE TRAFEGO PRETA/AMARELA - ROLO COM 100 M </t>
  </si>
  <si>
    <t>EQUIPAMENTOS E ACESSORIOS DE SEGURANCA EXTERNA</t>
  </si>
  <si>
    <t>PAPEL DE SEDA - 48 X 60 CM - AMARELO</t>
  </si>
  <si>
    <t>PAPEL DE SEDA - 48 X 60 CM - AZUL ESCURO</t>
  </si>
  <si>
    <t>PAPEL DE SEDA - 48 X 60 CM - LARANJA</t>
  </si>
  <si>
    <t>PAPEL DE SEDA - 48 X 60 CM - ROSA - AS MEDIDAS PODERAO VARIAR +/- 5 CM</t>
  </si>
  <si>
    <t>PAPEL DE SEDA - 48 X 60 CM - VERDE ESCURO</t>
  </si>
  <si>
    <t>PAPEL DE SEDA - 48 X 60 CM - VERMELHO</t>
  </si>
  <si>
    <t>PAPEL ESPELHO BRILHANTE (DOBRADURA), MEDINDO 48 X 66 CM - COR: AMARELA</t>
  </si>
  <si>
    <t>PAPEL ESPELHO BRILHANTE (DOBRADURA), MEDINDO 48 X 66 CM - COR: AZUL ESCURO</t>
  </si>
  <si>
    <t>PAPEL ESPELHO BRILHANTE (DOBRADURA), MEDINDO 48 X 66 CM - COR: LARANJA - AS MEDIDAS PODERAO VARIAR +/- 5 CM</t>
  </si>
  <si>
    <t>PAPEL ESPELHO BRILHANTE (DOBRADURA), MEDINDO 48 X 66 CM - COR: VERDE ESCURO</t>
  </si>
  <si>
    <t>PAPEL ESPELHO BRILHANTE (DOBRADURA), MEDINDO 48 X 66 CM - COR: VERMELHA</t>
  </si>
  <si>
    <t>INTERRUPTOR DIFERENCIAL RESIDUAL TETRAPOLAR ELETROMECANICO NORMA IEC 61008 TENSAO MINIMA 240V CORRENTE NOMINAL 40 AMPERES SENSIBILIDADE 30 MA</t>
  </si>
  <si>
    <t>INTERRUPTOR DIFERENCIAL RESIDUAL TETRAPOLAR ELETROMECANICO NORMA IEC 61008 TENSAO MINIMA 240V CORRENTE NOMINAL 63 AMPERES SENSIBILIDADE 30 MA</t>
  </si>
  <si>
    <t>INTERRUPTOR DIFERENCIAL RESIDUAL TETRAPOLAR ELETROMECANICO NORMA IEC 61008 TENSAO MINIMA 240V CORRENTE NOMINAL 80 AMPERES SENSIBILIDADE 30 MA</t>
  </si>
  <si>
    <t>JOELHO 45° DE PVC SOLDAVEL PARA AGUA, MARROM, 25 MM</t>
  </si>
  <si>
    <t xml:space="preserve">JOELHO 45° DE PVC SOLDAVEL PARA AGUA, MARROM, 25 MM, DE ACORDO COM A NORMA NBR 5648 E A MARCA DEVERA VIR LITOGRAFADA NA PECA </t>
  </si>
  <si>
    <t>VALVULA EM PVC PARA LAVATORIO 1" SEM LADRAO</t>
  </si>
  <si>
    <t xml:space="preserve">ABRACADEIRA DE NYLON COMPRIMENTO 200 MM </t>
  </si>
  <si>
    <t>ABRACADEIRA DE NYLON COMPRIMENTO 300 MM</t>
  </si>
  <si>
    <t>LUVA DE LATEX - TAMANHO M.</t>
  </si>
  <si>
    <t>INOVEN</t>
  </si>
  <si>
    <t>G.R. COMERCIO DE EMBALAGENS LTDA</t>
  </si>
  <si>
    <t>LUVA DE PROTECAO, CONFECCIONADO EM LATEX, TAMANHO M.</t>
  </si>
  <si>
    <t>LUVA DE LATEX - TAMANHO G</t>
  </si>
  <si>
    <t>ATA DE REGISTRO DE PRECOS</t>
  </si>
  <si>
    <t>LUVA DE PROTECAO, CONFECCIONADA EM LATEX, TAMANHO G.</t>
  </si>
  <si>
    <t>FITA DE BORDA EM PVC TEXTURIZADA, 22MM - ROLO COM 300 MTS</t>
  </si>
  <si>
    <t>MATERIAIS DIVERSOS P/ OFICINA MECANICA</t>
  </si>
  <si>
    <t>FORRO EM PVC BRANCO LISO, REGUA DE 6M DE COMPRIMENTO, 20CM DE LARGURA - 10MM DE ESPESSURA (ESPESSURA COM TOLERANCIA DE +/- 2MM)</t>
  </si>
  <si>
    <t>FORROS</t>
  </si>
  <si>
    <t>PERFIL RODAFORRO PVC BRANCO LISO, BARRA COM 6 MT</t>
  </si>
  <si>
    <t>PERFIL RODAFORRO PVC BRANCO LISO, BARRA COM 6 MT - DIMENSOES 6 M X 30 MM X 10,5 MM (C X L X A). PODENDO VARIAR +/- 2 MM</t>
  </si>
  <si>
    <t>PERFIL TIPO EMENDA PVC BRANCO LISO, BARRA COM 6 MT</t>
  </si>
  <si>
    <t>PERFIL TIPO EMENDA PVC BRANCO LISO, BARRA COM 6 MT - DIMENSOES 6 M X 50 MM X 10,5 MM (C X L X A). PODENDO VARIAR +/- 2 MM.</t>
  </si>
  <si>
    <t>BANDEIRA DO BRASIL - 1,12 X 1,60 M, MODELO BORDADO, CONFECCIONADA EM TECIDO 100% POLIESTER</t>
  </si>
  <si>
    <t>BANDEIRAS, STANDARTES, FAIXAS, FLAMULAS E BALOES INFLAVEIS PROMOCIONAIS</t>
  </si>
  <si>
    <t>BANDEIRA DO BRASIL - 1,12 X 1,60 M, MODELO BORDADO, CONFECCIONADA EM TECIDO 100% POLIESTER, C/FIO DE ALTA RESISTENCIA P/USO INTERNO/EXTERNO, COSTURADA C/BARRA DUPLA DE 1ª QUALIDADE, GLOBO DUPLA-FACE C/ESTRELAS E LETRAS BORDADAS EM PONTO CHEIO, TARJA BRANCA, C/2 ILHOSES EM CADA PONTA</t>
  </si>
  <si>
    <t>BANDEIRA DO ESTADO DE SAO PAULO - 1,12 X 1,60 M, MODELO BORDADO, CONFECCIONADA EM TECIDO 100% POLIESTER</t>
  </si>
  <si>
    <t>BANDEIRA DO ESTADO DE SAO PAULO - 1,12 X 1,60 M, MODELO BORDADO, CONFECCIONADA EM TECIDO 100% POLIESTER, C/FIO DE ALTA RESISTENCIA P/USO INTERNO/EXTERNO, COSTURADA C/BARRA DUPLA DE 1ª QUALIDADE, GLOBO DUPLA-FACE C/ESTRELAS E LETRAS BORDADAS EM PONTO CHEIO, TARJA BRANCA, C/2 ILHOSES EM CADA PONTA</t>
  </si>
  <si>
    <t>BANDEIRA DE SAO JOSE DOS CAMPOS - 1,12 X 1,60 M, , MODELO BORDADO, CONFECCIONADA EM TECIDO 100% POLIESTER</t>
  </si>
  <si>
    <t>BANDEIRA DE SAO JOSE DOS CAMPOS - 1,12 X 1,60 M, , MODELO BORDADO, CONFECCIONADA EM TECIDO 100% POLIESTER, C/FIO DE ALTA RESISTENCIA P/USO INTERNO/EXTERNO, COSTURADA C/BARRA DUPLA DE 1ª QUALIDADE, GLOBO DUPLA-FACE C/ESTRELAS E LETRAS BORDADAS EM PONTO CHEIO, TARJA BRANCA, C/2 ILHOSES EM CADA PONTA</t>
  </si>
  <si>
    <t>ELETRODUTO DE ACO CARBONO GALVANIZADO A FOGO - DIAMETRO 1 1/2" - BARRA COM 3 M</t>
  </si>
  <si>
    <t>BUCHA C/ARRUELA EM ZAMAK P/ELETRODUTO - DIAMETRO 1 1/2"</t>
  </si>
  <si>
    <t>CIMENTO COLA AC3 - SACO C/20 KG</t>
  </si>
  <si>
    <t>FIOS</t>
  </si>
  <si>
    <t>SILICONE PARA VEDACAO - TUBO COM NO MINIMO 280G</t>
  </si>
  <si>
    <t>SACOLA PLASTICA P/ EMBALAGEM  - LEITOSA - 40 X 50 CM - ALÇA CAMISETA</t>
  </si>
  <si>
    <t>TUBO DE FERRO GALVANIZADO DN (DIAMETRO NOMINAL) 2" - DIAMETRO EXTERNO BASICO 59,6 MM ESPESSURA DA PAREDE DE 3,75MM, CLASSE M - ABNT NBR 5580/02 - BARRA C/6 MT</t>
  </si>
  <si>
    <t>TUBO DE FERRO GALVANIZADO DN (DIAMETRO NOMINAL) 2" - DIAMETRO EXTERNO BASICO 59,6 MM ESPESSURA DA PAREDE DE 3,75MM, CLASSE M - ABNT NBR 5580/02 - BARRA COM 6 METROS</t>
  </si>
  <si>
    <t>TUBO DE FERRO GALVANIZADO DN (DIAMETRO NOMINAL) 3/4" - DIAMETRO EXTERNO BASICO 26,9MM ESPESSURA DA PAREDE DE 3,00MM, CLASSE P - ABNT NBR 5580/02 - BARRA C/6 MT</t>
  </si>
  <si>
    <t>DISPOSITIVO DE PROTECAO CONTRA SOBRETENSOES TRANSITORIAS, TENSAO NOMINAL MINIMA 220V, CORRENTE MINIMA DE SURTO 40KA (8/20US) PADRAO IEC (CONF. NORMA ABNT 5410)</t>
  </si>
  <si>
    <t>SISTEMAS DE PROTECAO</t>
  </si>
  <si>
    <t>PISO DE CONCRETO, TIPO INTERTRAVADO RETANGULAR, COR NATURAL, DIMENSOES: 200 X 100MM, ESPESSURA: 60MM, RESISTENCIA DE 35MPA</t>
  </si>
  <si>
    <t>TUBO DE FERRO GALVANIZADO DN (DIAMETRO NOMINAL) 1.1/2" - DIAMETRO EXTERNO BASICO 48,3MM</t>
  </si>
  <si>
    <t>TUBO DE FERRO GALVANIZADO DN (DIAMETRO NOMINAL) 1.1/2" - DIAMETRO EXTERNO BASICO 48,3MM ESPESSURA DA PAREDE DE 3,35MM, CLASSE M - ABNT NBR 5580/02 - BARRA COM 6 METROS</t>
  </si>
  <si>
    <t xml:space="preserve">TUBO DE FERRO GALVANIZADO DN (DIAMETRO NOMINAL) 1" </t>
  </si>
  <si>
    <t>TUBO DE FERRO GALVANIZADO DN (DIAMETRO NOMINAL) 1" - DIAMETRO EXTERNO BASICO 33,7MM ESPESSURA DA PAREDE DE 3,35MM, CLASSE M - ABNT NBR 5580/02 - BARRA C/6 MT</t>
  </si>
  <si>
    <t>TUBO DE FERRO GALVANIZADO DN (DIAMETRO NOMINAL) 1/2"</t>
  </si>
  <si>
    <t>TUBO DE FERRO GALVANIZADO DN (DIAMETRO NOMINAL) 1/2" - DIAMETRO EXTERNO BASICO 21,3MM ESPESSURA DA PAREDE DE 2,65MM, CLASSE M - ABNT NBR 5580/02 - BARRA C/6 MT</t>
  </si>
  <si>
    <t>TUBO DE FERRO GALVANIZADO DN (DIAMETRO NOMINAL) 1.1/4"</t>
  </si>
  <si>
    <t>TUBO DE FERRO GALVANIZADO DN (DIAMETRO NOMINAL) 1.1/4" - DIAMETRO EXTERNO BASICO 42,4MM ESPESSURA DA PAREDE DE 3,35MM, CLASSE M - ABNT NBR 5580/02 - BARRA COM 6 METROS</t>
  </si>
  <si>
    <t>GRELHA P/RALO EM INOX, 100MM (4")</t>
  </si>
  <si>
    <t>GRELHA P/RALO EM INOX, 100MM (4"), COM DISPOSITIVO DE VEDACAO P/INSETOS</t>
  </si>
  <si>
    <t>ELETROCALHA PERFURADA C/TAMPA C/FECHAMENTO POR PRESSAO, GALVANIZADA - LARGURA 200 X 50MM</t>
  </si>
  <si>
    <t>VIGAS E ACESSORIOS</t>
  </si>
  <si>
    <t>EMENDA INTERNA PERFURA, GALVANIZADA, P/ELETROCALHA - 200 X 50MM</t>
  </si>
  <si>
    <t>ELETROCALHA LISA C/TAMPA C/FECHAMENTO POR PARAFUSO, GALVANIZADA, P/ELETROCALHA -  100 X 50MM</t>
  </si>
  <si>
    <t>GANCHO CURTO PARA PERFILADO</t>
  </si>
  <si>
    <t>CURVA LONGA DE ACO P/ELETRODUTO GALVANIZADO A FOGO, 90º - DIAMETRO 2"</t>
  </si>
  <si>
    <t>DISJUNTOR TRIPOLAR IN = 150A, TENSAO MINIMA DE OPERACAO 240V, CURVA C, NBR 60947-2 - CATEGORIA "A"</t>
  </si>
  <si>
    <t>DISJUNTOR TRIPOLAR IN = 125A, TENSAO MINIMA DE OPERACAO 240V, CURVA C, NBR 60947-2 - CATEGORIA "A"</t>
  </si>
  <si>
    <t>TRILHO PARA DISJUNTOR TIPO DIN</t>
  </si>
  <si>
    <t>PORTA GRELHA REDONDA, EM PVC, 100MM (4"), ALTURA MINIMA DE 20 MM</t>
  </si>
  <si>
    <t>TAMPOS/GRELHAS P/ USO EM VIAS PUBLICAS</t>
  </si>
  <si>
    <t>DETERGENTE LIQUIDO,  NEUTRO - FRASCO C/500ML</t>
  </si>
  <si>
    <t>SUPER UTIL</t>
  </si>
  <si>
    <t>DETERGENTE LIQUIDO, PRINCIPIO ATIVO LINEAR ALQQUIL BENZENO, SULFONATO DE SODIO, TEOR MINIMO DE 6%, COMPOSICAO BASICA TENSO ATIVOS ANIONICOS, NAO IONICOS, COADJUVANTE, PRESERVANTES, SEQUESTRANTE, ESPESSANTE, FRAGANCIAS E OUTRAS SUBSTANCIAS QUIMICAS PERMITIDAS, PH ENTRE 6,0 E 8,0, SOLUCAO A 1%, COMPOSICAO AROMATICA NEUTRA, FRASCO PLASTICO DE 500ML, LAUDO ANALITICO DO LOTE E AUTORIZACAO DE FUNCIONAMENTO DO FABRICANTE NA ANVISA/MS</t>
  </si>
  <si>
    <t>CAIXA D'AGUA EM POLIETILENO, COM TAMPA - CAPACIDADE 1.000 LITROS</t>
  </si>
  <si>
    <t>CAIXA D`AGUA</t>
  </si>
  <si>
    <t>TERMINAL A PRESSAO POR ALICATE BITOLA 16,0MM - TIPO ANEL</t>
  </si>
  <si>
    <t>FIO TELEFONICO EXTERNO FE - AA - 80 - PE HOMOLOGADO PELA ANATEL - ROLO COM 400 METROS</t>
  </si>
  <si>
    <t>PARAFUSO (FIXER) BICROMATIZADO.</t>
  </si>
  <si>
    <t>PARAFUSO AUTO-ATARRACHANTE</t>
  </si>
  <si>
    <t>PARAFUSO (FIXER) BICROMATIZADO, CABECA CHATA PHILIPS, ROSCA SOBERBA, MEDINDO 6 X 100 MM.</t>
  </si>
  <si>
    <t>KIT BARRAMENTO</t>
  </si>
  <si>
    <t>KT</t>
  </si>
  <si>
    <t>KIT BARRAMENTO CONTENDO: BARRAMENTO TRIFASICO DE COBRE CHATO ELETROLITICO 150 A  PARA 44 DISJUNTORES TIPO DIN BARRAS DE TERRA E NEUTRO.</t>
  </si>
  <si>
    <t>VALVULA DE DESCARGA, EM LATAO, COM DIAMETRO NOMINAL DE 40 MM (1 1/2")</t>
  </si>
  <si>
    <t xml:space="preserve">VALVULA DE DESCARGA, EM LATAO COM REGISTRO INTEGRADO, CONFORME ESPECIFICACAO NBR 12904, COM DIAMETRO NOMINAL DE 40 MM (1 1/2"), CONEXAO COM ROSCA NBR NM ISO 7-1, PARA INSTALACAO PREDIAL DE AGUA FRIA, ALTA PRESSAO - COM CANOPLA </t>
  </si>
  <si>
    <t>TAMPO PARA CARTEIRA, EM MADEIRA COMPENSADA MULTILAMINADA, REVESTIDA EM LAMINADO MELAMINICO LISO BRILHANTE VERDE-CLARO, C/ BORDAS EM PVC OU MATERIAL SEMELHANTE, 400MM X 600MM X 18MM (COM QUINAS ARREDONDADAS)</t>
  </si>
  <si>
    <t>ARAME PARA SOLDA MIG/MAG COM DIAMETRO DE 0,8 MM.</t>
  </si>
  <si>
    <t>MATERIAIS DIVERSOS P/ SOLDA</t>
  </si>
  <si>
    <t>ARAME PARA SOLDA MIG/MAG COM DIAMETRO DE 0,8 MM, CONTENDO 15 KG. - ACOMPANHA CARRETEL PLASTICO.</t>
  </si>
  <si>
    <t>CALCA DE BRIM N° 40, CONFECCIONADA EM TECIDO MISTO 67% ALGODAO NA COR AZUL MARINHO</t>
  </si>
  <si>
    <t>UNIFORME P/ USO CIVIL - VESTIMENTA</t>
  </si>
  <si>
    <t>CALCA DE BRIM N° 42, CONFECCIONADA EM TECIDO MISTO 67% ALGODAO NA COR AZUL MARINHO</t>
  </si>
  <si>
    <t>CALCA DE BRIM N° 44, CONFECCIONADA EM TECIDO MISTO 67% ALGODAO NA COR AZUL MARINHO</t>
  </si>
  <si>
    <t>CALCA DE BRIM N° 48, CONFECCIONADA EM TECIDO MISTO 67% ALGODAO NA COR AZUL MARINHO</t>
  </si>
  <si>
    <t>CALCA DE BRIM N° 52, CONFECCIONADA EM TECIDO MISTO 67% ALGODAO NA COR AZUL MARINHO</t>
  </si>
  <si>
    <t>CAMISA DE BRIM, N° 1, CONFECCIONADA EM TECIDO 100% ALGODAO, NA COR AZUL MARINHO.</t>
  </si>
  <si>
    <t>CAMISA DE BRIM, N° 2, CONFECCIONADA EM TECIDO 100% ALGODAO, NA COR AZUL MARINHO</t>
  </si>
  <si>
    <t>CAMISA E CAMISETA</t>
  </si>
  <si>
    <t>CAMISA DE BRIM, N° 3, CONFECCIONADA EM TECIDO 100% ALGODAO, NA COR AZUL MARINHO</t>
  </si>
  <si>
    <t>CAMISA DE BRIM, N° 6, CONFECCIONADA EM TECIDO 100% ALGODAO, NA COR AZUL MARINHO</t>
  </si>
  <si>
    <t xml:space="preserve">PAPEL ADESIVO P/ ENCADERNACAO (TIPO CONTACT) - 0,50 M DE LARGURA (VARIACAO +/- 0,05M) - TRANSPARENTE - ROLO COM 25 M </t>
  </si>
  <si>
    <t>PAPEIS ESPECIAIS</t>
  </si>
  <si>
    <t>PUXADOR EXTERNO PARA ARMARIO, COM 2 PARAFUSOS - TIPO ALCA - MEDIDA: 14,5 CM X 2,5 CM</t>
  </si>
  <si>
    <t>GRELHA REDONDA PARA RALO EM INOX, 6" COM DISPOSITIVO DE VEDACAO PARA INSETO</t>
  </si>
  <si>
    <t>CALCA DE BRIM N° 56, CONFECCIONADA EM TECIDO MISTO 67% ALGODAO NA COR AZUL MARINHO</t>
  </si>
  <si>
    <t>CAMISA DE BRIM, N° 7, CONFECCIONADA EM TECIDO 100% ALGODAO, NA COR AZUL MARINHO.</t>
  </si>
  <si>
    <t>PERFIL CADEIRA DE FERRO, MEDINDO 50 MM X 25 MM, BARRA COM 3 METROS.</t>
  </si>
  <si>
    <t>CONECTOR RJ-45 FEMEA, PARA CABO UTP CATEGORIA 6</t>
  </si>
  <si>
    <t>CABEAMENTO, CONECTORES E TOMADAS</t>
  </si>
  <si>
    <t>RELE TERMICO 5.5 A 8A LRD12 ( SCH )</t>
  </si>
  <si>
    <t>EQUIP. E ACES. DE AQUEC. REFRIG. PRESSUR. E COND. DE AR</t>
  </si>
  <si>
    <t>RELE TERMICO 7 A 10A LRD14 ( SCH )</t>
  </si>
  <si>
    <t>RELE TERMICO 12 A 18A LRD21 ( SCH )</t>
  </si>
  <si>
    <t>TELHA EM CIMENTO REFORCADO</t>
  </si>
  <si>
    <t>TELHA EM CIMENTO REFORCADO COM FIO SINTETICO(CRFS), TIPO ONDULADA, MEDINDO (1,83MX1,10MX6MM), CONFORME NBR 5640,5639,8055</t>
  </si>
  <si>
    <t>TELHA EM CIMENTO REFORCADO COM FIO SINTETICO(CRFS)</t>
  </si>
  <si>
    <t>TELHA EM CIMENTO REFORCADO COM FIO SINTETICO(CRFS), TIPO ONDULADA, MEDINDO (2,44MX1,10MX6MM), CONFORME NBR 5640,5639,8055</t>
  </si>
  <si>
    <t>CONDULETE EM LIGA DE ALUMINIO FUNDIDO</t>
  </si>
  <si>
    <t>CONDULETE EM LIGA DE ALUMINIO FUNDIDO TIPO "MULTIPLO" - Ø 1 1/2" - S/VEDACAO</t>
  </si>
  <si>
    <t xml:space="preserve">CONDULETE EM LIGA DE ALUMINIO </t>
  </si>
  <si>
    <t>CONDULETE EM LIGA DE ALUMINIO FUNDIDO TIPO "MULTIPLO" - Ø  3/4" - S/VEDACAO</t>
  </si>
  <si>
    <t xml:space="preserve">CHUMBADOR CBA  5/16" X 2.1/4" </t>
  </si>
  <si>
    <t>CHUMBADOR GALVANIZADO CBA  5/16"  X  2.1/4"</t>
  </si>
  <si>
    <t xml:space="preserve">CHUMBADOR CBA   5/16"  X  3.1/4" </t>
  </si>
  <si>
    <t>CHUMBADOR GALVANIZADO CBA  5/16"  X  3.1/4"</t>
  </si>
  <si>
    <t>TINTA GUACHE,  ATOXICA, COR AMARELO-OURO, CONTENDO 250 ML</t>
  </si>
  <si>
    <t>TINTA GUACHE,  ATOXICA, COMPOSTA DE RESINA, AGUA, PIGMENTO, CARGA, CONSERVANTE TIPO BENZOTIAZOL, NA COR AMARELO-OURO, CONTENDO 250 ML, ACONDICIONADO EM FRASCO PLASTICO</t>
  </si>
  <si>
    <t>CAMISA DE BRIM, N° 2, CONFECCIONADA EM TECIDO 100% ALGODAO, COM ACABAMENTO ESPECIAL PARA PROTECAO AO ARCO ELETRICO E EXPOSICAO A CHAMAS,  NA COR CINZA.</t>
  </si>
  <si>
    <t>CAMISA DE BRIM, N° 3, CONFECCIONADA EM TECIDO 100% ALGODAO, COM ACABAMENTO ESPECIAL PARA PROTECAO AO ARCO ELETRICO E EXPOSICAO A CHAMAS,  NA COR CINZA.</t>
  </si>
  <si>
    <t>CAMISA DE BRIM, N° 4, CONFECCIONADA EM TECIDO 100% ALGODAO, COM ACABAMENTO ESPECIAL PARA PROTECAO AO ARCO ELETRICO E EXPOSICAO A CHAMAS,  NA COR CINZA.</t>
  </si>
  <si>
    <t>CAMISA DE BRIM, N° 6, CONFECCIONADA EM TECIDO 100% ALGODAO, COM ACABAMENTO ESPECIAL PARA PROTECAO AO ARCO ELETRICO E EXPOSICAO A CHAMAS,  NA COR CINZA.</t>
  </si>
  <si>
    <t>CALCA DE BRIM, N° 38, CONFECCIONADA EM TECIDO 100% ALGODAO, COM ACABAMENTO ESPECIAL PARA PROTECAO AO ARCO ELETRICO E EXPOSICAO A CHAMAS, NA COR CINZA.</t>
  </si>
  <si>
    <t>CALCA DE BRIM, N° 42, CONFECCIONADA EM TECIDO 100% ALGODAO, COM ACABAMENTO ESPECIAL PARA PROTECAO AO ARCO ELETRICO E EXPOSICAO A CHAMAS, NA COR CINZA.</t>
  </si>
  <si>
    <t>CALCA DE BRIM, N° 44, CONFECCIONADA EM TECIDO 100% ALGODAO, COM ACABAMENTO ESPECIAL PARA PROTECAO AO ARCO ELETRICO E EXPOSICAO A CHAMAS, NA COR CINZA.</t>
  </si>
  <si>
    <t>CALCA DE BRIM, N° 46, CONFECCIONADA EM TECIDO 100% ALGODAO, COM ACABAMENTO ESPECIAL PARA PROTECAO AO ARCO ELETRICO E EXPOSICAO A CHAMAS, NA COR CINZA.</t>
  </si>
  <si>
    <t>CALCA DE BRIM, N° 48, CONFECCIONADA EM TECIDO 100% ALGODAO, COM ACABAMENTO ESPECIAL PARA PROTECAO AO ARCO ELETRICO E EXPOSICAO A CHAMAS, NA COR CINZA.</t>
  </si>
  <si>
    <t>BUCHA DE REDUCAO EM PVC RIGIDO SOLDAVEL DE 4" X 2" - ESGOTO".</t>
  </si>
  <si>
    <t>RELE FOTOELETRICO COM BASE 220 V - 1000 W - TIPO NF</t>
  </si>
  <si>
    <t>RELES FOTO-ELETRICOS</t>
  </si>
  <si>
    <t xml:space="preserve">CONTROLADOR ROTATIVO DE VELOCIDADE COM CHAVE PARA VENTILADORES </t>
  </si>
  <si>
    <t>EQUIP. E ACES.P/ VENTILACAO E CIRCULACAO DE AR</t>
  </si>
  <si>
    <t>CONTROLADOR ROTATIVO DE VELOCIDADE COM CHAVE PARA VENTILADORES COM PLACA 4 X 2 . COR BRANCA.</t>
  </si>
  <si>
    <t xml:space="preserve">CHAVE DE NIVEL TIPO BOIA </t>
  </si>
  <si>
    <t>CHAVE DE NIVEL TIPO BOIA 15 A 220 V COM CONTATO REVERSIVEL COM CABO DE 2 M.</t>
  </si>
  <si>
    <t>SAPATA LATERAL 16 MM</t>
  </si>
  <si>
    <t>SAPATA LATERAL 16 MM, RETANGULAR EM PAD (POLIETILENO ALTA DENSIDADE) NA COR BRANCA COM 37 MM (COMPRIMENTO)  X 20 MM(LARGURA) NA PARTE DE CONTATO COM O PISO OU 16MM(LARGURA INTERNA), 12MM(ALTURA NAS LATERAIS DO COMPRIMENTO), 5MM(ALTURA NAS LATERAIS DA LARGURA), FURO CENTRAL COM DIAMETRO DE 3MM.</t>
  </si>
  <si>
    <t>INTERRUPTOR DIFERENCIAL RESIDUAL BIPOLAR</t>
  </si>
  <si>
    <t>INTERRUPTOR DIFERENCIAL RESIDUAL BIPOLAR ELETROMECANICO NORMA IEC 61008 TENSAO MINIMA 240V CORRENTE NOMINAL 40 AMPERES SENSIBILIDADE 30 MA</t>
  </si>
  <si>
    <t>QUADRO DE DISTRIBUICAO DE EMBUTIR PARA 56 DISJUNTORES</t>
  </si>
  <si>
    <t>QUADROS</t>
  </si>
  <si>
    <t>QUADRO DE DISTRIBUICAO DE EMBUTIR PARA 56 DISJUNTORES TIPO DIN COM  KIT BARRAMENTO TRIFASICO 225 A BARRA DE TERRA E NEUTRO.</t>
  </si>
  <si>
    <t>HOLOFOTE RETANGULAR COM BASE E-40 EM ALUMINIO ESTAMPADO COM ALCA REGULAVEL MEDINDO: 280 x 300 x 160MM 400W PARA USO AO TEMPO COM GRADE PROTETORA.</t>
  </si>
  <si>
    <t>LUMINARIA TIPO ARANDELA,</t>
  </si>
  <si>
    <t>MATERIAIS ORNAMENTAIS</t>
  </si>
  <si>
    <t>LUMINARIA TIPO ARANDELA, TIPO TARTARUGA COR BRANCA CORPO DE ALUMINIO E DIFUSOR EM VIDRO, RETANGULAR, BASE E-27, PARA LAMPADA INCANDESCENTE DE NO MINIMO 60W.</t>
  </si>
  <si>
    <t>ELEMENTO FILTRANTE DE MICRO-FIBRA DE PP</t>
  </si>
  <si>
    <t>ARTEF. COMPLEM. P/ PIAS, BIDES, MICTORIOS, BOXES, BEBED.</t>
  </si>
  <si>
    <t xml:space="preserve">ELEMENTO FILTRANTE DE MICRO-FIBRA DE PP - PARA FILTROS AQUAPLUS 230 , PARA RETENCAO DE SOLIDOS EM SUSPENSAO, NAO DECLORANDO A AGUA. </t>
  </si>
  <si>
    <t>SACO PLASTICO PARA LIXO, COR AZUL, 100 LITROS</t>
  </si>
  <si>
    <t>SACO PLASTICO PARA LIXO, COR AZUL, CAPACIDADE DE VOLUME DE 100 LITROS, NAS MEDIDAS 75 CM DE LARG X 105 CM DE ALT X 0,14 MM OU 140 MICRAS DE ESPESSURA (0,07 MM POR PAREDE) - PACOTE COM 100 UNIDADES</t>
  </si>
  <si>
    <t>TEXTURA ACRILICA GRAFIATO HIDROREPELENTE NA COR BRANCA - BARRICA COM 25 KG.</t>
  </si>
  <si>
    <t>BA</t>
  </si>
  <si>
    <t>CHAPA DE LAMINADO MELAMINICO  PARA LOUSA LISA QUADRICULADA (5X5CM) DE FUNDO BRANCO ACABAMENTO BRILHANTE C/ 3,08 X 1,25 M ESP =1,0MM. COR PADRAO: BRANCOLINE</t>
  </si>
  <si>
    <t>DISCO DE CORTE 14" X 3/16" X 1"</t>
  </si>
  <si>
    <t>DISCO DE CORTE 14" X 3/16" X 1" DE ACORDO COM AS NORMAS DA ABNT</t>
  </si>
  <si>
    <t>SABONETE LIQUIDO PEROLADO, FRASCO COM 1 LITRO</t>
  </si>
  <si>
    <t>L</t>
  </si>
  <si>
    <t>DOCE AROMA</t>
  </si>
  <si>
    <t>MR LICITACOES - LTDA</t>
  </si>
  <si>
    <t>SABONETE LIQUIDO PEROLADO, FRASCO COM 1 LITRO DEVENDO APRESENTAR-SE EM CONSISTENCIA SEMI-GEL COR BRANCA PEROLIZADA, FRAGRANCIA ERVA-DOCE , SUAVEMENTE PERFUMADO. COMPOSICAO BASICA : LAURIL, ETER SULFATO DE SODIO, CLORETO DE SODIO, ACIDO CITRICO, ALCANOLAMIDA DE OLEO DE COCO, BASE PEROLADA, AMINA OXIDA, CONSERVANTE, FRAGRANCIA E AGUA. PRODUTO DE BOA QUALIDADE, CONTENDO NO ROTULO A MENCAO DE NOTIFICACAO NA ANVISA/MS. ENVAZADO EM  FRASCO DE POLIETILENO RESISTENTE, TAMPA LACRADA E ACONDICIONADO EM CAIXA DE PAPELAO RESISTENTE CONTENDO 12 FRASCOS. GARANTIA MINIMA DE ESTOCAGEM PARA 12 MESES.</t>
  </si>
  <si>
    <t xml:space="preserve">ELETRODUTO GALVANIZADO A FOGO - LEVE  1" </t>
  </si>
  <si>
    <t>ELETRODUTO GALVANIZADO A FOGO - LEVE  1"  -  ESPESSURA PAREDE:0,70 MM. DIAMETRO EXTERNO: 31,75 MM.</t>
  </si>
  <si>
    <t>DISJUNTOR NORMA DIN, CURVA C PADRAO, BIPOLAR - 25 AMPERES</t>
  </si>
  <si>
    <t>DISJUNTOR TRIPOLAR IN = 225 A, TENSAO MINIMA DE OPERACAO 240V</t>
  </si>
  <si>
    <t>DISJUNTOR TRIPOLAR IN = 225 A, TENSAO MINIMA DE OPERACAO 240V, CURVA C, NBR 60947-2 - CATEGORIA "A"</t>
  </si>
  <si>
    <t>CABO DE COBRE FLEXIVEL BITOLA 150 MM²,  0,6/1 KV ISOLACAO DE PVC 70° C, COR PRETA - ANTI-CHAMA</t>
  </si>
  <si>
    <t>FIOS E CABOS ELETRICOS</t>
  </si>
  <si>
    <t>TERMINAL A COMPRESSAO REFORCADO P/ 1 CABO DE COBRE 150MM2 C/ 1 FURO DE FIXACAO</t>
  </si>
  <si>
    <t>TERMINAL A COMPRESSAO REFORCADO P/ 1 CABO DE COBRE 95 MM2 C/ 1 FURO DE FIXACAO</t>
  </si>
  <si>
    <t>INTERRUPTOR 10A X 250V INTERNO C/ 01 TECLA PARALELA COM PLACA 4 X 2.</t>
  </si>
  <si>
    <t>INTERRUPTOR 10A X 250V INTERNO C/ 03 TECLAS PARALELAS C/ PLACA 4 X 2.</t>
  </si>
  <si>
    <t>TUBO QUADRADO DE METALON 100 X 100 X 2 MM - BARRA COM 06 METROS</t>
  </si>
  <si>
    <t>TORNEIRA EM METAL CROMADO, PARA PIA DE COZINHA BICA MOVEL COM AREJADOR, TIPO PAREDE COM CANOPLA C50. MEDIDA DA ROSCA 1/2 POLEGADAS COM REDUCAO 3/4 POLEGADAS. EM FORMATO PESCOCO DE GANSO</t>
  </si>
  <si>
    <t xml:space="preserve">TAMPA P/ CONDULETE DE PVC 3/4" CEGA </t>
  </si>
  <si>
    <t xml:space="preserve">TAMPA PARA CONDULETE DE PVC 3/4" CEGA </t>
  </si>
  <si>
    <t>QUADRO DE DISTRIBUICAO DE SOBREPOR TRIFASICO 225 AMPERES PARA 70 DISJUNTORES TIPO DIN</t>
  </si>
  <si>
    <t>ALCOOL GEL A 70%, FRASCO C/ 1.000 ML, VALVULA "TIPO PUMP", COM HIDRATANTE ALOE VERA</t>
  </si>
  <si>
    <t>ALCOOL GEL A 70%, FRASCO COM 1.000 ML, TIPO GARRAFA PLASTICA, COM SISTEMA DE VALVULA "TIPO PUMP", COM HIDRATANTE ALOE VERA, PARA ANTI-SEPSIA COMPLEMENTAR DAS MAOS, PROTEGIDA EM CAIXA DE PAPELAO RESISTENTE, CONTENDO DATA DE FABRICACAO, DATA DE VALIDADE MINIMA DE 12 (DOZE) MESES A PARTIR DA DATA DE ENTREGA, NUMERO DO LOTE, IDENTIFICACAO DO FABRICANTE E NUMERO DE REGISTRO NA ANVISA COMO COSMETICO, CLASSIFICADO COMO GRAU 2.</t>
  </si>
  <si>
    <t>TOMADA 2P+T DE 20A/250V DE EMBUTIR COM ESPELHO PARA CAIXA 4X2, PADRAO NBR 14136</t>
  </si>
  <si>
    <t>TOMADAS DE USO DOMESTICO E INDUSTRIAL</t>
  </si>
  <si>
    <t>TOMADA COM 2 TOMADAS 2P+T DE 20A/250V DE EMBUTIR COM ESPELHO PARA CAIXA 4X2, PADRAO NBR 14136</t>
  </si>
  <si>
    <t>TOMADA MOVEL 2P+T NBR 14136 DE 20A/250V</t>
  </si>
  <si>
    <t xml:space="preserve">TOMADA 2P+T DE 20A/250V DE SOBREPOR COM CAIXA, PADRAO NBR 14136 </t>
  </si>
  <si>
    <t>INTERRUPTOR 10A X 250V COM 1 TECLA PARALELA MAIS 1 TOMADA 2P+T PADRAO NBR 14136 DE 20A/250V DE EMBUTIR COM ESPELHO PARA CAIXA</t>
  </si>
  <si>
    <t>INTERRUPTOR 10A X 250V COM 2 TECLAS PARALELAS MAIS 1 TOMADA 2P + T PADRAO NBR 14136 DE 20A/250V DE EMBUTIR COM ESPELHO PARA CAIXA 4X2</t>
  </si>
  <si>
    <t>PLUG MOVEL 2P + T 90° PADRAO NBR 14136 DE 20A/250V GIGANTE</t>
  </si>
  <si>
    <t>PLUG MOVEL 2P + T 90° PADRAO NBR 14136 DE 10A/250V GIGANTE</t>
  </si>
  <si>
    <t>TERMINAL A COMPRESSAO PARA 1 CABO DE COBRE 25 MM2 COM 1 FURO DE FIXACAO</t>
  </si>
  <si>
    <t xml:space="preserve">KIT BARRAMENTO CONTENDO: BARRAMENTO TRIFASICO DE COBRE CHATO ELETROLITICO 250 A  </t>
  </si>
  <si>
    <t>KIT BARRAMENTO CONTENDO: BARRAMENTO TRIFASICO DE COBRE CHATO ELETROLITICO 225 A  PARA 70 DISJUNTORES TIPO DIN BARRAS DE TERRA E NEUTRO</t>
  </si>
  <si>
    <t>TERMINAL A COMPRESSAO PARA 1 CABO DE COBRE 50 MM2 TIPO ANEL</t>
  </si>
  <si>
    <t>REGISTRO TIPO ESFERA, MATERIAL PVC, DIAMETRO 3/4"</t>
  </si>
  <si>
    <t>CAIXA DE PASSAGEM EM CHAPA METALICA DE SOBREPOR</t>
  </si>
  <si>
    <t>CAIXA DE PASSAGEM EM CHAPA METALICA DE SOBREPOR COM TAMPA TAMANHO 30 X 30 X 10 CM (PROFUNDIDADE)</t>
  </si>
  <si>
    <t>REJUNTE BEGE - SACO COM 01 KG</t>
  </si>
  <si>
    <t>TELHA DE CONCRETO, INCLINACAO MINIMA : 30 OU 16, 40º. SOBREPOSICAO TRANSVERSAL: 10 CM, RESISTENCIA A FLEXAO: ACIMA DE 300 KG, SEGUNDO AS NORMAS TECNICAS ABNT: NBR 13858-1 / 13858-2</t>
  </si>
  <si>
    <t>TELHA DE CONCRETO, INCLINACAO MINIMA : 30 OU 16, 40º. SOBREPOSICAO TRANSVERSAL: 10 CM. RESISTENCIA A FLEXAO: ACIMA DE 300 KG, SEGUNDO AS NORMAS TECNICAS ABNT: NBR 13858-1 / 13858-2</t>
  </si>
  <si>
    <t>CUMEEIRA NORMAL ( PARA TELHA DE CONCRETO ), INCLANACAO MINIMA : 30 OU 16,40º. SOBREPOSICAO TRANSVERSAL: 10 CM. RESISTENCIA A FLEXAO : ACIMA DE 300 KG. SEGUNDO AS NORMAS TECNICAS ABNT : NBR 13858-1 / 13858-2</t>
  </si>
  <si>
    <t>PROTETOR SOLAR FPS 30 - LOCAO CREMOSA, COM REPELENTE DE INSETOS (PERNILONGOS, CARAPANAS, BORRACHUDOS, MOSQUITOS, MURICOCAS E OUTROS TIPOS)</t>
  </si>
  <si>
    <t>ART. P/ HIG.PES., TOUCADOR, BEL., MAQUIA. E ADORNOS</t>
  </si>
  <si>
    <t>PROTETOR SOLAR DE USO PROFISSIONAL NA FORMA DE LOCAO CREMOSA, COM REPELENTE DE INSETOS (PERNILONGO, CARAPANAS, BORRACHUDOS, MOSQUITOS, MURICOCAS  E OUTROS TIPOS) COM DIOXIDO DE TITANIO COMO FILTRO, COM INDICACAO PARA PESSOAS COM TIPOS DE PELE DE BRANCA A NEGRA. FATOR DE PROTECAO SOLAR 30, PROTECAO CONTRA RADIACAO UVA E UVB, FORMULACAO SEM OLEO, RESISTENTE A AGUA, FORMULACAO COSMETICA NAO OCLUSIVA, COM HIDRATANTE, COM EMOLIENTE, COM PH ENTRE 5,5 E 6,5, COM FILTROS FISICOS E QUIMICOS.AVALIACAO DE FPS DE ACORDO COM AS EXIGENCIAS DA VIGILANCIA SANITARIA, COM REGISTRO NO MINISTERIO DA SAUDE. EMBALAGEM: BISNAGA OU FRASCO CONTENDO 120 G. (VARIACAO +/- 10 GRAMAS)</t>
  </si>
  <si>
    <t>DISTRIBUIDOR GERAL PARA TELEFONIA</t>
  </si>
  <si>
    <t>DISTRIBUIDOR GERAL PARA TELEFONIA, COM VENEZIANAS, DE SOBREPOR, DE CHAPA DE METAL COM FUNDO DE CHAPA DE METAL COM CHAPA DE MADEIRA. DIMENSOES: 30 X 30 X 15 CM</t>
  </si>
  <si>
    <t>DISTRIBUIDOR GERAL PARA TELEFONIA, COM VENEZIANAS, DE EMBUTIR</t>
  </si>
  <si>
    <t>DISTRIBUIDOR GERAL PARA TELEFONIA, COM VENEZIANAS, DE EMBUTIR, DE CHAPA DE METAL COM FUNDO DE CHAPA DE METAL COM CHAPA DE MADEIRA, DIMENSOES: 30 X 30 X 15 CM</t>
  </si>
  <si>
    <t>QUADRO DE DISTRIBUICAO PARA 36 DISJUNTORES TIPO DIN DE PVC, DE EMBUTIR</t>
  </si>
  <si>
    <t>TUBO DE PVC SOLDAVEL, 10" 250MM X 6M PARA ESGOTO NA COR BRANCA</t>
  </si>
  <si>
    <t>VIGA DE GARAPEIRA BRUTA - 60MM X 160MM X 6,50 M COMPRIMENTO</t>
  </si>
  <si>
    <t>VIGA DE GARAPEIRA BRUTA - 60MM X 160MM X 7,00 M COMPRIMENTO</t>
  </si>
  <si>
    <t>PARAFUSO CABECA FRANCESA 3/16 X 2" COM ARRUELA E PORCA</t>
  </si>
  <si>
    <t>CABO DE COBRE FLEXIVEL BITOLA 240 MM2 ISOLACAO 0,6/1KV , TEMPERATURA 70° C, COR PRETA - ANTICHAMA</t>
  </si>
  <si>
    <t>CHAPA DE ACO INOX, BLANQUE: 430, ESPESSURA: 1,5MM, COMPRIMENTO: 2,00M E LARGURA: 1,20M</t>
  </si>
  <si>
    <t>CHAPAS DE ACO INOXIDAVEL P/ USOS VARIADOS</t>
  </si>
  <si>
    <t>FILME DE POLIETILENO - MED. 500 MM LARGURA X 0,020 MM ESPESSURA X 140 METROS DE COMPRIMENTO</t>
  </si>
  <si>
    <t>CARRETEIS E BOBINAS</t>
  </si>
  <si>
    <t>FILME DE POLIETILENO USADO EM PALETIZACAO PARA UNITIZACAO PRODUZIDO COM MATERIA-PRIMA BASEADA EM BLENDAS DE TIPOS DISTINTOS DE POLIETILENO LINEAR, MATERIAL DE ALTA RESISTENCIA MECANICA E ELEVADO PODER DE ADERENCIA. POSSUI ALTO GRAU DE BRILHO E TRANSPARENCIA E ELEVADA RESISTENCIA A PERFURACAO, AUMENTANDO A PROTECAO CONTRA CANTOS VIVOS - MED. 500 MM LARGURA X 0,020 MM ESPESSURA X 140 METROS DE COMPRIMENTO</t>
  </si>
  <si>
    <t>PLASTICO A3 PARA PLASTIFICACAO - POLASEAL 0,05 MM- 303 X 426 - CAIXA COM 100 UNIDADES</t>
  </si>
  <si>
    <t>MATERIAIS P/ PLASTIFICACAO</t>
  </si>
  <si>
    <t>REPARO PARA VALVULA HIDRA MAX, CLEAN PRO E BASE 325</t>
  </si>
  <si>
    <t xml:space="preserve">REPARO PARA VALVULA HIDRA MAX, CLEAN PRO E BASE 325 </t>
  </si>
  <si>
    <t>CHAPA EM MDF CARVALHO 2 FACES, MEDINDO 2,75 X 1,83 M X 15 MM DE ESPESSURA</t>
  </si>
  <si>
    <t>VITRO DE CORRER EM ALUMINIO COM VIDROS E GRADE EM ALUMINIO FOSCO MEDINDO: 2,00 X 1,20M</t>
  </si>
  <si>
    <t>VITRO DE CORRER EM ALUMINIO COM VIDROS E GRADE EM ALUMINIO FOSCO MEDINDO: 1,50 X 1,20M</t>
  </si>
  <si>
    <t>CANTONEIRA EM ACO PARA FIXACAO DE BALS MEDINDO 47 MM X 20 MM X 25 MM COM 3 FUROS</t>
  </si>
  <si>
    <t>PERFIL TEE, CHAPA DOBRADA, 25 MM X 25 MM - BARRA COM 03 METROS</t>
  </si>
  <si>
    <t>PERFIL CADEIRA CHAPA DOBRADA 30 MM X 25 MM - BARRA COM 03 METROS</t>
  </si>
  <si>
    <t>TOMADA 2P + T DE 10/250V DE EMBUTIR COM ESPELHO PARA CAIXA 4X2, PADRAO NBR 14136</t>
  </si>
  <si>
    <t>CAIXA PLASTICA DE SOBREPOR COM TAMPA - MEDIDAS: 23 X 17 X 9 CM</t>
  </si>
  <si>
    <t>ROLAMENTO 6301 - ZZ</t>
  </si>
  <si>
    <t>ROLAMENTO 6302 - ZZ</t>
  </si>
  <si>
    <t>ROLAMENTO 6000 - 2 RS</t>
  </si>
  <si>
    <t>TABUA DE CAMBARA DE 1ª, 25 X 300 MM, BRUTA</t>
  </si>
  <si>
    <t>TABUA DE CAMBARA DE 1ª, 25 X 300 MM, BRUTA, PECAS ENTRE 4,00 E 5,00 METROS COMPRIMENTO.</t>
  </si>
  <si>
    <t>PISO HIDRAULICO, ANTIDERRAPANTE</t>
  </si>
  <si>
    <t>PISOS DE BORRACHA, PVC E OUTROS COLAVEIS</t>
  </si>
  <si>
    <t>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t>
  </si>
  <si>
    <t>PISO HIDRAULICO, ANTIDERRAPANTE, COR CINZA.</t>
  </si>
  <si>
    <t>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t>
  </si>
  <si>
    <t>TOMADA TELEFONICA PADRAO TELEBRAS DE EMBUTIR, TAMANHO 4X4 CM, COM 3 FENDAS PARALELAS E UMA A 90 GRAUS COM SUPORTE E COM CONECTOR RJ-11, COM 2 FIOS E PLACA PLASTICA, TAMANHO 4X2", COM FURO REDONDO DIAMETRO 35 MM E 4 PARAFUSOS</t>
  </si>
  <si>
    <t xml:space="preserve">INTERRUPTOR 10A/250V COM 2 TECLAS PARALELAS </t>
  </si>
  <si>
    <t>INTERRUPTOR 10A/250V COM 2 TECLAS PARALELAS MAIS 1 TOMADA 2P + T PADRAO NBR 14136 DE 10A/250V DE EMBUTIR COM ESPELHO COR CINZA PARA CAIXA 4X2</t>
  </si>
  <si>
    <t>TOMADA MOVEL PADRAO NBR 14136 2 +T  DE 10A/250V</t>
  </si>
  <si>
    <t>TOMADA MOVEL PADRAO NBR 14136 2P+T  DE 10A/250V</t>
  </si>
  <si>
    <t>TINTA A BASE DE AGUA PARA USO EM CARIMBO AUTO ENTINTADO - FRASCO COM  30 ML -  COR PRETA</t>
  </si>
  <si>
    <t>CARIMBOS, ALMOFADAS, TINTAS E SUPORTES</t>
  </si>
  <si>
    <t>TINTA A BASE DE AGUA PARA CARIMBO AUTO ENTINTADO  - FRASCO COM  30 ML - COR PRETA</t>
  </si>
  <si>
    <t>CHAPA EM MDF ALTO BRILHO - MEDIDAS: 2,75 X 1,86 M X 15 MM DE ESPESSURA</t>
  </si>
  <si>
    <t>PAPEL HIGIENICO BRANCO, ROLO COM 300 METROS, FOLHA SIMPLES, MASSA UNIFORME, SEM CONTER FUROS, EXTRA LUXO, FIBRA 100% CELULOSICAS, ROLO MEDINDO 10 CM X 300 M. EMBALADOS EM FARDOS COM PLASTICO RESISTENTE CONTENDO 8 ROLOS</t>
  </si>
  <si>
    <t>BIOPEL 300 METROS</t>
  </si>
  <si>
    <t>BIOMIXX DISTRIBUIDORA DE PRODUTOS DESCARTAVEIS LTDA</t>
  </si>
  <si>
    <t>PAPEL HIG., ABSORVENTE INT., PAP.TOA., LENCO DE PAPEL</t>
  </si>
  <si>
    <t>CHAPA EM MDF ALTO BRILHO - MEDIDAS: 2,75 X 1,86 M X 06 MM DE ESPESSURA</t>
  </si>
  <si>
    <t>GUARNICAO PARA POLICARBONATO, REFERENCIA "GUA-030", CONFECCIONADA EM EPDM - MEDIDAS: 12,0 X 6,5 X  4,8 X 2,5 MM (VARIACAO: 0,5 MM)</t>
  </si>
  <si>
    <t>ARTEFATOS DE BORRACHA</t>
  </si>
  <si>
    <t>ELETRODUTO CORRUGADO 1" - COR: AMARELA</t>
  </si>
  <si>
    <t>TUBO DE FERRO GALVANIZADO DN (DIAMETRO NOMINAL) 3´´ - DIAMETRO EXTERNO BASICO MINIMO 87,9MM E MAXIMO 89,4MM, ESPESSURA DA PAREDE DE 4MM, CLASSE M - ABNT NBR 5580/02 - BARRA COM 6 METROS.</t>
  </si>
  <si>
    <t>OLEO SOLUVEL BIODEGRADAVEL PARA CORTE DE METAIS - GALAO DE 5 LITROS</t>
  </si>
  <si>
    <t>OLEOS LUBRIF.,GRAXAS,CORTANTES,FLUIDOS HIDRAULICOS</t>
  </si>
  <si>
    <t>SAPATILHA DESCARTAVEL (TIPO PRO PE) DE COR BRANCA, CONFECCIONADA EM TECIDO NAO TECIDO, 30 G DE GRAMATURA, COM ELASTICO A VOLTA, CONTENDO NA EMBALAGEM DADOS DE IDENTIFICACAO E PROCEDENCIA</t>
  </si>
  <si>
    <t>DISCO DE CORTE 4 1/2" DE DIAMETRO EXTERNO, 01 MM DE ESPESSURA E 7/8" DE DIAMETRO DE FURO</t>
  </si>
  <si>
    <t>DISCO DE CORTE 4 1/2" DE DIAMETRO EXTERNO, 1/8" DE ESPESSURA E 7/8" DE DIAMETRO DE FURO</t>
  </si>
  <si>
    <t>PISO DE BORRACHA MODELO I, COR AZUL, ISENTO DE SUBSTANCIAS TOXICAS COM ABSORCAO DE IMPACTOS ANTI DERRAPANTES, NA MEDIDA 335 X255 X20 MM</t>
  </si>
  <si>
    <t>PISO DE BORRACHA MODELO I, COR AZUL, ISENTO DE SUBSTANCIAS TOXICAS COM ABSORCAO DE IMPACTOS ANTI DERRAPANTES, NA MEDIDA 335 X255 X20 MM, ATENDENDO A NORMA ASTM 2240, COM DUREZA DE 50 SHORE A, RESISTENTE A LUZ SOLAR E ABRASAO NORMA DIN53516&lt;150</t>
  </si>
  <si>
    <t>PERFIL GUIA SUPERIOR 0,50 M DE ALTURA X 0,50 M DE LARGURA DE CIMA X 0,25 M DE LARGURA DE BAIXO X 0,8 DE BERAL, CHAPA 16 - BARRA COM 3 METROS</t>
  </si>
  <si>
    <t>PERFIL GUIA INFERIOR - MEDIDAS: 100 CM DE LARGURA TOTAL X 2,5 CM DE ALTURA, CHAPA 16 - BARRA COM 3 METROS</t>
  </si>
  <si>
    <t>PERFIL TAMPA GUIA SUPERIOR 0,50 M DE LARGURA COM UMA DOBRA DE 0,10 MM, CHAPA 16 - BARRA COM 3 METROS</t>
  </si>
  <si>
    <t>PINO F25 - CAIXA COM 5.000 PINOS</t>
  </si>
  <si>
    <t>PINO F30 - CAIXA COM 5.000 PINOS</t>
  </si>
  <si>
    <t xml:space="preserve">CABO DE COBRE FLEXIVEL BITOLA 185 MM2 , ISOLACAO 0,6/1 KV, COR PRETA - ANTICHAMA </t>
  </si>
  <si>
    <t>CABO DE COBRE FLEXIVEL BITOLA 95 MM2 , ISOLACAO 0,6/1 KV, COR AZUL - ANTICHAMA</t>
  </si>
  <si>
    <t>BARRA CHATA DE ALUMINIO 3/4" X 1/8" - BARRA COM 06 METROS</t>
  </si>
  <si>
    <t>MANGUEIRA EM PVC TRANCADA, REFORCADA, CRISTAL , ROLO DE 50 M, 1/2 X 1,5 MM, CAMADA INTERNA E EXTERNA EM PVC E CAMADA INTERMEDIARIA DE FIO POLIESTER TRANCADO, COM TERMINAL DE FERRO 3/4" E BICO REGULAVEL DE PRESSAO EM FERRO</t>
  </si>
  <si>
    <t>MANGUEIRAS PLASTICAS E METALICAS</t>
  </si>
  <si>
    <t>PAPEL CAMURCA - 60 X 40 CM - AZUL CLARO</t>
  </si>
  <si>
    <t>PAPEL CAMURCA - 60 X 40 CM - AZUL CLARO (VARIACAO +/- 05 CM)</t>
  </si>
  <si>
    <t>PARAFUSO ZINCO AMARELO, CABECA CHATA PH  6,0 X 70 - CAIXA COM  100 UNIDADES</t>
  </si>
  <si>
    <t>LUVA DE REDUCAO DE ESGOTO 2" X 1.1/2</t>
  </si>
  <si>
    <t>LUVA DE REDUCAO DE ESGOTO 2" X 1.1/2, MEDINDO 40 X 50 MM DE ACORDO COM NBR 5688, LITOGRAFADO NA PECA.</t>
  </si>
  <si>
    <t>PARAFUSO ZINCO AMARELO, CABECA CHATA PH 4,5 X 40 - CAIXA COM 500 UNIDADES</t>
  </si>
  <si>
    <t>PISO DE BORRACHA MODELO I, COR: AMARELO, NA MEDIDA 335 X 255 X 20 MM.</t>
  </si>
  <si>
    <t>PISO DE BORRACHA MODELO I, COR: AMARELO, ISENTO DE SUBSTANCIAS TOXICAS COM ABSORCAO DE IMPACTOS ANTI DERRAPANTE, NA MEDIDA 335 X 255 X 20 MM, ATENDENDO A NORMA ASTM 2240, COM DUREZA DE 50 SHORE A, RESISTENTE A LUZ SOLAR E ABRASAO, NORMA DIN 53516&lt;150.</t>
  </si>
  <si>
    <t>CONECTOR RJ-45 MACHO, PARA CABO UTP CATEGORIA 5E</t>
  </si>
  <si>
    <t>PNEUS P/ EQUIP.INDUSTRIAIS</t>
  </si>
  <si>
    <t>PAPEL HIGIENICO 30 M X 10 CM, CLASSE 01, FOLHA DUPLA, GOFRADO, COR BRANCA, NEUTRO, MATERIA PRIMA 100% FIBRAS NATURAIS</t>
  </si>
  <si>
    <t>MULTIFOFO FOLHADUPLA</t>
  </si>
  <si>
    <t xml:space="preserve">CHAPA EM MDF ULTRA TX, BRANCO, DUAS FACES COM PROTECAO CONTRA UMIDADE E CUPIM. MEDINDO: 2,75M X 1,83M X 18MM. </t>
  </si>
  <si>
    <t>PARAFUSO DE ZINCO AMARELO, CABECA CHATA PH 6,0 X 40</t>
  </si>
  <si>
    <t>PARAFUSO DE ZINCO AMARELO, CABECA CHATA PH 6,0 X 40 - CAIXA COM 100 UNIDADES</t>
  </si>
  <si>
    <t xml:space="preserve">PARAFUSO DE ZINCO AMARELO, CABECA CHATA PH 6,0 X 50 </t>
  </si>
  <si>
    <t>PARAFUSO DE ZINCO AMARELO, CABECA CHATA PH 6,0 X 50 - CAIXA COM 100 UNIDADES</t>
  </si>
  <si>
    <t>AGUA DESTILADA PARA BATERIA - FRASCO C/ 1 LITRO</t>
  </si>
  <si>
    <t>BATERIAS, COMPONENTES E ACESSORIOS - VEICULO LEVE</t>
  </si>
  <si>
    <t>PE CONICO EM FERRO CROMADO DE 15 CM</t>
  </si>
  <si>
    <t>PE CONICO EM FERRO CROMADO DE 15 CM, REGULAVEL E COM SAPATA.</t>
  </si>
  <si>
    <t>PARAFUSO MAQUINA CABECA REDONDA 3/8" X 3/4"</t>
  </si>
  <si>
    <t>PARAFUSO P/ MAQUINA</t>
  </si>
  <si>
    <t xml:space="preserve">CALCA DE BRIM N° 38, CONFECCIONADA EM TECIDO MISTO 67% ALGODAO NA COR AZUL MARINHO.   </t>
  </si>
  <si>
    <t xml:space="preserve">CALCA DE BRIM N° 36, CONFECCIONADA EM TECIDO MISTO 67% ALGODAO NA COR AZUL MARINHO.   </t>
  </si>
  <si>
    <t xml:space="preserve">CALCA DE BRIM N° 50, CONFECCIONADA EM TECIDO MISTO 67% ALGODAO NA COR AZUL MARINHO.   </t>
  </si>
  <si>
    <t>MANTA ASFALTICA, AUTO ADESIVA - MEDIDAS: 10CM DE LARGURA X 10 M DE COMPRIMENTO</t>
  </si>
  <si>
    <t>CHA DE ERVA MATE TOSTADO - CAIXA COM 250 GR</t>
  </si>
  <si>
    <t>CHAS E FERMENTOS</t>
  </si>
  <si>
    <t>CAP DE PVC MARROM PARA AGUA DE 50 MM  X  1 1/2" - DE ACORDO COM NBR 5648 E A MARCA, MEDIDA E NBR DEVERAO VIR LITOGRAFADA NA PECA</t>
  </si>
  <si>
    <t>THINNER PARA PINTURA AUTOMOTIVA E MOVEIS LATA COM 05 LITROS</t>
  </si>
  <si>
    <t xml:space="preserve">THINNER PARA PINTURA AUTOMOTIVA E MOVEIS LATA COM 05 LITROS, COMPOSICAO QUIMICA:HIDROCARBONETOS AROMATICOS, ALCOOIS ESTERES, CETONAS E ETERES GLICOIS INDICADO PARA DILUICAO DE PRODUTOS A BASE DE NITROCELULOSE. ALTA RESISTENCIA AO BRANQUEAMENTO COM VALIDADE DE 12 MESES E LOTE LITROGRAFADO NO PRODUTO CONFORME NORMA NBR 11.702 DE 07/10 DA ABNT TIPO 4.7.7 </t>
  </si>
  <si>
    <t>SELADORA PARA MADEIRA GALAO DE 3,6 LITROS</t>
  </si>
  <si>
    <t>SELADORA PARA MADEIRA GALAO DE 3,6 LITROS - COMPOSICAO: PRODUTO INCOLOR A BASE DE NITROCELULOSE, INDICADO COMO FUNDO NIVELADOR EM SUPERFICIES DE MADEIRA MACICA OU COMPENSADOS, AGLOMERADOS, LAMINADOS E ETC. CONFORME NBR ABNT 17505 E NBR ABNT 10004. VALIDADE E LOTE NA EMBALAGEM.</t>
  </si>
  <si>
    <t>FITA DE BORDO EM PVC, COR BRANCA FOSCA, MEDIDAS 35 X 0,45MM, ROLO COM 300 METROS</t>
  </si>
  <si>
    <t>TAMPAO DE PVC PARA CONDULETE DE 3/4"</t>
  </si>
  <si>
    <t>TAMPAO DE PVC PARA CONDULETE DE 1.1/2"</t>
  </si>
  <si>
    <t>CONECTOR DE ALUMINIO PARA CONDULETE MULTIPLO DE 3/4"</t>
  </si>
  <si>
    <t>CONECTOR DE ALUMINIO PARA CONDULETE MULTIPLO DE 1.1/2"</t>
  </si>
  <si>
    <t>PNEUS P/ MICRO-TRATORES E TRATORES</t>
  </si>
  <si>
    <t>CABO DE COBRE FLEXIVEL BITOLA 240MM², 750 V, ISOLACAO DE PVC - 70°C - COR AZUL-CLARO</t>
  </si>
  <si>
    <t>DISJUNTOR TRIPOLAR IN 350 A, TENSAO MINIMA DE OPERACAO 220 V, CURVA C, NBR 60947-2, CATEGORIA A</t>
  </si>
  <si>
    <t>DISJUNTOR TRIPOLAR IN 300 A, TENSAO MINIMA DE OPERACAO 220V, CURVA C, NBR 60947-2 - CATEGORIA A</t>
  </si>
  <si>
    <t>ELETRODUTO CORRUGADO EM PEAD (POLIETILENO DE ALTA DENSIDADE) PARA PROTECAO DE CABOS SUBTERRANEOS - DIAMETRO 110MM (4")</t>
  </si>
  <si>
    <t>COADOR DE PAPEL P/ CAFE N° 103 - CAIXA COM 30 UNIDADES</t>
  </si>
  <si>
    <t>SUPREMO SUPREMO</t>
  </si>
  <si>
    <t>BACIAS, PENEIRAS, ESCORREDORES E COADORES</t>
  </si>
  <si>
    <t>LUVA DE SEGURANCA CONFECCIONADA EM LATEX NITRILICO, SEM FORRO, ACABAMENTO CLORINADO PALMA ANTIDERRAPANTE EM ALTO RELEVO, COMPRIMENTO MINIMO DE 330 MM - TAM. G</t>
  </si>
  <si>
    <t>FITA DE BORDA CARVALHO PRATA 35 X 0,45 X 20 M</t>
  </si>
  <si>
    <t>PAPEL CRIATIVO FLUORESCENTE, TIPO LUMIPAPER, 5 CORES</t>
  </si>
  <si>
    <t>PAPEL CRIATIVO FLUORESCENTE, TIPO LUMIPAPER, 5 CORES VIBRANTES, COLORIDO NAS DUAS FACES, TAMANHO A4 (210 X 297 MM), GRAMATURA: 75 G/M² - PACOTE COM 50 FOLHAS</t>
  </si>
  <si>
    <t>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</si>
  <si>
    <t>ISOPOR PARA FORRO, COM APLICACAO DE MASSA ACRILICA (IMPERMEAVEL), COR BRANCO, DIMENSAO: 625 X 1250 X 20 MM - VARIACAO: +/- 10 MM</t>
  </si>
  <si>
    <t>PLACA DE ISOPOR PARA FORRO, COM APLICACAO DE MASSA ACRILICA (IMPERMEAVEL), COR BRANCO, DIMENSAO: 625 X 1250 X 20 MM - VARIACAO: +/- 10 MM</t>
  </si>
  <si>
    <t xml:space="preserve">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</si>
  <si>
    <t>ALVEFLOR</t>
  </si>
  <si>
    <t>ZANCAPEL COMERCIO DE SUPRIMENTOS E SERVICOS EM GERAL LTDA</t>
  </si>
  <si>
    <t>PE   230/22</t>
  </si>
  <si>
    <t>163/22</t>
  </si>
  <si>
    <t>PARAFUSO AUTOBROCANTE, 1/4" X 1", COM CABECA SEXTAVADA FLANGEADA E ARRUELA DE EPDM - CAIXA COM 500 UNIDADES</t>
  </si>
  <si>
    <t>PA DE LIXO, CORPO EM POLIPROPILENO, CABO LONGO</t>
  </si>
  <si>
    <t>PA DE LIXO, CORPO EM POLIPROPILENO, MEDINDO 26,5 X 27 X 13,5 CM, CABO LONGO DE MADEIRA DE 82 CM COM REVESTIMENTO EM PLASTICO. VARIACAO DE +/- 3 CM. DEVE POSSUIR ETIQUETA COM INFORMACOES DO PRODUTO E DO FABRICANTE.</t>
  </si>
  <si>
    <t>APONTADOR DUPLO (LAPIS NORMAL E JUMBO), SEM DEPOSITO, CORPO METALICO EM ALUMINIO</t>
  </si>
  <si>
    <t>APONTADOR DUPLO (LAPIS NORMAL E JUMBO), SEM DEPOSITO, CORPO METALICO EM ALUMINIO, LAMINA COM TRATAMENTO ANTI-FERRUGEM. DIMENSOES: 36MM X 31MM X 21MM (VARIACAO +/- 2MM).</t>
  </si>
  <si>
    <t>LAPIS PRETO 6B, MEDINDO 175MM (VARIACAO DE +/-10MM) DE COMPRIMENTO.</t>
  </si>
  <si>
    <t>LAPIS PRETO N.2 JUMBO TRIANGULAR, MEDINDO: 175MM (VARIACAO +/- 10MM)</t>
  </si>
  <si>
    <t>FITA ADESIVA DUPLA FACE, MEDINDO APROXIMADAMENTE 12MM X 30M</t>
  </si>
  <si>
    <t>FITA ADESIVA DUPLA FACE, MEDINDO APROXIMADAMENTE 12MM X 30M. COMPOSICAO: FITA DE PAPEL COM ADESIVO ACRILICO A BASE D¿AGUA E LINER DE PAPEL SILICONADO , VARIACAO DE +/- 03MM</t>
  </si>
  <si>
    <t>PASTA EM PLASTICO PP CORRUGADO, COM ABAS E ELASTICO REVESTIDO DE TECIDO COM TERMINAIS DE PLASTICO MEDINDO 180MM X 245MM X 20MM</t>
  </si>
  <si>
    <t>PASTA EM PLASTICO PP CORRUGADO, CONFECCIONADA EM POLIPROPILENO TRANSPARENTE CORRUGADO OU ALVEOLAR, TIPO POLIONDA COM ABAS E ELASTICO REVESTIDO DE TECIDO COM TERMINAIS DE PLASTICO MEDINDO 180MM X 245MM X 20MM (½ OFICIO), (VARIACAO +/- 2MM). GRAMATURA MINIMA: 450 G/M². ATOXICO E LAVAVEL.</t>
  </si>
  <si>
    <t xml:space="preserve">PINCEL PARA PINTURA, CABO EM MADEIRA CURTO, FORMATO BROXA REDONDO, CERDA GRIS, TAMANHO 4. </t>
  </si>
  <si>
    <t>CABO DE COBRE FLEXIVEL, BITOLA 50MM2, 0,6/1 KV, ISOLACAO DE PVC 70° C, COR AZUL CLARO - ANTI-CHAMA</t>
  </si>
  <si>
    <t>FERRO TIPO U DE 6" X 1/8" - BARRA COM 06 METROS</t>
  </si>
  <si>
    <t>FITA ADESIVA COLORIDA, MEDINDO APROXIMADAMENTE 12MM X 10M. COR: VERMELHO. COMPOSICAO: FILME POLIPROPILENO COM ADESIVO ACRILICO A BASE D´AGUA</t>
  </si>
  <si>
    <t>FITA ADESIVA COLORIDA, MEDINDO APROXIMADAMENTE 12MM X 10M. COR: VERMELHO. COMPOSICAO: FILME POLIPROPILENO COM ADESIVO ACRILICO A BASE D´AGUA, VARIACAO DE +/- 03MM</t>
  </si>
  <si>
    <t>FITA ADESIVA TRANSPARENTE, MEDINDO APROXIMADAMENTE 19MM X 50M. COMPOSICAO: FILME DE POLIPROPILENO, COM ADESIVO A BASE DE RESINA, BORRACHA SINTETICA E PIGMENTO, ADESIVO HOT MELT</t>
  </si>
  <si>
    <t>FITA ADESIVA TRANSPARENTE, MEDINDO APROXIMADAMENTE 19MM X 50M. COMPOSICAO: FILME DE POLIPROPILENO, COM ADESIVO A BASE DE RESINA, BORRACHA SINTETICA E PIGMENTO, ADESIVO HOT MELT, VARIACAO DE +/- 03MM</t>
  </si>
  <si>
    <t>FITA ADESIVA TRANSPARENTE, MEDINDO APROXIMADAMENTE 48MM X 50M (VARIACAO +/- 05 MM) -  COMPOSICAO: FILME DE POLIPROPILENO, COM ADESIVO A BASE DE RESINA, BORRACHA SINTETICA E PIGMENTO, ADESIVO HOT MELT</t>
  </si>
  <si>
    <t>FITA ADESIVA TRANSPARENTE, MEDINDO APROXIMADAMENTE 48MM X 50M (VARIACAO +/- 05 MM) - COMPOSICAO: FILME DE POLIPROPILENO, COM ADESIVO A BASE DE RESINA, BORRACHA SINTETICA E PIGMENTO, ADESIVO HOT MELT</t>
  </si>
  <si>
    <t>GIZAO DE CERA REDONDO, ATOXICO, COM 6 CORES. DIMENSOES MINIMAS: 22 MM DE DIAMETRO E 69 MM DE COMPRIMENTO, COM PESO MINIMO DE 185 GRAMAS, COMPOSICAO: A BASE DE CERA, CARGAS MINERAIS INERTES E PIGMENTOS.</t>
  </si>
  <si>
    <t>MATERIAIS DE DESENHO TECNICO</t>
  </si>
  <si>
    <t>LAPIS DE COR AQUARELAVEL, CAIXA COM 12 CORES, TINTAS ATOXICAS, SOLUVEIS EM AGUA. DIMENSAO DA CAIXA: 215MM X 95MM X 13MM (VARIACAO +/- 10MM). PRODUTO COM CERTIFICACAO DO INMETRO</t>
  </si>
  <si>
    <t>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</si>
  <si>
    <t>FITA ADESIVA COLORIDA, MEDINDO APROXIMADAMENTE 12MM X 10M. COR: AMARELA. COMPOSICAO: FILME POLIPROPILENO COM ADESIVO ACRILICO A BASE D´AGUA.</t>
  </si>
  <si>
    <t>FITA ADESIVA COLORIDA, MEDINDO APROXIMADAMENTE 12MM X 10M. COR: AZUL ESCURA. COMPOSICAO: FILME POLIPROPILENO COM ADESIVO ACRILICO A BASE D´AGUA.</t>
  </si>
  <si>
    <t>CORANTE LIQUIDO PARA FINS ALIMENTICIOS - COR AZUL - FRASCO COM 10ML.</t>
  </si>
  <si>
    <t>ESPIRAL 9 MM DE PVC - PACOTE COM 100 UNIDADES.</t>
  </si>
  <si>
    <t>ESPIRAL 25 MM DE PVC - PACOTE COM NO MINIMO 45 UNIDADES.</t>
  </si>
  <si>
    <t>FECHO CHATO COM PORTA CADEADO ZINCADO 5" REFORCADO, COM PARAFUSOS, MATERIAL DO FECHO:  ACO CARBONO, MEDIDA: 127MM.</t>
  </si>
  <si>
    <t>VASO SANITARIO INFANTIL, NA COR BRANCA, MATERIAL EM LOUCA NAS DIMENSOE: 30 X 31 X 41,5 CM (ALTURA/LARGURA/COMPRIMENTO)  MEDIDAS PODENDO VARIAR EM + / - 03 CM</t>
  </si>
  <si>
    <t>LAVATORIO SUSPENSO INFANTIL, NA COR BRANCA, MATERIAL EM LOUCA NAS DIMENSOES: 38 X 28 CM (COMPRIMENTO/LARGURA). MEDIDAS PODENDO VARIAR EM + / - 03 CM.</t>
  </si>
  <si>
    <t>CANETA HIDROGRAFICA JUMBO COM 12 CORES, PONTA GROSSA, TINTA LAVAVEL</t>
  </si>
  <si>
    <t xml:space="preserve">CANETA HIDROGRAFICA JUMBO COM 12 CORES, PONTA GROSSA DE POLIESTER 4MM, TINTA LAVAVEL A BASE DE AGUA. SELO DO INMETRO E CARACTERISTICA DE LAVAVEL DEVE ESTAR IMPRESSAS NA EMBALAGEM ORIGINAL.DIMENSAO: 120MM (VARIACAO +/- 20MM).  </t>
  </si>
  <si>
    <t>CANETA HIDROGRAFICA JUMBO PRETA, PONTA GROSSA, TINTA LAVAVEL.</t>
  </si>
  <si>
    <t xml:space="preserve">CANETA HIDROGRAFICA JUMBO PRETA, PONTA GROSSA DE POLIESTER 4MM, TINTA LAVAVEL A BASE DE AGUA. SELO DO INMETRO DIMENSAO: 120MM (VARIACAO +/- 20MM).  </t>
  </si>
  <si>
    <t xml:space="preserve">CANETA HIDROGRAFICA PRETA PONTA DE 2MM. </t>
  </si>
  <si>
    <t xml:space="preserve">CANETA HIDROGRAFICA PRETA PONTA DE 2MM. COMPOSICAO: COMPOSICAO: TINTA A BASE DE AGUA, PONTA DE POLIESTER. DIMENSAO: 130MM (VARIACAO +/- 20MM). MARCA LITOGRAFADA NA PECA. PRODUTO COM CERTIFICACAO DO INMETRO </t>
  </si>
  <si>
    <t>COLA BRANCA , FRASCO COM 1 KG - COMPOSICAO RESINA DE PVA, LAVAVEL, CERTIFICADA PELO INMETRO</t>
  </si>
  <si>
    <t>COLA BRANCA,  FRASCO COM 1 KG - COMPOSICAO RESINA DE PVA, LAVAVEL, CERTIFICADA PELO INMETRO, COM TEMPO DE VALIDADE NAO INFERIOR 6 MESES. TODAS AS CARACTERISTICAS DEVERAO ESTAR DESCRITAS NA EMBALAGEM</t>
  </si>
  <si>
    <t>MARCADOR DE QUADRO BRANCO, PONTA DE 04 MM (MINIMO) REDONDA DE ACRILICO OU POLIESTER. COR INTENSA E FACIL DE APAGAR. A MARCA DEVERA SER LITOGRAFADA NO PRODUTO. COR: AZUL</t>
  </si>
  <si>
    <t>MARCADOR DE QUADRO BRANCO, PONTA DE 04 MM (MINIMO) REDONDA DE ACRILICO OU POLIESTER. COR INTENSA E FACIL DE APAGAR. A MARCA DEVERA SER LITOGRAFADA NO PRODUTO. COR: PRETO</t>
  </si>
  <si>
    <t>FITA PET VIRGEM (ALTA RESISTENCIA) 16MM X 0,80MM, UTILIZADA EM SELADOR ELETRICO, ROLO COM 20KG  - APROXIMADO. 1180 MTS</t>
  </si>
  <si>
    <t>CAPUZ OU BALACLAVA DE SEGURANCA MODELO ARABE, CONFECCIONADO EM BRIM</t>
  </si>
  <si>
    <t>CAPUZ OU BALACLAVA DE SEGURANCA MODELO ARABE, CONFECCIONADO EM BRIM, ABA EM POLIPROPILENO FECHAMENTO FRONTAL EM VELCRO -  OBJETIVO: PROTECAO DO CRANIO E PESCOCO DO USUARIO CONTRA AGENTES ABRASIVOS, ESCORIANTES E TERMICOS PROVENIENTES DE OPERACOES DE SOLDAGEM E PROCESSOS SIMILARES. OBS: O CERTIFICADO DE APROVACAO (C.A.) APRESENTADO DEVE SER GRAVADO DE MODO LEGIVEL EM CADA PECA</t>
  </si>
  <si>
    <t>PANO DE CHAO, MEDIDAS: 45 X 75 CM (VARIACAO +/- 5 CM), 100% ALGODAO, ALVEJADO, PESO MINIMO DE 130 GRAMAS.</t>
  </si>
  <si>
    <t>SAO DOMINGOS</t>
  </si>
  <si>
    <t>TECELAGEM SAO DOMINGOS LTDA</t>
  </si>
  <si>
    <t xml:space="preserve">TELHA TRAPEZOIDAL 5000MM COMPRIMENTO X 1056MM LARGURA X 38 MM ALTURA COM LARGURA UTIL DE 990 MM, DE ALUMINIO  MODELO L38 - </t>
  </si>
  <si>
    <t>CUMEEIRA PARA TELHA TRAPEZOIDAL, MODELO L38  -  MEDINDO 30° DE INCLINACAO E 1056 MM DE LARGURA, DE ALUMINIO.</t>
  </si>
  <si>
    <t>SACO PLASTICO P/ LIXO - 15 L, COR PRETA.</t>
  </si>
  <si>
    <t>SACO PLASTICO PARA LIXO, CAPACIDADE 15 LITROS, COR PRETA - 39 X 58 CM X 0,08 MM OU 80 MICRAS DE ESPESSURA (0,04 MM POR PAREDE). PODENDO VARIAR +/- 0,01 MM POR PAREDE.</t>
  </si>
  <si>
    <t>SOQUETE PARA BASE G13</t>
  </si>
  <si>
    <t>SOQUETE PARA BASE G13, TERMOPLASTICO, CORPO EM POLIPROPILENO, COM ANTI-UV, ANTI-VIBRATORIO, LAMPADAS T8 E T10, CONEXAO TIPO ENGATE RAPIDO, CONTATO ELETRICO LATAO, FIXACAO SEM PARAFUSO NA LUMINARIA, CAPACIDADE 250V-2A-90ºC, SEM PORTA START.</t>
  </si>
  <si>
    <t>BUCHA PARA GESSO ACARTONADO (DRYWALL)</t>
  </si>
  <si>
    <t>BUCHA PARA GESSO ACARTONADO (DRYWALL), ESPESSURA DE 15 MM A 23 MM</t>
  </si>
  <si>
    <t xml:space="preserve">ELETRODO REVESTIDO PARA SOLDA 2,5 MM - NORMA AWS E-6013 </t>
  </si>
  <si>
    <t>ACESSORIOS P/ SOLDA</t>
  </si>
  <si>
    <t>ELETRODO REVESTIDO PARA SOLDA 2,5 MM - NORMA AWS E-6013 - COMPOSICAO: CARBONO ENTRE 0,07 E 0,10, SILICIO ENTRE 0,20 E 0,30 E MANGANES ENTRE 0,35 E 0,60. A MARCA DO PRODUTO DEVERA CONSTAR NA EMBALAGEM. PARA USO EM TODOS OS TIPOS DE JUNTAS EM TODAS AS POSICOES, PRODUZINDO CORDOES DE EXCELENTE ACABAMENTO, SOLDAGEM DE CHAPAS NAVAIS, ESTRUTURAS METALICAS, CONSTRUCOES EM GERAL BOM DESEMPENHO EM CHAPAS GALVANIZADAS, JUNTAS MAL PREPARADAS E PONTEAMENTO.</t>
  </si>
  <si>
    <t>TELA EM ACO INOX 304, MALHA 14, DIAMETRO DO FIO 0,25 MM, LARGURA 1.200 MM (PODENDO VARIAR +/- 50 MM) - ROLO COM 30 METROS.</t>
  </si>
  <si>
    <t>LIVRO DE ATA, CAPA DURA, COM 50 FOLHAS - MEDIDA: 206 X 300 MM (VARIACAO +/- 6 MM)</t>
  </si>
  <si>
    <t>LIVRO DE ATA, CAPA DURA, COM 100 FOLHAS - MEDIDA: 206 X 300 MM (VARIACAO +/- 6 MM)</t>
  </si>
  <si>
    <t>ESQUADRO DE 45° - COR: TRANSPARENTE.</t>
  </si>
  <si>
    <t>ESQUADRO DE 45° - COR: TRANSPARENTE. IMPRESSAO DAS ESCALAS EM MILIMETROS E CENTIMETROS EM UMA COR. O PRODUTO ACABADO DEVE TER AS SEGUINTES DIMENSOES: A MAIOR ESPESSURA DEVE TER ATE 3,0MM E A MENOR NA PONTA DE CHANFRO DEVE APRESENTAR ATE 1,0MM, 24,5MM DE LARGURA (VARIACAO DE +/- 5MM). COM SELO DO INMETRO.</t>
  </si>
  <si>
    <t>ESQUADRO DE 60° - COR: TRANSPARENTE.</t>
  </si>
  <si>
    <t>ESQUADRO DE 60° - COR: TRANSPARENTE. IMPRESSAO DAS ESCALAS EM MILIMETROS E CENTIMETROS EM UMA COR. O PRODUTO ACABADO DEVE TER AS SEGUINTES DIMENSOES: A MAIOR ESPESSURA DEVE TER ATE 3,0MM E A MENOR NA PONTA DE CHANFRO DEVE APRESENTAR ATE 1,0MM, 24,5MM DE LARGURA (VARIACAO DE +/- 5MM). COM SELO DO INMETRO.</t>
  </si>
  <si>
    <t>TRANSFERIDOR DE 180° - COR: TRANSPARENTE</t>
  </si>
  <si>
    <t>TRANSFERIDOR DE 180° - COR: TRANSPARENTE. IMPRESSAO DAS ESCALAS EM MILIMETRO, CENTIMETRO EM UMA COR. O PRODUTO ACABADO DEVE APRESENTAR AS SEGUINTES DIMENSOES: A MAIOR ESPESSURA DEVE TER ATE 3,0MM E A MENOR NA PONTA DO CHANFRO, DEVE APRESENTAR ATE 1,0MM, COMPRIMENTO DE 140MM POR LARGURA DE 20MM (VARIACAO +/- 1MM). COM SELO DO INMETRO.</t>
  </si>
  <si>
    <t>ESPUDE BRANCO DE BORRACHA DE 1.1/2" PARA BACIAS CONVENCIONAIS DE 2"</t>
  </si>
  <si>
    <t xml:space="preserve">CARTOLINA DUPLA FACE / COLOR SET AMARELA - 48 X 66 CM </t>
  </si>
  <si>
    <t>CARTOLINA DUPLA FACE / COLOR SET AMARELA (COR VIVA, VIBRANTE, UNIFORME E SEM MANCHAS) - 48 X 66 CM VARIACAO +/- 5 CM)</t>
  </si>
  <si>
    <t xml:space="preserve">CARTOLINA DUPLA FACE / COLOR SET AZUL ESCURO - 48 X 66 CM </t>
  </si>
  <si>
    <t>CARTOLINA DUPLA FACE / COLOR SET AZUL ESCURO (COR VIVA, VIBRANTE, UNIFORME E SEM MANCHAS) - 48 X 66 CM VARIACAO +/- 5 CM)</t>
  </si>
  <si>
    <t xml:space="preserve">CARTOLINA DUPLA FACE / COLOR SET LARANJA - 48 X 66 CM  </t>
  </si>
  <si>
    <t>CARTOLINA DUPLA FACE / COLOR SET LARANJA (COR VIVA, VIBRANTE, UNIFORME E SEM MANCHAS) - 48 X 66 CM VARIACAO +/- 5 CM)</t>
  </si>
  <si>
    <t xml:space="preserve">CARTOLINA DUPLA FACE / COLOR SET MARROM - 48 X 66 CM  </t>
  </si>
  <si>
    <t>CARTOLINA DUPLA FACE / COLOR SET MARROM (COR VIVA, VIBRANTE, UNIFORME E SEM MANCHAS) - 48 X 66 CM VARIACAO +/- 5 CM)</t>
  </si>
  <si>
    <t>CARTOLINA DUPLA FACE / COLOR SET PRETA  - 48 X 66 CM</t>
  </si>
  <si>
    <t>CARTOLINA DUPLA FACE / COLOR SET PRETA (COR VIVA, VIBRANTE, UNIFORME E SEM MANCHAS) - 48 X 66 CM VARIACAO +/- 5 CM)</t>
  </si>
  <si>
    <t>CARTOLINA DUPLA FACE / COLOR SET ROSA - 48 X 66 CM</t>
  </si>
  <si>
    <t>CARTOLINA DUPLA FACE / COLOR SET ROSA (COR VIVA, VIBRANTE, UNIFORME E SEM MANCHAS) - 48 X 66 CM VARIACAO +/- 5 CM)</t>
  </si>
  <si>
    <t>CARTOLINA DUPLA FACE / COLOR SET VERDE ESCURO - 48 X 66 CM</t>
  </si>
  <si>
    <t>CARTOLINA DUPLA FACE / COLOR SET VERDE ESCURO (COR VIVA, VIBRANTE, UNIFORME E SEM MANCHAS) - 48 X 66 CM (VARIACAO +/- 5 CM)</t>
  </si>
  <si>
    <t>CARTOLINA DUPLA FACE / COLOR SET VERMELHA - 48 X 66 CM</t>
  </si>
  <si>
    <t>CARTOLINA DUPLA FACE / COLOR SET VERMELHA (COR VIVA, VIBRANTE, UNIFORME E SEM MANCHAS) - 48 X 66 CM VARIACAO +/- 5 CM)</t>
  </si>
  <si>
    <t>CANETA HIDROGRAFICA PONTA FINA/MEDIA, CONJUNTO COM 12  CORES, TINTA LAVAVEL ATOXICA.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AS INFORMACOES QUE NAO PODEM SER COMPROVADAS POR MEIO DE ANALISE FISICA DO PRODUTO, DEVERAO ESTAR DESCRITAS NA EMBALAGEM.</t>
  </si>
  <si>
    <t>AREIA MEDIA LAVADA(GRANULAMETRIA 0,6 A 2,4 MM), CONFORME ABNT. O MATERIAL ENTREGUE DEVERA ESTAR APTO A ENSAIOS DE PENEIRAMENTO, CONFORME TABELA 2 - LIMITES DA DISTRIBUICAO GRANULOMETRICA DO AGREGADO MIUDO (ABNT 7211/2005).EQUIVALENCIA APROXIMADA EM TONELADAS: 1,30 A 1,50</t>
  </si>
  <si>
    <t>M3</t>
  </si>
  <si>
    <t>PEDRA,PEDRISCO E AREIA</t>
  </si>
  <si>
    <t>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</si>
  <si>
    <t>LAMPADA LED TUBULAR T8.</t>
  </si>
  <si>
    <t>LAMPADAS E REFLETORES DE LED</t>
  </si>
  <si>
    <t>LAMPADA LED TUBULAR T8, TENSAO 100-240 V, FLUXO LUMINOSO MINIMO 1850 LM, POTENCIA DE 18 A 20 W, EFICIENCIA ENERGETICA MINIMA DE 90 LM/W, BASE G13, COMPRIMENTO 1.200 A 1.214 MM, IRC MINIMO 80,VIDA UTIL MINIMA DE 25.000 H, ANGULO DE FACHO MINIMO DE 120º, TEMPERATURA DE COR DE 5000 A 6500K, GARANTIA MINIMA 3 ANOS, MODELO COM CERTIFICACAO INMETRO E PROCEL.</t>
  </si>
  <si>
    <t>REVESTIMENTO CERAMICO, BRANCO BRILHANTE, 32 X 56 CM (VARIACAO +/- 2 CM).</t>
  </si>
  <si>
    <t>PASTILHA CERAMICA, COR AMARELO CANARIO, MEDINDO 10 X 10 CM.</t>
  </si>
  <si>
    <t>PASTILHA CERAMICA, COR AMARELO CANARIO, MEDINDO 10 X 10 CM, ESPESSURA DE 7 MM, UNIDAS POR PONTOS DE COLA.</t>
  </si>
  <si>
    <t>PASTILHA CERAMICA, COR AZUL CLARO (PISCINA OU CEU), MEDINDO 10 X 10 CM, ESPESSURA DE 7 MM, UNIDAS POR PONTOS DE COLA.</t>
  </si>
  <si>
    <t>PASTILHA CERAMICA, COR AZUL ROYAL, MEDINDO 10 X 10 CM.</t>
  </si>
  <si>
    <t>PASTILHA CERAMICA, COR AZUL ROYAL, MEDINDO 10 X 10 CM, ESPESSURA DE 7 MM, UNIDAS POR PONTOS DE COLA.</t>
  </si>
  <si>
    <t>PASTILHA CERAMICA, COR BRANCA, MEDINDO 10 X 10 CM.</t>
  </si>
  <si>
    <t>PASTILHA CERAMICA, COR BRANCA, MEDINDO 10 X 10 CM, ESPESSURA DE 7 MM, UNIDAS POR PONTOS DE COLA.</t>
  </si>
  <si>
    <t>PASTILHA CERAMICA, COR VERDE AGUA, MEDINDO 10 X 10 CM.</t>
  </si>
  <si>
    <t>PASTILHA CERAMICA, COR VERDE AGUA, MEDINDO 10 X 10 CM, ESPESSURA DE 7 MM, UNIDAS POR PONTOS DE COLA.</t>
  </si>
  <si>
    <t>FITA DE BORDA CARVALHO MALVA OU SIMILAR, MEDINDO: 22 MM X 0,45 MM X 20 M.</t>
  </si>
  <si>
    <t>PONTEIRA PLASTICA INTERNA NA COR PRETA PARA TUBO QUADRADO DE 1"</t>
  </si>
  <si>
    <t>PECAS E COMPONENTES</t>
  </si>
  <si>
    <t>PONTEIRA PLASTICA NA COR PRETA PARA TUBO RETANGULAR 20 MM X 40 MM</t>
  </si>
  <si>
    <t>LAMINA DE SERRA EM ACO RAPIDO BI-METAL 1/2" X 12", 18 DPP (DENTES POR POLEGADA), ESPESSURA DE NO MINIMO 0,6 MM</t>
  </si>
  <si>
    <t>PARAFUSO EM ACO BICROMATIZADO, CABECA CHATA PH , 3,5 X 25 MM - CAIXA COM 500 UNIDADES</t>
  </si>
  <si>
    <t>PARAFUSO EM ACO BICROMATIZADO, CABECA CHATA PH 3,5 X 40 - CAIXA COM 500 UNIDADES</t>
  </si>
  <si>
    <t>PARAFUSO EM ACO BICROMATIZADO, CABECA CHATA PH 4,0 X 16 - CAIXA COM 500 UNIDADES</t>
  </si>
  <si>
    <t>PARAFUSO EM ACO BICROMATIZADO, CABECA CHATA PH 4,0 X 35 - CAIXA COM 500 UNIDADES</t>
  </si>
  <si>
    <t>PARAFUSO EM ACO BICROMATIZADO, CABECA CHATA PH 4,5 X 60 - CAIXA COM 500 UNIDADES</t>
  </si>
  <si>
    <t>PARAFUSO FRANCES - 1.1/2" X 1/4" - COM PORCA E ARRUELA</t>
  </si>
  <si>
    <t xml:space="preserve">BUCHA DE FIXACAO UNIVERSAL Nº 8 DE NYLON PARA BASES OCAS E MACICAS </t>
  </si>
  <si>
    <t xml:space="preserve">BUCHA DE FIXACAO UNIVERSAL Nº 10 DE NYLON PARA BASES OCAS E MACICAS </t>
  </si>
  <si>
    <t>CORREDICA TELESCOPICA ZINCADA PARA GAVETA FZ 500 MM - COM CAPACIDADE PARA 35 KG</t>
  </si>
  <si>
    <t>PONTEIRA BIT PH2 DUPLA, IMANTADA, COMPRIMENTO DE 110 MM, EM ACO CROMO VANADIO</t>
  </si>
  <si>
    <t>BITS E BEDAMES</t>
  </si>
  <si>
    <t>TORNEIRA BOIA PARA CAIXA D´AGUA COM CORPO METALICO (LATAO) E FLUTUADOR EM PLASTICO ROSCA BSP NBR 8133 PRESSAO MAXIMA PARA FUNCIONAMENTO 150 MCA, PRESSAO MINIMA 2 MCA  BITOLA 1".</t>
  </si>
  <si>
    <t>TORNEIRA BOIA PARA CAIXA D´AGUA COM CORPO METALICO (LATAO) E FLUTUADOR EM PLASTICO ROSCA BSP NBR 8133 PRESSAO MAXIMA PARA FUNCIONAMENTO 150 MCA, PRESSAO MINIMA 2 MCA  BITOLA 3/4".</t>
  </si>
  <si>
    <t>CALCADO DE SEGURANCA, TIPO BOTINA - Nº 39</t>
  </si>
  <si>
    <t>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39</t>
  </si>
  <si>
    <t>CALCADO DE SEGURANCA, TIPO BOTINA - Nº 40</t>
  </si>
  <si>
    <t>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40</t>
  </si>
  <si>
    <t>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</si>
  <si>
    <t>LAPIS DE COR JUMBO, MODELO TRIANGULAR, EM 12 CORES.</t>
  </si>
  <si>
    <t>LAPIS DE COR JUMBO, MODELO TRIANGULAR, EM 12 CORES, CORPO ENVERNIZADO COM VERNIZ BRILHANTE, APONTADOS. COMPRIMENTO: 175MM (VARIACAO DE +/- 10MM), MINA COLORIDA EM CORES LIMPAS E RESISTENTES A LUZ, PRODUZIDAS COM MATERIA PRIMAS ATOXICAS, COM TRACO NITIDO E UNIFORME APRESENTANDO RESISTENCIA SUFICIENTE PARA SUPORTAR A PRESSAO NORMAL DE USO, RETA, INTEIRICA. CORPO FEITO EM MADEIRA REFLORESTADA, PROVENIENTE DE MANEJO SUSTENTAVEL, MOLE, LEVE, SECA, SEM NOS OU RACHADURAS. EMBALADOS EM ESTOJO DE PAPEL CARTAO RESISTENTE. O PRODUTO DEVERA SER CERTIFICADO PELO INMETRO.</t>
  </si>
  <si>
    <t>COTOVELO 45° DE PVC MARROM  - 1" PARA AGUA, DE ACORDO COM A NORMA NBR 5648. TODAS AS INFORMACOES DEVERAO ESTAR LITOGRAFADAS NA PECA.</t>
  </si>
  <si>
    <t>COTOVELO 45°, EM PVC SOLDAVEL PARA AGUA, MARROM, 1 1/2" (50 MM), DE ACORDO COM A NBR 5648. TODAS AS INFORMACOES DEVERAO ESTAR LITOGRAFADAS NA PECA.</t>
  </si>
  <si>
    <t>COTOVELO DE 45°, EM PVC BRANCO, PARA ESGOTO, DE 4" (100 MM), DE ACORDO COM A NORMA NBR 5688. TODAS AS INFORMACOES DEVERAO ESTAR LITOGRAFADAS NA PECA.</t>
  </si>
  <si>
    <t>COTOVELO 90° DE REDUCAO DE PVC SOLDAVEL X ROSCA AZUL COM BUCHA DE LATAO 25 MM X 1/2", DE ACORDO COM A NBR 5648. TODAS AS INFORMACOES DEVERAO ESTAR LITOGRAFADAS NA PECA.</t>
  </si>
  <si>
    <t>FILTRO COM TAMPA E COPO EM POLIPROPILENO, VAZAO 1200 L/H, SAIDA 1/2", BRANCO COM ROSCA EXTERNA NO COPO E INTERNA NA TAMPA E COM REDUCAO DE 3/4" PARA 1/2" EM LATAO.</t>
  </si>
  <si>
    <t>FILTROS, TALHAS E ELEMENTOS P/...</t>
  </si>
  <si>
    <t>NIPLE DUPLO DE REDUCAO ROSQUEAVEL 3/4 X 1/2 EM LATAO</t>
  </si>
  <si>
    <t xml:space="preserve">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</si>
  <si>
    <t>APONTADOR PARA LAPIS Nº 02, COM DEPOSITO, FABRICADO EM RESINAS TERMOPLASTICAS, COM FURO CONICO, LAMINA DE ACO, FIXADA POR PARAFUSO METALICO, QUE GARANTA APONTABILIDADE, DEVE POSSUIR AJUSTE ADEQUADO (SEM FOLGA) ENTRE O APONTADOR E O DEPOSITO QUE DEVERA SER TRANSPARENTE TRANSLUCIDO. DIMENSAO MINIMA: 60MM X 25MM X 15MM (VARIACAO +/- 2MM). PRODUTO CERTIFICADO PELO INMETRO, COM CODIGO DE BARRA NO PRODUTO.</t>
  </si>
  <si>
    <t>MINIDICIONARIO DE LINGUA PORTUGUESA - COM MAIS DE 30 MIL VERBETES, COM DIVISAO SILABICA, ATUALIZADO COM A NOVA ORTOGRAFIA, ORIGEM NACIONAL - ACABAMENTO BROCHURA.</t>
  </si>
  <si>
    <t>LIVROS</t>
  </si>
  <si>
    <t>REGUA DE 30 CM EM POLIESTIRENO. COR: TRANSPARENTE, CRISTAL.</t>
  </si>
  <si>
    <t>REGUA DE 30 CM EM POLIESTIRENO. COR: TRANSPARENTE, CRISTAL. IMPRESSAO DAS ESCALAS EM MILIMETROS E CENTIMETROS EM UMA SO COR. O PRODUTO ACABADO DEVE APRESENTAR AS SEGUINTES DIMENSOES MINIMAS: A MAIOR ESPESSURA DEVE TER 1,8 MM E A MENOR, NA PONTA CHANFRO, DEVE APRESENTAR ATE 1 MM, COMPRIMENTO COM 310 MM E LARGURA DE 31 MM. EM EMBALAGEM INDIVIDUAL. COM SELO DO INMETRO.</t>
  </si>
  <si>
    <t>TOMADA PADRAO NBR 14136 COM 2 TOMADAS 2P + T DE 10A/250V DE EMBUTIR COM ESPELHO COR BRANCA PARA CAIXA 4X2.</t>
  </si>
  <si>
    <t>TOMADA PADRAO NBR 14136 2P + T DE 10A/250V DE SOBREPOR COM CAIXA COR BRANCA.</t>
  </si>
  <si>
    <t>PUXADOR PARA MOVEL EM ABS, BOLA GRANDE, COM PARAFUSO 3,50 X 30 MM, CABECA FLANGE, COR:</t>
  </si>
  <si>
    <t>COLA BRANCA LIQUIDA LAVAVEL. MINIMO 90 G, COM BICO APLICADOR ECONOMICO, COMPOSICAO: RESINA DE PVA. PRODUTO DEVERA ESTAR DE ACORDO COM A NORMA DE SEGURANCA DE ARTIGOS ESCOLARES. PRODUTO CERTIFICADO PELO INMETRO E COM CODIGO DE BARRAS NO PRODUTO.</t>
  </si>
  <si>
    <t>DOBRADICA DE PRESSAO EM ACO, CURVA, COMPLETA, PARA ARMARIOS - 35 MM, FABRICADA EM ACO ZINCADO, ABERTURA COM ANGULO DE 110°, COM PARAFUSOS E COM MOLA, SEM AMORTECEDOR.</t>
  </si>
  <si>
    <t>DOBRADICAS DE FERRO, METAL E PLASTICO</t>
  </si>
  <si>
    <t>FECHADURA DE SOBREPOR PARA GAVETA, COM CILINDRO, MEDINDO 22 MM DE CORPO, ACABAMENTO NIQUELADO E ROTACAO DA CHAVE 180º COM DOIS PONTOS DE EXTRACAO</t>
  </si>
  <si>
    <t>FECHADURA DE SOBREPOR PARA GAVETA, COM CILINDRO, MEDINDO 31 MM DE CORPO, ACABAMENTO NIQUELADO E ROTACAO DA CHAVE DE 180º COM DOIS PONTOS DE EXTRACAO</t>
  </si>
  <si>
    <t>DOBRADICA PARA PORTA EM ACO ZINCADO, MEDIDAS 3.1/2" X 2.1/4", ESPESSURA MINIMA DE 1,5 MM</t>
  </si>
  <si>
    <t>CABO UTP 23 AWG X 4 PARES CATEGORIA 6,CM</t>
  </si>
  <si>
    <t>CAMISA DE BRIM N° 2, CONFECCIONADA EM TECIDO 100% ALGODAO, NA COR AZUL MARINHO, MANGAS LONGAS.</t>
  </si>
  <si>
    <t>CAMISA DE BRIM N° 3, CONFECCIONADA EM TECIDO 100% ALGODAO, NA COR AZUL MARINHO, MANGAS LONGAS.</t>
  </si>
  <si>
    <t xml:space="preserve">RESPIRADOR PURIFICADOR DE AR TIPO PECA SEMIFACIAL FILTRANTE PARA PARTICULAS PFF2, COM VALVULA DE EXALACAO, TIRANTES ELASTICOS FIXADOS AO EQUIPAMENTO E MOLDADOR NASAL. </t>
  </si>
  <si>
    <t xml:space="preserve">RESPIRADOR PURIFICADOR DE AR TIPO PECA SEMIFACIAL FILTRANTE PARA PARTICULAS PFF2, COM DISPOSITIVO COM VALVULA DE EXALACAO, DUAS TIRAS ELASTICAS JA FIXADAS AO EQUIPAMENTO PARA AJUSTE NA CABECA E MOLDADOR NASAL. COM MATERIAL FILTRANTE COM TRATAMENTO ELETROSTATICO, CAMADA INTERNA COM ADICAO DE MANTA IMPREGNADA COM CARVAO ATIVADO. OBJETIVO: PROTECAO DAS VIAS RESPIRATORIAS DO USUARIO CONTRA POEIRAS, NEVOAS E FUMOS (PFF2)OBS:. O CERTIFICADO DE APROVACAO (C.A.) APRESENTADO DEVE SER GRAVADO DE MODO LEGIVEL EM CADA PECA.OBS:. EMBALAGENS INDIVIDUAIS. </t>
  </si>
  <si>
    <t>LUVA DE PROTECAO CONFECCIONADA EM VAQUETA, REFORCO ENTRE O POLEGAR E O INDICADOR E REFORCO NA PALMA, AJUSTE COM ELASTICO NO DORSO. COMPRIMENTO TOTAL DA LUVA DE NO MINIMO 23 CM.</t>
  </si>
  <si>
    <t>LUVA DE PROTECAO CONFECCIONADA EM VAQUETA, REFORCO ENTRE O POLEGAR E O INDICADOR E REFORCO NA PALMA, AJUSTE COM ELASTICO NO DORSO, DEVENDO SER ISENTO DE DEFEITOS OU FIBRAS SOLTAS. COMPRIMENTO TOTAL DA LUVA DE NO MINIMO 23CM. OBJETIVO: PROTECAO DAS MAOS DO USUARIO CONTRA AGENTES ABRASIVOS, ESCORIANTES, CORTANTES E PERFURANTES.OBS: O CERTIFICADO DE APROVACAO (C.A.) APRESENTADO DEVE SER GRAVADO DE MODO LEGIVEL EM CADA PECA.</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</si>
  <si>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TAM:36</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</si>
  <si>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</si>
  <si>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TAM:38</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</si>
  <si>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TAM:39</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</si>
  <si>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TAM:39</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</si>
  <si>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TAM:40</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</si>
  <si>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TAM:40</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</si>
  <si>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TAM:41</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</si>
  <si>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TAM:41</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</si>
  <si>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TAM:42</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</si>
  <si>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TAM:42</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</si>
  <si>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TAM:45</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</si>
  <si>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TAM:45</t>
  </si>
  <si>
    <t>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36</t>
  </si>
  <si>
    <t>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37</t>
  </si>
  <si>
    <t>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38</t>
  </si>
  <si>
    <t>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39</t>
  </si>
  <si>
    <t>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40</t>
  </si>
  <si>
    <t>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41</t>
  </si>
  <si>
    <t>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42</t>
  </si>
  <si>
    <t>LUVA PIGMENTADA - LUVA DE PROTECAO CONFECCIONADA EM FIBRAS NATURAIS E/OU FIBRAS SINTETICAS, PIGMENTOS ANTIDERRAPANTES DE PVC NA PALMA E FACE PALMAR DOS DEDOS. TAM 10</t>
  </si>
  <si>
    <t>LUVA DE PROTECAO CONFECCIONADA EM FIBRAS NATURAIS E/OU FIBRAS SINTETICAS, PIGMENTOS ANTIDERRAPANTES DE PVC NA PALMA E FACE PALMAR DOS DEDOS, ACABAMENTO NO PUNHO QUE PERMITA ELASTICIDADE. OBJETIVO: PROTECAO DAS MAOS DO USUARIO CONTRA AGENTES ABRASIVOS, ESCORIANTES, CORTANTES E PERFURANTES.OBS:. O CERTIFICADO DE APROVACAO (C.A.) APRESENTADO DEVE SER GRAVADO DE MODO LEGIVEL  EM CADA PECA. TAM 10</t>
  </si>
  <si>
    <t>OCULOS DE SEGURANCA CONTRA IMPACTOS- OCULOS DE SEGURANCA, CONSTITUIDOS DE ARMACAO E VISOR EM UMA UNICA PECA DE POLICARBONATO INCOLOR, COM APOIO NASAL. AS HASTES CONFECCIONADAS EM MATERIAL PLASTICO OU DO MESMO MATERIAL DO VISOR.</t>
  </si>
  <si>
    <t>OCULOS DE SEGURANCA, CONSTITUIDOS DE ARMACAO E VISOR EM UMA UNICA PECA DE POLICARBONATO INCOLOR, COM APOIO NASAL E PROTECAO CONTRA RAIOS ULTRAVIOLETAS. AS HASTES CONFECCIONADAS EM MATERIAL PLASTICO OU DO MESMO MATERIAL DO VISOR. OBJETIVO: PROTECAO DOS OLHOS DO USUARIO CONTRA IMPACTOS DE PARTICULAS VOLANTES E CONTRA RAIOS ULTRAVIOLETASOBS:. O CERTIFICADO DE APROVACAO (C.A.) APRESENTADO DEVE SER GRAVADO DE MODO LEGIVEL EM CADA PECA.</t>
  </si>
  <si>
    <t>LUVA DE RASPA CANO MEDIO - LUVA DE SEGURANCA, CONFECCIONADA EM RASPA, REFORCO INTERNO EM RASPA NA PALMA E FACE PALMAR DOS DEDOS, REFORCO EXTERNO EM RASPA ENTRE O POLEGAR E O INDICADOR. CANO MEDIO DE CUMPRIMENTO IGUAL A 15 CM</t>
  </si>
  <si>
    <t>LUVA DE SEGURANCA, CONFECCIONADA EM RASPA, REFORCO INTERNO EM RASPA NA PALMA E FACE PALMAR DOS DEDOS, REFORCO EXTERNO EM RASPA ENTRE O POLEGAR E O INDICADOR. CANO MEDIO DE CUMPRIMENTO IGUAL A 15 CM. OBJETIVO: PROTECAO DAS MAOS DO USUARIO CONTRA AGENTES ABRASIVOS, ESCORIANTES, CORTANTES E PERFURANTES E CONTRA AGENTES TERMICOS (PEQUENAS CHAMAS, CALOR DE CONTATO, CONVECTIVO, RADIANTE E METAIS FUNDIDOS)OBS:. O CERTIFICADO DE APROVACAO (C.A.) APRESENTADO DEVE SER GRAVADO DE MODO LEGIVEL EM CADA PECA</t>
  </si>
  <si>
    <t xml:space="preserve">LUVA DE RASPA DORSO EM LONA CANO LONGO - LUVA DE SEGURANCA CONFECCIONADA EM RASPA NA PALMA, TIRA DE REFORCO ENTRE OS DEDOS POLEGAR E INDICADOR, DORSO EM LONA, PUNHO EM MALHA. CANO LONGO DE COMPRIMENTO SUPERIOR A 20CM. </t>
  </si>
  <si>
    <t>LUVA DE SEGURANCA CONFECCIONADA EM RASPA NA PALMA, TIRA DE REFORCO ENTRE OS DEDOS POLEGAR E INDICADOR, DORSO EM LONA, PUNHO EM MALHA. CANO LONGO DE COMPRIMENTO SUPERIOR A 20CM. OBJETIVO: PROTECAO DAS MAOS DO USUARIO CONTRA AGENTES ABRASIVOS, ESCORIANTES, CORTANTES E PERFURANTES.OBS:. O CERTIFICADO DE APROVACAO (C.A.) APRESENTADO DEVE SER GRAVADO DE MODO LEGIVEL EM CADA PECA.</t>
  </si>
  <si>
    <t>PROTETOR FACIAL INCOLOR TIPO BOLHA</t>
  </si>
  <si>
    <t>PROTETOR FACIAL DE SEGURANCA, CONSTITUIDO DE COROA E CARNEIRA DE PLASTICO, REGULAGEM POR MEIO DE CATRACA, VISOR DE POLICARBONATO INCOLOR NO FORMATO TIPO BOLHA COM APROXIMADAMENTE  200 MM DE LARGURA E 190 MM DE ALTURA PRESO POR MEIO DE PARAFUSOS PLASTICOS. OBJETIVO: PROTECAO DOS OLHOS E FACE DO USUARIO CONTRA IMPACTO DE PARTICULAS VOLANTES FRONTAIS.OBS.: O CERTIFICADO DE APROVACAO (C.A.) APRESENTADO DEVE SER GRAVADO DE MODO LEGIVEL EM CADA PECA.</t>
  </si>
  <si>
    <t xml:space="preserve">CAPACETE DE SEGURANCA CLASSE B, TIPO II (ABA FRONTAL), COM SUSPENCAO PLASTICA, TIRA ABSORVENTE DE SUOR E SISTEMA DE REGULAGEM. TIRA JUGULAR EM POLIESTER JA FIXADA AO CAPACETE.  </t>
  </si>
  <si>
    <t>CAPACETE DE SEGURANCA CLASSE B, TIPO II (ABA FRONTAL) COM SUSPENCAO PLASTICA, TIRA ABSORVENTE DE SUOR E SISTEMA DE REGULAGEM. TIRA JUGULAR EM POLIESTER JA FIXADA AO CAPACETE.  OBJETIVO: PROTECAO CONTRA IMPACTOS DE OBJETOS SOBRE O CRANIO E CONTRA CHOQUES ELETRICOS.OBS:. O CERTIFICADO DE APROVACAO (C.A.) APRESENTADO DEVE SER GRAVADO DE MODO LEGIVEL EM CADA PECA.</t>
  </si>
  <si>
    <t xml:space="preserve">MASCARA DE SOLDA DE SEGURANCA TIPO ESCURECIMENTO AUTOMATICO </t>
  </si>
  <si>
    <t>MASCARA DE SOLDA DE SEGURANCA TIPO ESCURECIMENTO AUTOMATICO, COMPOSTA DE CARCACA, SUPORTE DE CABECA AJUSTAVEL, DUAS LENTES DE PROTECAO EM POLICARBONATO SENDO UMA INTERNA E OUTRA EXTERNA (SUBSTITUIVEIS). TONALIDADE DE 4/9 -13 COM AJUSTE EXTERNO, AJUSTE DE SENSIBILIDADE DE LUZ, AJUSTE DE TEMPO DE RETARDO INTERNO. OBJETIVO: PROTECAO DOS OLHOS E FACE DO USUARIO CONTRA IMPACTOS DE PARTICULAS VOLANTES, LUMINOSIDADE INTENSA E RADIACOES PROVENIENTES DE SERVICOS DE SOLDAGEM.OBS:. O CERTIFICADO DE APROVACAO (C.A.) APRESENTADO DEVE SER GRAVADO DE MODO LEGIVEL EM CADA PECA.</t>
  </si>
  <si>
    <t>AVENTAL DE SEGURANCA CONFECCIONADO EM TECIDO SINTETICO PLASTIFICADO COM PVC EM AMBAS AS FACES, TIRAS DE AJUSTES NO PESCOCO E NA CINTURA JA FIXADAS NO AVENTAL ATRAVES DE ILHOSES REFORCADOS OU SOLDADAS ELETRONICAMENTE.</t>
  </si>
  <si>
    <t>AVENTAL DE SEGURANCA CONFECCIONADO EM TECIDO SINTETICO PLASTIFICADO COM PVC, TIRAS DE AJUSTES NO PESCOCO E NA CINTURA JA FIXADAS NO AVENTAL ATRAVES DE ILHOSES REFORCADOS OU SOLDADAS ELETRONICAMENTE. ACABAMENTO NAS BORDAS E FORRO. DIMENSOES APROXIMADAS: ALTURA MINIMA 70 CM LARGURA MINIMA 80 CM.OBJETIVO: PROTECAO DO TRONCO DO USUARIO CONTRA UMIDADE PROVENIENTE DE OPERACOES COM USO DE AGUA OBS:. O CERTIFICADO DE APROVACAO (C.A.) APRESENTADO DEVE SER GRAVADO DE MODO LEGIVEL EM CADA PECA.</t>
  </si>
  <si>
    <t>CAPA DE CHUVA EM PVC COM CAPUZ - TAM G : CAPA DE CHUVA IMPERMEAVEL NA COR AMARELA, CONFECCIONADA EM TECIDO SINTETICO REVESTIDO DE PVC, COSTURAS ATRAVES DE SOLDA ELETRONICA, MANGAS LONGAS, CAPUZ FIXO, FECHAMENTO FRONTAL</t>
  </si>
  <si>
    <t xml:space="preserve">CAPA DE CHUVA IMPERMEAVEL NA COR AMARELA, CONFECCIONADA EM TECIDO SINTETICO REVESTIDO DE PVC, COSTURAS ATRAVES DE SOLDA ELETRONICA, MANGAS LONGAS, CAPUZ FIXO, FECHAMENTO FRONTAL. OBJETIVO: PROTECAO DO TRONCO E MEMBROS SUPERIORES DO USUARIO CONTRA UMIDADE PROVENIENTE DE OPERACOES COM USO DE AGUA E CONTRA AGENTES METEOROLOGICOS (PRECIPITACAO PLUVIOMETRICA)OBS:. O CERTIFICADO DE APROVACAO (C.A.) APRESENTADO DEVE SER GRAVADO DE MODO LEGIVEL EM CADA PECA. TAM - G </t>
  </si>
  <si>
    <t>LUVA DE SEGURANCA PARA PROCEDIMENTO NAO CIRURGICO, CONFECCIONADA EM NITRILO (BORRACHA SINTETICA), AMBIDESTRA,  NAO ESTERIL, LIVRE DE PO, PALMA LISA E DEDOS TEXTURIZADOS. CAIXA COM 100 UNIDADES. TAM G</t>
  </si>
  <si>
    <t>LUVA DE SEGURANCA PARA PROCEDIMENTO NAO CIRURGICO , CONFECCIONADA EM NITRILO (BORRACHA SINTETICA), AMBIDESTRA,  NAO ESTERIL, LIVRE DE PO, PALMA LISA E DEDOS TEXTURIZADOS. CAIXA COM 100 UNIDADES. OBJETIVO: PROTECAO DAS MAOS DO USUARIO CONTRA AGENTES BIOLOGICOS.OBS:. O CERTIFICADO DE APROVACAO (C.A.) APRESENTADO DEVE SER GRAVADO DE MODO LEGIVEL EM CADA PECA. TM G</t>
  </si>
  <si>
    <t>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</si>
  <si>
    <t>LAMPADA LED BULBO, BASE E27, POTENCIA MAXIMA 20W, TENSAO 100-240 V, TEMPERATURA DE COR DE 4000 - 7000 K, EFICIENCIA LUMINOSA MINIMA 90 LM/W, FLUXO LUMINOSO MINIMO 1800 LM, ABERTURA DA FACHO MINIMA 140º, VIDA UTIL MINIMA 25.000 H, FP MINIMO 0,75, TAMANHO MAXIMO 14,5 X 9 CM.</t>
  </si>
  <si>
    <t>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</si>
  <si>
    <t>PAPEL KRAFT MONOLUCIDO EM BOBINA, COR PARDA, MEDIDAS MINIMAS: 55 CM X 130 M, GRAMATURA MINIMA: 80G/M², PESO MINIMO DA BOBINA: 5,7 KG. PRODUZIDO EM FIBRAS CELULOSICAS VIRGENS NATURAIS, PURO, LISO, SEM APARAS.</t>
  </si>
  <si>
    <t>PROTETOR AUDITIVO TIPO INSERCAO PRE-MOLDADO, REUTILIZAVEL, CONFECCIONADO EM SILICONE COMPOSTO DE UM EIXO COM TRES FLANGES DE DIFERENTES DIMENSOES, TAMANHO UNICO PROTECAO: NRRSF MINIMO DE 16 DB. OBJETIVO DE PROTECAO: PROTECAO DO SISTEMA AUDITIVO DO USUARIO CONTRA NIVEIS DE PRESSAO SONORA</t>
  </si>
  <si>
    <t>PROTETOR AUDITIVO, REUTILIZAVEL, TIPO INSERCAO PRE-MOLDADO, CONFECCIONADO EM SILICONE COMPOSTO DE UM EIXO COM TRES FLANGES DE DIFERENTES DIMENSOES, TAMANHO UNICO, COM CORDAO DE MATERIAL PLASTICO RESISTENTE E LAVAVEL E CAIXA PLASTICA PARA GUARDAR O PROTETOR. PROTECAO: NRRSF MINIMO DE 16 DB.OBJETIVO DE PROTECAO: PROTECAO DO SISTEMA AUDITIVO DO USUARIO CONTRA NIVEIS DE PRESSAO SONORA.OBS:. O CERTIFICADO DE APROVACAO (C.A.) APRESENTADO DEVE SER GRAVADO DE MODO LEGIVEL EM CADA PECA.</t>
  </si>
  <si>
    <t>PROTETOR AUDITIVO TIPO CONCHA (FONE) CONSTITUIDO DE CONCHA EM MATERIAL PLASTICO RIGIDO REVESTIDO INTERNAMENTE DE ESPUMA DE POLIURETANO, HASTE QUE PERMITA REGULAGEM DE ALTURA DAS CONCHAS E AJUSTE DE POSICAO NOS OUVIDOS EXERCENDO LEVE PRESSAO. ATENUACAO: NRRSF MINIMO DE 24 DB. OBJETIVO DE PROTECAO: PROTECAO DO SISTEMA AUDITIVO DO USUARIO CONTRA NIVEIS DE PRESSAO SONORA</t>
  </si>
  <si>
    <t>PROTETOR AUDITIVO TIPO CONCHA (FONE)  CONSTITUIDO DE CONCHA EM MATERIAL PLASTICO RIGIDO REVESTIDO INTERNAMENTE DE ESPUMA DE POLIURETANO, HASTE QUE PERMITA REGULAGEM DE ALTURA DAS CONCHAS E AJUSTE DE POSICAO NOS OUVIDOS EXERCENDO LEVE PRESSAO. EQUIPAMENTO DEVE PERMITIR A UTILIZACAO CONCOMITANTE COM OUTROS EPIS (CAPACETE, MASCARA DE SOLDADOR, PROTETOR FACIAL, ETC). ATENUACAO: NRRSF MINIMO DE 24 DB. OBJETIVO: PROTECAO DO SISTEMA AUDITIVO DO USUARIO CONTRA NIVEIS DE PRESSAO SONORA.OBS:. O CERTIFICADO DE APROVACAO (C.A.) APRESENTADO DEVE SER GRAVADO DE MODO LEGIVEL EM CADA PECA.</t>
  </si>
  <si>
    <t>AVENTAL DE SEGURANCA CONFECCIONADO EM RASPA, TIRAS EM RASPA PRESAS NO PESCOCO E NA CINTURA, FIVELAS METALICAS OU VELCRO PARA AJUSTES. OBJETIVO: PROTECAO DO TRONCO DO USUARIO CONTRA AGENTES ABRASIVOS, ESCORIANTES E TERMICOS PROVENIENTES DE OPERACOES DE SOLDAGEM E PROCESSOS SIMILARES.</t>
  </si>
  <si>
    <t xml:space="preserve">AVENTAL DE SEGURANCA CONFECCIONADO EM RASPA, TIRAS EM RASPA PRESAS NO PESCOCO E NA CINTURA, FIVELAS METALICAS OU VELCRO PARA AJUSTES. DIMENSOES MINIMAS: 100CM X 50CMOBJETIVO: PROTECAO DO TRONCO DO USUARIO CONTRA AGENTES ABRASIVOS, ESCORIANTES E TERMICOS PROVENIENTES DE OPERACOES DE SOLDAGEM E PROCESSOS SIMILARES.OBS:. O CERTIFICADO DE APROVACAO (C.A.) APRESENTADO DEVE SER GRAVADO DE MODO LEGIVEL EM CADA PECA.      </t>
  </si>
  <si>
    <t>PERNEIRA DE SEGURANCA CONFECCIONADA EM RASPA, FECHAMENTO EM VELCRO. OBJETIVO: PROTECAO DAS PERNAS DO USUARIO CONTRA AGENTES ABRASIVOS, ESCORIANTES E TERMICOS PROVENIENTES DE OPERACOES DE SOLDAGEM E PROCESSOS SIMILARES.</t>
  </si>
  <si>
    <t>PERNEIRA DE SEGURANCA CONFECCIONADA EM RASPA, FECHAMENTO EM VELCRO. OBJETIVO: PROTECAO DAS PERNAS DO USUARIO CONTRA AGENTES ABRASIVOS, ESCORIANTES E TERMICOS PROVENIENTES DE OPERACOES DE SOLDAGEM E PROCESSOS SIMILARES. COMPRIMENTO MINIMO DE 40CM.OBS:  O CERTIFICADO DE APROVACAO (C.A.) APRESENTADO DEVE SER GRAVADO DE MODO LEGIVEL EM CADA PECA.</t>
  </si>
  <si>
    <t>MANGOTE DE PROTECAO CONFECCIONADO EM RASPA, TIRAS EM RASPA, FIVELAS METALICAS OU EM VELCRO PARA AJUSTE JA FIXADAS NA PECA. OBJETIVO DE PROTECAO: PROTECAO DO BRACO E ANTEBRACO DO USUARIO CONTRA AGENTES ABRASIVOS, ESCORIANTES E AGENTES TERMICOS PROVENIENTES DE OPERACOES DE SOLDAGEM E PROCESSOS SIMILARES.</t>
  </si>
  <si>
    <t>MANGOTE DE PROTECAO CONFECCIONADO EM RASPA, TIRAS EM RASPA, FIVELAS METALICAS OU EM VELCRO PARA AJUSTE JA FIXADAS NA PECA. DIMENSOES MINIMAS: 100 CM X 50 CMOBJETIVO DE PROTECAO: PROTECAO DO BRACO E ANTEBRACO DO USUARIO CONTRA AGENTES ABRASIVOS, ESCORIANTES E AGENTES TERMICOS PROVENIENTES DE OPERACOES DE SOLDAGEM E PROCESSOS SIMILARES.OBS:. O CERTIFICADO DE APROVACAO (C.A.) APRESENTADO DEVE SER GRAVADO DE MODO LEGIVEL EM CADA PECA</t>
  </si>
  <si>
    <t>ANEL DE VEDACAO PARA BACIA SANITARIA, CONFECCIONADO EM BORRACHA BUTILICA, MEDIDAS MINIMAS: 85 MM (DIAMETRO INTERNO), 110 MM (DIAMETRO EXTERNO) E 20 MM (LARGURA).</t>
  </si>
  <si>
    <t>ENGATE DE PVC BRANCO FLEXIVEL DE 40 CM, COMPOSTO POR PORCAS E NIPLE ½" EM PVC RIGIDO E ANEIS DE VEDACAO DE BORRACHA FIXOS NAS EXTREMIDADES. MATERIAL DE ACORDO COM A ABNT NBR 14878:2015 E A MARCA DEVERA SER LITOGRAFADA NO PRODUTO.</t>
  </si>
  <si>
    <t>SABAO DESENGRAXANTE, INDICADO PARA DESENGORDURAR E DESENGRAXAR, COM COMPONENTES ABRASIVOS PARA FACILITAR A LIMPEZA - POTE COM 1 KG.</t>
  </si>
  <si>
    <t>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</si>
  <si>
    <t>BORRACHA BRANCA COMUM NUMERO 20 (SEM CINTA), CONFECCIONADA EM MATERIAL NATURAL E MACIO, ATOXICA. APLICAVEL PARA QUALQUER SUPERFICIE E GRADUACAO DE GRAFITE. MEDIDA: 40MM X 30MM X 10MM (VARIACAO +/- 2MM). PRODUTO CERTIFICADO PELO INMETRO.</t>
  </si>
  <si>
    <t xml:space="preserve">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</si>
  <si>
    <t xml:space="preserve">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</si>
  <si>
    <t xml:space="preserve">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</si>
  <si>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 xml:space="preserve">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</si>
  <si>
    <t xml:space="preserve">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</si>
  <si>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</si>
  <si>
    <t>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</si>
  <si>
    <t>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</si>
  <si>
    <t>ET</t>
  </si>
  <si>
    <t>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</si>
  <si>
    <t>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</si>
  <si>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</si>
  <si>
    <t>PASTA PLASTICA COM ELASTICO, SEM LOMBADA, MEDINDO 235 MM X 335 MM (VARIACAO DE +/- 2 MM). ATOXICA. ELASTICO DE BORRACHA REVESTIDO COM TECIDO TRANSPASSADO E TERMINAL PLASTICO, DE BOA QUALIDADE. COR: TRANSPARENTE/ CRISTAL.</t>
  </si>
  <si>
    <t>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</si>
  <si>
    <t>DISCO DE CORTE 14" X 1/8" X 1" DE ACORDO COM AS NORMAS DA ABNT</t>
  </si>
  <si>
    <t>TAMPO REDONDO PARA MESA, COM 1,10 M (VARIACAO +/- 0,05 M) DE DIAMETRO, EM MDF BRANCO TX 18 MM, ACABAMENTO NAS LATERIAIS COM FITA DE BORDA BRANCA.</t>
  </si>
  <si>
    <t>MESA P/ESCRITORIO</t>
  </si>
  <si>
    <t>PROJETOR/REFLETOR LED COM DRIVER INCORPORADO, VIDA UTIL MINIMA DE 50.000 HS, IRC MINIMO 70, FLUXO LUMINOSO MINIMO 18.000 LM, EFICIENCIA ENERGETICA MINIMA DE 112,5 LM/W, TEMPERATURA DE COR 5000 A 6500 K, POTENCIA MAXIMA 160W, 220V/60HZ</t>
  </si>
  <si>
    <t>PROJETOR/REFLETOR LED COM DRIVER INCORPORADO, VIDA UTIL MINIMA DE 50.000 HS, IRC MINIMO 70, FLUXO LUMINOSO MINIMO 18.000 LM, EFICIENCIA ENERGETICA MINIMA DE 112,5 LM/W, TEMPERATURA DE COR 5000 A 6500 K, POTENCIA MAXIMA 160W, 220V/60HZ, FATOR DE POTENCIA MINIMO 0,92, CORPO EM ALUMINIO ANODIZADO OU INJETADO COM PINTURA ELETROSTATICA, DISSIPACAO POR ALETAS SEM VENTILADOR,  AJUSTE DE ANGULO HORIZONTAL E VERTICAL, PARAFUSOS EM ACO INOX, GRAU DE PROTECAO MINIMO  IP66, RESISTENCIA IMPACTOS MINIMA IK08</t>
  </si>
  <si>
    <t>LUMINARIA PUBLICA, PARA POSTE, COM DRIVER INCORPORADO, VIDA UTIL MINIMO DE 50.000 HS, IRC MINIMO 70, FLUXO LUMINOSO MINIMO 10.500 LM, EFICIENCIA ENERGETICA MINIMA DE 105 LM/W, TEMPERATURA DE COR 5000 A 6500 K, POTENCIA MAXIMA 100W, ALIMENTACAO 220V/60HZ</t>
  </si>
  <si>
    <t>LUMINARIA PUBLICA, PARA POSTE, COM DRIVER INCORPORADO, VIDA UTIL MINIMO DE 50.000 HS, IRC MINIMO 70, FLUXO LUMINOSO MINIMO 10.500 LM, EFICIENCIA ENERGETICA MINIMA DE 105 LM/W, TEMPERATURA DE COR 5000 A 6500 K, POTENCIA MAXIMA 100W,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</si>
  <si>
    <t>LUMINARIA PUBLICA, PARA POSTE, COM DRIVER INCORPORADO, VIDA UTIL MINIMO DE 50.000 HS, IRC MINIMO 70, FLUXO LUMINOSO MINIMO 19.500 LM, EFICIENCIA ENERGETICA MINIMA DE 107 LM/W, TEMPERATURA DE COR 5000 A 6500 K, POTENCIA MAXIMA 181W, ALIMENTACAO 220V/60HZ</t>
  </si>
  <si>
    <t>LUMINARIA PUBLICA, PARA POSTE, COM DRIVER INCORPORADO, VIDA UTIL MINIMO DE 50.000 HS, IRC MINIMO 70, FLUXO LUMINOSO MINIMO 19.500 LM, EFICIENCIA ENERGETICA MINIMA DE 107 LM/W, TEMPERATURA DE COR 5000 A 6500 K, POTENCIA MAXIMA 181W,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</si>
  <si>
    <t>LUMINARIA HIGH BAY, COM DRIVER INCORPORADO, VIDA UTIL MINIMA DE 50.000 HS, IRC MINIMO 70%, FLUXO LUMINOSO MINIMO DE 18.000 LM, EFICIENCIA ENERGETICA MINIMA DE 100LM/W, TEMPERATURA DE COR 5000 A 6500 K, POTENCIA MAXIMA 200W, TENSAO 220V/60HZ</t>
  </si>
  <si>
    <t>LUMINARIA HIGH BAY, COM DRIVER INCORPORADO, VIDA UTIL MINIMA DE 50.000 HS, IRC MINIMO 70%, FLUXO LUMINOSO MINIMO DE 18.000 LM, EFICIENCIA ENERGETICA MINIMA DE 100LM/W, TEMPERATURA DE COR 5000 A 6500 K, POTENCIA MAXIMA 200W, TENSAO 220V/60HZ, FATOR DE POTENCIA MINIMO 0,90, CORPO EM ALUMINIO ANODIZADO OU INJETADO COM PINTURA ELETROSTATICA, DISSIPACAO POR ALETAS SEM VENTILADOR, FIXACAO PENDENTE EM PERFILADO/ELETROCALHA, PARAFUSOS EM ACO INOX, GARANTIA MINIMA DE 5 ANOS, GRAU DE PROTECAO MINIMO IP66, PESO MAXIMO 6KG</t>
  </si>
  <si>
    <t>PINCEL PARA PINTURA, CABO EM MADEIRA (CURTO OU LONGO), FORMATO CHATO, CERDA BRANCA, TAMANHO 12.</t>
  </si>
  <si>
    <t>PINCEL PARA PINTURA, CABO EM MADEIRA (CURTO OU LONGO), FORMATO CHATO, CERDA BRANCA, TAMANHO 16.</t>
  </si>
  <si>
    <t>PINCEL PARA PINTURA, CABO EM MADEIRA (CURTO OU LONGO), FORMATO CHATO, CERDA BRANCA, TAMANHO 20.</t>
  </si>
  <si>
    <t>PINCEL PARA PINTURA, CABO EM MADEIRA (CURTO OU LONGO), FORMATO CHATO, CERDA BRANCA, TAMANHO 24.</t>
  </si>
  <si>
    <t>DISCO DE DESBASTE INDUSTRIAL PARA ACO / ACO INOX, DIMENSOES: Ø 4.1/2" X 1/4" X Ø 7/8", ROTACAO: 12.250 A 13.200 RPM</t>
  </si>
  <si>
    <t>PASTA SUSPENSA, DE POLIPROPILENO(PP-LINE), COM ESPESSURA 0,30MM, POR PAREDE (PODENDO VARIAR 0,05MM PARA +/-), NA COR AZUL, NO TAMANHO OFICIO(23,5X36,0)CM, HASTE DE POLIESTIRENO(PS), PONTEIRAS DE PLASTICO, PRENDEDORES INTERNOS DE POLIETILENO(PE), MODELO NORMAL, VISOR EM ACETATO E ETIQUETA BRANCA.</t>
  </si>
  <si>
    <t>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</si>
  <si>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</si>
  <si>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CABO (FLEXIVEL), ENCORDOAMENTO CLASSE 5, SECAO 1,5 MM²  COR PRETA, ISOLACAO NAO HALOGENADO 70ºC, 450/750 V  ANTI-CHAMA, CONFORME NBR VIGENTE E CERTIFICACAO COMPULSORIA INMETRO. ROLO COM 100 METROS.CARACTERISTICAS E NORMA TECNICA LITOGRAFADAS NO MATERIAL.</t>
  </si>
  <si>
    <t>CABO (FLEXIVEL), ENCORDOAMENTO CLASSE 5, SECAO 2,5 MM²  COR VERDE, ISOLACAO NAO HALOGENADO 70ºC, 450/750 V  ANTI-CHAMA, CONFORME NBR VIGENTE E CERTIFICACAO COMPULSORIA INMETRO. ROLO COM 100 METROS.CARACTERISTICAS E NORMA TECNICA LITOGRAFADAS NO MATERIAL.</t>
  </si>
  <si>
    <t>CABO (FLEXIVEL), ENCORDOAMENTO CLASSE 5, SECAO 2,5 MM²  COR  PRETO, ISOLACAO NAO HALOGENADO 70ºC, 450/750 V  ANTI-CHAMA, CONFORME NBR VIGENTE E CERTIFICACAO COMPULSORIA INMETRO. ROLO COM 100 METROS.CARACTERISTICAS E NORMA TECNICA LITOGRAFADAS NO MATERIAL.</t>
  </si>
  <si>
    <t>CABO (FLEXIVEL), ENCORDOAMENTO CLASSE 5, SECAO 4,00 MM²  COR PRETA, ISOLACAO NAO HALOGENADO 70ºC, 450/750 V  ANTI-CHAMA, CONFORME NBR VIGENTE E CERTIFICACAO COMPULSORIA INMETRO. ROLO COM 100 METROS.CARACTERISTICAS E NORMA TECNICA LITOGRAFADAS NO MATERIAL.</t>
  </si>
  <si>
    <t>CABO (FLEXIVEL), ENCORDOAMENTO CLASSE 5, SECAO 4,00 MM²  COR VERDE, ISOLACAO NAO HALOGENADO 70ºC, 450/750 V  ANTI-CHAMA, CONFORME NBR VIGENTE E CERTIFICACAO COMPULSORIA INMETRO. ROLO COM 100 METROS.CARACTERISTICAS E NORMA TECNICA LITOGRAFADAS NO MATERIAL.</t>
  </si>
  <si>
    <t>CABO (FLEXIVEL), ENCORDOAMENTO CLASSE 5, SECAO 6,00 MM²  COR PRETA, ISOLACAO NAO HALOGENADO 70ºC, 450/750 V  ANTI-CHAMA, CONFORME NBR VIGENTE E CERTIFICACAO COMPULSORIA INMETRO. ROLO COM 100 METROS.CARACTERISTICAS E NORMA TECNICA LITOGRAFADAS NO MATERIAL.</t>
  </si>
  <si>
    <t>CABO (FLEXIVEL), ENCORDOAMENTO CLASSE 5, SECAO 6,00 MM²  COR VERDE, ISOLACAO NAO HALOGENADO 70ºC, 450/750 V  ANTI-CHAMA, CONFORME NBR VIGENTE E CERTIFICACAO COMPULSORIA INMETRO. ROLO COM 100 METROS.CARACTERISTICAS E NORMA TECNICA LITOGRAFADAS NO MATERIAL.</t>
  </si>
  <si>
    <t>CABO (FLEXIVEL), ENCORDOAMENTO CLASSE 5, SECAO 16,0 MM²  COR PRETA, ISOLACAO NAO HALOGENADO 70ºC, 450/750 V  ANTI-CHAMA, CONFORME NBR VIGENTE E CERTIFICACAO COMPULSORIA INMETRO. CARACTERISTICAS E NORMA TECNICA LITOGRAFADAS NO MATERIAL.</t>
  </si>
  <si>
    <t>CABO (FLEXIVEL), ENCORDOAMENTO CLASSE 5, SECAO 16,0 MM²  COR VERDE, ISOLACAO NAO HALOGENADO 70ºC, 450/750 V  ANTI-CHAMA, CONFORME NBR VIGENTE E CERTIFICACAO COMPULSORIA INMETRO. CARACTERISTICAS E NORMA TECNICA LITOGRAFADAS NO MATERIAL.</t>
  </si>
  <si>
    <t>CABO (FLEXIVEL), ENCORDOAMENTO CLASSE 5, SECAO 120,0 MM²  COR VERDE, ISOLACAO NAO HALOGENADO 70ºC, 450/750 V  ANTI-CHAMA, CONFORME NBR VIGENTE E CERTIFICACAO COMPULSORIA INMETRO. ROLO COM 100 METROS.CARACTERISTICAS E NORMA TECNICA LITOGRAFADAS NO MATERIAL.</t>
  </si>
  <si>
    <t>CABO FLEXIVEL, ENCORDOAMENTO CLASSE 5, SECAO 10,00 MM²  COR PRETA, ISOLACAO HEPR 90ºC, 0,6/1KV E COBERTURA NAO HALOGENADA,  ANTI-CHAMA CONFORME NBR VIGENTE E CERTIFICACAO COMPULSORIA INMETRO.CARACTERISTICAS E NORMA TECNICA LITOGRAFADAS NO MATERIAL.</t>
  </si>
  <si>
    <t>CABO FLEXIVEL, ENCORDOAMENTO CLASSE 5, SECAO 10,00 MM²  COR AZUL CLARO, ISOLACAO HEPR 90ºC, 0,6/1KV E COBERTURA NAO HALOGENADA,  ANTI-CHAMA CONFORME NBR VIGENTE E CERTIFICACAO COMPULSORIA INMETRO.CARACTERISTICAS E NORMA TECNICA LITOGRAFADAS NO MATERIAL.</t>
  </si>
  <si>
    <t>CABO FLEXIVEL, ENCORDOAMENTO CLASSE 5, SECAO 10,00 MM²  COR VERDE, ISOLACAO HEPR 90ºC, 0,6/1KV E COBERTURA NAO HALOGENADA,  ANTI-CHAMA CONFORME NBR VIGENTE E CERTIFICACAO COMPULSORIA INMETRO.CARACTERISTICAS E NORMA TECNICA LITOGRAFADAS NO MATERIAL.</t>
  </si>
  <si>
    <t>CABO FLEXIVEL, ENCORDOAMENTO CLASSE 5, SECAO 16,00 MM²  COR AZUL, ISOLACAO HEPR 90ºC, 0,6/1KV E COBERTURA NAO HALOGENADA,  ANTI-CHAMA CONFORME NBR VIGENTE E CERTIFICACAO COMPULSORIA INMETRO.CARACTERISTICAS E NORMA TECNICA LITOGRAFADAS NO MATERIAL.</t>
  </si>
  <si>
    <t>CABO FLEXIVEL, ENCORDOAMENTO CLASSE 5, SECAO 25,00 MM²  COR PRETA, ISOLACAO HEPR 90ºC, 0,6/1KV E COBERTURA NAO HALOGENADA,  ANTI-CHAMA CONFORME NBR VIGENTE E CERTIFICACAO COMPULSORIA INMETRO.CARACTERISTICAS E NORMA TECNICA LITOGRAFADAS NO MATERIAL.</t>
  </si>
  <si>
    <t>CABO FLEXIVEL, ENCORDOAMENTO CLASSE 5, SECAO 25,00 MM²  COR VERDE, ISOLACAO HEPR 90ºC, 0,6/1KV E COBERTURA NAO HALOGENADA,  ANTI-CHAMA CONFORME NBR VIGENTE E CERTIFICACAO COMPULSORIA INMETRO.CARACTERISTICAS E NORMA TECNICA LITOGRAFADAS NO MATERIAL.</t>
  </si>
  <si>
    <t>CABO FLEXIVEL, ENCORDOAMENTO CLASSE 5, SECAO 35,00 MM²  COR VERDE, ISOLACAO HEPR 90ºC, 0,6/1KV E COBERTURA NAO HALOGENADA,  ANTI-CHAMA CONFORME NBR VIGENTE E CERTIFICACAO COMPULSORIA INMETRO.CARACTERISTICAS E NORMA TECNICA LITOGRAFADAS NO MATERIAL.</t>
  </si>
  <si>
    <t>CABO FLEXIVEL, ENCORDOAMENTO CLASSE 5, SECAO 35,00 MM²  COR PRETA, ISOLACAO HEPR 90ºC, 0,6/1KV E COBERTURA NAO HALOGENADA,  ANTI-CHAMA CONFORME NBR VIGENTE E CERTIFICACAO COMPULSORIA INMETRO.CARACTERISTICAS E NORMA TECNICA LITOGRAFADAS NO MATERIAL.</t>
  </si>
  <si>
    <t>CABO FLEXIVEL, ENCORDOAMENTO CLASSE 5, SECAO 35,00 MM²  COR AZUL CLARO, ISOLACAO HEPR 90ºC, 0,6/1KV E COBERTURA NAO HALOGENADA,  ANTI-CHAMA CONFORME NBR VIGENTE E CERTIFICACAO COMPULSORIA INMETRO.CARACTERISTICAS E NORMA TECNICA LITOGRAFADAS NO MATERIAL.</t>
  </si>
  <si>
    <t>CABO FLEXIVEL, ENCORDOAMENTO CLASSE 5, SECAO 50,00 MM²  COR PRETA, ISOLACAO HEPR 90ºC, 0,6/1KV E COBERTURA NAO HALOGENADA,  ANTI-CHAMA CONFORME NBR VIGENTE E CERTIFICACAO COMPULSORIA INMETRO.CARACTERISTICAS E NORMA TECNICA LITOGRAFADAS NO MATERIAL.</t>
  </si>
  <si>
    <t>CABO FLEXIVEL, ENCORDOAMENTO CLASSE 5, SECAO 70,00 MM²  COR AZUL CLARO, ISOLACAO HEPR 90ºC, 0,6/1KV E COBERTURA NAO HALOGENADA,  ANTI-CHAMA CONFORME NBR VIGENTE E CERTIFICACAO COMPULSORIA INMETRO.CARACTERISTICAS E NORMA TECNICA LITOGRAFADAS NO MATERIAL.</t>
  </si>
  <si>
    <t>CABO FLEXIVEL, ENCORDOAMENTO CLASSE 5, SECAO 70,00 MM²  COR PRETA, ISOLACAO HEPR 90ºC, 0,6/1KV E COBERTURA NAO HALOGENADA,  ANTI-CHAMA CONFORME NBR VIGENTE E CERTIFICACAO COMPULSORIA INMETRO.CARACTERISTICAS E NORMA TECNICA LITOGRAFADAS NO MATERIAL.</t>
  </si>
  <si>
    <t>CABO FLEXIVEL, ENCORDOAMENTO CLASSE 5, SECAO 95,00 MM²  COR PRETA, ISOLACAO HEPR 90ºC, 0,6/1KV E COBERTURA NAO HALOGENADA,  ANTI-CHAMA CONFORME NBR VIGENTE E CERTIFICACAO COMPULSORIA INMETRO.CARACTERISTICAS E NORMA TECNICA LITOGRAFADAS NO MATERIAL.</t>
  </si>
  <si>
    <t>CABO FLEXIVEL, ENCORDOAMENTO CLASSE 5, SECAO 120,00 MM²  COR PRETA, ISOLACAO HEPR 90ºC, 0,6/1KV E COBERTURA NAO HALOGENADA,  ANTI-CHAMA CONFORME NBR VIGENTE E CERTIFICACAO COMPULSORIA INMETRO.CARACTERISTICAS E NORMA TECNICA LITOGRAFADAS NO MATERIAL.</t>
  </si>
  <si>
    <t>CABO MULTIPOLAR FLEXIVEL, ENCORDOAMENTO CLASSE 5, 3 X 2.5 MM² ISOLACAO HEPR ISOL. 0,6/1KV E COBERTURA NAO HALOGENADA, ANTI-CHAMA CONFORME NBR VIGENTE E CERTIFICACAO COMPULSORIA INMETRO. ROLO COM 100 METROS.CARACTERISTICAS E NORMA TECNICA LITOGRAFADAS NO MATERIAL.</t>
  </si>
  <si>
    <t>CABO FLEXIVEL, ENCORDOAMENTO CLASSE 5, SECAO 95,00 MM²  COR VERDE, ISOLACAO HEPR 90ºC, 0,6/1KV E COBERTURA NAO HALOGENADA,  ANTI-CHAMA CONFORME NBR VIGENTE E CERTIFICACAO COMPULSORIA INMETRO.</t>
  </si>
  <si>
    <t>CABO FLEXIVEL, ENCORDOAMENTO CLASSE 5, SECAO 50,00 MM²  COR VERDE, ISOLACAO HEPR 90ºC, 0,6/1KV E COBERTURA NAO HALOGENADA,  ANTI-CHAMA CONFORME NBR VIGENTE E CERTIFICACAO COMPULSORIA INMETRO.</t>
  </si>
  <si>
    <t>CABO MULTIPOLAR FLEXIVEL, ENCORDOAMENTO CLASSE 5, 3 X 1.5 MM² ISOLACAO HEPR ISOL. 0,6/1KV E COBERTURA NAO HALOGENADA, ANTI-CHAMA CONFORME NBR VIGENTE E CERTIFICACAO COMPULSORIA INMETRO. ROLO COM 100 METROS.CARACTERISTICAS E NORMA TECNICA LITOGRAFADAS NO MATERIAL.</t>
  </si>
  <si>
    <t>CABO FLEXIVEL, ENCORDOAMENTO CLASSE 5, SECAO 25,00 MM²  COR AZUL CLARO, ISOLACAO HEPR 90ºC, 0,6/1KV E COBERTURA NAO HALOGENADA,  ANTI-CHAMA CONFORME NBR VIGENTE E CERTIFICACAO COMPULSORIA INMETRO.CARACTERISTICAS E NORMA TECNICA LITOGRAFADAS NO MATERIAL.</t>
  </si>
  <si>
    <t>LAVATORIO DE LOUCA COM COLUNA, NA COR BRANCA, DIMENSOES MINIMAS: 41 X 34 CM.</t>
  </si>
  <si>
    <t xml:space="preserve">ADESIVO SELANTE A BASE DE POLIURETANO, PARA A CONSTRUCAO CIVIL. ADERENCIA A MADEIRA, CONCRETO, ALVENARIA, GESSO, PVC, FERRO E ALUMINIO, ENTRE OUTRAS - TUBO COM, NO MINIMO, 350 GRAMAS. </t>
  </si>
  <si>
    <t>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</si>
  <si>
    <t>ESTILETE LARGO COM LAMINA DE PRECISAO DE 18 MM, FABRICADA EM ACO DE ALTA QUALIDADE, CORPO ANATOMICO EM PLASTICO (POLIPROPILENO OU PVC) COM TRAVA DE SEGURANCA, COMPRIMENTO MINIMO DE 15 CM</t>
  </si>
  <si>
    <t>FUNDO PARA GALVANIZADOS, LINHA PREMIUM, NA COR CINZA - GALAO COM 3,600 ML</t>
  </si>
  <si>
    <t>TINTA ESMALTE SINTETICO BRILHANTE, LINHA PREMIUM.COR PRETO, GALAO COM 3.600 ML, A BASE DE SOLVENTE</t>
  </si>
  <si>
    <t>ESMALTES</t>
  </si>
  <si>
    <t>TINTA ESMALTE SINTETICO BRILHANTE, LINHA PREMIUM.COR VERDE FOLHA, GALAO COM 3.600 ML, A BASE DE SOLVENTE</t>
  </si>
  <si>
    <t>TINTA ESMALTE SINTETICO BRILHANTE, LINHA PREMIUM. COR BRANCO - GALAO COM 3.600 ML, A BASE DE SOLVENTE</t>
  </si>
  <si>
    <t>VERNIZ SINTETICO MARITIMO BRILHANTE, LINHA PREMIUM, GALAO COM 3,6 LITROS, USO INTERIOR E EXTERIOR, COR TRANSPARENTE , PARA DILUICAO A BASE DE SOLVENTE</t>
  </si>
  <si>
    <t>ROLO DE PELE DE CARNEIRO PARA PINTURA DE SUPERFICIES ASPERAS E RUGOSAS, USO COM TINTAS LATEX E ACRILICA COM 19 MM DE ALTURA E LARGURA DE 23 CM, COM CABO</t>
  </si>
  <si>
    <t xml:space="preserve">ROLO DE PELE DE CARNEIRO PARA PINTURA DE SUPERFICIES ASPERAS E RUGOSAS, USO COM TINTAS LATEX E ACRILICA COM 19 MM DE ALTURA E LARGURA DE 23 CM, COM CABO. </t>
  </si>
  <si>
    <t>TORNEIRA DE PRESSAO CURTA PARA TANQUE E JARDIM, EM LATAO NATURAL, BITOLA DE ½" COM BUCHA ADAPTAVEL EM LATAO DE ½" PARA ¾". MARCA DEVERA SER LITOGRAFADA NO PRODUTO.</t>
  </si>
  <si>
    <t xml:space="preserve">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</si>
  <si>
    <t>TINTA ACRILICA PISO, LINHA PREMIUM, COR BRANCO - LATA COM 18 LITROS</t>
  </si>
  <si>
    <t>TINTA LATEX ACRILICA SEMIBRILHO, LINHA PREMIUM, COR BRANCO - LATA COM 18 LITROS</t>
  </si>
  <si>
    <t>TINTA ESMALTE SINTETICO BRILHANTE, LINHA PREMIUM, COR AMARELO OURO - GALAO COM 3.600 ML, A BASE DE SOLVENTE</t>
  </si>
  <si>
    <t>TINTA ESMALTE SINTETICO BRILHANTE, LINHA PREMIUM, COR AZUL ROYAL - GALAO COM 3.600 ML, A BASE DE SOLVENTE</t>
  </si>
  <si>
    <t>TINTA ESMALTE SINTETICO BRILHANTE, LINHA PREMIUM, COR VERMELHA - GALAO COM 3.600 ML, A BASE DE SOLVENTE</t>
  </si>
  <si>
    <t>TINTA LATEX ACRILICA SEMIBRILHO, LINHA PREMIUM, COR  AMARELO MELAO MADURO - LATA COM 18 LITROS</t>
  </si>
  <si>
    <t>TINTA LATEX ACRILICA SEMIBRILHO, LINHA PREMIUM, COR  AZUL BIONICO - LATA COM 18 LITROS</t>
  </si>
  <si>
    <t>CONTATOR TRIPOLAR 220 VCA - 18 A - 1NA+1NF - 50/60 HZ - UI 690 V, MEDIDAS: ALTURA: 77 MM, LARGURA: 45 MM E PROFUNDIDADE: 86 MM (VARIACAO -1 MM), INTERCAMBIAVEL COM O MODELO LC1-D18 M7.</t>
  </si>
  <si>
    <t>CONTADORES</t>
  </si>
  <si>
    <t>LUVA DE SEGURANCA PARA PROCEDIMENTO NAO CIRURGICO, CONFECCIONADA EM NITRILO (BORRACHA SINTETICA), AMBIDESTRA, NAO ESTERIL, LIVRE DE PO, PALMA LISA E DEDOS TEXTURIZADOS. CAIXA COM 100 UNDIADES. TAM M</t>
  </si>
  <si>
    <t>LUVA DE SEGURANCA PARA PROCEDIMENTO NAO CIRURGICO, CONFECCIONADA EM NITRILO (BORRACHA SINTETICA), AMBIDESTRA,  NAO ESTERIL, LIVRE DE PO, PALMA LISA E DEDOS TEXTURIZADOS. CAIXA COM 100 UNIDADES. OBJETIVO: PROTECAO DAS MAOS DO USUARIO CONTRA AGENTES BIOLOGICOS. OBS:. O CERTIFICADO DE APROVACAO (C.A.) APRESENTADO DEVE SER GRAVADO DE MODO LEGIVEL EM CADA PECA. TAM M</t>
  </si>
  <si>
    <t>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</si>
  <si>
    <t>MULTPAPER DISTRIBUIDORA DE PAPEIS LTDA. ( 225320 )</t>
  </si>
  <si>
    <t>DISTRIBUIDORA E IMPORTADORA LUX LTDA ( 226199 )</t>
  </si>
  <si>
    <t>INFANTARIA COMERCIAL LTDA ( 178162 )</t>
  </si>
  <si>
    <t>REDE I9 DO BRASIL MATERIAIS ELETRICOS E MONTAGENS INDUSTRIAIS LTDA ( 235922 )</t>
  </si>
  <si>
    <t>GUARANI INDUSTRIA, COMERCIO E SERVICOS LTDA ( 6058 )</t>
  </si>
  <si>
    <t>RELLEK TEK COMERCIAL LTDA ( 162825 )</t>
  </si>
  <si>
    <t>CLEANING DISTRIBUIDORA DE PRODUTOS DE LIMPEZA LTDA ( 233259 )</t>
  </si>
  <si>
    <t>FLEX COMERCIO E REPRESENTACAO EIRELI ( 58802 )</t>
  </si>
  <si>
    <t>THIPLAN COMERCIAL LTDA ( 7299 )</t>
  </si>
  <si>
    <t>DOCOL INDUSTRIA E COMERCIO LTDA_x001F__x001F_ ( 183422 )</t>
  </si>
  <si>
    <t>DAVOP COMERCIAL LTDA ( 44459 )</t>
  </si>
  <si>
    <t>MEGAFER COMERCIO DE FERRO E ACO LTDA ( 60363 )</t>
  </si>
  <si>
    <t>C. T. AGOSTINHO TELHAS LTDA ( 248306 )</t>
  </si>
  <si>
    <t>BUFF COMERCIO E SOLUCOES EIRELI ( 215154 )</t>
  </si>
  <si>
    <t>NOG. COM VARIEDADES LTDA ( 148457 )</t>
  </si>
  <si>
    <t>ESKELSEN ARTEFATOS DE CIMENTO INDÚSTRIA E COMÉRCIO LTDA ( 1587 )</t>
  </si>
  <si>
    <t>ALINE NICACIO ( 158489 )</t>
  </si>
  <si>
    <t>TRANSNECO MATERIAIS DE CONSTRUCAO EM GERAL LTDA ( 226566 )</t>
  </si>
  <si>
    <t>A. DA SILVA LIMA COMERCIO DE EQUIPAMENTOS EM GERAL ( 191270 )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</si>
</sst>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5">
    <numFmt numFmtId="164" formatCode="_(&quot;R$&quot;* #,##0.00_);_(&quot;R$&quot;* \(#,##0.00\);_(&quot;R$&quot;* &quot;-&quot;??_);_(@_)"/>
    <numFmt numFmtId="165" formatCode="#,##0.0"/>
    <numFmt numFmtId="166" formatCode="#,###;#,###;@"/>
    <numFmt numFmtId="167" formatCode="#,##0;;;@"/>
    <numFmt numFmtId="168" formatCode="#,##0_ ;\-#,##0\ "/>
    <numFmt numFmtId="169" formatCode="###0;;;@"/>
    <numFmt numFmtId="170" formatCode="dd\.mm\.yyyy"/>
    <numFmt numFmtId="171" formatCode="dd\.mm\.yy"/>
    <numFmt numFmtId="172" formatCode="mm\.yyyy"/>
    <numFmt numFmtId="173" formatCode="#,##0.00;;;@"/>
    <numFmt numFmtId="174" formatCode="_(&quot;R$&quot;* #,##0.00_);;;@"/>
    <numFmt numFmtId="175" formatCode="#,##0.00_ ;;;@"/>
    <numFmt numFmtId="176" formatCode="#,###_;;;@"/>
    <numFmt numFmtId="177" formatCode="#,##0.00_ "/>
    <numFmt numFmtId="178" formatCode="#,##0.0000_ "/>
    <numFmt numFmtId="179" formatCode="#,##0_ "/>
    <numFmt numFmtId="180" formatCode="#,##0_ ;;;@"/>
    <numFmt numFmtId="181" formatCode="0.0_ "/>
    <numFmt numFmtId="182" formatCode="@_ "/>
    <numFmt numFmtId="183" formatCode="dd\.mm\.yyyy;;;@"/>
    <numFmt numFmtId="184" formatCode="00"/>
    <numFmt numFmtId="185" formatCode="0_ "/>
    <numFmt numFmtId="186" formatCode="####;;;@"/>
    <numFmt numFmtId="187" formatCode="g"/>
    <numFmt numFmtId="188" formatCode="mm\.yyyy;;;@"/>
    <numFmt numFmtId="189" formatCode="_ @"/>
    <numFmt numFmtId="190" formatCode="0\ %"/>
    <numFmt numFmtId="191" formatCode="d/m/yy\ h:mm;@"/>
    <numFmt numFmtId="192" formatCode="#0.0_ "/>
    <numFmt numFmtId="193" formatCode="_@"/>
    <numFmt numFmtId="194" formatCode="[$-1A0000]mmm\ /\ yy;@"/>
    <numFmt numFmtId="195" formatCode="#,###"/>
    <numFmt numFmtId="196" formatCode="#,##0.000"/>
    <numFmt numFmtId="197" formatCode="###,###"/>
    <numFmt numFmtId="198" formatCode="#,##0.0;;;@"/>
  </numFmts>
  <fonts count="60" x14ac:knownFonts="1">
    <font>
      <sz val="11"/>
      <color theme="1"/>
      <name val="Calibri"/>
      <family val="2"/>
      <scheme val="minor"/>
    </font>
    <font>
      <b/>
      <sz val="11"/>
      <color theme="1"/>
      <name val="Calibri"/>
      <family val="2"/>
      <scheme val="minor"/>
    </font>
    <font>
      <sz val="9"/>
      <color indexed="81"/>
      <name val="Segoe UI"/>
      <family val="2"/>
    </font>
    <font>
      <b/>
      <sz val="9"/>
      <color indexed="81"/>
      <name val="Segoe UI"/>
      <family val="2"/>
    </font>
    <font>
      <b/>
      <sz val="14"/>
      <color theme="1"/>
      <name val="Calibri"/>
      <family val="2"/>
      <scheme val="minor"/>
    </font>
    <font>
      <b/>
      <sz val="12"/>
      <color theme="1"/>
      <name val="Calibri"/>
      <family val="2"/>
      <scheme val="minor"/>
    </font>
    <font>
      <sz val="11"/>
      <color theme="0"/>
      <name val="Calibri"/>
      <family val="2"/>
      <scheme val="minor"/>
    </font>
    <font>
      <b/>
      <sz val="9"/>
      <color indexed="81"/>
      <name val="Arial"/>
      <family val="2"/>
    </font>
    <font>
      <sz val="9"/>
      <color indexed="81"/>
      <name val="Arial"/>
      <family val="2"/>
    </font>
    <font>
      <b/>
      <sz val="11"/>
      <color rgb="FFC00000"/>
      <name val="Calibri"/>
      <family val="2"/>
      <scheme val="minor"/>
    </font>
    <font>
      <sz val="12"/>
      <color theme="1"/>
      <name val="Calibri"/>
      <family val="2"/>
      <scheme val="minor"/>
    </font>
    <font>
      <b/>
      <sz val="11"/>
      <color theme="9" tint="-0.24994659260841701"/>
      <name val="Calibri"/>
      <family val="2"/>
      <scheme val="minor"/>
    </font>
    <font>
      <b/>
      <sz val="14"/>
      <color theme="0"/>
      <name val="Calibri"/>
      <family val="2"/>
      <scheme val="minor"/>
    </font>
    <font>
      <b/>
      <sz val="16"/>
      <color indexed="81"/>
      <name val="Arial Black"/>
      <family val="2"/>
    </font>
    <font>
      <sz val="16"/>
      <color indexed="81"/>
      <name val="Arial Black"/>
      <family val="2"/>
    </font>
    <font>
      <b/>
      <sz val="12"/>
      <color indexed="81"/>
      <name val="Segoe UI"/>
      <family val="2"/>
    </font>
    <font>
      <sz val="11"/>
      <color rgb="FFFFFFFF"/>
      <name val="Calibri"/>
      <family val="2"/>
      <scheme val="minor"/>
    </font>
    <font>
      <b/>
      <sz val="30"/>
      <color theme="1"/>
      <name val="Calibri"/>
      <family val="2"/>
      <scheme val="minor"/>
    </font>
    <font>
      <b/>
      <i/>
      <sz val="28"/>
      <color rgb="FFFF0000"/>
      <name val="Calibri"/>
      <family val="2"/>
      <scheme val="minor"/>
    </font>
    <font>
      <sz val="11"/>
      <color theme="1"/>
      <name val="Calibri"/>
      <family val="2"/>
      <scheme val="minor"/>
    </font>
    <font>
      <sz val="9"/>
      <color theme="1"/>
      <name val="Calibri"/>
      <family val="2"/>
      <scheme val="minor"/>
    </font>
    <font>
      <b/>
      <sz val="14"/>
      <color theme="1"/>
      <name val="Arial"/>
      <family val="2"/>
    </font>
    <font>
      <sz val="11"/>
      <color theme="1"/>
      <name val="Calibri"/>
      <family val="2"/>
    </font>
    <font>
      <b/>
      <sz val="11"/>
      <color theme="1"/>
      <name val="Calibri"/>
      <family val="2"/>
    </font>
    <font>
      <b/>
      <sz val="11"/>
      <color rgb="FFFF0000"/>
      <name val="Calibri"/>
      <family val="2"/>
      <scheme val="minor"/>
    </font>
    <font>
      <b/>
      <sz val="11"/>
      <color rgb="FF008E40"/>
      <name val="Calibri"/>
      <family val="2"/>
      <scheme val="minor"/>
    </font>
    <font>
      <b/>
      <sz val="16"/>
      <color theme="1"/>
      <name val="Calibri"/>
      <family val="2"/>
      <scheme val="minor"/>
    </font>
    <font>
      <sz val="14"/>
      <color theme="1"/>
      <name val="Calibri"/>
      <family val="2"/>
      <scheme val="minor"/>
    </font>
    <font>
      <b/>
      <sz val="10"/>
      <color rgb="FFCC3300"/>
      <name val="Verdana"/>
      <family val="2"/>
    </font>
    <font>
      <b/>
      <sz val="11"/>
      <name val="Calibri"/>
      <family val="2"/>
      <scheme val="minor"/>
    </font>
    <font>
      <b/>
      <sz val="11"/>
      <color rgb="FF008DF6"/>
      <name val="Calibri"/>
      <family val="2"/>
    </font>
    <font>
      <sz val="10"/>
      <name val="Arial"/>
      <family val="2"/>
    </font>
    <font>
      <b/>
      <sz val="12"/>
      <color theme="1"/>
      <name val="Arial"/>
      <family val="2"/>
    </font>
    <font>
      <b/>
      <sz val="11"/>
      <color theme="1"/>
      <name val="Arial"/>
      <family val="2"/>
    </font>
    <font>
      <sz val="11"/>
      <color rgb="FF000000"/>
      <name val="Calibri"/>
      <family val="2"/>
    </font>
    <font>
      <b/>
      <sz val="11"/>
      <color rgb="FFFF0000"/>
      <name val="Calibri"/>
      <family val="2"/>
    </font>
    <font>
      <b/>
      <sz val="11"/>
      <color rgb="FF562EEA"/>
      <name val="Calibri"/>
      <family val="2"/>
    </font>
    <font>
      <b/>
      <sz val="11"/>
      <color theme="0"/>
      <name val="Calibri"/>
      <family val="2"/>
      <scheme val="minor"/>
    </font>
    <font>
      <b/>
      <sz val="20"/>
      <color theme="1"/>
      <name val="Calibri"/>
      <family val="2"/>
      <scheme val="minor"/>
    </font>
    <font>
      <b/>
      <sz val="22"/>
      <color theme="1"/>
      <name val="Calibri"/>
      <family val="2"/>
      <scheme val="minor"/>
    </font>
    <font>
      <sz val="8"/>
      <color theme="1"/>
      <name val="Calibri"/>
      <family val="2"/>
      <scheme val="minor"/>
    </font>
    <font>
      <b/>
      <sz val="12"/>
      <name val="Calibri"/>
      <family val="2"/>
      <scheme val="minor"/>
    </font>
    <font>
      <b/>
      <sz val="12"/>
      <color rgb="FFFF0000"/>
      <name val="Calibri"/>
      <family val="2"/>
      <scheme val="minor"/>
    </font>
    <font>
      <b/>
      <sz val="28"/>
      <color theme="1"/>
      <name val="Calibri"/>
      <family val="2"/>
      <scheme val="minor"/>
    </font>
    <font>
      <b/>
      <sz val="14"/>
      <color rgb="FFFF0000"/>
      <name val="Calibri"/>
      <family val="2"/>
      <scheme val="minor"/>
    </font>
    <font>
      <b/>
      <u/>
      <sz val="28"/>
      <color theme="1"/>
      <name val="Calibri"/>
      <family val="2"/>
      <scheme val="minor"/>
    </font>
    <font>
      <i/>
      <sz val="12"/>
      <color rgb="FF3019D7"/>
      <name val="Calibri"/>
      <family val="2"/>
      <scheme val="minor"/>
    </font>
    <font>
      <sz val="11"/>
      <name val="Calibri"/>
      <family val="2"/>
      <scheme val="minor"/>
    </font>
    <font>
      <b/>
      <sz val="11"/>
      <color rgb="FF562EEA"/>
      <name val="Calibri"/>
      <family val="2"/>
      <scheme val="minor"/>
    </font>
    <font>
      <b/>
      <sz val="11"/>
      <name val="Calibri"/>
      <family val="2"/>
    </font>
    <font>
      <sz val="12"/>
      <name val="Calibri"/>
      <family val="2"/>
      <scheme val="minor"/>
    </font>
    <font>
      <sz val="10"/>
      <color indexed="81"/>
      <name val="Lucida Console"/>
      <family val="3"/>
    </font>
    <font>
      <b/>
      <sz val="11"/>
      <color rgb="FF008E40"/>
      <name val="Calibri"/>
      <family val="2"/>
    </font>
    <font>
      <i/>
      <sz val="10"/>
      <color rgb="FF008E40"/>
      <name val="Eras Demi ITC"/>
      <family val="2"/>
    </font>
    <font>
      <b/>
      <sz val="10"/>
      <name val="Courier New"/>
      <family val="3"/>
    </font>
    <font>
      <b/>
      <u/>
      <sz val="12"/>
      <color rgb="FFFF0000"/>
      <name val="Calibri"/>
      <family val="2"/>
      <scheme val="minor"/>
    </font>
    <font>
      <b/>
      <sz val="11"/>
      <color theme="9" tint="-0.499984740745262"/>
      <name val="Calibri"/>
      <family val="2"/>
      <scheme val="minor"/>
    </font>
    <font>
      <b/>
      <sz val="10"/>
      <color rgb="FF562EEA"/>
      <name val="Courier New"/>
      <family val="3"/>
    </font>
    <font>
      <b/>
      <sz val="16"/>
      <color theme="1"/>
      <name val="Calibri"/>
      <family val="2"/>
      <scheme val="minor"/>
    </font>
    <font>
      <sz val="9"/>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0"/>
        <bgColor indexed="64"/>
      </patternFill>
    </fill>
    <fill>
      <patternFill patternType="solid">
        <fgColor rgb="FF00B050"/>
        <bgColor indexed="64"/>
      </patternFill>
    </fill>
    <fill>
      <patternFill patternType="solid">
        <fgColor theme="5"/>
        <bgColor theme="5"/>
      </patternFill>
    </fill>
    <fill>
      <gradientFill>
        <stop position="0">
          <color theme="0"/>
        </stop>
        <stop position="1">
          <color theme="7" tint="0.39997558519241921"/>
        </stop>
      </gradientFill>
    </fill>
  </fills>
  <borders count="3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bottom style="thin">
        <color theme="1"/>
      </bottom>
      <diagonal/>
    </border>
    <border>
      <left style="medium">
        <color indexed="64"/>
      </left>
      <right/>
      <top/>
      <bottom/>
      <diagonal/>
    </border>
    <border>
      <left/>
      <right/>
      <top style="thin">
        <color theme="1"/>
      </top>
      <bottom style="thin">
        <color theme="1"/>
      </bottom>
      <diagonal/>
    </border>
    <border>
      <left/>
      <right style="thin">
        <color theme="5"/>
      </right>
      <top style="thin">
        <color theme="1"/>
      </top>
      <bottom style="thin">
        <color theme="1"/>
      </bottom>
      <diagonal/>
    </border>
    <border>
      <left style="thin">
        <color theme="5"/>
      </left>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ashed">
        <color indexed="64"/>
      </left>
      <right style="dashed">
        <color indexed="64"/>
      </right>
      <top style="dashed">
        <color indexed="64"/>
      </top>
      <bottom style="dashed">
        <color indexed="64"/>
      </bottom>
      <diagonal/>
    </border>
    <border>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top/>
      <bottom style="dashed">
        <color indexed="64"/>
      </bottom>
      <diagonal/>
    </border>
    <border>
      <left/>
      <right style="dashed">
        <color indexed="64"/>
      </right>
      <top style="dashed">
        <color indexed="64"/>
      </top>
      <bottom style="dashed">
        <color indexed="64"/>
      </bottom>
      <diagonal/>
    </border>
    <border>
      <left style="dashed">
        <color indexed="64"/>
      </left>
      <right/>
      <top style="dashed">
        <color indexed="64"/>
      </top>
      <bottom style="dashed">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s>
  <cellStyleXfs count="4">
    <xf numFmtId="0" fontId="0" fillId="0" borderId="0"/>
    <xf numFmtId="164" fontId="19" fillId="0" borderId="0" applyFont="0" applyFill="0" applyBorder="0" applyAlignment="0" applyProtection="0"/>
    <xf numFmtId="0" fontId="20" fillId="0" borderId="0"/>
    <xf numFmtId="0" fontId="31" fillId="0" borderId="0">
      <alignment horizontal="justify"/>
    </xf>
  </cellStyleXfs>
  <cellXfs count="369">
    <xf numFmtId="0" fontId="0" fillId="0" borderId="0" xfId="0"/>
    <xf numFmtId="4" fontId="0" fillId="0" borderId="0" xfId="0" applyNumberFormat="1" applyAlignment="1">
      <alignment horizontal="right" indent="1"/>
    </xf>
    <xf numFmtId="3" fontId="0" fillId="0" borderId="0" xfId="0" applyNumberFormat="1" applyAlignment="1">
      <alignment horizontal="right" indent="1"/>
    </xf>
    <xf numFmtId="0" fontId="0" fillId="0" borderId="0" xfId="0" applyAlignment="1">
      <alignment horizontal="center"/>
    </xf>
    <xf numFmtId="0" fontId="0" fillId="0" borderId="0" xfId="0" applyAlignment="1">
      <alignment horizontal="left" indent="1"/>
    </xf>
    <xf numFmtId="1" fontId="0" fillId="0" borderId="0" xfId="0" applyNumberFormat="1" applyAlignment="1">
      <alignment horizontal="center"/>
    </xf>
    <xf numFmtId="0" fontId="6" fillId="0" borderId="0" xfId="0" applyFont="1" applyAlignment="1">
      <alignment horizontal="center"/>
    </xf>
    <xf numFmtId="3" fontId="0" fillId="0" borderId="0" xfId="0" applyNumberFormat="1" applyAlignment="1">
      <alignment horizontal="center" vertical="center"/>
    </xf>
    <xf numFmtId="3" fontId="6" fillId="0" borderId="0" xfId="0" applyNumberFormat="1" applyFont="1" applyAlignment="1">
      <alignment horizontal="center" vertical="center"/>
    </xf>
    <xf numFmtId="3" fontId="0" fillId="0" borderId="0" xfId="0" applyNumberFormat="1"/>
    <xf numFmtId="0" fontId="0" fillId="0" borderId="0" xfId="0" applyAlignment="1">
      <alignment horizontal="right" indent="1"/>
    </xf>
    <xf numFmtId="166" fontId="0" fillId="0" borderId="0" xfId="0" applyNumberFormat="1" applyAlignment="1">
      <alignment horizontal="center"/>
    </xf>
    <xf numFmtId="3" fontId="0" fillId="0" borderId="0" xfId="0" applyNumberFormat="1" applyAlignment="1">
      <alignment horizontal="center"/>
    </xf>
    <xf numFmtId="166" fontId="0" fillId="0" borderId="0" xfId="0" applyNumberFormat="1"/>
    <xf numFmtId="0" fontId="10" fillId="0" borderId="0" xfId="0" applyFont="1" applyAlignment="1">
      <alignment horizontal="center" vertical="center"/>
    </xf>
    <xf numFmtId="0" fontId="10" fillId="0" borderId="0" xfId="0" applyFont="1" applyAlignment="1">
      <alignment vertical="center"/>
    </xf>
    <xf numFmtId="167" fontId="9" fillId="0" borderId="0" xfId="0" applyNumberFormat="1" applyFont="1" applyAlignment="1">
      <alignment horizontal="right" indent="1"/>
    </xf>
    <xf numFmtId="167" fontId="0" fillId="0" borderId="0" xfId="0" applyNumberFormat="1" applyAlignment="1">
      <alignment horizontal="right" indent="1"/>
    </xf>
    <xf numFmtId="168" fontId="0" fillId="0" borderId="0" xfId="0" applyNumberFormat="1" applyAlignment="1">
      <alignment horizontal="right" indent="1"/>
    </xf>
    <xf numFmtId="167" fontId="0" fillId="0" borderId="0" xfId="0" applyNumberFormat="1"/>
    <xf numFmtId="169" fontId="0" fillId="0" borderId="0" xfId="0" applyNumberFormat="1" applyAlignment="1">
      <alignment horizontal="right" indent="1"/>
    </xf>
    <xf numFmtId="167" fontId="11" fillId="0" borderId="0" xfId="0" applyNumberFormat="1" applyFont="1" applyAlignment="1">
      <alignment horizontal="center"/>
    </xf>
    <xf numFmtId="167" fontId="11" fillId="0" borderId="0" xfId="0" applyNumberFormat="1" applyFont="1"/>
    <xf numFmtId="0" fontId="0" fillId="0" borderId="0" xfId="0" applyAlignment="1">
      <alignment horizontal="left" vertical="top" indent="1"/>
    </xf>
    <xf numFmtId="3" fontId="0" fillId="0" borderId="0" xfId="0" applyNumberFormat="1" applyAlignment="1">
      <alignment horizontal="right" vertical="top" indent="1"/>
    </xf>
    <xf numFmtId="0" fontId="0" fillId="0" borderId="0" xfId="0" applyAlignment="1">
      <alignment horizontal="center" vertical="top"/>
    </xf>
    <xf numFmtId="1" fontId="0" fillId="0" borderId="0" xfId="0" applyNumberFormat="1" applyAlignment="1">
      <alignment horizontal="right" vertical="top" indent="1"/>
    </xf>
    <xf numFmtId="0" fontId="6" fillId="0" borderId="0" xfId="0" applyFont="1" applyAlignment="1">
      <alignment horizontal="justify"/>
    </xf>
    <xf numFmtId="0" fontId="0" fillId="0" borderId="0" xfId="0" quotePrefix="1"/>
    <xf numFmtId="3" fontId="10" fillId="0" borderId="0" xfId="0" applyNumberFormat="1" applyFont="1" applyAlignment="1">
      <alignment horizontal="right" indent="1"/>
    </xf>
    <xf numFmtId="0" fontId="17" fillId="0" borderId="0" xfId="0" applyFont="1" applyAlignment="1">
      <alignment horizontal="left" vertical="center"/>
    </xf>
    <xf numFmtId="170" fontId="0" fillId="0" borderId="0" xfId="0" applyNumberFormat="1"/>
    <xf numFmtId="170" fontId="0" fillId="0" borderId="0" xfId="0" applyNumberFormat="1" applyAlignment="1">
      <alignment horizontal="center"/>
    </xf>
    <xf numFmtId="0" fontId="5" fillId="0" borderId="0" xfId="0" applyFont="1" applyAlignment="1">
      <alignment horizontal="center" vertical="center"/>
    </xf>
    <xf numFmtId="0" fontId="0" fillId="3" borderId="1" xfId="0" applyFill="1" applyBorder="1" applyAlignment="1">
      <alignment horizontal="center" vertical="center"/>
    </xf>
    <xf numFmtId="3" fontId="0" fillId="3" borderId="1" xfId="0" applyNumberFormat="1" applyFill="1" applyBorder="1" applyAlignment="1">
      <alignment horizontal="center" vertical="center"/>
    </xf>
    <xf numFmtId="165" fontId="6" fillId="0" borderId="0" xfId="0" applyNumberFormat="1" applyFont="1" applyAlignment="1">
      <alignment horizontal="right" vertical="top" indent="1"/>
    </xf>
    <xf numFmtId="0" fontId="0" fillId="0" borderId="0" xfId="0" applyAlignment="1">
      <alignment horizontal="center" vertical="center"/>
    </xf>
    <xf numFmtId="0" fontId="0" fillId="0" borderId="0" xfId="0" applyAlignment="1">
      <alignment vertical="center"/>
    </xf>
    <xf numFmtId="3" fontId="0" fillId="0" borderId="0" xfId="0" applyNumberFormat="1" applyAlignment="1">
      <alignment horizontal="right" vertical="center" indent="1"/>
    </xf>
    <xf numFmtId="3" fontId="1" fillId="0" borderId="0" xfId="0" applyNumberFormat="1" applyFont="1" applyAlignment="1">
      <alignment horizontal="right" indent="1"/>
    </xf>
    <xf numFmtId="171" fontId="0" fillId="0" borderId="0" xfId="0" applyNumberFormat="1" applyAlignment="1">
      <alignment horizontal="center"/>
    </xf>
    <xf numFmtId="165" fontId="0" fillId="0" borderId="0" xfId="0" applyNumberFormat="1"/>
    <xf numFmtId="165" fontId="10" fillId="0" borderId="0" xfId="0" applyNumberFormat="1" applyFont="1" applyAlignment="1">
      <alignment horizontal="center" vertical="center"/>
    </xf>
    <xf numFmtId="1" fontId="0" fillId="0" borderId="0" xfId="0" applyNumberFormat="1" applyAlignment="1">
      <alignment horizontal="center" vertical="top"/>
    </xf>
    <xf numFmtId="0" fontId="18" fillId="0" borderId="0" xfId="0" applyFont="1" applyAlignment="1">
      <alignment horizontal="left"/>
    </xf>
    <xf numFmtId="3" fontId="0" fillId="3" borderId="1" xfId="0" applyNumberFormat="1" applyFill="1" applyBorder="1" applyAlignment="1" applyProtection="1">
      <alignment horizontal="center" vertical="center"/>
      <protection locked="0"/>
    </xf>
    <xf numFmtId="3" fontId="0" fillId="0" borderId="1" xfId="0" applyNumberFormat="1" applyBorder="1" applyAlignment="1">
      <alignment horizontal="center" vertical="top"/>
    </xf>
    <xf numFmtId="0" fontId="1" fillId="2" borderId="7" xfId="0" applyFont="1" applyFill="1" applyBorder="1" applyAlignment="1">
      <alignment horizontal="center" vertical="center" textRotation="90"/>
    </xf>
    <xf numFmtId="3" fontId="1" fillId="2" borderId="8" xfId="0" applyNumberFormat="1" applyFont="1" applyFill="1" applyBorder="1" applyAlignment="1">
      <alignment horizontal="center" vertical="center"/>
    </xf>
    <xf numFmtId="0" fontId="1" fillId="2" borderId="8" xfId="0" applyFont="1" applyFill="1" applyBorder="1" applyAlignment="1">
      <alignment horizontal="center" vertical="center"/>
    </xf>
    <xf numFmtId="0" fontId="1" fillId="2" borderId="8" xfId="0" applyFont="1" applyFill="1" applyBorder="1" applyAlignment="1">
      <alignment horizontal="center" vertical="center" textRotation="90"/>
    </xf>
    <xf numFmtId="49" fontId="1" fillId="2" borderId="8" xfId="0" applyNumberFormat="1" applyFont="1" applyFill="1" applyBorder="1" applyAlignment="1">
      <alignment horizontal="center" vertical="center" wrapText="1"/>
    </xf>
    <xf numFmtId="171" fontId="1" fillId="2" borderId="8" xfId="0" applyNumberFormat="1" applyFont="1" applyFill="1" applyBorder="1" applyAlignment="1">
      <alignment horizontal="center" vertical="center" wrapText="1"/>
    </xf>
    <xf numFmtId="170" fontId="1" fillId="2" borderId="8" xfId="0" applyNumberFormat="1" applyFont="1" applyFill="1" applyBorder="1" applyAlignment="1">
      <alignment horizontal="center" vertical="center"/>
    </xf>
    <xf numFmtId="3" fontId="1" fillId="2" borderId="8" xfId="0" applyNumberFormat="1" applyFont="1" applyFill="1" applyBorder="1" applyAlignment="1">
      <alignment horizontal="center" vertical="center" textRotation="90"/>
    </xf>
    <xf numFmtId="4" fontId="0" fillId="0" borderId="0" xfId="0" applyNumberFormat="1"/>
    <xf numFmtId="0" fontId="1" fillId="0" borderId="0" xfId="0" applyFont="1"/>
    <xf numFmtId="164" fontId="0" fillId="0" borderId="0" xfId="0" applyNumberFormat="1"/>
    <xf numFmtId="49" fontId="1" fillId="2" borderId="8" xfId="0" applyNumberFormat="1" applyFont="1" applyFill="1" applyBorder="1" applyAlignment="1">
      <alignment horizontal="center" vertical="center"/>
    </xf>
    <xf numFmtId="172" fontId="0" fillId="0" borderId="0" xfId="0" applyNumberFormat="1"/>
    <xf numFmtId="172" fontId="10" fillId="0" borderId="0" xfId="0" applyNumberFormat="1" applyFont="1" applyAlignment="1">
      <alignment horizontal="center" vertical="center"/>
    </xf>
    <xf numFmtId="171" fontId="1" fillId="2" borderId="8" xfId="0" applyNumberFormat="1" applyFont="1" applyFill="1" applyBorder="1" applyAlignment="1">
      <alignment horizontal="left" vertical="center" wrapText="1" indent="1"/>
    </xf>
    <xf numFmtId="171" fontId="0" fillId="0" borderId="0" xfId="0" applyNumberFormat="1" applyAlignment="1">
      <alignment horizontal="left" indent="1"/>
    </xf>
    <xf numFmtId="3" fontId="10" fillId="0" borderId="0" xfId="0" applyNumberFormat="1" applyFont="1" applyAlignment="1">
      <alignment horizontal="center"/>
    </xf>
    <xf numFmtId="14" fontId="0" fillId="0" borderId="0" xfId="0" applyNumberFormat="1"/>
    <xf numFmtId="14" fontId="6" fillId="0" borderId="0" xfId="0" applyNumberFormat="1" applyFont="1"/>
    <xf numFmtId="167" fontId="1" fillId="2" borderId="8" xfId="0" applyNumberFormat="1" applyFont="1" applyFill="1" applyBorder="1" applyAlignment="1">
      <alignment horizontal="center" vertical="center"/>
    </xf>
    <xf numFmtId="173" fontId="0" fillId="0" borderId="0" xfId="0" applyNumberFormat="1"/>
    <xf numFmtId="3" fontId="1" fillId="0" borderId="8" xfId="0" applyNumberFormat="1" applyFont="1" applyBorder="1" applyAlignment="1">
      <alignment horizontal="right" vertical="top" indent="1"/>
    </xf>
    <xf numFmtId="0" fontId="1" fillId="0" borderId="8" xfId="0" applyFont="1" applyBorder="1" applyAlignment="1">
      <alignment horizontal="center" vertical="top" wrapText="1"/>
    </xf>
    <xf numFmtId="49" fontId="1" fillId="0" borderId="8" xfId="0" applyNumberFormat="1" applyFont="1" applyBorder="1" applyAlignment="1">
      <alignment horizontal="center" vertical="top"/>
    </xf>
    <xf numFmtId="1" fontId="1" fillId="0" borderId="8" xfId="0" applyNumberFormat="1" applyFont="1" applyBorder="1" applyAlignment="1">
      <alignment horizontal="right" vertical="top" indent="1"/>
    </xf>
    <xf numFmtId="167" fontId="24" fillId="0" borderId="0" xfId="0" applyNumberFormat="1" applyFont="1" applyAlignment="1">
      <alignment horizontal="right" indent="1"/>
    </xf>
    <xf numFmtId="0" fontId="0" fillId="0" borderId="0" xfId="0" applyAlignment="1">
      <alignment horizontal="left"/>
    </xf>
    <xf numFmtId="3" fontId="0" fillId="0" borderId="0" xfId="0" applyNumberFormat="1" applyAlignment="1">
      <alignment horizontal="center" vertical="top"/>
    </xf>
    <xf numFmtId="3" fontId="25" fillId="0" borderId="0" xfId="0" applyNumberFormat="1" applyFont="1" applyAlignment="1">
      <alignment horizontal="right" indent="1"/>
    </xf>
    <xf numFmtId="165" fontId="0" fillId="0" borderId="0" xfId="0" applyNumberFormat="1" applyAlignment="1">
      <alignment horizontal="right" vertical="top" indent="1"/>
    </xf>
    <xf numFmtId="0" fontId="1" fillId="0" borderId="2" xfId="0" applyFont="1" applyBorder="1" applyAlignment="1">
      <alignment horizontal="center" vertical="top" wrapText="1"/>
    </xf>
    <xf numFmtId="0" fontId="26" fillId="0" borderId="0" xfId="0" applyFont="1" applyAlignment="1">
      <alignment horizontal="center" vertical="top"/>
    </xf>
    <xf numFmtId="3" fontId="5" fillId="0" borderId="0" xfId="0" applyNumberFormat="1" applyFont="1" applyAlignment="1">
      <alignment horizontal="right" vertical="center"/>
    </xf>
    <xf numFmtId="3" fontId="5" fillId="0" borderId="0" xfId="0" applyNumberFormat="1" applyFont="1" applyAlignment="1">
      <alignment horizontal="right" indent="1"/>
    </xf>
    <xf numFmtId="3" fontId="5" fillId="0" borderId="0" xfId="0" applyNumberFormat="1" applyFont="1" applyAlignment="1">
      <alignment horizontal="center"/>
    </xf>
    <xf numFmtId="0" fontId="26" fillId="0" borderId="0" xfId="0" applyFont="1" applyAlignment="1">
      <alignment horizontal="left" vertical="top" indent="1"/>
    </xf>
    <xf numFmtId="167" fontId="0" fillId="3" borderId="1" xfId="0" applyNumberFormat="1" applyFill="1" applyBorder="1" applyAlignment="1">
      <alignment horizontal="center" vertical="center"/>
    </xf>
    <xf numFmtId="0" fontId="1" fillId="0" borderId="8" xfId="0" applyFont="1" applyBorder="1" applyAlignment="1">
      <alignment horizontal="left" indent="1"/>
    </xf>
    <xf numFmtId="3" fontId="1" fillId="0" borderId="8" xfId="0" applyNumberFormat="1" applyFont="1" applyBorder="1" applyAlignment="1">
      <alignment horizontal="center"/>
    </xf>
    <xf numFmtId="3" fontId="6" fillId="0" borderId="0" xfId="0" applyNumberFormat="1" applyFont="1" applyAlignment="1">
      <alignment horizontal="center"/>
    </xf>
    <xf numFmtId="3" fontId="37" fillId="6" borderId="11" xfId="0" applyNumberFormat="1" applyFont="1" applyFill="1" applyBorder="1" applyAlignment="1">
      <alignment horizontal="center" vertical="center"/>
    </xf>
    <xf numFmtId="3" fontId="37" fillId="6" borderId="12" xfId="0" applyNumberFormat="1" applyFont="1" applyFill="1" applyBorder="1" applyAlignment="1">
      <alignment horizontal="center" vertical="center"/>
    </xf>
    <xf numFmtId="3" fontId="37" fillId="6" borderId="13" xfId="0" applyNumberFormat="1" applyFont="1" applyFill="1" applyBorder="1" applyAlignment="1">
      <alignment horizontal="center" vertical="center"/>
    </xf>
    <xf numFmtId="49" fontId="37" fillId="6" borderId="11" xfId="0" applyNumberFormat="1" applyFont="1" applyFill="1" applyBorder="1" applyAlignment="1">
      <alignment horizontal="left" vertical="center" indent="1"/>
    </xf>
    <xf numFmtId="0" fontId="21" fillId="0" borderId="0" xfId="2" applyFont="1" applyAlignment="1">
      <alignment horizontal="center" vertical="center"/>
    </xf>
    <xf numFmtId="0" fontId="21" fillId="0" borderId="0" xfId="2" applyFont="1" applyAlignment="1">
      <alignment horizontal="left" vertical="center" indent="1"/>
    </xf>
    <xf numFmtId="167" fontId="21" fillId="0" borderId="0" xfId="2" applyNumberFormat="1" applyFont="1" applyAlignment="1">
      <alignment horizontal="right" vertical="center" indent="1"/>
    </xf>
    <xf numFmtId="0" fontId="1" fillId="2" borderId="8" xfId="0" applyFont="1" applyFill="1" applyBorder="1" applyAlignment="1">
      <alignment horizontal="right" vertical="center" wrapText="1" indent="1"/>
    </xf>
    <xf numFmtId="170" fontId="12" fillId="5" borderId="0" xfId="0" applyNumberFormat="1" applyFont="1" applyFill="1" applyAlignment="1">
      <alignment horizontal="center" vertical="center" textRotation="1"/>
    </xf>
    <xf numFmtId="4" fontId="10" fillId="0" borderId="0" xfId="0" applyNumberFormat="1" applyFont="1" applyAlignment="1">
      <alignment horizontal="center" vertical="center"/>
    </xf>
    <xf numFmtId="0" fontId="21" fillId="0" borderId="0" xfId="2" applyFont="1" applyAlignment="1">
      <alignment horizontal="left" vertical="center"/>
    </xf>
    <xf numFmtId="3" fontId="1" fillId="2" borderId="6" xfId="0" applyNumberFormat="1" applyFont="1" applyFill="1" applyBorder="1" applyAlignment="1">
      <alignment horizontal="center" vertical="center"/>
    </xf>
    <xf numFmtId="0" fontId="1" fillId="2" borderId="6" xfId="0" applyFont="1" applyFill="1" applyBorder="1" applyAlignment="1">
      <alignment horizontal="center" vertical="center" textRotation="90"/>
    </xf>
    <xf numFmtId="3" fontId="37" fillId="6" borderId="0" xfId="0" applyNumberFormat="1" applyFont="1" applyFill="1" applyAlignment="1">
      <alignment horizontal="center" vertical="center"/>
    </xf>
    <xf numFmtId="1" fontId="37" fillId="6" borderId="11" xfId="0" applyNumberFormat="1" applyFont="1" applyFill="1" applyBorder="1" applyAlignment="1">
      <alignment horizontal="center" vertical="center"/>
    </xf>
    <xf numFmtId="1" fontId="37" fillId="6" borderId="11" xfId="0" applyNumberFormat="1" applyFont="1" applyFill="1" applyBorder="1" applyAlignment="1">
      <alignment horizontal="left" vertical="center"/>
    </xf>
    <xf numFmtId="1" fontId="37" fillId="6" borderId="11" xfId="0" applyNumberFormat="1" applyFont="1" applyFill="1" applyBorder="1" applyAlignment="1">
      <alignment horizontal="left" vertical="center" indent="1"/>
    </xf>
    <xf numFmtId="3" fontId="37" fillId="6" borderId="0" xfId="0" applyNumberFormat="1" applyFont="1" applyFill="1" applyAlignment="1">
      <alignment horizontal="left" vertical="center" indent="1"/>
    </xf>
    <xf numFmtId="3" fontId="37" fillId="6" borderId="0" xfId="0" applyNumberFormat="1" applyFont="1" applyFill="1" applyAlignment="1">
      <alignment horizontal="left" vertical="center"/>
    </xf>
    <xf numFmtId="1" fontId="1" fillId="0" borderId="2" xfId="0" applyNumberFormat="1" applyFont="1" applyBorder="1" applyAlignment="1">
      <alignment horizontal="center" vertical="center"/>
    </xf>
    <xf numFmtId="1" fontId="10" fillId="0" borderId="0" xfId="0" applyNumberFormat="1" applyFont="1" applyAlignment="1">
      <alignment horizontal="center" vertical="center"/>
    </xf>
    <xf numFmtId="3" fontId="10" fillId="0" borderId="0" xfId="0" applyNumberFormat="1" applyFont="1" applyAlignment="1">
      <alignment horizontal="right" vertical="center" indent="1"/>
    </xf>
    <xf numFmtId="49" fontId="10" fillId="0" borderId="0" xfId="0" applyNumberFormat="1" applyFont="1" applyAlignment="1">
      <alignment horizontal="left" vertical="center" wrapText="1" indent="1"/>
    </xf>
    <xf numFmtId="179" fontId="42" fillId="0" borderId="0" xfId="0" applyNumberFormat="1" applyFont="1" applyAlignment="1">
      <alignment horizontal="right" vertical="center"/>
    </xf>
    <xf numFmtId="170" fontId="10" fillId="0" borderId="0" xfId="0" applyNumberFormat="1" applyFont="1" applyAlignment="1">
      <alignment horizontal="center" vertical="center" wrapText="1"/>
    </xf>
    <xf numFmtId="0" fontId="10" fillId="0" borderId="0" xfId="0" applyFont="1" applyAlignment="1">
      <alignment horizontal="left" vertical="center" wrapText="1" indent="1"/>
    </xf>
    <xf numFmtId="0" fontId="0" fillId="0" borderId="2" xfId="0" applyBorder="1" applyAlignment="1">
      <alignment horizontal="center" vertical="center"/>
    </xf>
    <xf numFmtId="3" fontId="29" fillId="0" borderId="0" xfId="0" applyNumberFormat="1" applyFont="1" applyAlignment="1">
      <alignment horizontal="right" vertical="center" indent="1"/>
    </xf>
    <xf numFmtId="0" fontId="1" fillId="0" borderId="22" xfId="0" applyFont="1" applyBorder="1" applyAlignment="1">
      <alignment horizontal="center" vertical="center"/>
    </xf>
    <xf numFmtId="3" fontId="0" fillId="0" borderId="23" xfId="0" applyNumberFormat="1" applyBorder="1" applyAlignment="1">
      <alignment horizontal="center" vertical="center"/>
    </xf>
    <xf numFmtId="0" fontId="0" fillId="0" borderId="23" xfId="0" applyBorder="1" applyAlignment="1">
      <alignment horizontal="center" vertical="center"/>
    </xf>
    <xf numFmtId="0" fontId="1" fillId="0" borderId="23" xfId="0" applyFont="1" applyBorder="1" applyAlignment="1">
      <alignment horizontal="center" vertical="center"/>
    </xf>
    <xf numFmtId="0" fontId="1" fillId="0" borderId="23" xfId="0" applyFont="1" applyBorder="1" applyAlignment="1">
      <alignment horizontal="center" vertical="center" textRotation="90"/>
    </xf>
    <xf numFmtId="3" fontId="1" fillId="0" borderId="23" xfId="0" applyNumberFormat="1" applyFont="1" applyBorder="1" applyAlignment="1">
      <alignment horizontal="center" vertical="center" wrapText="1"/>
    </xf>
    <xf numFmtId="0" fontId="1" fillId="0" borderId="23" xfId="0" applyFont="1" applyBorder="1" applyAlignment="1">
      <alignment horizontal="center" vertical="center" wrapText="1"/>
    </xf>
    <xf numFmtId="49" fontId="1" fillId="0" borderId="23" xfId="0" applyNumberFormat="1" applyFont="1" applyBorder="1" applyAlignment="1">
      <alignment horizontal="center" vertical="center" wrapText="1"/>
    </xf>
    <xf numFmtId="171" fontId="1" fillId="0" borderId="23" xfId="0" applyNumberFormat="1" applyFont="1" applyBorder="1" applyAlignment="1">
      <alignment horizontal="center" vertical="center" wrapText="1"/>
    </xf>
    <xf numFmtId="171" fontId="1" fillId="0" borderId="23" xfId="0" applyNumberFormat="1" applyFont="1" applyBorder="1" applyAlignment="1">
      <alignment horizontal="left" vertical="center" wrapText="1" indent="1"/>
    </xf>
    <xf numFmtId="170"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textRotation="90"/>
    </xf>
    <xf numFmtId="0" fontId="1" fillId="0" borderId="23" xfId="0" applyFont="1" applyBorder="1" applyAlignment="1">
      <alignment horizontal="left" vertical="center" indent="1"/>
    </xf>
    <xf numFmtId="0" fontId="1" fillId="0" borderId="24" xfId="0" applyFont="1" applyBorder="1" applyAlignment="1">
      <alignment horizontal="center" vertical="center" wrapText="1"/>
    </xf>
    <xf numFmtId="3" fontId="0" fillId="0" borderId="21" xfId="0" applyNumberFormat="1" applyBorder="1" applyAlignment="1">
      <alignment horizontal="center" vertical="center"/>
    </xf>
    <xf numFmtId="0" fontId="0" fillId="0" borderId="21" xfId="0" applyBorder="1" applyAlignment="1">
      <alignment horizontal="left" vertical="center" wrapText="1" indent="1"/>
    </xf>
    <xf numFmtId="0" fontId="0" fillId="0" borderId="21" xfId="0" applyBorder="1" applyAlignment="1">
      <alignment horizontal="center" vertical="center"/>
    </xf>
    <xf numFmtId="3" fontId="1" fillId="0" borderId="21" xfId="0" applyNumberFormat="1" applyFont="1" applyBorder="1" applyAlignment="1">
      <alignment horizontal="right" vertical="center" indent="1"/>
    </xf>
    <xf numFmtId="3" fontId="0" fillId="0" borderId="21" xfId="1" applyNumberFormat="1" applyFont="1" applyFill="1" applyBorder="1" applyAlignment="1">
      <alignment horizontal="right" vertical="center" indent="1"/>
    </xf>
    <xf numFmtId="49" fontId="0" fillId="0" borderId="21" xfId="0" applyNumberFormat="1" applyBorder="1" applyAlignment="1">
      <alignment horizontal="center" vertical="center"/>
    </xf>
    <xf numFmtId="167" fontId="0" fillId="0" borderId="21" xfId="0" applyNumberFormat="1" applyBorder="1" applyAlignment="1">
      <alignment horizontal="right" vertical="center" indent="1"/>
    </xf>
    <xf numFmtId="171" fontId="0" fillId="0" borderId="21" xfId="0" applyNumberFormat="1" applyBorder="1" applyAlignment="1">
      <alignment horizontal="center" vertical="center"/>
    </xf>
    <xf numFmtId="171" fontId="0" fillId="0" borderId="21" xfId="0" applyNumberFormat="1" applyBorder="1" applyAlignment="1">
      <alignment horizontal="left" vertical="center"/>
    </xf>
    <xf numFmtId="0" fontId="0" fillId="0" borderId="21" xfId="0" applyBorder="1" applyAlignment="1">
      <alignment vertical="center"/>
    </xf>
    <xf numFmtId="170" fontId="0" fillId="0" borderId="21" xfId="0" applyNumberFormat="1" applyBorder="1" applyAlignment="1">
      <alignment horizontal="center" vertical="center"/>
    </xf>
    <xf numFmtId="1" fontId="0" fillId="0" borderId="21" xfId="0" applyNumberFormat="1" applyBorder="1" applyAlignment="1">
      <alignment horizontal="center" vertical="center"/>
    </xf>
    <xf numFmtId="0" fontId="0" fillId="0" borderId="21" xfId="0" applyBorder="1" applyAlignment="1">
      <alignment horizontal="left" vertical="center"/>
    </xf>
    <xf numFmtId="3" fontId="5" fillId="0" borderId="0" xfId="0" applyNumberFormat="1" applyFont="1" applyAlignment="1">
      <alignment horizontal="right" vertical="center" indent="1"/>
    </xf>
    <xf numFmtId="166" fontId="0" fillId="0" borderId="0" xfId="0" applyNumberFormat="1" applyAlignment="1">
      <alignment horizontal="left"/>
    </xf>
    <xf numFmtId="49" fontId="0" fillId="0" borderId="0" xfId="0" applyNumberFormat="1" applyAlignment="1">
      <alignment horizontal="center" vertical="top"/>
    </xf>
    <xf numFmtId="0" fontId="50" fillId="0" borderId="0" xfId="0" applyFont="1" applyAlignment="1">
      <alignment horizontal="center" vertical="center"/>
    </xf>
    <xf numFmtId="3" fontId="50" fillId="0" borderId="0" xfId="0" applyNumberFormat="1" applyFont="1" applyAlignment="1">
      <alignment horizontal="center"/>
    </xf>
    <xf numFmtId="49" fontId="29" fillId="0" borderId="9" xfId="0" applyNumberFormat="1" applyFont="1" applyBorder="1" applyAlignment="1">
      <alignment horizontal="center" vertical="top"/>
    </xf>
    <xf numFmtId="49" fontId="29" fillId="0" borderId="9" xfId="0" applyNumberFormat="1" applyFont="1" applyBorder="1" applyAlignment="1">
      <alignment horizontal="left" vertical="top" indent="1"/>
    </xf>
    <xf numFmtId="178" fontId="29" fillId="0" borderId="9" xfId="0" applyNumberFormat="1" applyFont="1" applyBorder="1" applyAlignment="1">
      <alignment horizontal="right" vertical="top" indent="1"/>
    </xf>
    <xf numFmtId="179" fontId="29" fillId="0" borderId="9" xfId="0" applyNumberFormat="1" applyFont="1" applyBorder="1" applyAlignment="1">
      <alignment horizontal="right" vertical="top"/>
    </xf>
    <xf numFmtId="3" fontId="29" fillId="0" borderId="9" xfId="0" applyNumberFormat="1" applyFont="1" applyBorder="1" applyAlignment="1">
      <alignment horizontal="right" indent="1"/>
    </xf>
    <xf numFmtId="177" fontId="29" fillId="0" borderId="9" xfId="0" applyNumberFormat="1" applyFont="1" applyBorder="1" applyAlignment="1">
      <alignment horizontal="right" vertical="top"/>
    </xf>
    <xf numFmtId="181" fontId="29" fillId="0" borderId="9" xfId="0" applyNumberFormat="1" applyFont="1" applyBorder="1" applyAlignment="1">
      <alignment horizontal="right" vertical="top"/>
    </xf>
    <xf numFmtId="180" fontId="29" fillId="0" borderId="9" xfId="0" applyNumberFormat="1" applyFont="1" applyBorder="1" applyAlignment="1">
      <alignment horizontal="right" vertical="top"/>
    </xf>
    <xf numFmtId="182" fontId="29" fillId="0" borderId="9" xfId="0" applyNumberFormat="1" applyFont="1" applyBorder="1" applyAlignment="1">
      <alignment horizontal="right" vertical="top"/>
    </xf>
    <xf numFmtId="175" fontId="29" fillId="0" borderId="9" xfId="0" applyNumberFormat="1" applyFont="1" applyBorder="1" applyAlignment="1">
      <alignment horizontal="right" vertical="top"/>
    </xf>
    <xf numFmtId="183" fontId="29" fillId="0" borderId="9" xfId="0" applyNumberFormat="1" applyFont="1" applyBorder="1" applyAlignment="1">
      <alignment horizontal="center" vertical="top"/>
    </xf>
    <xf numFmtId="1" fontId="29" fillId="0" borderId="9" xfId="0" applyNumberFormat="1" applyFont="1" applyBorder="1" applyAlignment="1">
      <alignment horizontal="center" vertical="top"/>
    </xf>
    <xf numFmtId="184" fontId="29" fillId="0" borderId="9" xfId="0" applyNumberFormat="1" applyFont="1" applyBorder="1" applyAlignment="1">
      <alignment horizontal="center" vertical="top"/>
    </xf>
    <xf numFmtId="185" fontId="29" fillId="0" borderId="9" xfId="0" applyNumberFormat="1" applyFont="1" applyBorder="1" applyAlignment="1">
      <alignment horizontal="right" vertical="top"/>
    </xf>
    <xf numFmtId="180" fontId="29" fillId="0" borderId="9" xfId="0" applyNumberFormat="1" applyFont="1" applyBorder="1" applyAlignment="1">
      <alignment horizontal="center" vertical="top"/>
    </xf>
    <xf numFmtId="186" fontId="29" fillId="0" borderId="9" xfId="0" applyNumberFormat="1" applyFont="1" applyBorder="1" applyAlignment="1">
      <alignment horizontal="center" vertical="top"/>
    </xf>
    <xf numFmtId="180" fontId="29" fillId="0" borderId="9" xfId="0" applyNumberFormat="1" applyFont="1" applyBorder="1" applyAlignment="1">
      <alignment horizontal="left" vertical="top" indent="1"/>
    </xf>
    <xf numFmtId="3" fontId="41" fillId="0" borderId="0" xfId="0" applyNumberFormat="1" applyFont="1" applyAlignment="1">
      <alignment horizontal="center"/>
    </xf>
    <xf numFmtId="49" fontId="27" fillId="0" borderId="29" xfId="0" applyNumberFormat="1" applyFont="1" applyBorder="1" applyAlignment="1">
      <alignment horizontal="left" vertical="center" wrapText="1" indent="1"/>
    </xf>
    <xf numFmtId="0" fontId="27" fillId="0" borderId="29" xfId="0" applyFont="1" applyBorder="1" applyAlignment="1">
      <alignment horizontal="center" vertical="center"/>
    </xf>
    <xf numFmtId="179" fontId="4" fillId="0" borderId="29" xfId="0" applyNumberFormat="1" applyFont="1" applyBorder="1" applyAlignment="1">
      <alignment vertical="center"/>
    </xf>
    <xf numFmtId="171" fontId="27" fillId="0" borderId="29" xfId="0" applyNumberFormat="1" applyFont="1" applyBorder="1" applyAlignment="1">
      <alignment horizontal="center" vertical="center"/>
    </xf>
    <xf numFmtId="49" fontId="27" fillId="0" borderId="29" xfId="0" applyNumberFormat="1" applyFont="1" applyBorder="1" applyAlignment="1">
      <alignment horizontal="center" vertical="center"/>
    </xf>
    <xf numFmtId="179" fontId="27" fillId="0" borderId="29" xfId="0" applyNumberFormat="1" applyFont="1" applyBorder="1" applyAlignment="1">
      <alignment vertical="center"/>
    </xf>
    <xf numFmtId="179" fontId="26" fillId="0" borderId="29" xfId="0" applyNumberFormat="1" applyFont="1" applyBorder="1" applyAlignment="1">
      <alignment vertical="center"/>
    </xf>
    <xf numFmtId="192" fontId="27" fillId="0" borderId="29" xfId="0" applyNumberFormat="1" applyFont="1" applyBorder="1" applyAlignment="1">
      <alignment vertical="center"/>
    </xf>
    <xf numFmtId="180" fontId="27" fillId="0" borderId="29" xfId="0" applyNumberFormat="1" applyFont="1" applyBorder="1" applyAlignment="1">
      <alignment horizontal="right" vertical="center"/>
    </xf>
    <xf numFmtId="179" fontId="44" fillId="0" borderId="29" xfId="0" applyNumberFormat="1" applyFont="1" applyBorder="1" applyAlignment="1">
      <alignment vertical="center"/>
    </xf>
    <xf numFmtId="0" fontId="27" fillId="0" borderId="30" xfId="0" applyFont="1" applyBorder="1" applyAlignment="1">
      <alignment horizontal="center" vertical="center"/>
    </xf>
    <xf numFmtId="49" fontId="27" fillId="0" borderId="30" xfId="0" applyNumberFormat="1" applyFont="1" applyBorder="1" applyAlignment="1">
      <alignment horizontal="center" vertical="center"/>
    </xf>
    <xf numFmtId="0" fontId="27" fillId="0" borderId="17" xfId="0" applyFont="1" applyBorder="1" applyAlignment="1">
      <alignment horizontal="center" vertical="center"/>
    </xf>
    <xf numFmtId="0" fontId="27" fillId="0" borderId="30" xfId="0" applyFont="1" applyBorder="1" applyAlignment="1">
      <alignment horizontal="center" vertical="center" textRotation="90"/>
    </xf>
    <xf numFmtId="0" fontId="27" fillId="0" borderId="30" xfId="0" applyFont="1" applyBorder="1" applyAlignment="1">
      <alignment horizontal="center" vertical="center" wrapText="1"/>
    </xf>
    <xf numFmtId="0" fontId="27" fillId="0" borderId="30" xfId="0" applyFont="1" applyBorder="1" applyAlignment="1">
      <alignment horizontal="center" vertical="center" textRotation="90" wrapText="1"/>
    </xf>
    <xf numFmtId="0" fontId="10" fillId="0" borderId="30" xfId="0" applyFont="1" applyBorder="1" applyAlignment="1">
      <alignment horizontal="center" vertical="center" wrapText="1"/>
    </xf>
    <xf numFmtId="0" fontId="27" fillId="0" borderId="10" xfId="0" applyFont="1" applyBorder="1" applyAlignment="1">
      <alignment horizontal="center" vertical="center" wrapText="1"/>
    </xf>
    <xf numFmtId="0" fontId="29" fillId="0" borderId="0" xfId="0" applyFont="1" applyAlignment="1">
      <alignment horizontal="center" vertical="center"/>
    </xf>
    <xf numFmtId="180" fontId="27" fillId="0" borderId="29" xfId="0" applyNumberFormat="1" applyFont="1" applyBorder="1" applyAlignment="1">
      <alignment vertical="center"/>
    </xf>
    <xf numFmtId="0" fontId="1" fillId="0" borderId="2" xfId="0" applyFont="1" applyBorder="1" applyAlignment="1">
      <alignment horizontal="right" indent="1"/>
    </xf>
    <xf numFmtId="180" fontId="47" fillId="0" borderId="0" xfId="0" applyNumberFormat="1" applyFont="1" applyAlignment="1">
      <alignment horizontal="right" vertical="center" wrapText="1" indent="1"/>
    </xf>
    <xf numFmtId="0" fontId="27" fillId="0" borderId="0" xfId="0" applyFont="1" applyAlignment="1">
      <alignment horizontal="left" vertical="top" indent="1"/>
    </xf>
    <xf numFmtId="0" fontId="4" fillId="0" borderId="0" xfId="0" applyFont="1" applyAlignment="1">
      <alignment horizontal="left" vertical="top" indent="1"/>
    </xf>
    <xf numFmtId="179" fontId="10" fillId="7" borderId="0" xfId="0" applyNumberFormat="1" applyFont="1" applyFill="1" applyAlignment="1">
      <alignment horizontal="right" vertical="center"/>
    </xf>
    <xf numFmtId="49" fontId="10" fillId="7" borderId="0" xfId="0" applyNumberFormat="1" applyFont="1" applyFill="1" applyAlignment="1">
      <alignment horizontal="left" vertical="center" wrapText="1" indent="1"/>
    </xf>
    <xf numFmtId="1" fontId="46" fillId="7" borderId="0" xfId="0" applyNumberFormat="1" applyFont="1" applyFill="1" applyAlignment="1">
      <alignment horizontal="center" vertical="center"/>
    </xf>
    <xf numFmtId="184" fontId="46" fillId="7" borderId="0" xfId="0" applyNumberFormat="1" applyFont="1" applyFill="1" applyAlignment="1">
      <alignment horizontal="center" vertical="center"/>
    </xf>
    <xf numFmtId="179" fontId="41" fillId="7" borderId="0" xfId="0" applyNumberFormat="1" applyFont="1" applyFill="1" applyAlignment="1">
      <alignment horizontal="right" vertical="center"/>
    </xf>
    <xf numFmtId="179" fontId="42" fillId="7" borderId="0" xfId="0" applyNumberFormat="1" applyFont="1" applyFill="1" applyAlignment="1">
      <alignment horizontal="right" vertical="center"/>
    </xf>
    <xf numFmtId="170" fontId="10" fillId="7" borderId="0" xfId="0" applyNumberFormat="1" applyFont="1" applyFill="1" applyAlignment="1">
      <alignment horizontal="center" vertical="center"/>
    </xf>
    <xf numFmtId="0" fontId="10" fillId="7" borderId="0" xfId="0" applyFont="1" applyFill="1" applyAlignment="1">
      <alignment horizontal="center" vertical="center"/>
    </xf>
    <xf numFmtId="3" fontId="42" fillId="7" borderId="0" xfId="0" applyNumberFormat="1" applyFont="1" applyFill="1" applyAlignment="1">
      <alignment horizontal="center" vertical="center"/>
    </xf>
    <xf numFmtId="179" fontId="55" fillId="7" borderId="0" xfId="0" applyNumberFormat="1" applyFont="1" applyFill="1" applyAlignment="1">
      <alignment horizontal="right" vertical="center"/>
    </xf>
    <xf numFmtId="173" fontId="0" fillId="0" borderId="0" xfId="0" applyNumberFormat="1" applyAlignment="1">
      <alignment horizontal="right" indent="1"/>
    </xf>
    <xf numFmtId="0" fontId="24" fillId="0" borderId="0" xfId="0" applyFont="1" applyAlignment="1">
      <alignment horizontal="center" vertical="center"/>
    </xf>
    <xf numFmtId="0" fontId="0" fillId="0" borderId="1" xfId="0" applyBorder="1" applyAlignment="1">
      <alignment horizontal="center" vertical="top"/>
    </xf>
    <xf numFmtId="179" fontId="9" fillId="0" borderId="1" xfId="0" applyNumberFormat="1" applyFont="1" applyBorder="1" applyAlignment="1">
      <alignment horizontal="right" vertical="top"/>
    </xf>
    <xf numFmtId="185" fontId="0" fillId="0" borderId="1" xfId="0" applyNumberFormat="1" applyBorder="1" applyAlignment="1">
      <alignment horizontal="right" vertical="top"/>
    </xf>
    <xf numFmtId="178" fontId="0" fillId="0" borderId="1" xfId="1" applyNumberFormat="1" applyFont="1" applyFill="1" applyBorder="1" applyAlignment="1">
      <alignment horizontal="right" vertical="top"/>
    </xf>
    <xf numFmtId="174" fontId="0" fillId="0" borderId="1" xfId="1" applyNumberFormat="1" applyFont="1" applyFill="1" applyBorder="1" applyAlignment="1">
      <alignment vertical="top"/>
    </xf>
    <xf numFmtId="182" fontId="0" fillId="0" borderId="1" xfId="0" applyNumberFormat="1" applyBorder="1" applyAlignment="1">
      <alignment horizontal="right" vertical="top"/>
    </xf>
    <xf numFmtId="167" fontId="0" fillId="0" borderId="1" xfId="0" applyNumberFormat="1" applyBorder="1" applyAlignment="1">
      <alignment horizontal="right" vertical="top"/>
    </xf>
    <xf numFmtId="171" fontId="0" fillId="0" borderId="1" xfId="0" applyNumberFormat="1" applyBorder="1" applyAlignment="1">
      <alignment horizontal="center" vertical="top"/>
    </xf>
    <xf numFmtId="171" fontId="0" fillId="0" borderId="1" xfId="0" applyNumberFormat="1" applyBorder="1" applyAlignment="1">
      <alignment horizontal="left" vertical="top"/>
    </xf>
    <xf numFmtId="0" fontId="0" fillId="0" borderId="1" xfId="0" applyBorder="1" applyAlignment="1">
      <alignment vertical="top"/>
    </xf>
    <xf numFmtId="1" fontId="0" fillId="0" borderId="1" xfId="0" applyNumberFormat="1" applyBorder="1" applyAlignment="1">
      <alignment horizontal="right" vertical="top"/>
    </xf>
    <xf numFmtId="170" fontId="0" fillId="0" borderId="1" xfId="0" applyNumberFormat="1" applyBorder="1" applyAlignment="1">
      <alignment horizontal="center" vertical="top"/>
    </xf>
    <xf numFmtId="49" fontId="40" fillId="0" borderId="1" xfId="0" applyNumberFormat="1" applyFont="1" applyBorder="1" applyAlignment="1">
      <alignment horizontal="left" vertical="top"/>
    </xf>
    <xf numFmtId="22" fontId="40" fillId="0" borderId="1" xfId="0" applyNumberFormat="1" applyFont="1" applyBorder="1" applyAlignment="1">
      <alignment horizontal="left" vertical="top"/>
    </xf>
    <xf numFmtId="49" fontId="0" fillId="0" borderId="1" xfId="0" applyNumberFormat="1" applyBorder="1" applyAlignment="1">
      <alignment horizontal="left" vertical="top"/>
    </xf>
    <xf numFmtId="193" fontId="0" fillId="0" borderId="1" xfId="0" applyNumberFormat="1" applyBorder="1" applyAlignment="1">
      <alignment horizontal="left" vertical="top"/>
    </xf>
    <xf numFmtId="194" fontId="0" fillId="0" borderId="0" xfId="0" applyNumberFormat="1" applyAlignment="1">
      <alignment horizontal="center"/>
    </xf>
    <xf numFmtId="195" fontId="0" fillId="0" borderId="0" xfId="0" applyNumberFormat="1" applyAlignment="1">
      <alignment horizontal="center"/>
    </xf>
    <xf numFmtId="196" fontId="0" fillId="0" borderId="0" xfId="0" applyNumberFormat="1" applyAlignment="1">
      <alignment horizontal="right" indent="1"/>
    </xf>
    <xf numFmtId="195" fontId="0" fillId="0" borderId="0" xfId="0" applyNumberFormat="1" applyAlignment="1">
      <alignment horizontal="right" indent="1"/>
    </xf>
    <xf numFmtId="165" fontId="0" fillId="0" borderId="0" xfId="0" applyNumberFormat="1" applyAlignment="1">
      <alignment horizontal="right" indent="1"/>
    </xf>
    <xf numFmtId="197" fontId="0" fillId="0" borderId="0" xfId="0" applyNumberFormat="1" applyAlignment="1">
      <alignment horizontal="right" indent="1"/>
    </xf>
    <xf numFmtId="3" fontId="56" fillId="0" borderId="1" xfId="0" applyNumberFormat="1" applyFont="1" applyBorder="1" applyAlignment="1">
      <alignment horizontal="center" vertical="top"/>
    </xf>
    <xf numFmtId="3" fontId="44" fillId="0" borderId="26" xfId="0" applyNumberFormat="1" applyFont="1" applyBorder="1" applyAlignment="1">
      <alignment horizontal="center" vertical="center"/>
    </xf>
    <xf numFmtId="197" fontId="0" fillId="0" borderId="0" xfId="0" applyNumberFormat="1" applyAlignment="1">
      <alignment horizontal="center" vertical="top"/>
    </xf>
    <xf numFmtId="0" fontId="1" fillId="0" borderId="25" xfId="0" applyFont="1" applyBorder="1" applyAlignment="1">
      <alignment horizontal="center" vertical="center"/>
    </xf>
    <xf numFmtId="3" fontId="4" fillId="0" borderId="21" xfId="0" applyNumberFormat="1" applyFont="1" applyBorder="1" applyAlignment="1">
      <alignment horizontal="center" vertical="center"/>
    </xf>
    <xf numFmtId="0" fontId="1" fillId="0" borderId="23" xfId="0" applyFont="1" applyBorder="1" applyAlignment="1">
      <alignment horizontal="center" vertical="center" textRotation="90" wrapText="1"/>
    </xf>
    <xf numFmtId="180" fontId="1" fillId="0" borderId="21" xfId="0" applyNumberFormat="1" applyFont="1" applyBorder="1" applyAlignment="1">
      <alignment horizontal="center" vertical="center" textRotation="90"/>
    </xf>
    <xf numFmtId="198" fontId="0" fillId="0" borderId="21" xfId="1" applyNumberFormat="1" applyFont="1" applyFill="1" applyBorder="1" applyAlignment="1">
      <alignment horizontal="right" vertical="center" indent="1"/>
    </xf>
    <xf numFmtId="0" fontId="58" fillId="0" borderId="0" xfId="0" applyFont="1" applyAlignment="1">
      <alignment horizontal="center" vertical="top"/>
    </xf>
    <xf numFmtId="0" fontId="4" fillId="0" borderId="0" xfId="0" applyFont="1" applyAlignment="1">
      <alignment horizontal="center" vertical="center"/>
    </xf>
    <xf numFmtId="21" fontId="27" fillId="0" borderId="0" xfId="0" applyNumberFormat="1" applyFont="1" applyAlignment="1">
      <alignment horizontal="left" vertical="top" indent="1"/>
    </xf>
    <xf numFmtId="0" fontId="0" fillId="0" borderId="0" xfId="0" applyAlignment="1">
      <alignment horizontal="left" vertical="center" wrapText="1" indent="1"/>
    </xf>
    <xf numFmtId="189" fontId="59" fillId="0" borderId="1" xfId="0" applyNumberFormat="1" applyFont="1" applyBorder="1" applyAlignment="1">
      <alignment horizontal="left" vertical="top"/>
    </xf>
    <xf numFmtId="3" fontId="0" fillId="0" borderId="0" xfId="0" applyNumberFormat="1" applyAlignment="1" applyProtection="1">
      <alignment horizontal="right" indent="1"/>
      <protection locked="0"/>
    </xf>
    <xf numFmtId="4" fontId="0" fillId="0" borderId="0" xfId="0" applyNumberFormat="1" applyAlignment="1" applyProtection="1">
      <alignment horizontal="right" indent="1"/>
      <protection locked="0"/>
    </xf>
    <xf numFmtId="49" fontId="37" fillId="0" borderId="0" xfId="0" applyNumberFormat="1" applyFont="1" applyAlignment="1">
      <alignment horizontal="left" vertical="top" indent="1"/>
    </xf>
    <xf numFmtId="49" fontId="37" fillId="0" borderId="0" xfId="0" applyNumberFormat="1" applyFont="1" applyAlignment="1">
      <alignment horizontal="center" vertical="top"/>
    </xf>
    <xf numFmtId="178" fontId="37" fillId="0" borderId="0" xfId="0" applyNumberFormat="1" applyFont="1" applyAlignment="1">
      <alignment horizontal="right" vertical="top" indent="1"/>
    </xf>
    <xf numFmtId="179" fontId="37" fillId="0" borderId="0" xfId="0" applyNumberFormat="1" applyFont="1" applyAlignment="1">
      <alignment horizontal="right" vertical="top"/>
    </xf>
    <xf numFmtId="49" fontId="37" fillId="0" borderId="0" xfId="0" applyNumberFormat="1" applyFont="1" applyAlignment="1">
      <alignment horizontal="right" indent="1"/>
    </xf>
    <xf numFmtId="177" fontId="37" fillId="0" borderId="0" xfId="0" applyNumberFormat="1" applyFont="1" applyAlignment="1">
      <alignment horizontal="right" vertical="top"/>
    </xf>
    <xf numFmtId="181" fontId="37" fillId="0" borderId="0" xfId="0" applyNumberFormat="1" applyFont="1" applyAlignment="1">
      <alignment horizontal="right" vertical="top"/>
    </xf>
    <xf numFmtId="180" fontId="37" fillId="0" borderId="0" xfId="0" applyNumberFormat="1" applyFont="1" applyAlignment="1">
      <alignment horizontal="center" vertical="center"/>
    </xf>
    <xf numFmtId="177" fontId="37" fillId="0" borderId="0" xfId="0" applyNumberFormat="1" applyFont="1" applyAlignment="1">
      <alignment horizontal="center" vertical="center"/>
    </xf>
    <xf numFmtId="182" fontId="37" fillId="0" borderId="0" xfId="0" applyNumberFormat="1" applyFont="1" applyAlignment="1">
      <alignment horizontal="left" vertical="top"/>
    </xf>
    <xf numFmtId="180" fontId="37" fillId="0" borderId="0" xfId="0" applyNumberFormat="1" applyFont="1" applyAlignment="1">
      <alignment horizontal="right" vertical="top"/>
    </xf>
    <xf numFmtId="175" fontId="37" fillId="0" borderId="0" xfId="0" applyNumberFormat="1" applyFont="1" applyAlignment="1">
      <alignment horizontal="left" vertical="top"/>
    </xf>
    <xf numFmtId="183" fontId="37" fillId="0" borderId="0" xfId="0" applyNumberFormat="1" applyFont="1" applyAlignment="1">
      <alignment horizontal="center" vertical="top"/>
    </xf>
    <xf numFmtId="183" fontId="37" fillId="0" borderId="0" xfId="0" applyNumberFormat="1" applyFont="1" applyAlignment="1">
      <alignment horizontal="right" vertical="top"/>
    </xf>
    <xf numFmtId="183" fontId="37" fillId="0" borderId="0" xfId="0" applyNumberFormat="1" applyFont="1" applyAlignment="1">
      <alignment horizontal="left" vertical="top"/>
    </xf>
    <xf numFmtId="184" fontId="37" fillId="0" borderId="0" xfId="0" applyNumberFormat="1" applyFont="1" applyAlignment="1">
      <alignment horizontal="left" vertical="top"/>
    </xf>
    <xf numFmtId="1" fontId="37" fillId="0" borderId="0" xfId="0" applyNumberFormat="1" applyFont="1" applyAlignment="1">
      <alignment horizontal="left" vertical="top"/>
    </xf>
    <xf numFmtId="185" fontId="37" fillId="0" borderId="0" xfId="0" applyNumberFormat="1" applyFont="1" applyAlignment="1">
      <alignment horizontal="right" vertical="top"/>
    </xf>
    <xf numFmtId="180" fontId="37" fillId="0" borderId="0" xfId="0" applyNumberFormat="1" applyFont="1" applyAlignment="1">
      <alignment horizontal="center" vertical="top"/>
    </xf>
    <xf numFmtId="186" fontId="37" fillId="0" borderId="0" xfId="0" applyNumberFormat="1" applyFont="1" applyAlignment="1">
      <alignment horizontal="left" vertical="top"/>
    </xf>
    <xf numFmtId="186" fontId="37" fillId="0" borderId="0" xfId="0" applyNumberFormat="1" applyFont="1" applyAlignment="1">
      <alignment horizontal="center" vertical="top"/>
    </xf>
    <xf numFmtId="175" fontId="37" fillId="0" borderId="0" xfId="0" applyNumberFormat="1" applyFont="1" applyAlignment="1">
      <alignment horizontal="right" vertical="top"/>
    </xf>
    <xf numFmtId="180" fontId="37" fillId="0" borderId="0" xfId="0" applyNumberFormat="1" applyFont="1" applyAlignment="1">
      <alignment horizontal="left" vertical="top"/>
    </xf>
    <xf numFmtId="187" fontId="37" fillId="0" borderId="0" xfId="0" applyNumberFormat="1" applyFont="1" applyAlignment="1">
      <alignment horizontal="center" vertical="top"/>
    </xf>
    <xf numFmtId="49" fontId="37" fillId="0" borderId="0" xfId="0" applyNumberFormat="1" applyFont="1" applyAlignment="1">
      <alignment horizontal="left" vertical="top"/>
    </xf>
    <xf numFmtId="188" fontId="37" fillId="0" borderId="0" xfId="0" applyNumberFormat="1" applyFont="1" applyAlignment="1">
      <alignment horizontal="left" vertical="top"/>
    </xf>
    <xf numFmtId="179" fontId="37" fillId="0" borderId="0" xfId="0" applyNumberFormat="1" applyFont="1" applyAlignment="1">
      <alignment horizontal="left" vertical="top"/>
    </xf>
    <xf numFmtId="1" fontId="37" fillId="0" borderId="0" xfId="0" applyNumberFormat="1" applyFont="1" applyAlignment="1">
      <alignment horizontal="center" vertical="top"/>
    </xf>
    <xf numFmtId="0" fontId="37" fillId="0" borderId="0" xfId="0" applyFont="1" applyAlignment="1">
      <alignment horizontal="left" vertical="top"/>
    </xf>
    <xf numFmtId="176" fontId="37" fillId="0" borderId="0" xfId="0" applyNumberFormat="1" applyFont="1" applyAlignment="1">
      <alignment horizontal="left" vertical="top"/>
    </xf>
    <xf numFmtId="0" fontId="21" fillId="0" borderId="0" xfId="0" applyFont="1" applyAlignment="1">
      <alignment horizontal="center" vertical="center" wrapText="1"/>
    </xf>
    <xf numFmtId="0" fontId="21" fillId="0" borderId="0" xfId="2" applyFont="1" applyAlignment="1">
      <alignment horizontal="center" vertical="center"/>
    </xf>
    <xf numFmtId="0" fontId="32" fillId="0" borderId="0" xfId="2" applyFont="1" applyAlignment="1">
      <alignment horizontal="center" vertical="center" wrapText="1"/>
    </xf>
    <xf numFmtId="0" fontId="32" fillId="0" borderId="0" xfId="2" applyFont="1" applyAlignment="1">
      <alignment horizontal="center" vertical="center"/>
    </xf>
    <xf numFmtId="0" fontId="33" fillId="0" borderId="0" xfId="2" applyFont="1" applyAlignment="1">
      <alignment horizontal="center" vertical="center"/>
    </xf>
    <xf numFmtId="0" fontId="33" fillId="0" borderId="0" xfId="2" applyFont="1" applyAlignment="1">
      <alignment horizontal="center" vertical="center" wrapText="1"/>
    </xf>
    <xf numFmtId="0" fontId="0" fillId="0" borderId="0" xfId="0" applyAlignment="1">
      <alignment horizontal="center"/>
    </xf>
    <xf numFmtId="0" fontId="43" fillId="0" borderId="14" xfId="0" applyFont="1" applyBorder="1" applyAlignment="1">
      <alignment horizontal="center" vertical="center" wrapText="1"/>
    </xf>
    <xf numFmtId="0" fontId="43" fillId="0" borderId="15" xfId="0" applyFont="1" applyBorder="1" applyAlignment="1">
      <alignment horizontal="center" vertical="center" wrapText="1"/>
    </xf>
    <xf numFmtId="0" fontId="43" fillId="0" borderId="16" xfId="0" applyFont="1" applyBorder="1" applyAlignment="1">
      <alignment horizontal="center" vertical="center" wrapText="1"/>
    </xf>
    <xf numFmtId="0" fontId="43" fillId="0" borderId="18" xfId="0" applyFont="1" applyBorder="1" applyAlignment="1">
      <alignment horizontal="center" vertical="center"/>
    </xf>
    <xf numFmtId="0" fontId="43" fillId="0" borderId="19" xfId="0" applyFont="1" applyBorder="1" applyAlignment="1">
      <alignment horizontal="center" vertical="center"/>
    </xf>
    <xf numFmtId="0" fontId="43" fillId="0" borderId="20" xfId="0" applyFont="1" applyBorder="1" applyAlignment="1">
      <alignment horizontal="center" vertical="center"/>
    </xf>
    <xf numFmtId="0" fontId="45" fillId="0" borderId="10" xfId="0" applyFont="1" applyBorder="1" applyAlignment="1">
      <alignment horizontal="center" vertical="center" wrapText="1"/>
    </xf>
    <xf numFmtId="0" fontId="45" fillId="0" borderId="0" xfId="0" applyFont="1" applyAlignment="1">
      <alignment horizontal="center" vertical="center" wrapText="1"/>
    </xf>
    <xf numFmtId="0" fontId="45" fillId="0" borderId="17" xfId="0" applyFont="1" applyBorder="1" applyAlignment="1">
      <alignment horizontal="center" vertical="center" wrapText="1"/>
    </xf>
    <xf numFmtId="0" fontId="0" fillId="0" borderId="10" xfId="0" applyBorder="1" applyAlignment="1">
      <alignment horizontal="center"/>
    </xf>
    <xf numFmtId="0" fontId="16" fillId="0" borderId="0" xfId="0" applyFont="1" applyAlignment="1">
      <alignment horizontal="center"/>
    </xf>
    <xf numFmtId="0" fontId="38" fillId="2" borderId="10" xfId="0" applyFont="1" applyFill="1" applyBorder="1" applyAlignment="1">
      <alignment horizontal="center" vertical="center"/>
    </xf>
    <xf numFmtId="0" fontId="38" fillId="2" borderId="0" xfId="0" applyFont="1" applyFill="1" applyAlignment="1">
      <alignment horizontal="center" vertical="center"/>
    </xf>
    <xf numFmtId="3" fontId="0" fillId="4" borderId="0" xfId="0" applyNumberFormat="1" applyFill="1" applyAlignment="1">
      <alignment horizontal="center" vertical="top"/>
    </xf>
    <xf numFmtId="0" fontId="21" fillId="0" borderId="3" xfId="0" applyFont="1" applyBorder="1" applyAlignment="1">
      <alignment horizontal="center" vertical="center"/>
    </xf>
    <xf numFmtId="0" fontId="21" fillId="0" borderId="4" xfId="0" applyFont="1" applyBorder="1" applyAlignment="1">
      <alignment horizontal="center" vertical="center"/>
    </xf>
    <xf numFmtId="0" fontId="21" fillId="0" borderId="27" xfId="0" applyFont="1" applyBorder="1" applyAlignment="1">
      <alignment horizontal="center" vertical="center"/>
    </xf>
    <xf numFmtId="0" fontId="21" fillId="0" borderId="5" xfId="0" applyFont="1" applyBorder="1" applyAlignment="1">
      <alignment horizontal="center" vertical="center"/>
    </xf>
    <xf numFmtId="0" fontId="21" fillId="0" borderId="0" xfId="0" applyFont="1" applyAlignment="1">
      <alignment horizontal="center" vertical="center"/>
    </xf>
    <xf numFmtId="0" fontId="21" fillId="0" borderId="28" xfId="0" applyFont="1" applyBorder="1" applyAlignment="1">
      <alignment horizontal="center"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21" fillId="0" borderId="7" xfId="0" applyFont="1" applyBorder="1" applyAlignment="1">
      <alignment horizontal="center" vertical="center"/>
    </xf>
    <xf numFmtId="0" fontId="21" fillId="0" borderId="0" xfId="2" applyFont="1" applyAlignment="1">
      <alignment horizontal="center" vertical="center" wrapText="1"/>
    </xf>
    <xf numFmtId="0" fontId="39" fillId="0" borderId="0" xfId="0" applyFont="1" applyAlignment="1">
      <alignment horizontal="center" vertical="center" wrapText="1"/>
    </xf>
    <xf numFmtId="0" fontId="39" fillId="0" borderId="0" xfId="0" applyFont="1" applyAlignment="1">
      <alignment horizontal="center" vertical="center"/>
    </xf>
    <xf numFmtId="176" fontId="0" fillId="0" borderId="0" xfId="0" applyNumberFormat="1" applyFill="1" applyAlignment="1" applyProtection="1">
      <alignment horizontal="right" vertical="top"/>
      <protection locked="0"/>
    </xf>
    <xf numFmtId="49" fontId="49" fillId="0" borderId="0" xfId="0" applyNumberFormat="1" applyFont="1" applyFill="1" applyAlignment="1" applyProtection="1">
      <alignment horizontal="left" vertical="top" indent="1"/>
      <protection locked="0"/>
    </xf>
    <xf numFmtId="49" fontId="0" fillId="0" borderId="0" xfId="0" applyNumberFormat="1" applyFill="1" applyAlignment="1" applyProtection="1">
      <alignment horizontal="center" vertical="top"/>
      <protection locked="0"/>
    </xf>
    <xf numFmtId="178" fontId="0" fillId="0" borderId="0" xfId="0" applyNumberFormat="1" applyFill="1" applyAlignment="1" applyProtection="1">
      <alignment horizontal="right" vertical="top" indent="1"/>
      <protection locked="0"/>
    </xf>
    <xf numFmtId="49" fontId="0" fillId="0" borderId="0" xfId="0" applyNumberFormat="1" applyFill="1" applyAlignment="1" applyProtection="1">
      <alignment horizontal="left" vertical="top" indent="1"/>
      <protection locked="0"/>
    </xf>
    <xf numFmtId="179" fontId="9" fillId="0" borderId="0" xfId="0" applyNumberFormat="1" applyFont="1" applyFill="1" applyAlignment="1" applyProtection="1">
      <alignment horizontal="right" vertical="top"/>
      <protection locked="0"/>
    </xf>
    <xf numFmtId="3" fontId="0" fillId="0" borderId="0" xfId="0" applyNumberFormat="1" applyFill="1" applyAlignment="1" applyProtection="1">
      <alignment horizontal="right" vertical="top" indent="1"/>
      <protection locked="0"/>
    </xf>
    <xf numFmtId="177" fontId="0" fillId="0" borderId="0" xfId="0" applyNumberFormat="1" applyFill="1" applyAlignment="1" applyProtection="1">
      <alignment horizontal="right" vertical="top"/>
      <protection locked="0"/>
    </xf>
    <xf numFmtId="179" fontId="0" fillId="0" borderId="0" xfId="0" applyNumberFormat="1" applyFill="1" applyAlignment="1" applyProtection="1">
      <alignment horizontal="right" vertical="top"/>
      <protection locked="0"/>
    </xf>
    <xf numFmtId="181" fontId="0" fillId="0" borderId="0" xfId="0" applyNumberFormat="1" applyFill="1" applyAlignment="1" applyProtection="1">
      <alignment horizontal="right" vertical="top"/>
      <protection locked="0"/>
    </xf>
    <xf numFmtId="180" fontId="28" fillId="0" borderId="0" xfId="0" applyNumberFormat="1" applyFont="1" applyFill="1" applyAlignment="1" applyProtection="1">
      <alignment horizontal="right" vertical="top"/>
      <protection locked="0"/>
    </xf>
    <xf numFmtId="175" fontId="0" fillId="0" borderId="0" xfId="0" applyNumberFormat="1" applyFill="1" applyAlignment="1" applyProtection="1">
      <alignment horizontal="right" vertical="top"/>
      <protection locked="0"/>
    </xf>
    <xf numFmtId="182" fontId="0" fillId="0" borderId="0" xfId="0" applyNumberFormat="1" applyFill="1" applyAlignment="1" applyProtection="1">
      <alignment horizontal="right" vertical="top"/>
      <protection locked="0"/>
    </xf>
    <xf numFmtId="179" fontId="11" fillId="0" borderId="0" xfId="0" applyNumberFormat="1" applyFont="1" applyFill="1" applyAlignment="1" applyProtection="1">
      <alignment horizontal="right" vertical="top"/>
      <protection locked="0"/>
    </xf>
    <xf numFmtId="180" fontId="0" fillId="0" borderId="0" xfId="0" applyNumberFormat="1" applyFill="1" applyAlignment="1" applyProtection="1">
      <alignment horizontal="right" vertical="top"/>
      <protection locked="0"/>
    </xf>
    <xf numFmtId="183" fontId="0" fillId="0" borderId="0" xfId="0" applyNumberFormat="1" applyFill="1" applyAlignment="1" applyProtection="1">
      <alignment horizontal="center" vertical="top"/>
      <protection locked="0"/>
    </xf>
    <xf numFmtId="180" fontId="29" fillId="0" borderId="0" xfId="0" applyNumberFormat="1" applyFont="1" applyFill="1" applyAlignment="1" applyProtection="1">
      <alignment horizontal="right" vertical="top"/>
      <protection locked="0"/>
    </xf>
    <xf numFmtId="1" fontId="54" fillId="0" borderId="0" xfId="0" applyNumberFormat="1" applyFont="1" applyFill="1" applyAlignment="1" applyProtection="1">
      <alignment horizontal="center" vertical="top"/>
      <protection locked="0"/>
    </xf>
    <xf numFmtId="185" fontId="57" fillId="0" borderId="0" xfId="0" applyNumberFormat="1" applyFont="1" applyFill="1" applyAlignment="1" applyProtection="1">
      <alignment horizontal="left" vertical="top"/>
      <protection locked="0"/>
    </xf>
    <xf numFmtId="184" fontId="48" fillId="0" borderId="0" xfId="0" applyNumberFormat="1" applyFont="1" applyFill="1" applyAlignment="1" applyProtection="1">
      <alignment horizontal="center" vertical="top"/>
      <protection locked="0"/>
    </xf>
    <xf numFmtId="185" fontId="48" fillId="0" borderId="0" xfId="0" applyNumberFormat="1" applyFont="1" applyFill="1" applyAlignment="1" applyProtection="1">
      <alignment horizontal="right" vertical="top"/>
      <protection locked="0"/>
    </xf>
    <xf numFmtId="180" fontId="9" fillId="0" borderId="0" xfId="0" applyNumberFormat="1" applyFont="1" applyFill="1" applyAlignment="1" applyProtection="1">
      <alignment horizontal="center" vertical="top"/>
      <protection locked="0"/>
    </xf>
    <xf numFmtId="186" fontId="9" fillId="0" borderId="0" xfId="0" applyNumberFormat="1" applyFont="1" applyFill="1" applyAlignment="1" applyProtection="1">
      <alignment horizontal="center" vertical="top"/>
      <protection locked="0"/>
    </xf>
    <xf numFmtId="180" fontId="9" fillId="0" borderId="0" xfId="0" applyNumberFormat="1" applyFont="1" applyFill="1" applyAlignment="1" applyProtection="1">
      <alignment horizontal="right" vertical="top"/>
      <protection locked="0"/>
    </xf>
    <xf numFmtId="49" fontId="47" fillId="0" borderId="0" xfId="0" applyNumberFormat="1" applyFont="1" applyFill="1" applyAlignment="1" applyProtection="1">
      <alignment horizontal="left" vertical="top"/>
      <protection locked="0"/>
    </xf>
    <xf numFmtId="183" fontId="29" fillId="0" borderId="0" xfId="0" applyNumberFormat="1" applyFont="1" applyFill="1" applyAlignment="1" applyProtection="1">
      <alignment horizontal="center" vertical="top"/>
      <protection locked="0"/>
    </xf>
    <xf numFmtId="187" fontId="0" fillId="0" borderId="0" xfId="0" applyNumberFormat="1" applyFill="1" applyAlignment="1" applyProtection="1">
      <alignment horizontal="center" vertical="top"/>
      <protection locked="0"/>
    </xf>
    <xf numFmtId="3" fontId="22" fillId="0" borderId="0" xfId="0" applyNumberFormat="1" applyFont="1" applyFill="1" applyAlignment="1" applyProtection="1">
      <alignment horizontal="center" vertical="top"/>
      <protection locked="0"/>
    </xf>
    <xf numFmtId="180" fontId="30" fillId="0" borderId="0" xfId="0" applyNumberFormat="1" applyFont="1" applyFill="1" applyAlignment="1" applyProtection="1">
      <alignment horizontal="right" vertical="top"/>
      <protection locked="0"/>
    </xf>
    <xf numFmtId="188" fontId="23" fillId="0" borderId="0" xfId="0" applyNumberFormat="1" applyFont="1" applyFill="1" applyAlignment="1" applyProtection="1">
      <alignment horizontal="center" vertical="top"/>
      <protection locked="0"/>
    </xf>
    <xf numFmtId="180" fontId="52" fillId="0" borderId="0" xfId="0" applyNumberFormat="1" applyFont="1" applyFill="1" applyAlignment="1" applyProtection="1">
      <alignment horizontal="right" vertical="top"/>
      <protection locked="0"/>
    </xf>
    <xf numFmtId="180" fontId="53" fillId="0" borderId="0" xfId="0" applyNumberFormat="1" applyFont="1" applyFill="1" applyAlignment="1" applyProtection="1">
      <alignment horizontal="right" vertical="top"/>
      <protection locked="0"/>
    </xf>
    <xf numFmtId="180" fontId="22" fillId="0" borderId="0" xfId="0" applyNumberFormat="1" applyFont="1" applyFill="1" applyAlignment="1" applyProtection="1">
      <alignment horizontal="right" vertical="top"/>
      <protection locked="0"/>
    </xf>
    <xf numFmtId="179" fontId="22" fillId="0" borderId="0" xfId="0" applyNumberFormat="1" applyFont="1" applyFill="1" applyAlignment="1" applyProtection="1">
      <alignment horizontal="right" vertical="top"/>
      <protection locked="0"/>
    </xf>
    <xf numFmtId="9" fontId="22" fillId="0" borderId="0" xfId="0" applyNumberFormat="1" applyFont="1" applyFill="1" applyAlignment="1" applyProtection="1">
      <alignment horizontal="right" vertical="top"/>
      <protection locked="0"/>
    </xf>
    <xf numFmtId="1" fontId="22" fillId="0" borderId="0" xfId="0" applyNumberFormat="1" applyFont="1" applyFill="1" applyAlignment="1" applyProtection="1">
      <alignment horizontal="center" vertical="top"/>
      <protection locked="0"/>
    </xf>
    <xf numFmtId="180" fontId="36" fillId="0" borderId="0" xfId="0" applyNumberFormat="1" applyFont="1" applyFill="1" applyAlignment="1">
      <alignment horizontal="right" vertical="top"/>
    </xf>
    <xf numFmtId="180" fontId="35" fillId="0" borderId="0" xfId="0" applyNumberFormat="1" applyFont="1" applyFill="1" applyAlignment="1">
      <alignment horizontal="right" vertical="top"/>
    </xf>
    <xf numFmtId="190" fontId="35" fillId="0" borderId="0" xfId="0" applyNumberFormat="1" applyFont="1" applyFill="1" applyAlignment="1">
      <alignment horizontal="right" vertical="top"/>
    </xf>
    <xf numFmtId="49" fontId="22" fillId="0" borderId="0" xfId="0" applyNumberFormat="1" applyFont="1" applyFill="1" applyAlignment="1" applyProtection="1">
      <alignment horizontal="center" vertical="top"/>
      <protection locked="0"/>
    </xf>
    <xf numFmtId="3" fontId="0" fillId="0" borderId="0" xfId="0" applyNumberFormat="1" applyFill="1" applyAlignment="1">
      <alignment horizontal="right" indent="1"/>
    </xf>
    <xf numFmtId="0" fontId="0" fillId="0" borderId="0" xfId="0" applyFill="1" applyAlignment="1">
      <alignment horizontal="left" indent="1"/>
    </xf>
    <xf numFmtId="0" fontId="0" fillId="0" borderId="0" xfId="0" applyFill="1" applyAlignment="1">
      <alignment horizontal="center"/>
    </xf>
    <xf numFmtId="1" fontId="0" fillId="0" borderId="0" xfId="0" applyNumberFormat="1" applyFill="1" applyAlignment="1">
      <alignment horizontal="right" indent="1"/>
    </xf>
    <xf numFmtId="49" fontId="40" fillId="0" borderId="0" xfId="0" applyNumberFormat="1" applyFont="1" applyFill="1" applyAlignment="1">
      <alignment horizontal="left"/>
    </xf>
    <xf numFmtId="191" fontId="40" fillId="0" borderId="0" xfId="0" applyNumberFormat="1" applyFont="1" applyFill="1" applyAlignment="1">
      <alignment horizontal="left"/>
    </xf>
    <xf numFmtId="176" fontId="0" fillId="0" borderId="0" xfId="0" applyNumberFormat="1" applyFont="1" applyAlignment="1">
      <alignment horizontal="right" vertical="top"/>
    </xf>
    <xf numFmtId="49" fontId="0" fillId="0" borderId="0" xfId="0" applyNumberFormat="1" applyFont="1" applyAlignment="1">
      <alignment horizontal="left" vertical="top" indent="1"/>
    </xf>
    <xf numFmtId="49" fontId="0" fillId="0" borderId="0" xfId="0" applyNumberFormat="1" applyFont="1" applyAlignment="1">
      <alignment horizontal="center" vertical="top"/>
    </xf>
    <xf numFmtId="178" fontId="0" fillId="0" borderId="0" xfId="0" applyNumberFormat="1" applyFont="1" applyAlignment="1">
      <alignment horizontal="right" vertical="top" indent="1"/>
    </xf>
    <xf numFmtId="179" fontId="0" fillId="0" borderId="0" xfId="0" applyNumberFormat="1" applyFont="1" applyAlignment="1">
      <alignment horizontal="right" vertical="top"/>
    </xf>
    <xf numFmtId="3" fontId="0" fillId="0" borderId="0" xfId="0" applyNumberFormat="1" applyFont="1" applyAlignment="1">
      <alignment horizontal="right" vertical="top" indent="1"/>
    </xf>
    <xf numFmtId="177" fontId="0" fillId="0" borderId="0" xfId="0" applyNumberFormat="1" applyFont="1" applyAlignment="1">
      <alignment horizontal="right" vertical="top"/>
    </xf>
    <xf numFmtId="181" fontId="0" fillId="0" borderId="0" xfId="0" applyNumberFormat="1" applyFont="1" applyAlignment="1">
      <alignment horizontal="right" vertical="top"/>
    </xf>
    <xf numFmtId="180" fontId="0" fillId="0" borderId="0" xfId="0" applyNumberFormat="1" applyFont="1" applyAlignment="1">
      <alignment horizontal="right" vertical="top"/>
    </xf>
    <xf numFmtId="182" fontId="0" fillId="0" borderId="0" xfId="0" applyNumberFormat="1" applyFont="1" applyAlignment="1">
      <alignment horizontal="right" vertical="top"/>
    </xf>
    <xf numFmtId="175" fontId="0" fillId="0" borderId="0" xfId="0" applyNumberFormat="1" applyFont="1" applyAlignment="1">
      <alignment horizontal="right" vertical="top"/>
    </xf>
    <xf numFmtId="183" fontId="0" fillId="0" borderId="0" xfId="0" applyNumberFormat="1" applyFont="1" applyAlignment="1">
      <alignment horizontal="center" vertical="top"/>
    </xf>
    <xf numFmtId="1" fontId="0" fillId="0" borderId="0" xfId="0" applyNumberFormat="1" applyFont="1" applyAlignment="1">
      <alignment horizontal="center" vertical="top"/>
    </xf>
    <xf numFmtId="184" fontId="0" fillId="0" borderId="0" xfId="0" applyNumberFormat="1" applyFont="1" applyAlignment="1">
      <alignment horizontal="center" vertical="top"/>
    </xf>
    <xf numFmtId="185" fontId="0" fillId="0" borderId="0" xfId="0" applyNumberFormat="1" applyFont="1" applyAlignment="1">
      <alignment horizontal="right" vertical="top"/>
    </xf>
    <xf numFmtId="180" fontId="1" fillId="0" borderId="0" xfId="0" applyNumberFormat="1" applyFont="1" applyFill="1" applyAlignment="1">
      <alignment horizontal="center" vertical="top"/>
    </xf>
    <xf numFmtId="186" fontId="1" fillId="0" borderId="0" xfId="0" applyNumberFormat="1" applyFont="1" applyFill="1" applyAlignment="1">
      <alignment horizontal="center" vertical="top"/>
    </xf>
    <xf numFmtId="180" fontId="1" fillId="0" borderId="0" xfId="0" applyNumberFormat="1" applyFont="1" applyFill="1" applyAlignment="1">
      <alignment horizontal="right" vertical="top"/>
    </xf>
    <xf numFmtId="49" fontId="1" fillId="0" borderId="0" xfId="0" applyNumberFormat="1" applyFont="1" applyFill="1" applyAlignment="1">
      <alignment horizontal="left" vertical="top"/>
    </xf>
    <xf numFmtId="183" fontId="1" fillId="0" borderId="0" xfId="0" applyNumberFormat="1" applyFont="1" applyFill="1" applyAlignment="1">
      <alignment horizontal="center" vertical="top"/>
    </xf>
  </cellXfs>
  <cellStyles count="4">
    <cellStyle name="Moeda" xfId="1" builtinId="4"/>
    <cellStyle name="Normal" xfId="0" builtinId="0"/>
    <cellStyle name="Normal 2" xfId="3" xr:uid="{00000000-0005-0000-0000-000002000000}"/>
    <cellStyle name="Normal 36" xfId="2" xr:uid="{00000000-0005-0000-0000-000003000000}"/>
  </cellStyles>
  <dxfs count="282">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1"/>
        <name val="Calibri"/>
        <scheme val="none"/>
      </font>
      <numFmt numFmtId="30" formatCode="@"/>
      <fill>
        <patternFill patternType="none">
          <fgColor indexed="64"/>
          <bgColor indexed="65"/>
        </patternFill>
      </fill>
    </dxf>
    <dxf>
      <font>
        <strike val="0"/>
        <outline val="0"/>
        <shadow val="0"/>
        <u val="none"/>
        <vertAlign val="baseline"/>
        <sz val="11"/>
        <name val="Calibri"/>
        <scheme val="none"/>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90" formatCode="0\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562EEA"/>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3" formatCode="0%"/>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strike val="0"/>
        <condense val="0"/>
        <extend val="0"/>
        <outline val="0"/>
        <shadow val="0"/>
        <u val="none"/>
        <vertAlign val="baseline"/>
        <sz val="10"/>
        <color rgb="FF008E40"/>
        <name val="Eras Demi ITC"/>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1"/>
        <name val="Calibri"/>
        <scheme val="none"/>
      </font>
      <numFmt numFmtId="188" formatCode="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008DF6"/>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3"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7" formatCode="g"/>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b val="0"/>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val="0"/>
        <i val="0"/>
        <strike val="0"/>
        <outline val="0"/>
        <shadow val="0"/>
        <u val="none"/>
        <vertAlign val="baseline"/>
        <sz val="11"/>
        <color auto="1"/>
        <name val="Calibri"/>
        <scheme val="minor"/>
      </font>
      <numFmt numFmtId="30" formatCode="@"/>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5"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4" formatCode="0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0"/>
        <color rgb="FF562EEA"/>
        <name val="Courier New"/>
        <scheme val="none"/>
      </font>
      <numFmt numFmtId="185" formatCode="0_ "/>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0"/>
        <color auto="1"/>
        <name val="Courier New"/>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9" tint="-0.2499465926084170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2" formatCode="@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0"/>
        <color rgb="FFCC3300"/>
        <name val="Verdana"/>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1" formatCode="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7"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 formatCode="#,##0"/>
      <fill>
        <patternFill patternType="none">
          <fgColor indexed="64"/>
          <bgColor indexed="65"/>
        </patternFill>
      </fill>
      <alignment horizontal="right" vertical="top" textRotation="0" wrapText="0" indent="1" justifyLastLine="0" shrinkToFit="0" readingOrder="0"/>
      <protection locked="0" hidden="0"/>
    </dxf>
    <dxf>
      <font>
        <b/>
        <i val="0"/>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8" formatCode="#,##0.0000_ "/>
      <fill>
        <patternFill patternType="none">
          <fgColor indexed="64"/>
          <bgColor indexed="65"/>
        </patternFill>
      </fill>
      <alignment horizontal="righ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6" formatCode="#,###_;;;@"/>
      <fill>
        <patternFill patternType="none">
          <fgColor indexed="64"/>
          <bgColor indexed="65"/>
        </patternFill>
      </fill>
      <alignment horizontal="right" vertical="top" textRotation="0" wrapText="0" indent="0" justifyLastLine="0" shrinkToFit="0" readingOrder="0"/>
      <protection locked="0" hidden="0"/>
    </dxf>
    <dxf>
      <numFmt numFmtId="4" formatCode="#,##0.00"/>
      <alignment horizontal="right" vertical="bottom" textRotation="0" wrapText="0" indent="1" justifyLastLine="0" shrinkToFit="0" readingOrder="0"/>
    </dxf>
    <dxf>
      <numFmt numFmtId="4" formatCode="#,##0.0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fill>
        <gradientFill degree="90">
          <stop position="0">
            <color theme="0"/>
          </stop>
          <stop position="1">
            <color theme="7" tint="0.40000610370189521"/>
          </stop>
        </gradientFill>
      </fill>
    </dxf>
    <dxf>
      <font>
        <color rgb="FF9C0006"/>
      </font>
      <fill>
        <patternFill>
          <bgColor rgb="FFFFC7CE"/>
        </patternFill>
      </fill>
    </dxf>
    <dxf>
      <font>
        <color rgb="FF9C0006"/>
      </font>
      <fill>
        <patternFill>
          <bgColor rgb="FFFFC7CE"/>
        </patternFill>
      </fill>
    </dxf>
    <dxf>
      <font>
        <b/>
        <i val="0"/>
        <color theme="2" tint="-0.24994659260841701"/>
      </font>
      <fill>
        <patternFill>
          <bgColor theme="2"/>
        </patternFill>
      </fill>
    </dxf>
    <dxf>
      <font>
        <b/>
        <i val="0"/>
      </font>
      <fill>
        <patternFill>
          <bgColor theme="9" tint="0.59996337778862885"/>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color rgb="FFFF0000"/>
      </font>
    </dxf>
    <dxf>
      <font>
        <b/>
        <i val="0"/>
        <color rgb="FFFF0000"/>
      </font>
    </dxf>
    <dxf>
      <font>
        <b/>
        <i val="0"/>
        <color rgb="FFFF0000"/>
      </font>
    </dxf>
    <dxf>
      <font>
        <b/>
        <i val="0"/>
        <color rgb="FFFF0000"/>
      </font>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font>
      <fill>
        <patternFill patternType="lightGrid">
          <fgColor theme="5" tint="0.39991454817346722"/>
          <bgColor rgb="FFFFFFFF"/>
        </patternFill>
      </fill>
    </dxf>
    <dxf>
      <font>
        <b/>
        <i val="0"/>
        <color rgb="FFFFFF00"/>
      </font>
      <fill>
        <patternFill>
          <bgColor rgb="FFFF6600"/>
        </patternFill>
      </fill>
    </dxf>
    <dxf>
      <font>
        <b/>
        <i val="0"/>
        <color theme="0"/>
      </font>
      <fill>
        <patternFill>
          <bgColor theme="1"/>
        </patternFill>
      </fill>
    </dxf>
    <dxf>
      <font>
        <b/>
        <i val="0"/>
        <color theme="0"/>
      </font>
      <fill>
        <patternFill>
          <bgColor rgb="FFFF0000"/>
        </patternFill>
      </fill>
    </dxf>
    <dxf>
      <font>
        <b/>
        <i val="0"/>
        <color rgb="FFFF0000"/>
      </font>
    </dxf>
    <dxf>
      <font>
        <b/>
        <i val="0"/>
        <color rgb="FFFF0000"/>
      </font>
    </dxf>
    <dxf>
      <font>
        <b/>
        <i val="0"/>
        <color rgb="FFFF0000"/>
      </font>
    </dxf>
    <dxf>
      <font>
        <b/>
        <i val="0"/>
        <color rgb="FFFF0000"/>
      </font>
    </dxf>
    <dxf>
      <font>
        <b/>
        <i val="0"/>
        <color rgb="FFC00000"/>
      </font>
    </dxf>
    <dxf>
      <font>
        <b/>
        <i val="0"/>
        <color theme="0" tint="-0.499984740745262"/>
      </font>
      <fill>
        <patternFill>
          <bgColor theme="0" tint="-0.499984740745262"/>
        </patternFill>
      </fill>
    </dxf>
    <dxf>
      <font>
        <b/>
        <i val="0"/>
        <color theme="0"/>
      </font>
      <fill>
        <patternFill>
          <bgColor theme="1" tint="0.14996795556505021"/>
        </patternFill>
      </fill>
    </dxf>
    <dxf>
      <font>
        <b/>
        <i val="0"/>
        <color theme="0"/>
      </font>
      <fill>
        <gradientFill>
          <stop position="0">
            <color theme="0"/>
          </stop>
          <stop position="1">
            <color rgb="FFFF0000"/>
          </stop>
        </gradientFill>
      </fill>
      <border>
        <left style="thin">
          <color rgb="FF9C0006"/>
        </left>
        <right style="thin">
          <color rgb="FF9C0006"/>
        </right>
        <top style="thin">
          <color rgb="FF9C0006"/>
        </top>
        <bottom style="thin">
          <color rgb="FF9C0006"/>
        </bottom>
        <vertical/>
        <horizontal/>
      </border>
    </dxf>
    <dxf>
      <font>
        <color rgb="FF9C0006"/>
      </font>
      <fill>
        <patternFill>
          <bgColor rgb="FFFFC7CE"/>
        </patternFill>
      </fill>
    </dxf>
    <dxf>
      <font>
        <strike val="0"/>
        <outline val="0"/>
        <shadow val="0"/>
        <vertAlign val="baseline"/>
        <sz val="12"/>
        <name val="Calibri"/>
        <scheme val="minor"/>
      </font>
      <numFmt numFmtId="0" formatCode="General"/>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0" formatCode="dd\.mm\.yyyy"/>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i val="0"/>
        <strike val="0"/>
        <condense val="0"/>
        <extend val="0"/>
        <outline val="0"/>
        <shadow val="0"/>
        <u val="none"/>
        <vertAlign val="baseline"/>
        <sz val="12"/>
        <color auto="1"/>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u/>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84" formatCode="0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 formatCode="0"/>
      <fill>
        <gradientFill>
          <stop position="0">
            <color theme="0"/>
          </stop>
          <stop position="1">
            <color theme="7" tint="0.39997558519241921"/>
          </stop>
        </gradientFill>
      </fill>
      <alignment horizontal="center" vertical="center" textRotation="0" wrapText="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99" formatCode="#.##0"/>
      <fill>
        <gradientFill>
          <stop position="0">
            <color theme="0"/>
          </stop>
          <stop position="1">
            <color theme="7" tint="0.39997558519241921"/>
          </stop>
        </gradientFill>
      </fill>
      <alignment horizontal="center" vertical="center" textRotation="0" indent="0" justifyLastLine="0" shrinkToFit="0" readingOrder="0"/>
    </dxf>
    <dxf>
      <font>
        <b/>
        <i val="0"/>
        <strike val="0"/>
        <condense val="0"/>
        <extend val="0"/>
        <outline val="0"/>
        <shadow val="0"/>
        <u val="none"/>
        <vertAlign val="baseline"/>
        <sz val="11"/>
        <color theme="0"/>
        <name val="Calibri"/>
        <scheme val="minor"/>
      </font>
      <numFmt numFmtId="3" formatCode="#,##0"/>
      <fill>
        <patternFill patternType="solid">
          <fgColor theme="5"/>
          <bgColor theme="5"/>
        </patternFill>
      </fill>
      <alignment horizontal="center" vertical="center" textRotation="0" wrapText="0" indent="0"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numFmt numFmtId="170" formatCode="dd\.mm\.yyyy"/>
      <alignment horizontal="center" vertical="center" textRotation="0" wrapText="1"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alignment horizontal="right" vertical="center" textRotation="0" wrapText="0"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b/>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1" formatCode="0"/>
      <alignment horizontal="center" vertical="center" textRotation="0" wrapText="0" indent="0" justifyLastLine="0" shrinkToFit="0" readingOrder="0"/>
    </dxf>
    <dxf>
      <font>
        <strike val="0"/>
        <outline val="0"/>
        <shadow val="0"/>
        <u val="none"/>
        <vertAlign val="baseline"/>
        <sz val="12"/>
        <name val="Calibri"/>
        <scheme val="minor"/>
      </font>
    </dxf>
    <dxf>
      <font>
        <b/>
        <i val="0"/>
        <strike val="0"/>
        <outline val="0"/>
        <shadow val="0"/>
        <u val="none"/>
        <vertAlign val="baseline"/>
        <sz val="11"/>
        <color rgb="FFFF0000"/>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numFmt numFmtId="173" formatCode="#,##0.00;;;@"/>
      <fill>
        <patternFill patternType="none">
          <fgColor indexed="64"/>
          <bgColor indexed="65"/>
        </patternFill>
      </fill>
      <alignment horizontal="right" vertical="bottom" textRotation="0" wrapText="0" indent="1" justifyLastLine="0" shrinkToFit="0" readingOrder="0"/>
    </dxf>
    <dxf>
      <numFmt numFmtId="4" formatCode="#,##0.00"/>
      <fill>
        <patternFill patternType="none">
          <fgColor indexed="64"/>
          <bgColor indexed="65"/>
        </patternFill>
      </fill>
      <alignment horizontal="right" vertical="bottom" textRotation="0" wrapText="0" indent="1" justifyLastLine="0" shrinkToFit="0" readingOrder="0"/>
      <protection locked="0" hidden="0"/>
    </dxf>
    <dxf>
      <numFmt numFmtId="3" formatCode="#,##0"/>
      <fill>
        <patternFill patternType="none">
          <fgColor indexed="64"/>
          <bgColor indexed="65"/>
        </patternFill>
      </fill>
      <alignment horizontal="right" vertical="bottom" textRotation="0" wrapText="0" indent="1" justifyLastLine="0" shrinkToFit="0" readingOrder="0"/>
      <protection locked="0" hidden="0"/>
    </dxf>
    <dxf>
      <fill>
        <patternFill patternType="none">
          <fgColor indexed="64"/>
          <bgColor indexed="65"/>
        </patternFill>
      </fill>
    </dxf>
    <dxf>
      <font>
        <strike val="0"/>
        <outline val="0"/>
        <shadow val="0"/>
        <u val="none"/>
        <vertAlign val="baseline"/>
        <sz val="12"/>
        <color theme="1"/>
        <name val="Calibri"/>
        <scheme val="minor"/>
      </font>
      <alignment horizontal="center" vertical="center" textRotation="0" wrapText="0" indent="0" justifyLastLine="0" shrinkToFit="0" readingOrder="0"/>
    </dxf>
    <dxf>
      <font>
        <b val="0"/>
        <i val="0"/>
        <strike val="0"/>
        <outline val="0"/>
        <shadow val="0"/>
        <u val="none"/>
        <vertAlign val="baseline"/>
        <sz val="9"/>
        <color auto="1"/>
        <name val="Calibri"/>
        <scheme val="minor"/>
      </font>
      <numFmt numFmtId="189" formatCode="_ @"/>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right style="thin">
          <color indexed="64"/>
        </right>
        <top style="thin">
          <color indexed="64"/>
        </top>
        <bottom/>
      </border>
    </dxf>
    <dxf>
      <font>
        <b/>
        <i val="0"/>
        <strike val="0"/>
        <outline val="0"/>
        <shadow val="0"/>
        <u val="none"/>
        <vertAlign val="baseline"/>
        <sz val="11"/>
        <color theme="9" tint="-0.499984740745262"/>
        <name val="Calibri"/>
        <scheme val="minor"/>
      </font>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8"/>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0" formatCode="dd\.mm\.yy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2" formatCode="@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4" formatCode="_(&quot;R$&quot;* #,##0.00_);;;@"/>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8" formatCode="#,##0.000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5"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3" formatCode="_@"/>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dxf>
    <dxf>
      <border outline="0">
        <bottom style="thin">
          <color indexed="64"/>
        </bottom>
      </border>
    </dxf>
    <dxf>
      <fill>
        <patternFill patternType="solid">
          <fgColor indexed="64"/>
          <bgColor rgb="FFFFFF00"/>
        </patternFill>
      </fill>
    </dxf>
    <dxf>
      <font>
        <b/>
        <i val="0"/>
        <strike val="0"/>
        <outline val="0"/>
        <shadow val="0"/>
        <u val="none"/>
        <vertAlign val="baseline"/>
        <sz val="14"/>
        <color theme="1"/>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dxf>
    <dxf>
      <font>
        <b val="0"/>
        <i val="0"/>
        <strike val="0"/>
        <outline val="0"/>
        <shadow val="0"/>
        <u val="none"/>
        <vertAlign val="baseline"/>
        <sz val="8"/>
        <color theme="1"/>
        <name val="Calibri"/>
        <scheme val="minor"/>
      </font>
      <numFmt numFmtId="191" formatCode="d/m/yy\ h:mm;@"/>
      <fill>
        <patternFill patternType="none">
          <fgColor indexed="64"/>
          <bgColor indexed="65"/>
        </patternFill>
      </fill>
      <alignment horizontal="left" vertical="bottom" textRotation="0" wrapText="0" indent="0" justifyLastLine="0" shrinkToFit="0" readingOrder="0"/>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dxf>
    <dxf>
      <border outline="0">
        <top style="thin">
          <color indexed="64"/>
        </top>
      </border>
    </dxf>
    <dxf>
      <fill>
        <patternFill patternType="none">
          <fgColor indexed="64"/>
          <bgColor indexed="65"/>
        </patternFill>
      </fill>
      <alignment horizontal="right" vertical="bottom" textRotation="0" wrapText="0" indent="1" justifyLastLine="0" shrinkToFit="0" readingOrder="0"/>
    </dxf>
    <dxf>
      <border outline="0">
        <bottom style="thin">
          <color indexed="64"/>
        </bottom>
      </border>
    </dxf>
    <dxf>
      <font>
        <b/>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center" textRotation="0" wrapText="1" indent="1" justifyLastLine="0" shrinkToFit="0" readingOrder="0"/>
    </dxf>
    <dxf>
      <font>
        <b val="0"/>
        <strike val="0"/>
        <outline val="0"/>
        <shadow val="0"/>
        <u val="none"/>
        <vertAlign val="baseline"/>
        <sz val="11"/>
        <color auto="1"/>
        <name val="Calibri"/>
        <scheme val="minor"/>
      </font>
      <numFmt numFmtId="0" formatCode="General"/>
      <fill>
        <patternFill patternType="none">
          <fgColor indexed="64"/>
          <bgColor indexed="65"/>
        </patternFill>
      </fill>
      <alignment horizontal="left" vertical="center" textRotation="0" wrapText="1" indent="1" justifyLastLine="0" shrinkToFit="0" readingOrder="0"/>
    </dxf>
    <dxf>
      <font>
        <b/>
        <strike val="0"/>
        <outline val="0"/>
        <shadow val="0"/>
        <u val="none"/>
        <vertAlign val="baseline"/>
        <sz val="11"/>
        <color auto="1"/>
        <name val="Calibri"/>
        <scheme val="minor"/>
      </font>
      <numFmt numFmtId="3" formatCode="#,##0"/>
      <fill>
        <patternFill patternType="none">
          <fgColor indexed="64"/>
          <bgColor indexed="65"/>
        </patternFill>
      </fill>
      <alignment horizontal="right" vertical="center" textRotation="0" wrapText="0" indent="1" justifyLastLine="0" shrinkToFit="0" readingOrder="0"/>
    </dxf>
    <dxf>
      <border outline="0">
        <top style="thin">
          <color indexed="64"/>
        </top>
      </border>
    </dxf>
    <dxf>
      <font>
        <b/>
        <strike val="0"/>
        <outline val="0"/>
        <shadow val="0"/>
        <u val="none"/>
        <vertAlign val="baseline"/>
        <sz val="11"/>
        <color auto="1"/>
        <name val="Calibri"/>
        <scheme val="minor"/>
      </font>
      <fill>
        <patternFill patternType="none">
          <fgColor indexed="64"/>
          <bgColor indexed="65"/>
        </patternFill>
      </fill>
    </dxf>
    <dxf>
      <border outline="0">
        <bottom style="thin">
          <color indexed="64"/>
        </bottom>
      </border>
    </dxf>
    <dxf>
      <font>
        <b/>
        <strike val="0"/>
        <outline val="0"/>
        <shadow val="0"/>
        <u val="none"/>
        <vertAlign val="baseline"/>
        <sz val="14"/>
        <color rgb="FFFF0000"/>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6"/>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80"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1" formatCode="dd\.mm\.yy"/>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92" formatCode="#0.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4"/>
        <color theme="1"/>
        <name val="Calibri"/>
        <scheme val="minor"/>
      </font>
      <numFmt numFmtId="179" formatCode="#,##0_ "/>
      <alignment vertical="center" textRotation="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left" vertical="center" textRotation="0" wrapText="1" indent="1"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80" formatCode="#,##0_ ;;;@"/>
      <alignment horizontal="right"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border>
        <top style="medium">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4"/>
        <color theme="1"/>
        <name val="Calibri"/>
        <scheme val="minor"/>
      </font>
      <alignment vertical="center" textRotation="0" indent="0" justifyLastLine="0" shrinkToFit="0" readingOrder="0"/>
    </dxf>
    <dxf>
      <border>
        <bottom style="medium">
          <color indexed="64"/>
        </bottom>
      </border>
    </dxf>
    <dxf>
      <font>
        <strike val="0"/>
        <outline val="0"/>
        <shadow val="0"/>
        <u val="none"/>
        <vertAlign val="baseline"/>
        <sz val="14"/>
        <color theme="1"/>
        <name val="Calibri"/>
        <scheme val="minor"/>
      </font>
      <alignment horizontal="center" vertical="center" textRotation="0" wrapText="1" indent="0" justifyLastLine="0" shrinkToFit="0" readingOrder="0"/>
      <border diagonalUp="0" diagonalDown="0">
        <left style="medium">
          <color indexed="64"/>
        </left>
        <right style="medium">
          <color indexed="64"/>
        </right>
        <top/>
        <bottom/>
        <vertical style="medium">
          <color indexed="64"/>
        </vertical>
        <horizontal style="medium">
          <color indexed="64"/>
        </horizontal>
      </border>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center" vertical="top" textRotation="0" wrapText="0" indent="0" justifyLastLine="0" shrinkToFit="0" readingOrder="0"/>
    </dxf>
    <dxf>
      <font>
        <strike val="0"/>
        <outline val="0"/>
        <shadow val="0"/>
        <u val="none"/>
        <vertAlign val="baseline"/>
        <sz val="11"/>
        <name val="Calibri"/>
        <scheme val="minor"/>
      </font>
      <numFmt numFmtId="185" formatCode="0_ "/>
      <alignment horizontal="right" vertical="top" textRotation="0" wrapText="0" indent="0" justifyLastLine="0" shrinkToFit="0" readingOrder="0"/>
    </dxf>
    <dxf>
      <font>
        <strike val="0"/>
        <outline val="0"/>
        <shadow val="0"/>
        <u val="none"/>
        <vertAlign val="baseline"/>
        <sz val="11"/>
        <name val="Calibri"/>
        <scheme val="minor"/>
      </font>
      <numFmt numFmtId="184" formatCode="00"/>
      <alignment horizontal="center" vertical="top" textRotation="0" wrapText="0" indent="0" justifyLastLine="0" shrinkToFit="0" readingOrder="0"/>
    </dxf>
    <dxf>
      <font>
        <strike val="0"/>
        <outline val="0"/>
        <shadow val="0"/>
        <u val="none"/>
        <vertAlign val="baseline"/>
        <sz val="11"/>
        <name val="Calibri"/>
        <scheme val="minor"/>
      </font>
      <numFmt numFmtId="1" formatCode="0"/>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75"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2" formatCode="@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1" formatCode="0.0_ "/>
      <alignment horizontal="right" vertical="top" textRotation="0" wrapText="0" indent="0"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3" formatCode="#,##0"/>
      <alignment horizontal="right" vertical="top" textRotation="0" wrapText="0" indent="1"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8" formatCode="#,##0.0000_ "/>
      <alignment horizontal="right" vertical="top" textRotation="0" wrapText="0" indent="1" justifyLastLine="0" shrinkToFit="0" readingOrder="0"/>
    </dxf>
    <dxf>
      <font>
        <strike val="0"/>
        <outline val="0"/>
        <shadow val="0"/>
        <u val="none"/>
        <vertAlign val="baseline"/>
        <sz val="11"/>
        <name val="Calibri"/>
        <scheme val="minor"/>
      </font>
      <numFmt numFmtId="30" formatCode="@"/>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6" formatCode="#,###_;;;@"/>
      <alignment horizontal="right" vertical="top" textRotation="0" wrapText="0" indent="0" justifyLastLine="0" shrinkToFit="0" readingOrder="0"/>
    </dxf>
    <dxf>
      <border diagonalUp="0" diagonalDown="0">
        <left/>
        <right/>
        <top style="thin">
          <color theme="1"/>
        </top>
        <bottom style="thin">
          <color theme="1"/>
        </bottom>
      </border>
    </dxf>
    <dxf>
      <font>
        <strike val="0"/>
        <outline val="0"/>
        <shadow val="0"/>
        <u val="none"/>
        <vertAlign val="baseline"/>
        <sz val="11"/>
        <name val="Calibri"/>
        <scheme val="minor"/>
      </font>
      <numFmt numFmtId="170" formatCode="dd\.mm\.yyyy"/>
      <alignment horizontal="center" vertical="top" textRotation="0" wrapText="0" indent="0" justifyLastLine="0" shrinkToFit="0" readingOrder="0"/>
    </dxf>
    <dxf>
      <border outline="0">
        <bottom style="thin">
          <color theme="1"/>
        </bottom>
      </border>
    </dxf>
    <dxf>
      <font>
        <b/>
        <i val="0"/>
        <strike val="0"/>
        <condense val="0"/>
        <extend val="0"/>
        <outline val="0"/>
        <shadow val="0"/>
        <u val="none"/>
        <vertAlign val="baseline"/>
        <sz val="11"/>
        <color theme="1"/>
        <name val="Calibri"/>
        <scheme val="minor"/>
      </font>
      <numFmt numFmtId="170" formatCode="dd\.mm\.yyyy"/>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theme="0"/>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rgb="FFFF0000"/>
        <name val="Calibri"/>
        <scheme val="minor"/>
      </font>
      <fill>
        <patternFill patternType="none">
          <fgColor rgb="FF000000"/>
          <bgColor rgb="FFFFFFFF"/>
        </patternFill>
      </fill>
      <alignment horizontal="center" vertical="center" textRotation="0" wrapText="0" indent="0" justifyLastLine="0" shrinkToFit="0" readingOrder="0"/>
      <border diagonalUp="0" diagonalDown="0">
        <left style="dashed">
          <color indexed="64"/>
        </left>
        <right/>
        <top style="dashed">
          <color indexed="64"/>
        </top>
        <bottom style="dashed">
          <color indexed="64"/>
        </bottom>
        <vertical style="dashed">
          <color indexed="64"/>
        </vertical>
        <horizontal style="dashed">
          <color indexed="64"/>
        </horizontal>
      </border>
    </dxf>
    <dxf>
      <font>
        <b/>
        <i val="0"/>
        <strike val="0"/>
        <outline val="0"/>
        <shadow val="0"/>
        <u val="none"/>
        <vertAlign val="baseline"/>
        <sz val="14"/>
        <color theme="1"/>
        <name val="Calibri"/>
        <scheme val="minor"/>
      </font>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180" formatCode="#,##0_ ;;;@"/>
      <fill>
        <patternFill patternType="none">
          <fgColor indexed="64"/>
          <bgColor indexed="65"/>
        </patternFill>
      </fill>
      <alignment horizontal="center" vertical="center" textRotation="9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0" formatCode="dd\.mm\.yy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67"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0" formatCode="@"/>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198" formatCode="#,##0.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left" vertical="center" textRotation="0" wrapText="1"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font>
      <fill>
        <patternFill patternType="none">
          <fgColor indexed="64"/>
          <bgColor indexed="65"/>
        </patternFill>
      </fill>
      <alignment horizontal="center" vertical="center" textRotation="0" wrapText="0" indent="0" justifyLastLine="0" shrinkToFit="0" readingOrder="0"/>
      <border diagonalUp="0" diagonalDown="0">
        <left/>
        <right style="dashed">
          <color indexed="64"/>
        </right>
        <top style="dashed">
          <color indexed="64"/>
        </top>
        <bottom style="dashed">
          <color indexed="64"/>
        </bottom>
        <vertical style="dashed">
          <color indexed="64"/>
        </vertical>
        <horizontal style="dashed">
          <color indexed="64"/>
        </horizontal>
      </border>
    </dxf>
    <dxf>
      <border>
        <top style="dashed">
          <color indexed="64"/>
        </top>
      </border>
    </dxf>
    <dxf>
      <border diagonalUp="0" diagonalDown="0">
        <left style="dashed">
          <color indexed="64"/>
        </left>
        <right style="dashed">
          <color indexed="64"/>
        </right>
        <top style="dashed">
          <color indexed="64"/>
        </top>
        <bottom style="dashed">
          <color indexed="64"/>
        </bottom>
      </border>
    </dxf>
    <dxf>
      <fill>
        <patternFill patternType="none">
          <fgColor rgb="FF000000"/>
          <bgColor rgb="FFFFFFFF"/>
        </patternFill>
      </fill>
      <alignment horizontal="center" vertical="center" textRotation="0" wrapText="0" indent="0" justifyLastLine="0" shrinkToFit="0" readingOrder="0"/>
    </dxf>
    <dxf>
      <border>
        <bottom style="dashed">
          <color indexed="64"/>
        </bottom>
      </border>
    </dxf>
    <dxf>
      <fill>
        <patternFill patternType="none">
          <fgColor indexed="64"/>
          <bgColor auto="1"/>
        </patternFill>
      </fill>
      <border diagonalUp="0" diagonalDown="0">
        <left style="dashed">
          <color indexed="64"/>
        </left>
        <right style="dashed">
          <color indexed="64"/>
        </right>
        <top/>
        <bottom/>
        <vertical style="dashed">
          <color indexed="64"/>
        </vertical>
        <horizontal style="dashed">
          <color indexed="64"/>
        </horizontal>
      </border>
    </dxf>
    <dxf>
      <fill>
        <patternFill>
          <bgColor rgb="FFFFFF00"/>
        </patternFill>
      </fill>
    </dxf>
  </dxfs>
  <tableStyles count="2" defaultTableStyle="TableStyleMedium2" defaultPivotStyle="PivotStyleLight16">
    <tableStyle name="Estilo de Tabela 1" pivot="0" count="1" xr9:uid="{00000000-0011-0000-FFFF-FFFF00000000}">
      <tableStyleElement type="wholeTable" dxfId="281"/>
    </tableStyle>
    <tableStyle name="Estilo de Tabela Dinâmica 1" table="0" count="0" xr9:uid="{00000000-0011-0000-FFFF-FFFF01000000}"/>
  </tableStyles>
  <colors>
    <mruColors>
      <color rgb="FFFF6600"/>
      <color rgb="FF00863D"/>
      <color rgb="FF007033"/>
      <color rgb="FF57257D"/>
      <color rgb="FF3C0FB9"/>
      <color rgb="FFDC7324"/>
      <color rgb="FF006DF2"/>
      <color rgb="FF00FA71"/>
      <color rgb="FFE59D1B"/>
      <color rgb="FF0DC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6.jpg"/></Relationships>
</file>

<file path=xl/drawings/_rels/drawing9.xml.rels><?xml version="1.0" encoding="UTF-8" standalone="yes"?>
<Relationships xmlns="http://schemas.openxmlformats.org/package/2006/relationships"><Relationship Id="rId1" Type="http://schemas.openxmlformats.org/officeDocument/2006/relationships/image" Target="../media/image6.jp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5.emf"/><Relationship Id="rId7" Type="http://schemas.openxmlformats.org/officeDocument/2006/relationships/image" Target="../media/image11.emf"/><Relationship Id="rId12" Type="http://schemas.openxmlformats.org/officeDocument/2006/relationships/image" Target="../media/image7.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7.emf"/><Relationship Id="rId11" Type="http://schemas.openxmlformats.org/officeDocument/2006/relationships/image" Target="../media/image8.emf"/><Relationship Id="rId5" Type="http://schemas.openxmlformats.org/officeDocument/2006/relationships/image" Target="../media/image12.emf"/><Relationship Id="rId10" Type="http://schemas.openxmlformats.org/officeDocument/2006/relationships/image" Target="../media/image18.emf"/><Relationship Id="rId4" Type="http://schemas.openxmlformats.org/officeDocument/2006/relationships/image" Target="../media/image16.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20.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 Id="rId4" Type="http://schemas.openxmlformats.org/officeDocument/2006/relationships/image" Target="../media/image2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44.emf"/><Relationship Id="rId13" Type="http://schemas.openxmlformats.org/officeDocument/2006/relationships/image" Target="../media/image33.emf"/><Relationship Id="rId18" Type="http://schemas.openxmlformats.org/officeDocument/2006/relationships/image" Target="../media/image48.emf"/><Relationship Id="rId26" Type="http://schemas.openxmlformats.org/officeDocument/2006/relationships/image" Target="../media/image52.emf"/><Relationship Id="rId3" Type="http://schemas.openxmlformats.org/officeDocument/2006/relationships/image" Target="../media/image39.emf"/><Relationship Id="rId21" Type="http://schemas.openxmlformats.org/officeDocument/2006/relationships/image" Target="../media/image50.emf"/><Relationship Id="rId7" Type="http://schemas.openxmlformats.org/officeDocument/2006/relationships/image" Target="../media/image43.emf"/><Relationship Id="rId12" Type="http://schemas.openxmlformats.org/officeDocument/2006/relationships/image" Target="../media/image34.emf"/><Relationship Id="rId17" Type="http://schemas.openxmlformats.org/officeDocument/2006/relationships/image" Target="../media/image31.emf"/><Relationship Id="rId25" Type="http://schemas.openxmlformats.org/officeDocument/2006/relationships/image" Target="../media/image27.emf"/><Relationship Id="rId2" Type="http://schemas.openxmlformats.org/officeDocument/2006/relationships/image" Target="../media/image37.emf"/><Relationship Id="rId16" Type="http://schemas.openxmlformats.org/officeDocument/2006/relationships/image" Target="../media/image32.emf"/><Relationship Id="rId20" Type="http://schemas.openxmlformats.org/officeDocument/2006/relationships/image" Target="../media/image30.emf"/><Relationship Id="rId29" Type="http://schemas.openxmlformats.org/officeDocument/2006/relationships/image" Target="../media/image54.emf"/><Relationship Id="rId1" Type="http://schemas.openxmlformats.org/officeDocument/2006/relationships/image" Target="../media/image38.emf"/><Relationship Id="rId6" Type="http://schemas.openxmlformats.org/officeDocument/2006/relationships/image" Target="../media/image42.emf"/><Relationship Id="rId11" Type="http://schemas.openxmlformats.org/officeDocument/2006/relationships/image" Target="../media/image35.emf"/><Relationship Id="rId24" Type="http://schemas.openxmlformats.org/officeDocument/2006/relationships/image" Target="../media/image28.emf"/><Relationship Id="rId5" Type="http://schemas.openxmlformats.org/officeDocument/2006/relationships/image" Target="../media/image41.emf"/><Relationship Id="rId15" Type="http://schemas.openxmlformats.org/officeDocument/2006/relationships/image" Target="../media/image47.emf"/><Relationship Id="rId23" Type="http://schemas.openxmlformats.org/officeDocument/2006/relationships/image" Target="../media/image51.emf"/><Relationship Id="rId28" Type="http://schemas.openxmlformats.org/officeDocument/2006/relationships/image" Target="../media/image26.emf"/><Relationship Id="rId10" Type="http://schemas.openxmlformats.org/officeDocument/2006/relationships/image" Target="../media/image36.emf"/><Relationship Id="rId19" Type="http://schemas.openxmlformats.org/officeDocument/2006/relationships/image" Target="../media/image49.emf"/><Relationship Id="rId4" Type="http://schemas.openxmlformats.org/officeDocument/2006/relationships/image" Target="../media/image40.emf"/><Relationship Id="rId9" Type="http://schemas.openxmlformats.org/officeDocument/2006/relationships/image" Target="../media/image45.emf"/><Relationship Id="rId14" Type="http://schemas.openxmlformats.org/officeDocument/2006/relationships/image" Target="../media/image46.emf"/><Relationship Id="rId22" Type="http://schemas.openxmlformats.org/officeDocument/2006/relationships/image" Target="../media/image29.emf"/><Relationship Id="rId27" Type="http://schemas.openxmlformats.org/officeDocument/2006/relationships/image" Target="../media/image53.emf"/><Relationship Id="rId30" Type="http://schemas.openxmlformats.org/officeDocument/2006/relationships/image" Target="../media/image2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7.emf"/><Relationship Id="rId1" Type="http://schemas.openxmlformats.org/officeDocument/2006/relationships/image" Target="../media/image5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62.emf"/><Relationship Id="rId7" Type="http://schemas.openxmlformats.org/officeDocument/2006/relationships/image" Target="../media/image64.emf"/><Relationship Id="rId2" Type="http://schemas.openxmlformats.org/officeDocument/2006/relationships/image" Target="../media/image60.emf"/><Relationship Id="rId1" Type="http://schemas.openxmlformats.org/officeDocument/2006/relationships/image" Target="../media/image61.emf"/><Relationship Id="rId6" Type="http://schemas.openxmlformats.org/officeDocument/2006/relationships/image" Target="../media/image63.emf"/><Relationship Id="rId5" Type="http://schemas.openxmlformats.org/officeDocument/2006/relationships/image" Target="../media/image58.emf"/><Relationship Id="rId4" Type="http://schemas.openxmlformats.org/officeDocument/2006/relationships/image" Target="../media/image5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5.emf"/><Relationship Id="rId2" Type="http://schemas.openxmlformats.org/officeDocument/2006/relationships/image" Target="../media/image66.emf"/><Relationship Id="rId1" Type="http://schemas.openxmlformats.org/officeDocument/2006/relationships/image" Target="../media/image67.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75.emf"/><Relationship Id="rId3" Type="http://schemas.openxmlformats.org/officeDocument/2006/relationships/image" Target="../media/image71.emf"/><Relationship Id="rId7" Type="http://schemas.openxmlformats.org/officeDocument/2006/relationships/image" Target="../media/image68.emf"/><Relationship Id="rId2" Type="http://schemas.openxmlformats.org/officeDocument/2006/relationships/image" Target="../media/image72.emf"/><Relationship Id="rId1" Type="http://schemas.openxmlformats.org/officeDocument/2006/relationships/image" Target="../media/image73.emf"/><Relationship Id="rId6" Type="http://schemas.openxmlformats.org/officeDocument/2006/relationships/image" Target="../media/image69.emf"/><Relationship Id="rId5" Type="http://schemas.openxmlformats.org/officeDocument/2006/relationships/image" Target="../media/image70.emf"/><Relationship Id="rId4" Type="http://schemas.openxmlformats.org/officeDocument/2006/relationships/image" Target="../media/image74.emf"/><Relationship Id="rId9" Type="http://schemas.openxmlformats.org/officeDocument/2006/relationships/image" Target="../media/image76.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77.emf"/><Relationship Id="rId2" Type="http://schemas.openxmlformats.org/officeDocument/2006/relationships/image" Target="../media/image79.emf"/><Relationship Id="rId1" Type="http://schemas.openxmlformats.org/officeDocument/2006/relationships/image" Target="../media/image7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83.emf"/><Relationship Id="rId2" Type="http://schemas.openxmlformats.org/officeDocument/2006/relationships/image" Target="../media/image81.emf"/><Relationship Id="rId1" Type="http://schemas.openxmlformats.org/officeDocument/2006/relationships/image" Target="../media/image82.emf"/><Relationship Id="rId4" Type="http://schemas.openxmlformats.org/officeDocument/2006/relationships/image" Target="../media/image80.emf"/></Relationships>
</file>

<file path=xl/drawings/drawing1.xml><?xml version="1.0" encoding="utf-8"?>
<xdr:wsDr xmlns:xdr="http://schemas.openxmlformats.org/drawingml/2006/spreadsheetDrawing" xmlns:a="http://schemas.openxmlformats.org/drawingml/2006/main">
  <xdr:twoCellAnchor editAs="oneCell">
    <xdr:from>
      <xdr:col>0</xdr:col>
      <xdr:colOff>68102</xdr:colOff>
      <xdr:row>0</xdr:row>
      <xdr:rowOff>55147</xdr:rowOff>
    </xdr:from>
    <xdr:to>
      <xdr:col>2</xdr:col>
      <xdr:colOff>304801</xdr:colOff>
      <xdr:row>4</xdr:row>
      <xdr:rowOff>238125</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102" y="55147"/>
          <a:ext cx="1351124" cy="111642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23</xdr:col>
          <xdr:colOff>76200</xdr:colOff>
          <xdr:row>0</xdr:row>
          <xdr:rowOff>121920</xdr:rowOff>
        </xdr:from>
        <xdr:to>
          <xdr:col>24</xdr:col>
          <xdr:colOff>891540</xdr:colOff>
          <xdr:row>2</xdr:row>
          <xdr:rowOff>220980</xdr:rowOff>
        </xdr:to>
        <xdr:sp macro="" textlink="">
          <xdr:nvSpPr>
            <xdr:cNvPr id="764929" name="btn_EstimativaAta_Imprimir" hidden="1">
              <a:extLst>
                <a:ext uri="{63B3BB69-23CF-44E3-9099-C40C66FF867C}">
                  <a14:compatExt spid="_x0000_s764929"/>
                </a:ext>
                <a:ext uri="{FF2B5EF4-FFF2-40B4-BE49-F238E27FC236}">
                  <a16:creationId xmlns:a16="http://schemas.microsoft.com/office/drawing/2014/main" id="{00000000-0008-0000-0000-000001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1013460</xdr:colOff>
          <xdr:row>0</xdr:row>
          <xdr:rowOff>121920</xdr:rowOff>
        </xdr:from>
        <xdr:to>
          <xdr:col>26</xdr:col>
          <xdr:colOff>182880</xdr:colOff>
          <xdr:row>2</xdr:row>
          <xdr:rowOff>220980</xdr:rowOff>
        </xdr:to>
        <xdr:sp macro="" textlink="">
          <xdr:nvSpPr>
            <xdr:cNvPr id="764930" name="btn_EstimativaAta_Importar" hidden="1">
              <a:extLst>
                <a:ext uri="{63B3BB69-23CF-44E3-9099-C40C66FF867C}">
                  <a14:compatExt spid="_x0000_s764930"/>
                </a:ext>
                <a:ext uri="{FF2B5EF4-FFF2-40B4-BE49-F238E27FC236}">
                  <a16:creationId xmlns:a16="http://schemas.microsoft.com/office/drawing/2014/main" id="{00000000-0008-0000-0000-000002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495300</xdr:colOff>
          <xdr:row>0</xdr:row>
          <xdr:rowOff>121920</xdr:rowOff>
        </xdr:from>
        <xdr:to>
          <xdr:col>30</xdr:col>
          <xdr:colOff>541020</xdr:colOff>
          <xdr:row>2</xdr:row>
          <xdr:rowOff>220980</xdr:rowOff>
        </xdr:to>
        <xdr:sp macro="" textlink="">
          <xdr:nvSpPr>
            <xdr:cNvPr id="764931" name="btn_EstimativaAta_Exibir" hidden="1">
              <a:extLst>
                <a:ext uri="{63B3BB69-23CF-44E3-9099-C40C66FF867C}">
                  <a14:compatExt spid="_x0000_s764931"/>
                </a:ext>
                <a:ext uri="{FF2B5EF4-FFF2-40B4-BE49-F238E27FC236}">
                  <a16:creationId xmlns:a16="http://schemas.microsoft.com/office/drawing/2014/main" id="{00000000-0008-0000-0000-000003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31</xdr:col>
          <xdr:colOff>38100</xdr:colOff>
          <xdr:row>0</xdr:row>
          <xdr:rowOff>121920</xdr:rowOff>
        </xdr:from>
        <xdr:to>
          <xdr:col>33</xdr:col>
          <xdr:colOff>83820</xdr:colOff>
          <xdr:row>2</xdr:row>
          <xdr:rowOff>220980</xdr:rowOff>
        </xdr:to>
        <xdr:sp macro="" textlink="">
          <xdr:nvSpPr>
            <xdr:cNvPr id="765048" name="btn_EstimativaAta_Cabec" hidden="1">
              <a:extLst>
                <a:ext uri="{63B3BB69-23CF-44E3-9099-C40C66FF867C}">
                  <a14:compatExt spid="_x0000_s765048"/>
                </a:ext>
                <a:ext uri="{FF2B5EF4-FFF2-40B4-BE49-F238E27FC236}">
                  <a16:creationId xmlns:a16="http://schemas.microsoft.com/office/drawing/2014/main" id="{00000000-0008-0000-0000-000078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342900</xdr:colOff>
          <xdr:row>0</xdr:row>
          <xdr:rowOff>121920</xdr:rowOff>
        </xdr:from>
        <xdr:to>
          <xdr:col>28</xdr:col>
          <xdr:colOff>388620</xdr:colOff>
          <xdr:row>2</xdr:row>
          <xdr:rowOff>220980</xdr:rowOff>
        </xdr:to>
        <xdr:sp macro="" textlink="">
          <xdr:nvSpPr>
            <xdr:cNvPr id="765049" name="btn_EstimativaAta_Exportar" hidden="1">
              <a:extLst>
                <a:ext uri="{63B3BB69-23CF-44E3-9099-C40C66FF867C}">
                  <a14:compatExt spid="_x0000_s765049"/>
                </a:ext>
                <a:ext uri="{FF2B5EF4-FFF2-40B4-BE49-F238E27FC236}">
                  <a16:creationId xmlns:a16="http://schemas.microsoft.com/office/drawing/2014/main" id="{00000000-0008-0000-0000-000079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1</xdr:col>
          <xdr:colOff>204651</xdr:colOff>
          <xdr:row>0</xdr:row>
          <xdr:rowOff>571500</xdr:rowOff>
        </xdr:to>
        <xdr:sp macro="" textlink="">
          <xdr:nvSpPr>
            <xdr:cNvPr id="351233" name="btn_Itens_OcultarReexibirColunas" hidden="1">
              <a:extLst>
                <a:ext uri="{63B3BB69-23CF-44E3-9099-C40C66FF867C}">
                  <a14:compatExt spid="_x0000_s351233"/>
                </a:ext>
                <a:ext uri="{FF2B5EF4-FFF2-40B4-BE49-F238E27FC236}">
                  <a16:creationId xmlns:a16="http://schemas.microsoft.com/office/drawing/2014/main" id="{00000000-0008-0000-0100-000001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2970711</xdr:colOff>
          <xdr:row>0</xdr:row>
          <xdr:rowOff>60960</xdr:rowOff>
        </xdr:from>
        <xdr:to>
          <xdr:col>1</xdr:col>
          <xdr:colOff>4776651</xdr:colOff>
          <xdr:row>0</xdr:row>
          <xdr:rowOff>571500</xdr:rowOff>
        </xdr:to>
        <xdr:sp macro="" textlink="">
          <xdr:nvSpPr>
            <xdr:cNvPr id="351234" name="btn_Itens_ImportarPlanilhas" hidden="1">
              <a:extLst>
                <a:ext uri="{63B3BB69-23CF-44E3-9099-C40C66FF867C}">
                  <a14:compatExt spid="_x0000_s351234"/>
                </a:ext>
                <a:ext uri="{FF2B5EF4-FFF2-40B4-BE49-F238E27FC236}">
                  <a16:creationId xmlns:a16="http://schemas.microsoft.com/office/drawing/2014/main" id="{00000000-0008-0000-0100-000002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1</xdr:row>
          <xdr:rowOff>54429</xdr:rowOff>
        </xdr:from>
        <xdr:to>
          <xdr:col>1</xdr:col>
          <xdr:colOff>204651</xdr:colOff>
          <xdr:row>1</xdr:row>
          <xdr:rowOff>564969</xdr:rowOff>
        </xdr:to>
        <xdr:sp macro="" textlink="">
          <xdr:nvSpPr>
            <xdr:cNvPr id="351235" name="btn_Itens_VerRcAf" hidden="1">
              <a:extLst>
                <a:ext uri="{63B3BB69-23CF-44E3-9099-C40C66FF867C}">
                  <a14:compatExt spid="_x0000_s351235"/>
                </a:ext>
                <a:ext uri="{FF2B5EF4-FFF2-40B4-BE49-F238E27FC236}">
                  <a16:creationId xmlns:a16="http://schemas.microsoft.com/office/drawing/2014/main" id="{00000000-0008-0000-0100-000003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227511</xdr:colOff>
          <xdr:row>1</xdr:row>
          <xdr:rowOff>54429</xdr:rowOff>
        </xdr:from>
        <xdr:to>
          <xdr:col>1</xdr:col>
          <xdr:colOff>1119051</xdr:colOff>
          <xdr:row>1</xdr:row>
          <xdr:rowOff>564969</xdr:rowOff>
        </xdr:to>
        <xdr:sp macro="" textlink="">
          <xdr:nvSpPr>
            <xdr:cNvPr id="351236" name="btn_Itens_VerConsumoMensal" hidden="1">
              <a:extLst>
                <a:ext uri="{63B3BB69-23CF-44E3-9099-C40C66FF867C}">
                  <a14:compatExt spid="_x0000_s351236"/>
                </a:ext>
                <a:ext uri="{FF2B5EF4-FFF2-40B4-BE49-F238E27FC236}">
                  <a16:creationId xmlns:a16="http://schemas.microsoft.com/office/drawing/2014/main" id="{00000000-0008-0000-0100-000004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2056311</xdr:colOff>
          <xdr:row>1</xdr:row>
          <xdr:rowOff>54429</xdr:rowOff>
        </xdr:from>
        <xdr:to>
          <xdr:col>1</xdr:col>
          <xdr:colOff>2947851</xdr:colOff>
          <xdr:row>1</xdr:row>
          <xdr:rowOff>564969</xdr:rowOff>
        </xdr:to>
        <xdr:sp macro="" textlink="">
          <xdr:nvSpPr>
            <xdr:cNvPr id="523090" name="btn_Itens_VerRecentes" hidden="1">
              <a:extLst>
                <a:ext uri="{63B3BB69-23CF-44E3-9099-C40C66FF867C}">
                  <a14:compatExt spid="_x0000_s523090"/>
                </a:ext>
                <a:ext uri="{FF2B5EF4-FFF2-40B4-BE49-F238E27FC236}">
                  <a16:creationId xmlns:a16="http://schemas.microsoft.com/office/drawing/2014/main" id="{00000000-0008-0000-0100-000052FB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227511</xdr:colOff>
          <xdr:row>0</xdr:row>
          <xdr:rowOff>60960</xdr:rowOff>
        </xdr:from>
        <xdr:to>
          <xdr:col>1</xdr:col>
          <xdr:colOff>1119051</xdr:colOff>
          <xdr:row>0</xdr:row>
          <xdr:rowOff>571500</xdr:rowOff>
        </xdr:to>
        <xdr:sp macro="" textlink="">
          <xdr:nvSpPr>
            <xdr:cNvPr id="718234" name="btn_Itens_Reordenar" hidden="1">
              <a:extLst>
                <a:ext uri="{63B3BB69-23CF-44E3-9099-C40C66FF867C}">
                  <a14:compatExt spid="_x0000_s718234"/>
                </a:ext>
                <a:ext uri="{FF2B5EF4-FFF2-40B4-BE49-F238E27FC236}">
                  <a16:creationId xmlns:a16="http://schemas.microsoft.com/office/drawing/2014/main" id="{00000000-0008-0000-0100-00009AF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2970711</xdr:colOff>
          <xdr:row>1</xdr:row>
          <xdr:rowOff>54429</xdr:rowOff>
        </xdr:from>
        <xdr:to>
          <xdr:col>1</xdr:col>
          <xdr:colOff>3862251</xdr:colOff>
          <xdr:row>1</xdr:row>
          <xdr:rowOff>564969</xdr:rowOff>
        </xdr:to>
        <xdr:sp macro="" textlink="">
          <xdr:nvSpPr>
            <xdr:cNvPr id="776700" name="btn_Itens_VerAta" hidden="1">
              <a:extLst>
                <a:ext uri="{63B3BB69-23CF-44E3-9099-C40C66FF867C}">
                  <a14:compatExt spid="_x0000_s776700"/>
                </a:ext>
                <a:ext uri="{FF2B5EF4-FFF2-40B4-BE49-F238E27FC236}">
                  <a16:creationId xmlns:a16="http://schemas.microsoft.com/office/drawing/2014/main" id="{00000000-0008-0000-0100-0000FCD9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1141911</xdr:colOff>
          <xdr:row>0</xdr:row>
          <xdr:rowOff>60960</xdr:rowOff>
        </xdr:from>
        <xdr:to>
          <xdr:col>1</xdr:col>
          <xdr:colOff>2033451</xdr:colOff>
          <xdr:row>0</xdr:row>
          <xdr:rowOff>571500</xdr:rowOff>
        </xdr:to>
        <xdr:sp macro="" textlink="">
          <xdr:nvSpPr>
            <xdr:cNvPr id="776825" name="btn_Itens_Ferramentas" hidden="1">
              <a:extLst>
                <a:ext uri="{63B3BB69-23CF-44E3-9099-C40C66FF867C}">
                  <a14:compatExt spid="_x0000_s776825"/>
                </a:ext>
                <a:ext uri="{FF2B5EF4-FFF2-40B4-BE49-F238E27FC236}">
                  <a16:creationId xmlns:a16="http://schemas.microsoft.com/office/drawing/2014/main" id="{00000000-0008-0000-0100-000079DA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2056311</xdr:colOff>
          <xdr:row>0</xdr:row>
          <xdr:rowOff>60960</xdr:rowOff>
        </xdr:from>
        <xdr:to>
          <xdr:col>1</xdr:col>
          <xdr:colOff>2947851</xdr:colOff>
          <xdr:row>0</xdr:row>
          <xdr:rowOff>571500</xdr:rowOff>
        </xdr:to>
        <xdr:sp macro="" textlink="">
          <xdr:nvSpPr>
            <xdr:cNvPr id="805488" name="btn_Itens_FilCod" hidden="1">
              <a:extLst>
                <a:ext uri="{63B3BB69-23CF-44E3-9099-C40C66FF867C}">
                  <a14:compatExt spid="_x0000_s805488"/>
                </a:ext>
                <a:ext uri="{FF2B5EF4-FFF2-40B4-BE49-F238E27FC236}">
                  <a16:creationId xmlns:a16="http://schemas.microsoft.com/office/drawing/2014/main" id="{00000000-0008-0000-0100-0000704A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1141911</xdr:colOff>
          <xdr:row>1</xdr:row>
          <xdr:rowOff>54429</xdr:rowOff>
        </xdr:from>
        <xdr:to>
          <xdr:col>1</xdr:col>
          <xdr:colOff>2033451</xdr:colOff>
          <xdr:row>1</xdr:row>
          <xdr:rowOff>564969</xdr:rowOff>
        </xdr:to>
        <xdr:sp macro="" textlink="">
          <xdr:nvSpPr>
            <xdr:cNvPr id="831063" name="btn_Itens_VerCompl" hidden="1">
              <a:extLst>
                <a:ext uri="{63B3BB69-23CF-44E3-9099-C40C66FF867C}">
                  <a14:compatExt spid="_x0000_s831063"/>
                </a:ext>
                <a:ext uri="{FF2B5EF4-FFF2-40B4-BE49-F238E27FC236}">
                  <a16:creationId xmlns:a16="http://schemas.microsoft.com/office/drawing/2014/main" id="{00000000-0008-0000-0100-000057AE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3885111</xdr:colOff>
          <xdr:row>1</xdr:row>
          <xdr:rowOff>54429</xdr:rowOff>
        </xdr:from>
        <xdr:to>
          <xdr:col>1</xdr:col>
          <xdr:colOff>4776651</xdr:colOff>
          <xdr:row>1</xdr:row>
          <xdr:rowOff>564969</xdr:rowOff>
        </xdr:to>
        <xdr:sp macro="" textlink="">
          <xdr:nvSpPr>
            <xdr:cNvPr id="831368" name="btn_Itens_VerPPed" hidden="1">
              <a:extLst>
                <a:ext uri="{63B3BB69-23CF-44E3-9099-C40C66FF867C}">
                  <a14:compatExt spid="_x0000_s831368"/>
                </a:ext>
                <a:ext uri="{FF2B5EF4-FFF2-40B4-BE49-F238E27FC236}">
                  <a16:creationId xmlns:a16="http://schemas.microsoft.com/office/drawing/2014/main" id="{00000000-0008-0000-0100-000088AF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145869</xdr:colOff>
          <xdr:row>1</xdr:row>
          <xdr:rowOff>54429</xdr:rowOff>
        </xdr:from>
        <xdr:to>
          <xdr:col>3</xdr:col>
          <xdr:colOff>646611</xdr:colOff>
          <xdr:row>1</xdr:row>
          <xdr:rowOff>564969</xdr:rowOff>
        </xdr:to>
        <xdr:sp macro="" textlink="">
          <xdr:nvSpPr>
            <xdr:cNvPr id="2336219" name="btn_Itens_VerExtras" hidden="1">
              <a:extLst>
                <a:ext uri="{63B3BB69-23CF-44E3-9099-C40C66FF867C}">
                  <a14:compatExt spid="_x0000_s2336219"/>
                </a:ext>
                <a:ext uri="{FF2B5EF4-FFF2-40B4-BE49-F238E27FC236}">
                  <a16:creationId xmlns:a16="http://schemas.microsoft.com/office/drawing/2014/main" id="{00000000-0008-0000-0100-0000DBA5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xdr:colOff>
          <xdr:row>0</xdr:row>
          <xdr:rowOff>45720</xdr:rowOff>
        </xdr:from>
        <xdr:to>
          <xdr:col>0</xdr:col>
          <xdr:colOff>556260</xdr:colOff>
          <xdr:row>0</xdr:row>
          <xdr:rowOff>518160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Limpar Filtros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1767840</xdr:colOff>
          <xdr:row>0</xdr:row>
          <xdr:rowOff>53340</xdr:rowOff>
        </xdr:from>
        <xdr:to>
          <xdr:col>1</xdr:col>
          <xdr:colOff>3352800</xdr:colOff>
          <xdr:row>0</xdr:row>
          <xdr:rowOff>533400</xdr:rowOff>
        </xdr:to>
        <xdr:sp macro="" textlink="">
          <xdr:nvSpPr>
            <xdr:cNvPr id="2351610" name="btn_RC_AF_Voltar" hidden="1">
              <a:extLst>
                <a:ext uri="{63B3BB69-23CF-44E3-9099-C40C66FF867C}">
                  <a14:compatExt spid="_x0000_s2351610"/>
                </a:ext>
                <a:ext uri="{FF2B5EF4-FFF2-40B4-BE49-F238E27FC236}">
                  <a16:creationId xmlns:a16="http://schemas.microsoft.com/office/drawing/2014/main" id="{00000000-0008-0000-0200-0000FA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0</xdr:row>
          <xdr:rowOff>53340</xdr:rowOff>
        </xdr:from>
        <xdr:to>
          <xdr:col>1</xdr:col>
          <xdr:colOff>1661160</xdr:colOff>
          <xdr:row>0</xdr:row>
          <xdr:rowOff>533400</xdr:rowOff>
        </xdr:to>
        <xdr:sp macro="" textlink="">
          <xdr:nvSpPr>
            <xdr:cNvPr id="2351611" name="btn_RC_AF_CopiAta" hidden="1">
              <a:extLst>
                <a:ext uri="{63B3BB69-23CF-44E3-9099-C40C66FF867C}">
                  <a14:compatExt spid="_x0000_s2351611"/>
                </a:ext>
                <a:ext uri="{FF2B5EF4-FFF2-40B4-BE49-F238E27FC236}">
                  <a16:creationId xmlns:a16="http://schemas.microsoft.com/office/drawing/2014/main" id="{00000000-0008-0000-0200-0000FB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190500</xdr:colOff>
          <xdr:row>0</xdr:row>
          <xdr:rowOff>83820</xdr:rowOff>
        </xdr:from>
        <xdr:to>
          <xdr:col>18</xdr:col>
          <xdr:colOff>60960</xdr:colOff>
          <xdr:row>1</xdr:row>
          <xdr:rowOff>121920</xdr:rowOff>
        </xdr:to>
        <xdr:sp macro="" textlink="">
          <xdr:nvSpPr>
            <xdr:cNvPr id="1403905" name="btnConferirCompra_Voltar" hidden="1">
              <a:extLst>
                <a:ext uri="{63B3BB69-23CF-44E3-9099-C40C66FF867C}">
                  <a14:compatExt spid="_x0000_s1403905"/>
                </a:ext>
                <a:ext uri="{FF2B5EF4-FFF2-40B4-BE49-F238E27FC236}">
                  <a16:creationId xmlns:a16="http://schemas.microsoft.com/office/drawing/2014/main" id="{00000000-0008-0000-0300-000001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2</xdr:row>
          <xdr:rowOff>297180</xdr:rowOff>
        </xdr:from>
        <xdr:to>
          <xdr:col>18</xdr:col>
          <xdr:colOff>60960</xdr:colOff>
          <xdr:row>3</xdr:row>
          <xdr:rowOff>327660</xdr:rowOff>
        </xdr:to>
        <xdr:sp macro="" textlink="">
          <xdr:nvSpPr>
            <xdr:cNvPr id="1403906" name="btnConferirCompra_Importar" hidden="1">
              <a:extLst>
                <a:ext uri="{63B3BB69-23CF-44E3-9099-C40C66FF867C}">
                  <a14:compatExt spid="_x0000_s1403906"/>
                </a:ext>
                <a:ext uri="{FF2B5EF4-FFF2-40B4-BE49-F238E27FC236}">
                  <a16:creationId xmlns:a16="http://schemas.microsoft.com/office/drawing/2014/main" id="{00000000-0008-0000-0300-000002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0</xdr:row>
          <xdr:rowOff>83820</xdr:rowOff>
        </xdr:from>
        <xdr:to>
          <xdr:col>22</xdr:col>
          <xdr:colOff>68580</xdr:colOff>
          <xdr:row>1</xdr:row>
          <xdr:rowOff>121920</xdr:rowOff>
        </xdr:to>
        <xdr:sp macro="" textlink="">
          <xdr:nvSpPr>
            <xdr:cNvPr id="1403907" name="btnConferirCompra_Imprimir" hidden="1">
              <a:extLst>
                <a:ext uri="{63B3BB69-23CF-44E3-9099-C40C66FF867C}">
                  <a14:compatExt spid="_x0000_s1403907"/>
                </a:ext>
                <a:ext uri="{FF2B5EF4-FFF2-40B4-BE49-F238E27FC236}">
                  <a16:creationId xmlns:a16="http://schemas.microsoft.com/office/drawing/2014/main" id="{00000000-0008-0000-0300-000003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2</xdr:row>
          <xdr:rowOff>297180</xdr:rowOff>
        </xdr:from>
        <xdr:to>
          <xdr:col>22</xdr:col>
          <xdr:colOff>68580</xdr:colOff>
          <xdr:row>3</xdr:row>
          <xdr:rowOff>327660</xdr:rowOff>
        </xdr:to>
        <xdr:sp macro="" textlink="">
          <xdr:nvSpPr>
            <xdr:cNvPr id="1403908" name="btnConferirCompra_Exportar" hidden="1">
              <a:extLst>
                <a:ext uri="{63B3BB69-23CF-44E3-9099-C40C66FF867C}">
                  <a14:compatExt spid="_x0000_s1403908"/>
                </a:ext>
                <a:ext uri="{FF2B5EF4-FFF2-40B4-BE49-F238E27FC236}">
                  <a16:creationId xmlns:a16="http://schemas.microsoft.com/office/drawing/2014/main" id="{00000000-0008-0000-0300-000004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632460</xdr:colOff>
          <xdr:row>0</xdr:row>
          <xdr:rowOff>129540</xdr:rowOff>
        </xdr:from>
        <xdr:to>
          <xdr:col>0</xdr:col>
          <xdr:colOff>6271260</xdr:colOff>
          <xdr:row>2</xdr:row>
          <xdr:rowOff>83820</xdr:rowOff>
        </xdr:to>
        <xdr:sp macro="" textlink="">
          <xdr:nvSpPr>
            <xdr:cNvPr id="291842" name="btn_Filtros_ExcluirSemSaldo" hidden="1">
              <a:extLst>
                <a:ext uri="{63B3BB69-23CF-44E3-9099-C40C66FF867C}">
                  <a14:compatExt spid="_x0000_s291842"/>
                </a:ext>
                <a:ext uri="{FF2B5EF4-FFF2-40B4-BE49-F238E27FC236}">
                  <a16:creationId xmlns:a16="http://schemas.microsoft.com/office/drawing/2014/main" id="{00000000-0008-0000-0400-00000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xdr:row>
          <xdr:rowOff>114300</xdr:rowOff>
        </xdr:from>
        <xdr:to>
          <xdr:col>0</xdr:col>
          <xdr:colOff>6271260</xdr:colOff>
          <xdr:row>4</xdr:row>
          <xdr:rowOff>68580</xdr:rowOff>
        </xdr:to>
        <xdr:sp macro="" textlink="">
          <xdr:nvSpPr>
            <xdr:cNvPr id="291843" name="btn_Filtros_ExcluirComSaldo" hidden="1">
              <a:extLst>
                <a:ext uri="{63B3BB69-23CF-44E3-9099-C40C66FF867C}">
                  <a14:compatExt spid="_x0000_s291843"/>
                </a:ext>
                <a:ext uri="{FF2B5EF4-FFF2-40B4-BE49-F238E27FC236}">
                  <a16:creationId xmlns:a16="http://schemas.microsoft.com/office/drawing/2014/main" id="{00000000-0008-0000-0400-00000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27</xdr:row>
          <xdr:rowOff>167640</xdr:rowOff>
        </xdr:from>
        <xdr:to>
          <xdr:col>0</xdr:col>
          <xdr:colOff>12618720</xdr:colOff>
          <xdr:row>29</xdr:row>
          <xdr:rowOff>121920</xdr:rowOff>
        </xdr:to>
        <xdr:sp macro="" textlink="">
          <xdr:nvSpPr>
            <xdr:cNvPr id="291845" name="btn_Filtros_Limpar" hidden="1">
              <a:extLst>
                <a:ext uri="{63B3BB69-23CF-44E3-9099-C40C66FF867C}">
                  <a14:compatExt spid="_x0000_s291845"/>
                </a:ext>
                <a:ext uri="{FF2B5EF4-FFF2-40B4-BE49-F238E27FC236}">
                  <a16:creationId xmlns:a16="http://schemas.microsoft.com/office/drawing/2014/main" id="{00000000-0008-0000-0400-00000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0</xdr:row>
          <xdr:rowOff>129540</xdr:rowOff>
        </xdr:from>
        <xdr:to>
          <xdr:col>0</xdr:col>
          <xdr:colOff>12626340</xdr:colOff>
          <xdr:row>2</xdr:row>
          <xdr:rowOff>83820</xdr:rowOff>
        </xdr:to>
        <xdr:sp macro="" textlink="">
          <xdr:nvSpPr>
            <xdr:cNvPr id="291846" name="btn_Filtros_AtivosComAtaT_Ata" hidden="1">
              <a:extLst>
                <a:ext uri="{63B3BB69-23CF-44E3-9099-C40C66FF867C}">
                  <a14:compatExt spid="_x0000_s291846"/>
                </a:ext>
                <a:ext uri="{FF2B5EF4-FFF2-40B4-BE49-F238E27FC236}">
                  <a16:creationId xmlns:a16="http://schemas.microsoft.com/office/drawing/2014/main" id="{00000000-0008-0000-0400-00000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xdr:row>
          <xdr:rowOff>114300</xdr:rowOff>
        </xdr:from>
        <xdr:to>
          <xdr:col>0</xdr:col>
          <xdr:colOff>12626340</xdr:colOff>
          <xdr:row>4</xdr:row>
          <xdr:rowOff>68580</xdr:rowOff>
        </xdr:to>
        <xdr:sp macro="" textlink="">
          <xdr:nvSpPr>
            <xdr:cNvPr id="291847" name="btn_Filtros_AtivosComAtaT_Pri" hidden="1">
              <a:extLst>
                <a:ext uri="{63B3BB69-23CF-44E3-9099-C40C66FF867C}">
                  <a14:compatExt spid="_x0000_s291847"/>
                </a:ext>
                <a:ext uri="{FF2B5EF4-FFF2-40B4-BE49-F238E27FC236}">
                  <a16:creationId xmlns:a16="http://schemas.microsoft.com/office/drawing/2014/main" id="{00000000-0008-0000-0400-00000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6</xdr:row>
          <xdr:rowOff>99060</xdr:rowOff>
        </xdr:from>
        <xdr:to>
          <xdr:col>0</xdr:col>
          <xdr:colOff>12626340</xdr:colOff>
          <xdr:row>8</xdr:row>
          <xdr:rowOff>53340</xdr:rowOff>
        </xdr:to>
        <xdr:sp macro="" textlink="">
          <xdr:nvSpPr>
            <xdr:cNvPr id="291848" name="btn_Filtros_AtivosSemAtaTodos" hidden="1">
              <a:extLst>
                <a:ext uri="{63B3BB69-23CF-44E3-9099-C40C66FF867C}">
                  <a14:compatExt spid="_x0000_s291848"/>
                </a:ext>
                <a:ext uri="{FF2B5EF4-FFF2-40B4-BE49-F238E27FC236}">
                  <a16:creationId xmlns:a16="http://schemas.microsoft.com/office/drawing/2014/main" id="{00000000-0008-0000-0400-00000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24</xdr:row>
          <xdr:rowOff>7620</xdr:rowOff>
        </xdr:from>
        <xdr:to>
          <xdr:col>0</xdr:col>
          <xdr:colOff>6271260</xdr:colOff>
          <xdr:row>25</xdr:row>
          <xdr:rowOff>144780</xdr:rowOff>
        </xdr:to>
        <xdr:sp macro="" textlink="">
          <xdr:nvSpPr>
            <xdr:cNvPr id="291850" name="btn_Filtros_ComQtd" hidden="1">
              <a:extLst>
                <a:ext uri="{63B3BB69-23CF-44E3-9099-C40C66FF867C}">
                  <a14:compatExt spid="_x0000_s291850"/>
                </a:ext>
                <a:ext uri="{FF2B5EF4-FFF2-40B4-BE49-F238E27FC236}">
                  <a16:creationId xmlns:a16="http://schemas.microsoft.com/office/drawing/2014/main" id="{00000000-0008-0000-0400-00000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6</xdr:row>
          <xdr:rowOff>99060</xdr:rowOff>
        </xdr:from>
        <xdr:to>
          <xdr:col>0</xdr:col>
          <xdr:colOff>6271260</xdr:colOff>
          <xdr:row>8</xdr:row>
          <xdr:rowOff>53340</xdr:rowOff>
        </xdr:to>
        <xdr:sp macro="" textlink="">
          <xdr:nvSpPr>
            <xdr:cNvPr id="291851" name="btn_Filtros_SemMov" hidden="1">
              <a:extLst>
                <a:ext uri="{63B3BB69-23CF-44E3-9099-C40C66FF867C}">
                  <a14:compatExt spid="_x0000_s291851"/>
                </a:ext>
                <a:ext uri="{FF2B5EF4-FFF2-40B4-BE49-F238E27FC236}">
                  <a16:creationId xmlns:a16="http://schemas.microsoft.com/office/drawing/2014/main" id="{00000000-0008-0000-0400-00000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4</xdr:row>
          <xdr:rowOff>106680</xdr:rowOff>
        </xdr:from>
        <xdr:to>
          <xdr:col>0</xdr:col>
          <xdr:colOff>6271260</xdr:colOff>
          <xdr:row>6</xdr:row>
          <xdr:rowOff>60960</xdr:rowOff>
        </xdr:to>
        <xdr:sp macro="" textlink="">
          <xdr:nvSpPr>
            <xdr:cNvPr id="291852" name="btn_Filtros_SemMovS" hidden="1">
              <a:extLst>
                <a:ext uri="{63B3BB69-23CF-44E3-9099-C40C66FF867C}">
                  <a14:compatExt spid="_x0000_s291852"/>
                </a:ext>
                <a:ext uri="{FF2B5EF4-FFF2-40B4-BE49-F238E27FC236}">
                  <a16:creationId xmlns:a16="http://schemas.microsoft.com/office/drawing/2014/main" id="{00000000-0008-0000-0400-00000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8</xdr:row>
          <xdr:rowOff>83820</xdr:rowOff>
        </xdr:from>
        <xdr:to>
          <xdr:col>0</xdr:col>
          <xdr:colOff>6271260</xdr:colOff>
          <xdr:row>10</xdr:row>
          <xdr:rowOff>38100</xdr:rowOff>
        </xdr:to>
        <xdr:sp macro="" textlink="">
          <xdr:nvSpPr>
            <xdr:cNvPr id="291853" name="btn_Filtros_FiltroDigitado" hidden="1">
              <a:extLst>
                <a:ext uri="{63B3BB69-23CF-44E3-9099-C40C66FF867C}">
                  <a14:compatExt spid="_x0000_s291853"/>
                </a:ext>
                <a:ext uri="{FF2B5EF4-FFF2-40B4-BE49-F238E27FC236}">
                  <a16:creationId xmlns:a16="http://schemas.microsoft.com/office/drawing/2014/main" id="{00000000-0008-0000-0400-00000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464820</xdr:colOff>
          <xdr:row>0</xdr:row>
          <xdr:rowOff>99060</xdr:rowOff>
        </xdr:from>
        <xdr:to>
          <xdr:col>11</xdr:col>
          <xdr:colOff>411480</xdr:colOff>
          <xdr:row>3</xdr:row>
          <xdr:rowOff>45720</xdr:rowOff>
        </xdr:to>
        <xdr:sp macro="" textlink="">
          <xdr:nvSpPr>
            <xdr:cNvPr id="291854" name="btn_Filtros_FiltroDigitado2" hidden="1">
              <a:extLst>
                <a:ext uri="{63B3BB69-23CF-44E3-9099-C40C66FF867C}">
                  <a14:compatExt spid="_x0000_s291854"/>
                </a:ext>
                <a:ext uri="{FF2B5EF4-FFF2-40B4-BE49-F238E27FC236}">
                  <a16:creationId xmlns:a16="http://schemas.microsoft.com/office/drawing/2014/main" id="{00000000-0008-0000-0400-00000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20</xdr:row>
          <xdr:rowOff>22860</xdr:rowOff>
        </xdr:from>
        <xdr:to>
          <xdr:col>0</xdr:col>
          <xdr:colOff>6271260</xdr:colOff>
          <xdr:row>21</xdr:row>
          <xdr:rowOff>160020</xdr:rowOff>
        </xdr:to>
        <xdr:sp macro="" textlink="">
          <xdr:nvSpPr>
            <xdr:cNvPr id="291855" name="btn_Filtros_ComQtdJah" hidden="1">
              <a:extLst>
                <a:ext uri="{63B3BB69-23CF-44E3-9099-C40C66FF867C}">
                  <a14:compatExt spid="_x0000_s291855"/>
                </a:ext>
                <a:ext uri="{FF2B5EF4-FFF2-40B4-BE49-F238E27FC236}">
                  <a16:creationId xmlns:a16="http://schemas.microsoft.com/office/drawing/2014/main" id="{00000000-0008-0000-0400-00000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4</xdr:row>
          <xdr:rowOff>106680</xdr:rowOff>
        </xdr:from>
        <xdr:to>
          <xdr:col>0</xdr:col>
          <xdr:colOff>12626340</xdr:colOff>
          <xdr:row>6</xdr:row>
          <xdr:rowOff>60960</xdr:rowOff>
        </xdr:to>
        <xdr:sp macro="" textlink="">
          <xdr:nvSpPr>
            <xdr:cNvPr id="291857" name="btn_Filtros_AtivosComAtaZero" hidden="1">
              <a:extLst>
                <a:ext uri="{63B3BB69-23CF-44E3-9099-C40C66FF867C}">
                  <a14:compatExt spid="_x0000_s291857"/>
                </a:ext>
                <a:ext uri="{FF2B5EF4-FFF2-40B4-BE49-F238E27FC236}">
                  <a16:creationId xmlns:a16="http://schemas.microsoft.com/office/drawing/2014/main" id="{00000000-0008-0000-0400-00001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8</xdr:row>
          <xdr:rowOff>83820</xdr:rowOff>
        </xdr:from>
        <xdr:to>
          <xdr:col>0</xdr:col>
          <xdr:colOff>12626340</xdr:colOff>
          <xdr:row>10</xdr:row>
          <xdr:rowOff>38100</xdr:rowOff>
        </xdr:to>
        <xdr:sp macro="" textlink="">
          <xdr:nvSpPr>
            <xdr:cNvPr id="291858" name="btn_Filtros_AtivosSemAtaZero" hidden="1">
              <a:extLst>
                <a:ext uri="{63B3BB69-23CF-44E3-9099-C40C66FF867C}">
                  <a14:compatExt spid="_x0000_s291858"/>
                </a:ext>
                <a:ext uri="{FF2B5EF4-FFF2-40B4-BE49-F238E27FC236}">
                  <a16:creationId xmlns:a16="http://schemas.microsoft.com/office/drawing/2014/main" id="{00000000-0008-0000-0400-00001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10</xdr:row>
          <xdr:rowOff>76200</xdr:rowOff>
        </xdr:from>
        <xdr:to>
          <xdr:col>0</xdr:col>
          <xdr:colOff>12626340</xdr:colOff>
          <xdr:row>12</xdr:row>
          <xdr:rowOff>30480</xdr:rowOff>
        </xdr:to>
        <xdr:sp macro="" textlink="">
          <xdr:nvSpPr>
            <xdr:cNvPr id="291859" name="btn_Filtros_AtivosSemAtaRcZ" hidden="1">
              <a:extLst>
                <a:ext uri="{63B3BB69-23CF-44E3-9099-C40C66FF867C}">
                  <a14:compatExt spid="_x0000_s291859"/>
                </a:ext>
                <a:ext uri="{FF2B5EF4-FFF2-40B4-BE49-F238E27FC236}">
                  <a16:creationId xmlns:a16="http://schemas.microsoft.com/office/drawing/2014/main" id="{00000000-0008-0000-0400-00001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12</xdr:row>
          <xdr:rowOff>68580</xdr:rowOff>
        </xdr:from>
        <xdr:to>
          <xdr:col>0</xdr:col>
          <xdr:colOff>12626340</xdr:colOff>
          <xdr:row>14</xdr:row>
          <xdr:rowOff>22860</xdr:rowOff>
        </xdr:to>
        <xdr:sp macro="" textlink="">
          <xdr:nvSpPr>
            <xdr:cNvPr id="291860" name="btn_Filtros_AtivosZerados" hidden="1">
              <a:extLst>
                <a:ext uri="{63B3BB69-23CF-44E3-9099-C40C66FF867C}">
                  <a14:compatExt spid="_x0000_s291860"/>
                </a:ext>
                <a:ext uri="{FF2B5EF4-FFF2-40B4-BE49-F238E27FC236}">
                  <a16:creationId xmlns:a16="http://schemas.microsoft.com/office/drawing/2014/main" id="{00000000-0008-0000-0400-000014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16</xdr:row>
          <xdr:rowOff>45720</xdr:rowOff>
        </xdr:from>
        <xdr:to>
          <xdr:col>0</xdr:col>
          <xdr:colOff>12626340</xdr:colOff>
          <xdr:row>18</xdr:row>
          <xdr:rowOff>0</xdr:rowOff>
        </xdr:to>
        <xdr:sp macro="" textlink="">
          <xdr:nvSpPr>
            <xdr:cNvPr id="291861" name="btn_Filtros_AtivosTodosPrio" hidden="1">
              <a:extLst>
                <a:ext uri="{63B3BB69-23CF-44E3-9099-C40C66FF867C}">
                  <a14:compatExt spid="_x0000_s291861"/>
                </a:ext>
                <a:ext uri="{FF2B5EF4-FFF2-40B4-BE49-F238E27FC236}">
                  <a16:creationId xmlns:a16="http://schemas.microsoft.com/office/drawing/2014/main" id="{00000000-0008-0000-0400-00001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18</xdr:row>
          <xdr:rowOff>38100</xdr:rowOff>
        </xdr:from>
        <xdr:to>
          <xdr:col>0</xdr:col>
          <xdr:colOff>12626340</xdr:colOff>
          <xdr:row>19</xdr:row>
          <xdr:rowOff>175260</xdr:rowOff>
        </xdr:to>
        <xdr:sp macro="" textlink="">
          <xdr:nvSpPr>
            <xdr:cNvPr id="291862" name="btn_Filtros_ComSugest" hidden="1">
              <a:extLst>
                <a:ext uri="{63B3BB69-23CF-44E3-9099-C40C66FF867C}">
                  <a14:compatExt spid="_x0000_s291862"/>
                </a:ext>
                <a:ext uri="{FF2B5EF4-FFF2-40B4-BE49-F238E27FC236}">
                  <a16:creationId xmlns:a16="http://schemas.microsoft.com/office/drawing/2014/main" id="{00000000-0008-0000-0400-00001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22</xdr:row>
          <xdr:rowOff>15240</xdr:rowOff>
        </xdr:from>
        <xdr:to>
          <xdr:col>0</xdr:col>
          <xdr:colOff>12626340</xdr:colOff>
          <xdr:row>23</xdr:row>
          <xdr:rowOff>152400</xdr:rowOff>
        </xdr:to>
        <xdr:sp macro="" textlink="">
          <xdr:nvSpPr>
            <xdr:cNvPr id="291863" name="btn_Filtros_AtivosAbxPonP" hidden="1">
              <a:extLst>
                <a:ext uri="{63B3BB69-23CF-44E3-9099-C40C66FF867C}">
                  <a14:compatExt spid="_x0000_s291863"/>
                </a:ext>
                <a:ext uri="{FF2B5EF4-FFF2-40B4-BE49-F238E27FC236}">
                  <a16:creationId xmlns:a16="http://schemas.microsoft.com/office/drawing/2014/main" id="{00000000-0008-0000-0400-00001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0</xdr:row>
          <xdr:rowOff>99060</xdr:rowOff>
        </xdr:from>
        <xdr:to>
          <xdr:col>9</xdr:col>
          <xdr:colOff>403860</xdr:colOff>
          <xdr:row>3</xdr:row>
          <xdr:rowOff>45720</xdr:rowOff>
        </xdr:to>
        <xdr:sp macro="" textlink="">
          <xdr:nvSpPr>
            <xdr:cNvPr id="291864" name="btn_Filtros_FiltroDigVoltar" hidden="1">
              <a:extLst>
                <a:ext uri="{63B3BB69-23CF-44E3-9099-C40C66FF867C}">
                  <a14:compatExt spid="_x0000_s291864"/>
                </a:ext>
                <a:ext uri="{FF2B5EF4-FFF2-40B4-BE49-F238E27FC236}">
                  <a16:creationId xmlns:a16="http://schemas.microsoft.com/office/drawing/2014/main" id="{00000000-0008-0000-0400-00001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10</xdr:row>
          <xdr:rowOff>76200</xdr:rowOff>
        </xdr:from>
        <xdr:to>
          <xdr:col>0</xdr:col>
          <xdr:colOff>6271260</xdr:colOff>
          <xdr:row>12</xdr:row>
          <xdr:rowOff>30480</xdr:rowOff>
        </xdr:to>
        <xdr:sp macro="" textlink="">
          <xdr:nvSpPr>
            <xdr:cNvPr id="291865" name="btn_Filtros_AbxPpComAF" hidden="1">
              <a:extLst>
                <a:ext uri="{63B3BB69-23CF-44E3-9099-C40C66FF867C}">
                  <a14:compatExt spid="_x0000_s291865"/>
                </a:ext>
                <a:ext uri="{FF2B5EF4-FFF2-40B4-BE49-F238E27FC236}">
                  <a16:creationId xmlns:a16="http://schemas.microsoft.com/office/drawing/2014/main" id="{00000000-0008-0000-0400-000019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20</xdr:row>
          <xdr:rowOff>22860</xdr:rowOff>
        </xdr:from>
        <xdr:to>
          <xdr:col>0</xdr:col>
          <xdr:colOff>12626340</xdr:colOff>
          <xdr:row>21</xdr:row>
          <xdr:rowOff>160020</xdr:rowOff>
        </xdr:to>
        <xdr:sp macro="" textlink="">
          <xdr:nvSpPr>
            <xdr:cNvPr id="291866" name="btn_Filtros_AtivosFAbxPonP" hidden="1">
              <a:extLst>
                <a:ext uri="{63B3BB69-23CF-44E3-9099-C40C66FF867C}">
                  <a14:compatExt spid="_x0000_s291866"/>
                </a:ext>
                <a:ext uri="{FF2B5EF4-FFF2-40B4-BE49-F238E27FC236}">
                  <a16:creationId xmlns:a16="http://schemas.microsoft.com/office/drawing/2014/main" id="{00000000-0008-0000-0400-00001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14</xdr:row>
          <xdr:rowOff>53340</xdr:rowOff>
        </xdr:from>
        <xdr:to>
          <xdr:col>0</xdr:col>
          <xdr:colOff>6271260</xdr:colOff>
          <xdr:row>16</xdr:row>
          <xdr:rowOff>7620</xdr:rowOff>
        </xdr:to>
        <xdr:sp macro="" textlink="">
          <xdr:nvSpPr>
            <xdr:cNvPr id="291867" name="btn_Filtros_Cronograma" hidden="1">
              <a:extLst>
                <a:ext uri="{63B3BB69-23CF-44E3-9099-C40C66FF867C}">
                  <a14:compatExt spid="_x0000_s291867"/>
                </a:ext>
                <a:ext uri="{FF2B5EF4-FFF2-40B4-BE49-F238E27FC236}">
                  <a16:creationId xmlns:a16="http://schemas.microsoft.com/office/drawing/2014/main" id="{00000000-0008-0000-0400-00001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480060</xdr:colOff>
          <xdr:row>3</xdr:row>
          <xdr:rowOff>76200</xdr:rowOff>
        </xdr:from>
        <xdr:to>
          <xdr:col>11</xdr:col>
          <xdr:colOff>403860</xdr:colOff>
          <xdr:row>6</xdr:row>
          <xdr:rowOff>22860</xdr:rowOff>
        </xdr:to>
        <xdr:sp macro="" textlink="">
          <xdr:nvSpPr>
            <xdr:cNvPr id="291868" name="btn_Filtros_ImpDRM" hidden="1">
              <a:extLst>
                <a:ext uri="{63B3BB69-23CF-44E3-9099-C40C66FF867C}">
                  <a14:compatExt spid="_x0000_s291868"/>
                </a:ext>
                <a:ext uri="{FF2B5EF4-FFF2-40B4-BE49-F238E27FC236}">
                  <a16:creationId xmlns:a16="http://schemas.microsoft.com/office/drawing/2014/main" id="{00000000-0008-0000-0400-00001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12</xdr:row>
          <xdr:rowOff>68580</xdr:rowOff>
        </xdr:from>
        <xdr:to>
          <xdr:col>0</xdr:col>
          <xdr:colOff>6271260</xdr:colOff>
          <xdr:row>14</xdr:row>
          <xdr:rowOff>22860</xdr:rowOff>
        </xdr:to>
        <xdr:sp macro="" textlink="">
          <xdr:nvSpPr>
            <xdr:cNvPr id="291869" name="btn_Filtros_AtivosRecentes" hidden="1">
              <a:extLst>
                <a:ext uri="{63B3BB69-23CF-44E3-9099-C40C66FF867C}">
                  <a14:compatExt spid="_x0000_s291869"/>
                </a:ext>
                <a:ext uri="{FF2B5EF4-FFF2-40B4-BE49-F238E27FC236}">
                  <a16:creationId xmlns:a16="http://schemas.microsoft.com/office/drawing/2014/main" id="{00000000-0008-0000-0400-00001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14</xdr:row>
          <xdr:rowOff>53340</xdr:rowOff>
        </xdr:from>
        <xdr:to>
          <xdr:col>0</xdr:col>
          <xdr:colOff>12626340</xdr:colOff>
          <xdr:row>16</xdr:row>
          <xdr:rowOff>7620</xdr:rowOff>
        </xdr:to>
        <xdr:sp macro="" textlink="">
          <xdr:nvSpPr>
            <xdr:cNvPr id="291981" name="btn_Filtros_CronogrAta" hidden="1">
              <a:extLst>
                <a:ext uri="{63B3BB69-23CF-44E3-9099-C40C66FF867C}">
                  <a14:compatExt spid="_x0000_s291981"/>
                </a:ext>
                <a:ext uri="{FF2B5EF4-FFF2-40B4-BE49-F238E27FC236}">
                  <a16:creationId xmlns:a16="http://schemas.microsoft.com/office/drawing/2014/main" id="{00000000-0008-0000-0400-00008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10</xdr:row>
          <xdr:rowOff>30480</xdr:rowOff>
        </xdr:from>
        <xdr:to>
          <xdr:col>11</xdr:col>
          <xdr:colOff>381000</xdr:colOff>
          <xdr:row>12</xdr:row>
          <xdr:rowOff>160020</xdr:rowOff>
        </xdr:to>
        <xdr:sp macro="" textlink="">
          <xdr:nvSpPr>
            <xdr:cNvPr id="291982" name="btn_Filtros_AtalhPlDRM" hidden="1">
              <a:extLst>
                <a:ext uri="{63B3BB69-23CF-44E3-9099-C40C66FF867C}">
                  <a14:compatExt spid="_x0000_s291982"/>
                </a:ext>
                <a:ext uri="{FF2B5EF4-FFF2-40B4-BE49-F238E27FC236}">
                  <a16:creationId xmlns:a16="http://schemas.microsoft.com/office/drawing/2014/main" id="{00000000-0008-0000-0400-00008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22</xdr:row>
          <xdr:rowOff>15240</xdr:rowOff>
        </xdr:from>
        <xdr:to>
          <xdr:col>0</xdr:col>
          <xdr:colOff>6271260</xdr:colOff>
          <xdr:row>23</xdr:row>
          <xdr:rowOff>152400</xdr:rowOff>
        </xdr:to>
        <xdr:sp macro="" textlink="">
          <xdr:nvSpPr>
            <xdr:cNvPr id="291983" name="btn_Filtros_ComQtNoZ" hidden="1">
              <a:extLst>
                <a:ext uri="{63B3BB69-23CF-44E3-9099-C40C66FF867C}">
                  <a14:compatExt spid="_x0000_s291983"/>
                </a:ext>
                <a:ext uri="{FF2B5EF4-FFF2-40B4-BE49-F238E27FC236}">
                  <a16:creationId xmlns:a16="http://schemas.microsoft.com/office/drawing/2014/main" id="{00000000-0008-0000-0400-00008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16</xdr:row>
          <xdr:rowOff>45720</xdr:rowOff>
        </xdr:from>
        <xdr:to>
          <xdr:col>0</xdr:col>
          <xdr:colOff>6271260</xdr:colOff>
          <xdr:row>18</xdr:row>
          <xdr:rowOff>0</xdr:rowOff>
        </xdr:to>
        <xdr:sp macro="" textlink="">
          <xdr:nvSpPr>
            <xdr:cNvPr id="291984" name="btn_Filtros_SdoAtaAbx" hidden="1">
              <a:extLst>
                <a:ext uri="{63B3BB69-23CF-44E3-9099-C40C66FF867C}">
                  <a14:compatExt spid="_x0000_s291984"/>
                </a:ext>
                <a:ext uri="{FF2B5EF4-FFF2-40B4-BE49-F238E27FC236}">
                  <a16:creationId xmlns:a16="http://schemas.microsoft.com/office/drawing/2014/main" id="{00000000-0008-0000-0400-000090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24</xdr:row>
          <xdr:rowOff>7620</xdr:rowOff>
        </xdr:from>
        <xdr:to>
          <xdr:col>0</xdr:col>
          <xdr:colOff>12626340</xdr:colOff>
          <xdr:row>25</xdr:row>
          <xdr:rowOff>144780</xdr:rowOff>
        </xdr:to>
        <xdr:sp macro="" textlink="">
          <xdr:nvSpPr>
            <xdr:cNvPr id="291985" name="btn_Filtros_AtivosAbxPPAta" hidden="1">
              <a:extLst>
                <a:ext uri="{63B3BB69-23CF-44E3-9099-C40C66FF867C}">
                  <a14:compatExt spid="_x0000_s291985"/>
                </a:ext>
                <a:ext uri="{FF2B5EF4-FFF2-40B4-BE49-F238E27FC236}">
                  <a16:creationId xmlns:a16="http://schemas.microsoft.com/office/drawing/2014/main" id="{00000000-0008-0000-0400-00009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0</xdr:col>
          <xdr:colOff>1135380</xdr:colOff>
          <xdr:row>0</xdr:row>
          <xdr:rowOff>632460</xdr:rowOff>
        </xdr:to>
        <xdr:sp macro="" textlink="">
          <xdr:nvSpPr>
            <xdr:cNvPr id="289837" name="btn_Consumo_VoltarParaItens" hidden="1">
              <a:extLst>
                <a:ext uri="{63B3BB69-23CF-44E3-9099-C40C66FF867C}">
                  <a14:compatExt spid="_x0000_s289837"/>
                </a:ext>
                <a:ext uri="{FF2B5EF4-FFF2-40B4-BE49-F238E27FC236}">
                  <a16:creationId xmlns:a16="http://schemas.microsoft.com/office/drawing/2014/main" id="{00000000-0008-0000-0500-00002D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1165860</xdr:colOff>
          <xdr:row>0</xdr:row>
          <xdr:rowOff>60960</xdr:rowOff>
        </xdr:from>
        <xdr:to>
          <xdr:col>0</xdr:col>
          <xdr:colOff>2247900</xdr:colOff>
          <xdr:row>0</xdr:row>
          <xdr:rowOff>632460</xdr:rowOff>
        </xdr:to>
        <xdr:sp macro="" textlink="">
          <xdr:nvSpPr>
            <xdr:cNvPr id="289838" name="btn_Consumo_ReapurarMedias" hidden="1">
              <a:extLst>
                <a:ext uri="{63B3BB69-23CF-44E3-9099-C40C66FF867C}">
                  <a14:compatExt spid="_x0000_s289838"/>
                </a:ext>
                <a:ext uri="{FF2B5EF4-FFF2-40B4-BE49-F238E27FC236}">
                  <a16:creationId xmlns:a16="http://schemas.microsoft.com/office/drawing/2014/main" id="{00000000-0008-0000-0500-00002E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2286000</xdr:colOff>
          <xdr:row>0</xdr:row>
          <xdr:rowOff>60960</xdr:rowOff>
        </xdr:from>
        <xdr:to>
          <xdr:col>0</xdr:col>
          <xdr:colOff>3368040</xdr:colOff>
          <xdr:row>0</xdr:row>
          <xdr:rowOff>632460</xdr:rowOff>
        </xdr:to>
        <xdr:sp macro="" textlink="">
          <xdr:nvSpPr>
            <xdr:cNvPr id="1890667" name="btn_Consumo_AtalPPed" hidden="1">
              <a:extLst>
                <a:ext uri="{63B3BB69-23CF-44E3-9099-C40C66FF867C}">
                  <a14:compatExt spid="_x0000_s1890667"/>
                </a:ext>
                <a:ext uri="{FF2B5EF4-FFF2-40B4-BE49-F238E27FC236}">
                  <a16:creationId xmlns:a16="http://schemas.microsoft.com/office/drawing/2014/main" id="{00000000-0008-0000-0500-00006BD91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1242060</xdr:colOff>
          <xdr:row>1</xdr:row>
          <xdr:rowOff>53340</xdr:rowOff>
        </xdr:from>
        <xdr:to>
          <xdr:col>1</xdr:col>
          <xdr:colOff>3009900</xdr:colOff>
          <xdr:row>1</xdr:row>
          <xdr:rowOff>381000</xdr:rowOff>
        </xdr:to>
        <xdr:sp macro="" textlink="">
          <xdr:nvSpPr>
            <xdr:cNvPr id="275460" name="btn_Excluir_OcultarReexibir" hidden="1">
              <a:extLst>
                <a:ext uri="{63B3BB69-23CF-44E3-9099-C40C66FF867C}">
                  <a14:compatExt spid="_x0000_s275460"/>
                </a:ext>
                <a:ext uri="{FF2B5EF4-FFF2-40B4-BE49-F238E27FC236}">
                  <a16:creationId xmlns:a16="http://schemas.microsoft.com/office/drawing/2014/main" id="{00000000-0008-0000-0600-00000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xdr:row>
          <xdr:rowOff>53340</xdr:rowOff>
        </xdr:from>
        <xdr:to>
          <xdr:col>7</xdr:col>
          <xdr:colOff>350520</xdr:colOff>
          <xdr:row>1</xdr:row>
          <xdr:rowOff>381000</xdr:rowOff>
        </xdr:to>
        <xdr:sp macro="" textlink="">
          <xdr:nvSpPr>
            <xdr:cNvPr id="275461" name="btn_Excluir_Atualizar_Planilha" hidden="1">
              <a:extLst>
                <a:ext uri="{63B3BB69-23CF-44E3-9099-C40C66FF867C}">
                  <a14:compatExt spid="_x0000_s275461"/>
                </a:ext>
                <a:ext uri="{FF2B5EF4-FFF2-40B4-BE49-F238E27FC236}">
                  <a16:creationId xmlns:a16="http://schemas.microsoft.com/office/drawing/2014/main" id="{00000000-0008-0000-0600-00000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53340</xdr:rowOff>
        </xdr:from>
        <xdr:to>
          <xdr:col>1</xdr:col>
          <xdr:colOff>1181100</xdr:colOff>
          <xdr:row>1</xdr:row>
          <xdr:rowOff>381000</xdr:rowOff>
        </xdr:to>
        <xdr:sp macro="" textlink="">
          <xdr:nvSpPr>
            <xdr:cNvPr id="275462" name="btn_Excluir_VoltarParaItens" hidden="1">
              <a:extLst>
                <a:ext uri="{63B3BB69-23CF-44E3-9099-C40C66FF867C}">
                  <a14:compatExt spid="_x0000_s275462"/>
                </a:ext>
                <a:ext uri="{FF2B5EF4-FFF2-40B4-BE49-F238E27FC236}">
                  <a16:creationId xmlns:a16="http://schemas.microsoft.com/office/drawing/2014/main" id="{00000000-0008-0000-0600-000006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3070860</xdr:colOff>
          <xdr:row>1</xdr:row>
          <xdr:rowOff>53340</xdr:rowOff>
        </xdr:from>
        <xdr:to>
          <xdr:col>1</xdr:col>
          <xdr:colOff>4838700</xdr:colOff>
          <xdr:row>1</xdr:row>
          <xdr:rowOff>381000</xdr:rowOff>
        </xdr:to>
        <xdr:sp macro="" textlink="">
          <xdr:nvSpPr>
            <xdr:cNvPr id="275524" name="btn_Excluir_AbrirCadastro" hidden="1">
              <a:extLst>
                <a:ext uri="{63B3BB69-23CF-44E3-9099-C40C66FF867C}">
                  <a14:compatExt spid="_x0000_s275524"/>
                </a:ext>
                <a:ext uri="{FF2B5EF4-FFF2-40B4-BE49-F238E27FC236}">
                  <a16:creationId xmlns:a16="http://schemas.microsoft.com/office/drawing/2014/main" id="{00000000-0008-0000-0600-00004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4899660</xdr:colOff>
          <xdr:row>1</xdr:row>
          <xdr:rowOff>53340</xdr:rowOff>
        </xdr:from>
        <xdr:to>
          <xdr:col>1</xdr:col>
          <xdr:colOff>6667500</xdr:colOff>
          <xdr:row>1</xdr:row>
          <xdr:rowOff>381000</xdr:rowOff>
        </xdr:to>
        <xdr:sp macro="" textlink="">
          <xdr:nvSpPr>
            <xdr:cNvPr id="275573" name="btn_Excluir_FilCód" hidden="1">
              <a:extLst>
                <a:ext uri="{63B3BB69-23CF-44E3-9099-C40C66FF867C}">
                  <a14:compatExt spid="_x0000_s275573"/>
                </a:ext>
                <a:ext uri="{FF2B5EF4-FFF2-40B4-BE49-F238E27FC236}">
                  <a16:creationId xmlns:a16="http://schemas.microsoft.com/office/drawing/2014/main" id="{00000000-0008-0000-0600-00007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6728460</xdr:colOff>
          <xdr:row>1</xdr:row>
          <xdr:rowOff>53340</xdr:rowOff>
        </xdr:from>
        <xdr:to>
          <xdr:col>1</xdr:col>
          <xdr:colOff>8496300</xdr:colOff>
          <xdr:row>1</xdr:row>
          <xdr:rowOff>381000</xdr:rowOff>
        </xdr:to>
        <xdr:sp macro="" textlink="">
          <xdr:nvSpPr>
            <xdr:cNvPr id="276000" name="btn_Excluir_ListTransf" hidden="1">
              <a:extLst>
                <a:ext uri="{63B3BB69-23CF-44E3-9099-C40C66FF867C}">
                  <a14:compatExt spid="_x0000_s276000"/>
                </a:ext>
                <a:ext uri="{FF2B5EF4-FFF2-40B4-BE49-F238E27FC236}">
                  <a16:creationId xmlns:a16="http://schemas.microsoft.com/office/drawing/2014/main" id="{00000000-0008-0000-0600-000020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8557260</xdr:colOff>
          <xdr:row>1</xdr:row>
          <xdr:rowOff>53340</xdr:rowOff>
        </xdr:from>
        <xdr:to>
          <xdr:col>1</xdr:col>
          <xdr:colOff>10325100</xdr:colOff>
          <xdr:row>1</xdr:row>
          <xdr:rowOff>381000</xdr:rowOff>
        </xdr:to>
        <xdr:sp macro="" textlink="">
          <xdr:nvSpPr>
            <xdr:cNvPr id="276138" name="btn_Excluir_VerAta" hidden="1">
              <a:extLst>
                <a:ext uri="{63B3BB69-23CF-44E3-9099-C40C66FF867C}">
                  <a14:compatExt spid="_x0000_s276138"/>
                </a:ext>
                <a:ext uri="{FF2B5EF4-FFF2-40B4-BE49-F238E27FC236}">
                  <a16:creationId xmlns:a16="http://schemas.microsoft.com/office/drawing/2014/main" id="{00000000-0008-0000-0600-0000AA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68580</xdr:rowOff>
        </xdr:from>
        <xdr:to>
          <xdr:col>0</xdr:col>
          <xdr:colOff>2979420</xdr:colOff>
          <xdr:row>0</xdr:row>
          <xdr:rowOff>518160</xdr:rowOff>
        </xdr:to>
        <xdr:sp macro="" textlink="">
          <xdr:nvSpPr>
            <xdr:cNvPr id="626689" name="btn_Parâmetros_Reordenar" hidden="1">
              <a:extLst>
                <a:ext uri="{63B3BB69-23CF-44E3-9099-C40C66FF867C}">
                  <a14:compatExt spid="_x0000_s626689"/>
                </a:ext>
                <a:ext uri="{FF2B5EF4-FFF2-40B4-BE49-F238E27FC236}">
                  <a16:creationId xmlns:a16="http://schemas.microsoft.com/office/drawing/2014/main" id="{00000000-0008-0000-0700-000001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3238500</xdr:colOff>
          <xdr:row>0</xdr:row>
          <xdr:rowOff>68580</xdr:rowOff>
        </xdr:from>
        <xdr:to>
          <xdr:col>1</xdr:col>
          <xdr:colOff>1028700</xdr:colOff>
          <xdr:row>0</xdr:row>
          <xdr:rowOff>518160</xdr:rowOff>
        </xdr:to>
        <xdr:sp macro="" textlink="">
          <xdr:nvSpPr>
            <xdr:cNvPr id="626743" name="btn_Parâmetros_Abrir" hidden="1">
              <a:extLst>
                <a:ext uri="{63B3BB69-23CF-44E3-9099-C40C66FF867C}">
                  <a14:compatExt spid="_x0000_s626743"/>
                </a:ext>
                <a:ext uri="{FF2B5EF4-FFF2-40B4-BE49-F238E27FC236}">
                  <a16:creationId xmlns:a16="http://schemas.microsoft.com/office/drawing/2014/main" id="{00000000-0008-0000-0700-000037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1432560</xdr:colOff>
          <xdr:row>0</xdr:row>
          <xdr:rowOff>68580</xdr:rowOff>
        </xdr:from>
        <xdr:to>
          <xdr:col>1</xdr:col>
          <xdr:colOff>4221480</xdr:colOff>
          <xdr:row>0</xdr:row>
          <xdr:rowOff>518160</xdr:rowOff>
        </xdr:to>
        <xdr:sp macro="" textlink="">
          <xdr:nvSpPr>
            <xdr:cNvPr id="626744" name="btn_Parâmetros_Atua" hidden="1">
              <a:extLst>
                <a:ext uri="{63B3BB69-23CF-44E3-9099-C40C66FF867C}">
                  <a14:compatExt spid="_x0000_s626744"/>
                </a:ext>
                <a:ext uri="{FF2B5EF4-FFF2-40B4-BE49-F238E27FC236}">
                  <a16:creationId xmlns:a16="http://schemas.microsoft.com/office/drawing/2014/main" id="{00000000-0008-0000-0700-000038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163352</xdr:colOff>
      <xdr:row>0</xdr:row>
      <xdr:rowOff>55147</xdr:rowOff>
    </xdr:from>
    <xdr:to>
      <xdr:col>2</xdr:col>
      <xdr:colOff>933451</xdr:colOff>
      <xdr:row>4</xdr:row>
      <xdr:rowOff>238125</xdr:rowOff>
    </xdr:to>
    <xdr:pic>
      <xdr:nvPicPr>
        <xdr:cNvPr id="2" name="Imagem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1002" y="55147"/>
          <a:ext cx="1351124" cy="111642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548640</xdr:colOff>
          <xdr:row>1</xdr:row>
          <xdr:rowOff>190500</xdr:rowOff>
        </xdr:from>
        <xdr:to>
          <xdr:col>24</xdr:col>
          <xdr:colOff>396240</xdr:colOff>
          <xdr:row>3</xdr:row>
          <xdr:rowOff>76200</xdr:rowOff>
        </xdr:to>
        <xdr:sp macro="" textlink="">
          <xdr:nvSpPr>
            <xdr:cNvPr id="798721" name="btn_Assinaturas_Imprimir" hidden="1">
              <a:extLst>
                <a:ext uri="{63B3BB69-23CF-44E3-9099-C40C66FF867C}">
                  <a14:compatExt spid="_x0000_s798721"/>
                </a:ext>
                <a:ext uri="{FF2B5EF4-FFF2-40B4-BE49-F238E27FC236}">
                  <a16:creationId xmlns:a16="http://schemas.microsoft.com/office/drawing/2014/main" id="{00000000-0008-0000-0800-000001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1</xdr:row>
          <xdr:rowOff>190500</xdr:rowOff>
        </xdr:from>
        <xdr:to>
          <xdr:col>26</xdr:col>
          <xdr:colOff>480060</xdr:colOff>
          <xdr:row>3</xdr:row>
          <xdr:rowOff>76200</xdr:rowOff>
        </xdr:to>
        <xdr:sp macro="" textlink="">
          <xdr:nvSpPr>
            <xdr:cNvPr id="798722" name="btn_Assinaturas_Importar" hidden="1">
              <a:extLst>
                <a:ext uri="{63B3BB69-23CF-44E3-9099-C40C66FF867C}">
                  <a14:compatExt spid="_x0000_s798722"/>
                </a:ext>
                <a:ext uri="{FF2B5EF4-FFF2-40B4-BE49-F238E27FC236}">
                  <a16:creationId xmlns:a16="http://schemas.microsoft.com/office/drawing/2014/main" id="{00000000-0008-0000-0800-000002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548640</xdr:colOff>
          <xdr:row>0</xdr:row>
          <xdr:rowOff>38100</xdr:rowOff>
        </xdr:from>
        <xdr:to>
          <xdr:col>24</xdr:col>
          <xdr:colOff>396240</xdr:colOff>
          <xdr:row>1</xdr:row>
          <xdr:rowOff>167640</xdr:rowOff>
        </xdr:to>
        <xdr:sp macro="" textlink="">
          <xdr:nvSpPr>
            <xdr:cNvPr id="798723" name="btn_Assinaturas_Exibir" hidden="1">
              <a:extLst>
                <a:ext uri="{63B3BB69-23CF-44E3-9099-C40C66FF867C}">
                  <a14:compatExt spid="_x0000_s798723"/>
                </a:ext>
                <a:ext uri="{FF2B5EF4-FFF2-40B4-BE49-F238E27FC236}">
                  <a16:creationId xmlns:a16="http://schemas.microsoft.com/office/drawing/2014/main" id="{00000000-0008-0000-0800-00000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3</xdr:row>
          <xdr:rowOff>99060</xdr:rowOff>
        </xdr:from>
        <xdr:to>
          <xdr:col>26</xdr:col>
          <xdr:colOff>480060</xdr:colOff>
          <xdr:row>4</xdr:row>
          <xdr:rowOff>228600</xdr:rowOff>
        </xdr:to>
        <xdr:sp macro="" textlink="">
          <xdr:nvSpPr>
            <xdr:cNvPr id="798766" name="btn_Assinaturas_Justif" hidden="1">
              <a:extLst>
                <a:ext uri="{63B3BB69-23CF-44E3-9099-C40C66FF867C}">
                  <a14:compatExt spid="_x0000_s798766"/>
                </a:ext>
                <a:ext uri="{FF2B5EF4-FFF2-40B4-BE49-F238E27FC236}">
                  <a16:creationId xmlns:a16="http://schemas.microsoft.com/office/drawing/2014/main" id="{00000000-0008-0000-0800-00002E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0</xdr:row>
          <xdr:rowOff>38100</xdr:rowOff>
        </xdr:from>
        <xdr:to>
          <xdr:col>26</xdr:col>
          <xdr:colOff>480060</xdr:colOff>
          <xdr:row>1</xdr:row>
          <xdr:rowOff>167640</xdr:rowOff>
        </xdr:to>
        <xdr:sp macro="" textlink="">
          <xdr:nvSpPr>
            <xdr:cNvPr id="798811" name="btn_Assinaturas_AtalCompl" hidden="1">
              <a:extLst>
                <a:ext uri="{63B3BB69-23CF-44E3-9099-C40C66FF867C}">
                  <a14:compatExt spid="_x0000_s798811"/>
                </a:ext>
                <a:ext uri="{FF2B5EF4-FFF2-40B4-BE49-F238E27FC236}">
                  <a16:creationId xmlns:a16="http://schemas.microsoft.com/office/drawing/2014/main" id="{00000000-0008-0000-0800-00005B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3</xdr:row>
          <xdr:rowOff>99060</xdr:rowOff>
        </xdr:from>
        <xdr:to>
          <xdr:col>29</xdr:col>
          <xdr:colOff>464820</xdr:colOff>
          <xdr:row>4</xdr:row>
          <xdr:rowOff>228600</xdr:rowOff>
        </xdr:to>
        <xdr:sp macro="" textlink="">
          <xdr:nvSpPr>
            <xdr:cNvPr id="798819" name="btn_Assinaturas_FilAta" hidden="1">
              <a:extLst>
                <a:ext uri="{63B3BB69-23CF-44E3-9099-C40C66FF867C}">
                  <a14:compatExt spid="_x0000_s798819"/>
                </a:ext>
                <a:ext uri="{FF2B5EF4-FFF2-40B4-BE49-F238E27FC236}">
                  <a16:creationId xmlns:a16="http://schemas.microsoft.com/office/drawing/2014/main" id="{00000000-0008-0000-0800-00006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1</xdr:row>
          <xdr:rowOff>190500</xdr:rowOff>
        </xdr:from>
        <xdr:to>
          <xdr:col>29</xdr:col>
          <xdr:colOff>464820</xdr:colOff>
          <xdr:row>3</xdr:row>
          <xdr:rowOff>76200</xdr:rowOff>
        </xdr:to>
        <xdr:sp macro="" textlink="">
          <xdr:nvSpPr>
            <xdr:cNvPr id="798821" name="btn_Assinaturas_Exportar" hidden="1">
              <a:extLst>
                <a:ext uri="{63B3BB69-23CF-44E3-9099-C40C66FF867C}">
                  <a14:compatExt spid="_x0000_s798821"/>
                </a:ext>
                <a:ext uri="{FF2B5EF4-FFF2-40B4-BE49-F238E27FC236}">
                  <a16:creationId xmlns:a16="http://schemas.microsoft.com/office/drawing/2014/main" id="{00000000-0008-0000-0800-000065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548640</xdr:colOff>
          <xdr:row>3</xdr:row>
          <xdr:rowOff>99060</xdr:rowOff>
        </xdr:from>
        <xdr:to>
          <xdr:col>24</xdr:col>
          <xdr:colOff>396240</xdr:colOff>
          <xdr:row>4</xdr:row>
          <xdr:rowOff>228600</xdr:rowOff>
        </xdr:to>
        <xdr:sp macro="" textlink="">
          <xdr:nvSpPr>
            <xdr:cNvPr id="798996" name="btn_Assinaturas_VItens" hidden="1">
              <a:extLst>
                <a:ext uri="{63B3BB69-23CF-44E3-9099-C40C66FF867C}">
                  <a14:compatExt spid="_x0000_s798996"/>
                </a:ext>
                <a:ext uri="{FF2B5EF4-FFF2-40B4-BE49-F238E27FC236}">
                  <a16:creationId xmlns:a16="http://schemas.microsoft.com/office/drawing/2014/main" id="{00000000-0008-0000-0800-00001431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0</xdr:row>
          <xdr:rowOff>38100</xdr:rowOff>
        </xdr:from>
        <xdr:to>
          <xdr:col>29</xdr:col>
          <xdr:colOff>464820</xdr:colOff>
          <xdr:row>1</xdr:row>
          <xdr:rowOff>167640</xdr:rowOff>
        </xdr:to>
        <xdr:sp macro="" textlink="">
          <xdr:nvSpPr>
            <xdr:cNvPr id="799254" name="btn_Assinaturas_Conferir" hidden="1">
              <a:extLst>
                <a:ext uri="{63B3BB69-23CF-44E3-9099-C40C66FF867C}">
                  <a14:compatExt spid="_x0000_s799254"/>
                </a:ext>
                <a:ext uri="{FF2B5EF4-FFF2-40B4-BE49-F238E27FC236}">
                  <a16:creationId xmlns:a16="http://schemas.microsoft.com/office/drawing/2014/main" id="{00000000-0008-0000-0800-00001632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106680</xdr:rowOff>
        </xdr:from>
        <xdr:to>
          <xdr:col>2</xdr:col>
          <xdr:colOff>472440</xdr:colOff>
          <xdr:row>0</xdr:row>
          <xdr:rowOff>556260</xdr:rowOff>
        </xdr:to>
        <xdr:sp macro="" textlink="">
          <xdr:nvSpPr>
            <xdr:cNvPr id="786446" name="btn_VerificarAFsReordena" hidden="1">
              <a:extLst>
                <a:ext uri="{63B3BB69-23CF-44E3-9099-C40C66FF867C}">
                  <a14:compatExt spid="_x0000_s786446"/>
                </a:ext>
                <a:ext uri="{FF2B5EF4-FFF2-40B4-BE49-F238E27FC236}">
                  <a16:creationId xmlns:a16="http://schemas.microsoft.com/office/drawing/2014/main" id="{00000000-0008-0000-0A00-00000E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1516380</xdr:colOff>
          <xdr:row>0</xdr:row>
          <xdr:rowOff>106680</xdr:rowOff>
        </xdr:from>
        <xdr:to>
          <xdr:col>11</xdr:col>
          <xdr:colOff>312420</xdr:colOff>
          <xdr:row>0</xdr:row>
          <xdr:rowOff>556260</xdr:rowOff>
        </xdr:to>
        <xdr:sp macro="" textlink="">
          <xdr:nvSpPr>
            <xdr:cNvPr id="786464" name="btn_VerificarAFsVoltar" hidden="1">
              <a:extLst>
                <a:ext uri="{63B3BB69-23CF-44E3-9099-C40C66FF867C}">
                  <a14:compatExt spid="_x0000_s786464"/>
                </a:ext>
                <a:ext uri="{FF2B5EF4-FFF2-40B4-BE49-F238E27FC236}">
                  <a16:creationId xmlns:a16="http://schemas.microsoft.com/office/drawing/2014/main" id="{00000000-0008-0000-0A00-000020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0</xdr:row>
          <xdr:rowOff>106680</xdr:rowOff>
        </xdr:from>
        <xdr:to>
          <xdr:col>4</xdr:col>
          <xdr:colOff>487680</xdr:colOff>
          <xdr:row>0</xdr:row>
          <xdr:rowOff>556260</xdr:rowOff>
        </xdr:to>
        <xdr:sp macro="" textlink="">
          <xdr:nvSpPr>
            <xdr:cNvPr id="786477" name="btn_VerificarAFsExportar" hidden="1">
              <a:extLst>
                <a:ext uri="{63B3BB69-23CF-44E3-9099-C40C66FF867C}">
                  <a14:compatExt spid="_x0000_s786477"/>
                </a:ext>
                <a:ext uri="{FF2B5EF4-FFF2-40B4-BE49-F238E27FC236}">
                  <a16:creationId xmlns:a16="http://schemas.microsoft.com/office/drawing/2014/main" id="{00000000-0008-0000-0A00-00002D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259080</xdr:rowOff>
        </xdr:from>
        <xdr:to>
          <xdr:col>1</xdr:col>
          <xdr:colOff>1196340</xdr:colOff>
          <xdr:row>0</xdr:row>
          <xdr:rowOff>708660</xdr:rowOff>
        </xdr:to>
        <xdr:sp macro="" textlink="">
          <xdr:nvSpPr>
            <xdr:cNvPr id="977921" name="btn_VerifRcAfOrd" hidden="1">
              <a:extLst>
                <a:ext uri="{63B3BB69-23CF-44E3-9099-C40C66FF867C}">
                  <a14:compatExt spid="_x0000_s977921"/>
                </a:ext>
                <a:ext uri="{FF2B5EF4-FFF2-40B4-BE49-F238E27FC236}">
                  <a16:creationId xmlns:a16="http://schemas.microsoft.com/office/drawing/2014/main" id="{00000000-0008-0000-0B00-00000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1813560</xdr:colOff>
          <xdr:row>0</xdr:row>
          <xdr:rowOff>259080</xdr:rowOff>
        </xdr:from>
        <xdr:to>
          <xdr:col>14</xdr:col>
          <xdr:colOff>1729740</xdr:colOff>
          <xdr:row>0</xdr:row>
          <xdr:rowOff>708660</xdr:rowOff>
        </xdr:to>
        <xdr:sp macro="" textlink="">
          <xdr:nvSpPr>
            <xdr:cNvPr id="977922" name="btn_VerifRcAfVol" hidden="1">
              <a:extLst>
                <a:ext uri="{63B3BB69-23CF-44E3-9099-C40C66FF867C}">
                  <a14:compatExt spid="_x0000_s977922"/>
                </a:ext>
                <a:ext uri="{FF2B5EF4-FFF2-40B4-BE49-F238E27FC236}">
                  <a16:creationId xmlns:a16="http://schemas.microsoft.com/office/drawing/2014/main" id="{00000000-0008-0000-0B00-000002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1341120</xdr:colOff>
          <xdr:row>0</xdr:row>
          <xdr:rowOff>259080</xdr:rowOff>
        </xdr:from>
        <xdr:to>
          <xdr:col>4</xdr:col>
          <xdr:colOff>274320</xdr:colOff>
          <xdr:row>0</xdr:row>
          <xdr:rowOff>708660</xdr:rowOff>
        </xdr:to>
        <xdr:sp macro="" textlink="">
          <xdr:nvSpPr>
            <xdr:cNvPr id="977994" name="btn_VerifRcAfExport" hidden="1">
              <a:extLst>
                <a:ext uri="{63B3BB69-23CF-44E3-9099-C40C66FF867C}">
                  <a14:compatExt spid="_x0000_s977994"/>
                </a:ext>
                <a:ext uri="{FF2B5EF4-FFF2-40B4-BE49-F238E27FC236}">
                  <a16:creationId xmlns:a16="http://schemas.microsoft.com/office/drawing/2014/main" id="{00000000-0008-0000-0B00-00004A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830580</xdr:colOff>
          <xdr:row>0</xdr:row>
          <xdr:rowOff>259080</xdr:rowOff>
        </xdr:from>
        <xdr:to>
          <xdr:col>13</xdr:col>
          <xdr:colOff>1645920</xdr:colOff>
          <xdr:row>0</xdr:row>
          <xdr:rowOff>708660</xdr:rowOff>
        </xdr:to>
        <xdr:sp macro="" textlink="">
          <xdr:nvSpPr>
            <xdr:cNvPr id="978081" name="btn_VerifRcAfFilC" hidden="1">
              <a:extLst>
                <a:ext uri="{63B3BB69-23CF-44E3-9099-C40C66FF867C}">
                  <a14:compatExt spid="_x0000_s978081"/>
                </a:ext>
                <a:ext uri="{FF2B5EF4-FFF2-40B4-BE49-F238E27FC236}">
                  <a16:creationId xmlns:a16="http://schemas.microsoft.com/office/drawing/2014/main" id="{00000000-0008-0000-0B00-0000A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EstimativaAta" displayName="tabEstimativaAta" ref="A8:Z9" insertRow="1" totalsRowShown="0" headerRowDxfId="280" dataDxfId="278" headerRowBorderDxfId="279" tableBorderDxfId="277" totalsRowBorderDxfId="276">
  <autoFilter ref="A8:Z9" xr:uid="{00000000-0009-0000-0100-00000A000000}"/>
  <sortState xmlns:xlrd2="http://schemas.microsoft.com/office/spreadsheetml/2017/richdata2" ref="A9:X74">
    <sortCondition ref="B9:B74"/>
  </sortState>
  <tableColumns count="26">
    <tableColumn id="1" xr3:uid="{00000000-0010-0000-0000-000001000000}" name="ITEM" dataDxfId="275"/>
    <tableColumn id="2" xr3:uid="{00000000-0010-0000-0000-000002000000}" name="CÓDIGO" dataDxfId="274"/>
    <tableColumn id="3" xr3:uid="{00000000-0010-0000-0000-000003000000}" name="ESPECIFICAÇÃO" dataDxfId="273"/>
    <tableColumn id="4" xr3:uid="{00000000-0010-0000-0000-000004000000}" name="UN" dataDxfId="272"/>
    <tableColumn id="5" xr3:uid="{00000000-0010-0000-0000-000005000000}" name="GRUPO" dataDxfId="271"/>
    <tableColumn id="6" xr3:uid="{00000000-0010-0000-0000-000006000000}" name="SUBG" dataDxfId="270"/>
    <tableColumn id="7" xr3:uid="{00000000-0010-0000-0000-000007000000}" name="COMPRA" dataDxfId="269"/>
    <tableColumn id="8" xr3:uid="{00000000-0010-0000-0000-000008000000}" name="SALDO ESTOQUE" dataDxfId="268" dataCellStyle="Moeda"/>
    <tableColumn id="9" xr3:uid="{00000000-0010-0000-0000-000009000000}" name="TOTAL CONSUMO ÚLTIMO ANO" dataDxfId="267" dataCellStyle="Moeda"/>
    <tableColumn id="28" xr3:uid="{00000000-0010-0000-0000-00001C000000}" name="TEMPO ESTOQUE (MESES)" dataDxfId="266" dataCellStyle="Moeda"/>
    <tableColumn id="10" xr3:uid="{00000000-0010-0000-0000-00000A000000}" name="ATA" dataDxfId="265"/>
    <tableColumn id="11" xr3:uid="{00000000-0010-0000-0000-00000B000000}" name="ATA QTDE" dataDxfId="264"/>
    <tableColumn id="12" xr3:uid="{00000000-0010-0000-0000-00000C000000}" name="VIGÊNCIA DA ATA" dataDxfId="263"/>
    <tableColumn id="13" xr3:uid="{00000000-0010-0000-0000-00000D000000}" name="FORNECEDOR" dataDxfId="262"/>
    <tableColumn id="14" xr3:uid="{00000000-0010-0000-0000-00000E000000}" name="RC Nº" dataDxfId="261"/>
    <tableColumn id="15" xr3:uid="{00000000-0010-0000-0000-00000F000000}" name="RC QTDE" dataDxfId="260"/>
    <tableColumn id="16" xr3:uid="{00000000-0010-0000-0000-000010000000}" name="AF Nº" dataDxfId="259"/>
    <tableColumn id="17" xr3:uid="{00000000-0010-0000-0000-000011000000}" name="AF SALDO" dataDxfId="258"/>
    <tableColumn id="18" xr3:uid="{00000000-0010-0000-0000-000012000000}" name="DATA ENTREGA" dataDxfId="257"/>
    <tableColumn id="19" xr3:uid="{00000000-0010-0000-0000-000013000000}" name="RC" dataDxfId="256"/>
    <tableColumn id="20" xr3:uid="{00000000-0010-0000-0000-000014000000}" name="FICHA" dataDxfId="255"/>
    <tableColumn id="21" xr3:uid="{00000000-0010-0000-0000-000015000000}" name="PROJ" dataDxfId="254"/>
    <tableColumn id="24" xr3:uid="{00000000-0010-0000-0000-000018000000}" name="OBSERVAÇÕES" dataDxfId="253"/>
    <tableColumn id="23" xr3:uid="{00000000-0010-0000-0000-000017000000}" name="ESTIMATIVA ANTERIOR" dataDxfId="252"/>
    <tableColumn id="22" xr3:uid="{00000000-0010-0000-0000-000016000000}" name="QUANTIDADE ESTIMADA" dataDxfId="251"/>
    <tableColumn id="25" xr3:uid="{00000000-0010-0000-0000-000019000000}" name="INFORMAR &quot;OK&quot; OU NOVA QUANTIDADE" dataDxfId="250"/>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Itens" displayName="tabItens" ref="A3:BK4" totalsRowShown="0" headerRowDxfId="249" dataDxfId="3">
  <autoFilter ref="A3:BK4" xr:uid="{00000000-000C-0000-FFFF-FFFF01000000}"/>
  <tableColumns count="63">
    <tableColumn id="1" xr3:uid="{00000000-0010-0000-0100-000001000000}" name="CÓDIGO" dataDxfId="66"/>
    <tableColumn id="2" xr3:uid="{00000000-0010-0000-0100-000002000000}" name="DESCRIÇÃO" dataDxfId="65"/>
    <tableColumn id="3" xr3:uid="{00000000-0010-0000-0100-000003000000}" name="UNIDADE" dataDxfId="64"/>
    <tableColumn id="4" xr3:uid="{00000000-0010-0000-0100-000004000000}" name="VALOR UNIT." dataDxfId="63"/>
    <tableColumn id="5" xr3:uid="{00000000-0010-0000-0100-000005000000}" name="MARCA" dataDxfId="62"/>
    <tableColumn id="6" xr3:uid="{00000000-0010-0000-0100-000006000000}" name="FORNECEDOR" dataDxfId="61"/>
    <tableColumn id="7" xr3:uid="{00000000-0010-0000-0100-000007000000}" name="LICITACAO" dataDxfId="60"/>
    <tableColumn id="8" xr3:uid="{00000000-0010-0000-0100-000008000000}" name="QTDE ATUAL" dataDxfId="59"/>
    <tableColumn id="9" xr3:uid="{00000000-0010-0000-0100-000009000000}" name="COD. ALMOX" dataDxfId="58"/>
    <tableColumn id="10" xr3:uid="{00000000-0010-0000-0100-00000A000000}" name="PREÇO MÉDIO" dataDxfId="57"/>
    <tableColumn id="11" xr3:uid="{00000000-0010-0000-0100-00000B000000}" name="L.C. 6 MESES" dataDxfId="56"/>
    <tableColumn id="12" xr3:uid="{00000000-0010-0000-0100-00000C000000}" name="TEMPO ESTOQUE" dataDxfId="55"/>
    <tableColumn id="13" xr3:uid="{00000000-0010-0000-0100-00000D000000}" name="LC" dataDxfId="54"/>
    <tableColumn id="14" xr3:uid="{00000000-0010-0000-0100-00000E000000}" name="TOTAL" dataDxfId="53"/>
    <tableColumn id="15" xr3:uid="{00000000-0010-0000-0100-00000F000000}" name="ATA Nº/ANO" dataDxfId="52"/>
    <tableColumn id="39" xr3:uid="{00000000-0010-0000-0100-000027000000}" name="ATA SALDO" dataDxfId="51"/>
    <tableColumn id="16" xr3:uid="{00000000-0010-0000-0100-000010000000}" name="ATA QTDE" dataDxfId="50"/>
    <tableColumn id="17" xr3:uid="{00000000-0010-0000-0100-000011000000}" name="ATA VALOR" dataDxfId="49"/>
    <tableColumn id="18" xr3:uid="{00000000-0010-0000-0100-000012000000}" name="ATA DT.VALID." dataDxfId="48"/>
    <tableColumn id="64" xr3:uid="{00000000-0010-0000-0100-000040000000}" name="ATA MESES" dataDxfId="47"/>
    <tableColumn id="60" xr3:uid="{00000000-0010-0000-0100-00003C000000}" name="DESCRIÇÃO DA ESTRUTURA" dataDxfId="46"/>
    <tableColumn id="19" xr3:uid="{00000000-0010-0000-0100-000013000000}" name="ESTRUTURA" dataDxfId="45"/>
    <tableColumn id="65" xr3:uid="{00000000-0010-0000-0100-000041000000}" name="SETOR" dataDxfId="44"/>
    <tableColumn id="20" xr3:uid="{00000000-0010-0000-0100-000014000000}" name="GRUPO" dataDxfId="43"/>
    <tableColumn id="21" xr3:uid="{00000000-0010-0000-0100-000015000000}" name="SUBGRUPO" dataDxfId="42"/>
    <tableColumn id="22" xr3:uid="{00000000-0010-0000-0100-000016000000}" name="RC Nº" dataDxfId="41"/>
    <tableColumn id="23" xr3:uid="{00000000-0010-0000-0100-000017000000}" name="RC ANO" dataDxfId="40"/>
    <tableColumn id="24" xr3:uid="{00000000-0010-0000-0100-000018000000}" name="RC QTDE" dataDxfId="39"/>
    <tableColumn id="25" xr3:uid="{00000000-0010-0000-0100-000019000000}" name="AF Nº" dataDxfId="38"/>
    <tableColumn id="26" xr3:uid="{00000000-0010-0000-0100-00001A000000}" name="AF ANO" dataDxfId="37"/>
    <tableColumn id="27" xr3:uid="{00000000-0010-0000-0100-00001B000000}" name="AF SALDO" dataDxfId="36"/>
    <tableColumn id="28" xr3:uid="{00000000-0010-0000-0100-00001C000000}" name="AF QTDE" dataDxfId="35"/>
    <tableColumn id="29" xr3:uid="{00000000-0010-0000-0100-00001D000000}" name="AF FORN" dataDxfId="34"/>
    <tableColumn id="53" xr3:uid="{00000000-0010-0000-0100-000035000000}" name="AF VENC" dataDxfId="33"/>
    <tableColumn id="45" xr3:uid="{00000000-0010-0000-0100-00002D000000}" name="PONTO PEDIDO" dataDxfId="32"/>
    <tableColumn id="30" xr3:uid="{00000000-0010-0000-0100-00001E000000}" name="DATA ENTREGA" dataDxfId="31"/>
    <tableColumn id="38" xr3:uid="{00000000-0010-0000-0100-000026000000}" name="DATA INCLUSÃO" dataDxfId="30"/>
    <tableColumn id="41" xr3:uid="{00000000-0010-0000-0100-000029000000}" name="DATA ALTERAÇÃO" dataDxfId="29"/>
    <tableColumn id="40" xr3:uid="{00000000-0010-0000-0100-000028000000}" name="DATA DESATIVAÇÃO" dataDxfId="28"/>
    <tableColumn id="31" xr3:uid="{00000000-0010-0000-0100-00001F000000}" name="DESCRIÇÃO DETALHADA" dataDxfId="27"/>
    <tableColumn id="46" xr3:uid="{00000000-0010-0000-0100-00002E000000}" name="Excluir?" dataDxfId="26"/>
    <tableColumn id="47" xr3:uid="{00000000-0010-0000-0100-00002F000000}" name="Semanas ATA" dataDxfId="25"/>
    <tableColumn id="33" xr3:uid="{00000000-0010-0000-0100-000021000000}" name="Recentes" dataDxfId="24"/>
    <tableColumn id="48" xr3:uid="{00000000-0010-0000-0100-000030000000}" name="ÚltMov" dataDxfId="23"/>
    <tableColumn id="55" xr3:uid="{00000000-0010-0000-0100-000037000000}" name="04_MESES" dataDxfId="22"/>
    <tableColumn id="34" xr3:uid="{00000000-0010-0000-0100-000022000000}" name="Consumo" dataDxfId="21"/>
    <tableColumn id="59" xr3:uid="{00000000-0010-0000-0100-00003B000000}" name="Pico" dataDxfId="20"/>
    <tableColumn id="49" xr3:uid="{00000000-0010-0000-0100-000031000000}" name="Média" dataDxfId="19"/>
    <tableColumn id="32" xr3:uid="{00000000-0010-0000-0100-000020000000}" name="Saldo" dataDxfId="18"/>
    <tableColumn id="42" xr3:uid="{00000000-0010-0000-0100-00002A000000}" name="PontoMês" dataDxfId="17"/>
    <tableColumn id="43" xr3:uid="{00000000-0010-0000-0100-00002B000000}" name="PontoQtM" dataDxfId="16"/>
    <tableColumn id="50" xr3:uid="{00000000-0010-0000-0100-000032000000}" name="PontoPed" dataDxfId="15"/>
    <tableColumn id="44" xr3:uid="{00000000-0010-0000-0100-00002C000000}" name="Abaixo" dataDxfId="14"/>
    <tableColumn id="52" xr3:uid="{00000000-0010-0000-0100-000034000000}" name="AbaixoFisico" dataDxfId="13"/>
    <tableColumn id="54" xr3:uid="{00000000-0010-0000-0100-000036000000}" name="PctAb" dataDxfId="12"/>
    <tableColumn id="51" xr3:uid="{00000000-0010-0000-0100-000033000000}" name="PrioriSaldo" dataDxfId="11"/>
    <tableColumn id="35" xr3:uid="{00000000-0010-0000-0100-000023000000}" name="Sugestão" dataDxfId="10"/>
    <tableColumn id="36" xr3:uid="{00000000-0010-0000-0100-000024000000}" name="NãoComprado" dataDxfId="9"/>
    <tableColumn id="58" xr3:uid="{00000000-0010-0000-0100-00003A000000}" name="Pend" dataDxfId="8"/>
    <tableColumn id="57" xr3:uid="{00000000-0010-0000-0100-000039000000}" name="%Pend" dataDxfId="7"/>
    <tableColumn id="56" xr3:uid="{00000000-0010-0000-0100-000038000000}" name="CompraAnterior" dataDxfId="6"/>
    <tableColumn id="61" xr3:uid="{00000000-0010-0000-0100-00003D000000}" name="COMPRA_EXTRA" dataDxfId="5"/>
    <tableColumn id="37" xr3:uid="{00000000-0010-0000-0100-000025000000}" name="Fim" dataDxfId="4"/>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RC_AF" displayName="tabRC_AF" ref="A2:AK965" totalsRowShown="0" headerRowDxfId="248" dataDxfId="246" headerRowBorderDxfId="247" tableBorderDxfId="245">
  <autoFilter ref="A2:AK965" xr:uid="{00000000-000C-0000-FFFF-FFFF02000000}"/>
  <tableColumns count="37">
    <tableColumn id="1" xr3:uid="{00000000-0010-0000-0200-000001000000}" name="CÓDIGO" dataDxfId="244"/>
    <tableColumn id="2" xr3:uid="{00000000-0010-0000-0200-000002000000}" name="DESCRIÇÃO" dataDxfId="243"/>
    <tableColumn id="3" xr3:uid="{00000000-0010-0000-0200-000003000000}" name="UNIDADE" dataDxfId="242"/>
    <tableColumn id="4" xr3:uid="{00000000-0010-0000-0200-000004000000}" name="VALOR UNIT." dataDxfId="241"/>
    <tableColumn id="5" xr3:uid="{00000000-0010-0000-0200-000005000000}" name="MARCA" dataDxfId="240"/>
    <tableColumn id="6" xr3:uid="{00000000-0010-0000-0200-000006000000}" name="FORNECEDOR" dataDxfId="239"/>
    <tableColumn id="7" xr3:uid="{00000000-0010-0000-0200-000007000000}" name="LICITACAO" dataDxfId="238"/>
    <tableColumn id="8" xr3:uid="{00000000-0010-0000-0200-000008000000}" name="QTDE ATUAL" dataDxfId="237"/>
    <tableColumn id="9" xr3:uid="{00000000-0010-0000-0200-000009000000}" name="COD. ALMOX" dataDxfId="236"/>
    <tableColumn id="10" xr3:uid="{00000000-0010-0000-0200-00000A000000}" name="PREÇO MÉDIO" dataDxfId="235"/>
    <tableColumn id="11" xr3:uid="{00000000-0010-0000-0200-00000B000000}" name="L.C. 6 MESES" dataDxfId="234"/>
    <tableColumn id="12" xr3:uid="{00000000-0010-0000-0200-00000C000000}" name="TEMPO ESTOQUE" dataDxfId="233"/>
    <tableColumn id="13" xr3:uid="{00000000-0010-0000-0200-00000D000000}" name="LC" dataDxfId="232"/>
    <tableColumn id="14" xr3:uid="{00000000-0010-0000-0200-00000E000000}" name="TOTAL" dataDxfId="231"/>
    <tableColumn id="15" xr3:uid="{00000000-0010-0000-0200-00000F000000}" name="ATA Nº/ANO" dataDxfId="230"/>
    <tableColumn id="16" xr3:uid="{00000000-0010-0000-0200-000010000000}" name="ATA QTDE" dataDxfId="229"/>
    <tableColumn id="17" xr3:uid="{00000000-0010-0000-0200-000011000000}" name="ATA VALOR" dataDxfId="228"/>
    <tableColumn id="18" xr3:uid="{00000000-0010-0000-0200-000012000000}" name="ATA DT.VALID." dataDxfId="227"/>
    <tableColumn id="19" xr3:uid="{00000000-0010-0000-0200-000013000000}" name="DESCRIÇÃO DA ESTRUTURA" dataDxfId="226"/>
    <tableColumn id="20" xr3:uid="{00000000-0010-0000-0200-000014000000}" name="ESTRUTURA" dataDxfId="225"/>
    <tableColumn id="21" xr3:uid="{00000000-0010-0000-0200-000015000000}" name="GRUPO" dataDxfId="224"/>
    <tableColumn id="22" xr3:uid="{00000000-0010-0000-0200-000016000000}" name="SUBGRUPO" dataDxfId="223"/>
    <tableColumn id="23" xr3:uid="{00000000-0010-0000-0200-000017000000}" name="RC Nº" dataDxfId="222"/>
    <tableColumn id="24" xr3:uid="{00000000-0010-0000-0200-000018000000}" name="RC ANO " dataDxfId="221"/>
    <tableColumn id="25" xr3:uid="{00000000-0010-0000-0200-000019000000}" name="RC QTDE" dataDxfId="220"/>
    <tableColumn id="26" xr3:uid="{00000000-0010-0000-0200-00001A000000}" name="AF Nº" dataDxfId="219"/>
    <tableColumn id="27" xr3:uid="{00000000-0010-0000-0200-00001B000000}" name="AF ANO" dataDxfId="218"/>
    <tableColumn id="28" xr3:uid="{00000000-0010-0000-0200-00001C000000}" name="AF SALDO" dataDxfId="217"/>
    <tableColumn id="29" xr3:uid="{00000000-0010-0000-0200-00001D000000}" name="AF QTDE" dataDxfId="216"/>
    <tableColumn id="37" xr3:uid="{00000000-0010-0000-0200-000025000000}" name="AF FORN" dataDxfId="215"/>
    <tableColumn id="36" xr3:uid="{00000000-0010-0000-0200-000024000000}" name="AF VENC" dataDxfId="214"/>
    <tableColumn id="30" xr3:uid="{00000000-0010-0000-0200-00001E000000}" name="PONTO PEDIDO" dataDxfId="213"/>
    <tableColumn id="31" xr3:uid="{00000000-0010-0000-0200-00001F000000}" name="DATA ENTREGA" dataDxfId="212"/>
    <tableColumn id="32" xr3:uid="{00000000-0010-0000-0200-000020000000}" name="DATA INCLUSÃO" dataDxfId="211"/>
    <tableColumn id="33" xr3:uid="{00000000-0010-0000-0200-000021000000}" name="DATA ALTERAÇÃO" dataDxfId="210"/>
    <tableColumn id="34" xr3:uid="{00000000-0010-0000-0200-000022000000}" name="DATA DESATIVAÇÃO" dataDxfId="209"/>
    <tableColumn id="35" xr3:uid="{00000000-0010-0000-0200-000023000000}" name="DESCRIÇÃO DETALHADA" dataDxfId="208"/>
  </tableColumns>
  <tableStyleInfo name="TableStyleLight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tabConferirCompra" displayName="tabConferirCompra" ref="A5:N6" insertRow="1" totalsRowShown="0" headerRowDxfId="207" dataDxfId="205" headerRowBorderDxfId="206" tableBorderDxfId="204" totalsRowBorderDxfId="203">
  <tableColumns count="14">
    <tableColumn id="1" xr3:uid="{00000000-0010-0000-0300-000001000000}" name="CÓDIGO" dataDxfId="202"/>
    <tableColumn id="2" xr3:uid="{00000000-0010-0000-0300-000002000000}" name="DESCRIÇÃO" dataDxfId="201"/>
    <tableColumn id="3" xr3:uid="{00000000-0010-0000-0300-000003000000}" name="UNIDADE" dataDxfId="200"/>
    <tableColumn id="13" xr3:uid="{00000000-0010-0000-0300-00000D000000}" name="GRUPO" dataDxfId="199"/>
    <tableColumn id="4" xr3:uid="{00000000-0010-0000-0300-000004000000}" name="ESTOQUE FÍSICO" dataDxfId="198"/>
    <tableColumn id="12" xr3:uid="{00000000-0010-0000-0300-00000C000000}" name="DURAÇÃO EM MESES" dataDxfId="197"/>
    <tableColumn id="5" xr3:uid="{00000000-0010-0000-0300-000005000000}" name="COMPRAS EM ANDAMENTO" dataDxfId="196"/>
    <tableColumn id="6" xr3:uid="{00000000-0010-0000-0300-000006000000}" name="SALDO" dataDxfId="195"/>
    <tableColumn id="7" xr3:uid="{00000000-0010-0000-0300-000007000000}" name="ÚLTIMA ENTRADA ESTOQUE" dataDxfId="194"/>
    <tableColumn id="8" xr3:uid="{00000000-0010-0000-0300-000008000000}" name="ÚLTIMA SAÍDA" dataDxfId="193"/>
    <tableColumn id="9" xr3:uid="{00000000-0010-0000-0300-000009000000}" name="CONSUMO" dataDxfId="192"/>
    <tableColumn id="14" xr3:uid="{00000000-0010-0000-0300-00000E000000}" name="COMPRA EXTRA" dataDxfId="191"/>
    <tableColumn id="10" xr3:uid="{00000000-0010-0000-0300-00000A000000}" name="SUGESTÃO DE COMPRA" dataDxfId="190"/>
    <tableColumn id="11" xr3:uid="{00000000-0010-0000-0300-00000B000000}" name="QUANT ESTIMADA PELO SETOR" dataDxfId="189"/>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tabCodigosParaFiltrar" displayName="tabCodigosParaFiltrar" ref="M1:P2" totalsRowShown="0" dataDxfId="187" headerRowBorderDxfId="188" tableBorderDxfId="186">
  <autoFilter ref="M1:P2" xr:uid="{00000000-0009-0000-0100-000008000000}"/>
  <tableColumns count="4">
    <tableColumn id="1" xr3:uid="{00000000-0010-0000-0400-000001000000}" name="Código do Item" dataDxfId="185"/>
    <tableColumn id="2" xr3:uid="{00000000-0010-0000-0400-000002000000}" name="Descrição" dataDxfId="184">
      <calculatedColumnFormula>IF(ISBLANK(tabCodigosParaFiltrar[Código do Item]),"",VLOOKUP(tabCodigosParaFiltrar[Código do Item],Itens!$A$4:$B$4,2,FALSE))</calculatedColumnFormula>
    </tableColumn>
    <tableColumn id="4" xr3:uid="{00000000-0010-0000-0400-000004000000}" name="Última Estimativa" dataDxfId="183"/>
    <tableColumn id="3" xr3:uid="{00000000-0010-0000-0400-000003000000}" name="FIM" dataDxfId="182">
      <calculatedColumnFormula>IF(ISBLANK(tabCodigosParaFiltrar[Código do Item]),"","*")</calculatedColumnFormula>
    </tableColumn>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ExcluirDoEstoque" displayName="tabExcluirDoEstoque" ref="A3:H578" totalsRowShown="0" dataDxfId="180" headerRowBorderDxfId="181" tableBorderDxfId="179">
  <autoFilter ref="A3:H578" xr:uid="{00000000-000C-0000-FFFF-FFFF05000000}"/>
  <tableColumns count="8">
    <tableColumn id="1" xr3:uid="{00000000-0010-0000-0500-000001000000}" name="CÓDIGO" dataDxfId="178"/>
    <tableColumn id="2" xr3:uid="{00000000-0010-0000-0500-000002000000}" name="DESCRIÇÃO" dataDxfId="177"/>
    <tableColumn id="3" xr3:uid="{00000000-0010-0000-0500-000003000000}" name="UN" dataDxfId="176"/>
    <tableColumn id="4" xr3:uid="{00000000-0010-0000-0500-000004000000}" name="GRUPO" dataDxfId="175"/>
    <tableColumn id="5" xr3:uid="{00000000-0010-0000-0500-000005000000}" name="SUBGR" dataDxfId="174"/>
    <tableColumn id="10" xr3:uid="{00000000-0010-0000-0500-00000A000000}" name="US_NOME" dataDxfId="173"/>
    <tableColumn id="9" xr3:uid="{00000000-0010-0000-0500-000009000000}" name="US_DATH" dataDxfId="172"/>
    <tableColumn id="8" xr3:uid="{00000000-0010-0000-0500-000008000000}" name="TRANSF" dataDxfId="171"/>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tabParametros" displayName="tabParametros" ref="A2:D54" totalsRowShown="0" headerRowDxfId="170" dataDxfId="169">
  <autoFilter ref="A2:D54" xr:uid="{00000000-0009-0000-0100-000004000000}"/>
  <sortState xmlns:xlrd2="http://schemas.microsoft.com/office/spreadsheetml/2017/richdata2" ref="A3:C14">
    <sortCondition ref="A3:A14"/>
  </sortState>
  <tableColumns count="4">
    <tableColumn id="1" xr3:uid="{00000000-0010-0000-0600-000001000000}" name="Referência" dataDxfId="2"/>
    <tableColumn id="2" xr3:uid="{00000000-0010-0000-0600-000002000000}" name="Valor" dataDxfId="0"/>
    <tableColumn id="3" xr3:uid="{00000000-0010-0000-0600-000003000000}" name="Observações" dataDxfId="1"/>
    <tableColumn id="4" xr3:uid="{00000000-0010-0000-0600-000004000000}" name="Manter" dataDxfId="168"/>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tabAssinaturas" displayName="tabAssinaturas" ref="A10:Z11" totalsRowShown="0" headerRowDxfId="167" dataDxfId="165" headerRowBorderDxfId="166" tableBorderDxfId="164" totalsRowBorderDxfId="163">
  <sortState xmlns:xlrd2="http://schemas.microsoft.com/office/spreadsheetml/2017/richdata2" ref="A11:Z15">
    <sortCondition ref="B11:B15"/>
  </sortState>
  <tableColumns count="26">
    <tableColumn id="1" xr3:uid="{00000000-0010-0000-0700-000001000000}" name="ITEM" dataDxfId="162"/>
    <tableColumn id="2" xr3:uid="{00000000-0010-0000-0700-000002000000}" name="CÓDIGO" dataDxfId="161"/>
    <tableColumn id="3" xr3:uid="{00000000-0010-0000-0700-000003000000}" name="DESCRIÇÃO" dataDxfId="160"/>
    <tableColumn id="4" xr3:uid="{00000000-0010-0000-0700-000004000000}" name="UN" dataDxfId="159"/>
    <tableColumn id="5" xr3:uid="{00000000-0010-0000-0700-000005000000}" name="GRUPO" dataDxfId="158"/>
    <tableColumn id="6" xr3:uid="{00000000-0010-0000-0700-000006000000}" name="SUBG" dataDxfId="157"/>
    <tableColumn id="7" xr3:uid="{00000000-0010-0000-0700-000007000000}" name="COMPRA" dataDxfId="156"/>
    <tableColumn id="8" xr3:uid="{00000000-0010-0000-0700-000008000000}" name="VALOR UNIT." dataDxfId="155" dataCellStyle="Moeda"/>
    <tableColumn id="9" xr3:uid="{00000000-0010-0000-0700-000009000000}" name="VALOR TOTAL" dataDxfId="154" dataCellStyle="Moeda">
      <calculatedColumnFormula>G11*H11</calculatedColumnFormula>
    </tableColumn>
    <tableColumn id="10" xr3:uid="{00000000-0010-0000-0700-00000A000000}" name="ATA" dataDxfId="153"/>
    <tableColumn id="11" xr3:uid="{00000000-0010-0000-0700-00000B000000}" name="ATA QTDE" dataDxfId="152"/>
    <tableColumn id="12" xr3:uid="{00000000-0010-0000-0700-00000C000000}" name="VIGÊNCIA DA ATA" dataDxfId="151"/>
    <tableColumn id="13" xr3:uid="{00000000-0010-0000-0700-00000D000000}" name="FORNECEDOR" dataDxfId="150"/>
    <tableColumn id="14" xr3:uid="{00000000-0010-0000-0700-00000E000000}" name="RC Nº" dataDxfId="149"/>
    <tableColumn id="15" xr3:uid="{00000000-0010-0000-0700-00000F000000}" name="RC QTDE" dataDxfId="148"/>
    <tableColumn id="16" xr3:uid="{00000000-0010-0000-0700-000010000000}" name="AF Nº" dataDxfId="147"/>
    <tableColumn id="17" xr3:uid="{00000000-0010-0000-0700-000011000000}" name="AF SALDO" dataDxfId="146"/>
    <tableColumn id="23" xr3:uid="{00000000-0010-0000-0700-000017000000}" name="Recentes" dataDxfId="145">
      <calculatedColumnFormula>SUMIF(tabItens[CÓDIGO],tabAssinaturas[[#This Row],[CÓDIGO]],tabItens[Recentes])</calculatedColumnFormula>
    </tableColumn>
    <tableColumn id="18" xr3:uid="{00000000-0010-0000-0700-000012000000}" name="DATA ENTREGA" dataDxfId="144"/>
    <tableColumn id="26" xr3:uid="{00000000-0010-0000-0700-00001A000000}" name="US_NOME" dataDxfId="143"/>
    <tableColumn id="24" xr3:uid="{00000000-0010-0000-0700-000018000000}" name="US_DATH" dataDxfId="142"/>
    <tableColumn id="19" xr3:uid="{00000000-0010-0000-0700-000013000000}" name="RC" dataDxfId="141"/>
    <tableColumn id="20" xr3:uid="{00000000-0010-0000-0700-000014000000}" name="PROJ" dataDxfId="140"/>
    <tableColumn id="21" xr3:uid="{00000000-0010-0000-0700-000015000000}" name="FICHA" dataDxfId="139"/>
    <tableColumn id="25" xr3:uid="{00000000-0010-0000-0700-000019000000}" name="OBSERVAÇÕES" dataDxfId="138"/>
    <tableColumn id="22" xr3:uid="{00000000-0010-0000-0700-000016000000}" name="DEST" dataDxfId="137"/>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RCsGeradas" displayName="tabRCsGeradas" ref="A1:D3" totalsRowCount="1" headerRowDxfId="136" dataDxfId="135">
  <tableColumns count="4">
    <tableColumn id="1" xr3:uid="{00000000-0010-0000-0800-000001000000}" name="RC" dataDxfId="134" totalsRowDxfId="69"/>
    <tableColumn id="2" xr3:uid="{00000000-0010-0000-0800-000002000000}" name="VALOR" totalsRowFunction="sum" dataDxfId="133" totalsRowDxfId="68"/>
    <tableColumn id="4" xr3:uid="{00000000-0010-0000-0800-000004000000}" name="Assinatura" totalsRowFunction="sum" dataDxfId="132" totalsRowDxfId="67">
      <calculatedColumnFormula>IF(ISBLANK(tabRCsGeradas[[#This Row],[RC]]),0,SUMIF(tabAssinaturas[RC],tabRCsGeradas[[#This Row],[RC]],tabAssinaturas[VALOR TOTAL]))</calculatedColumnFormula>
    </tableColumn>
    <tableColumn id="5" xr3:uid="{00000000-0010-0000-0800-000005000000}" name="Diferente" dataDxfId="131">
      <calculatedColumnFormula>IF(tabRCsGeradas[[#This Row],[VALOR]] &lt;&gt; tabRCsGeradas[[#This Row],[Assinatura]],"&lt;&lt;&lt;&lt;","")</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VerificarAFs" displayName="tabVerificarAFs" ref="A2:L3" insertRow="1" totalsRowShown="0" dataDxfId="130">
  <autoFilter ref="A2:L3" xr:uid="{00000000-0009-0000-0100-00000B000000}"/>
  <tableColumns count="12">
    <tableColumn id="1" xr3:uid="{00000000-0010-0000-0900-000001000000}" name="AF ANO" dataDxfId="129"/>
    <tableColumn id="2" xr3:uid="{00000000-0010-0000-0900-000002000000}" name="AF Nº" dataDxfId="128"/>
    <tableColumn id="3" xr3:uid="{00000000-0010-0000-0900-000003000000}" name="AF SALDO" dataDxfId="127"/>
    <tableColumn id="4" xr3:uid="{00000000-0010-0000-0900-000004000000}" name="AF QTDE" dataDxfId="126"/>
    <tableColumn id="5" xr3:uid="{00000000-0010-0000-0900-000005000000}" name="CÓDIGO" dataDxfId="125"/>
    <tableColumn id="6" xr3:uid="{00000000-0010-0000-0900-000006000000}" name="DESCRIÇÃO" dataDxfId="124"/>
    <tableColumn id="12" xr3:uid="{00000000-0010-0000-0900-00000C000000}" name="ESTOQUE" dataDxfId="123"/>
    <tableColumn id="7" xr3:uid="{00000000-0010-0000-0900-000007000000}" name="FORNECEDOR" dataDxfId="122"/>
    <tableColumn id="8" xr3:uid="{00000000-0010-0000-0900-000008000000}" name="PREVISÃO" dataDxfId="121"/>
    <tableColumn id="9" xr3:uid="{00000000-0010-0000-0900-000009000000}" name="STATUS" dataDxfId="120"/>
    <tableColumn id="10" xr3:uid="{00000000-0010-0000-0900-00000A000000}" name="SITUAÇÃO" dataDxfId="119"/>
    <tableColumn id="11" xr3:uid="{00000000-0010-0000-0900-00000B000000}" name="OBSERVAÇÃO" dataDxfId="118"/>
  </tableColumns>
  <tableStyleInfo name="TableStyleLight1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tabRCsAFs" displayName="tabRCsAFs" ref="A2:P3" insertRow="1" totalsRowShown="0" headerRowDxfId="117" dataDxfId="116">
  <tableColumns count="16">
    <tableColumn id="2" xr3:uid="{00000000-0010-0000-0A00-000002000000}" name="CÓDIGO" dataDxfId="115"/>
    <tableColumn id="3" xr3:uid="{00000000-0010-0000-0A00-000003000000}" name="DESCRIÇÃO" dataDxfId="114"/>
    <tableColumn id="16" xr3:uid="{00000000-0010-0000-0A00-000010000000}" name="GRUPO" dataDxfId="113"/>
    <tableColumn id="1" xr3:uid="{00000000-0010-0000-0A00-000001000000}" name="SUBGRUPO" dataDxfId="112"/>
    <tableColumn id="4" xr3:uid="{00000000-0010-0000-0A00-000004000000}" name="TIPO" dataDxfId="111"/>
    <tableColumn id="5" xr3:uid="{00000000-0010-0000-0A00-000005000000}" name="ANO" dataDxfId="110"/>
    <tableColumn id="6" xr3:uid="{00000000-0010-0000-0A00-000006000000}" name="Nº" dataDxfId="109"/>
    <tableColumn id="7" xr3:uid="{00000000-0010-0000-0A00-000007000000}" name="QTDE" dataDxfId="108"/>
    <tableColumn id="8" xr3:uid="{00000000-0010-0000-0A00-000008000000}" name="SALDO" dataDxfId="107"/>
    <tableColumn id="9" xr3:uid="{00000000-0010-0000-0A00-000009000000}" name="ESTOQUE" dataDxfId="106"/>
    <tableColumn id="10" xr3:uid="{00000000-0010-0000-0A00-00000A000000}" name="FORNECEDOR" dataDxfId="105"/>
    <tableColumn id="11" xr3:uid="{00000000-0010-0000-0A00-00000B000000}" name="PREVISÃO" dataDxfId="104"/>
    <tableColumn id="12" xr3:uid="{00000000-0010-0000-0A00-00000C000000}" name="STATUS" dataDxfId="103"/>
    <tableColumn id="13" xr3:uid="{00000000-0010-0000-0A00-00000D000000}" name="SITUAÇÃO" dataDxfId="102"/>
    <tableColumn id="14" xr3:uid="{00000000-0010-0000-0A00-00000E000000}" name="OBSERVAÇÃO" dataDxfId="101"/>
    <tableColumn id="15" xr3:uid="{00000000-0010-0000-0A00-00000F000000}" name="FIM" dataDxfId="100"/>
  </tableColumns>
  <tableStyleInfo name="TableStyleLight10"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11.emf"/><Relationship Id="rId18" Type="http://schemas.openxmlformats.org/officeDocument/2006/relationships/control" Target="../activeX/activeX13.xml"/><Relationship Id="rId26" Type="http://schemas.openxmlformats.org/officeDocument/2006/relationships/control" Target="../activeX/activeX17.xml"/><Relationship Id="rId3" Type="http://schemas.openxmlformats.org/officeDocument/2006/relationships/vmlDrawing" Target="../drawings/vmlDrawing2.vml"/><Relationship Id="rId21" Type="http://schemas.openxmlformats.org/officeDocument/2006/relationships/image" Target="../media/image15.emf"/><Relationship Id="rId7" Type="http://schemas.openxmlformats.org/officeDocument/2006/relationships/image" Target="../media/image8.emf"/><Relationship Id="rId12" Type="http://schemas.openxmlformats.org/officeDocument/2006/relationships/control" Target="../activeX/activeX10.xml"/><Relationship Id="rId17" Type="http://schemas.openxmlformats.org/officeDocument/2006/relationships/image" Target="../media/image13.emf"/><Relationship Id="rId25" Type="http://schemas.openxmlformats.org/officeDocument/2006/relationships/image" Target="../media/image17.emf"/><Relationship Id="rId2" Type="http://schemas.openxmlformats.org/officeDocument/2006/relationships/drawing" Target="../drawings/drawing2.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omments" Target="../comments2.xml"/><Relationship Id="rId1" Type="http://schemas.openxmlformats.org/officeDocument/2006/relationships/printerSettings" Target="../printerSettings/printerSettings2.bin"/><Relationship Id="rId6" Type="http://schemas.openxmlformats.org/officeDocument/2006/relationships/control" Target="../activeX/activeX7.xml"/><Relationship Id="rId11" Type="http://schemas.openxmlformats.org/officeDocument/2006/relationships/image" Target="../media/image10.emf"/><Relationship Id="rId24" Type="http://schemas.openxmlformats.org/officeDocument/2006/relationships/control" Target="../activeX/activeX16.xml"/><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image" Target="../media/image16.emf"/><Relationship Id="rId28" Type="http://schemas.openxmlformats.org/officeDocument/2006/relationships/table" Target="../tables/table2.xml"/><Relationship Id="rId10" Type="http://schemas.openxmlformats.org/officeDocument/2006/relationships/control" Target="../activeX/activeX9.xml"/><Relationship Id="rId19" Type="http://schemas.openxmlformats.org/officeDocument/2006/relationships/image" Target="../media/image14.emf"/><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ontrol" Target="../activeX/activeX15.xml"/><Relationship Id="rId27" Type="http://schemas.openxmlformats.org/officeDocument/2006/relationships/image" Target="../media/image18.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20.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19.xml"/><Relationship Id="rId5" Type="http://schemas.openxmlformats.org/officeDocument/2006/relationships/image" Target="../media/image19.emf"/><Relationship Id="rId10" Type="http://schemas.openxmlformats.org/officeDocument/2006/relationships/comments" Target="../comments3.xml"/><Relationship Id="rId4" Type="http://schemas.openxmlformats.org/officeDocument/2006/relationships/control" Target="../activeX/activeX18.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4.vml"/><Relationship Id="rId7" Type="http://schemas.openxmlformats.org/officeDocument/2006/relationships/image" Target="../media/image22.emf"/><Relationship Id="rId12"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1.xml"/><Relationship Id="rId11" Type="http://schemas.openxmlformats.org/officeDocument/2006/relationships/image" Target="../media/image24.emf"/><Relationship Id="rId5" Type="http://schemas.openxmlformats.org/officeDocument/2006/relationships/image" Target="../media/image21.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3.emf"/></Relationships>
</file>

<file path=xl/worksheets/_rels/sheet5.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control" Target="../activeX/activeX31.xml"/><Relationship Id="rId26" Type="http://schemas.openxmlformats.org/officeDocument/2006/relationships/control" Target="../activeX/activeX35.xml"/><Relationship Id="rId39" Type="http://schemas.openxmlformats.org/officeDocument/2006/relationships/image" Target="../media/image42.emf"/><Relationship Id="rId21" Type="http://schemas.openxmlformats.org/officeDocument/2006/relationships/image" Target="../media/image33.emf"/><Relationship Id="rId34" Type="http://schemas.openxmlformats.org/officeDocument/2006/relationships/control" Target="../activeX/activeX39.xml"/><Relationship Id="rId42" Type="http://schemas.openxmlformats.org/officeDocument/2006/relationships/control" Target="../activeX/activeX43.xml"/><Relationship Id="rId47" Type="http://schemas.openxmlformats.org/officeDocument/2006/relationships/image" Target="../media/image46.emf"/><Relationship Id="rId50" Type="http://schemas.openxmlformats.org/officeDocument/2006/relationships/control" Target="../activeX/activeX47.xml"/><Relationship Id="rId55" Type="http://schemas.openxmlformats.org/officeDocument/2006/relationships/image" Target="../media/image50.emf"/><Relationship Id="rId63" Type="http://schemas.openxmlformats.org/officeDocument/2006/relationships/image" Target="../media/image54.emf"/><Relationship Id="rId7" Type="http://schemas.openxmlformats.org/officeDocument/2006/relationships/image" Target="../media/image26.emf"/><Relationship Id="rId2" Type="http://schemas.openxmlformats.org/officeDocument/2006/relationships/drawing" Target="../drawings/drawing5.xml"/><Relationship Id="rId16" Type="http://schemas.openxmlformats.org/officeDocument/2006/relationships/control" Target="../activeX/activeX30.xml"/><Relationship Id="rId29" Type="http://schemas.openxmlformats.org/officeDocument/2006/relationships/image" Target="../media/image37.emf"/><Relationship Id="rId11" Type="http://schemas.openxmlformats.org/officeDocument/2006/relationships/image" Target="../media/image28.emf"/><Relationship Id="rId24" Type="http://schemas.openxmlformats.org/officeDocument/2006/relationships/control" Target="../activeX/activeX34.xml"/><Relationship Id="rId32" Type="http://schemas.openxmlformats.org/officeDocument/2006/relationships/control" Target="../activeX/activeX38.xml"/><Relationship Id="rId37" Type="http://schemas.openxmlformats.org/officeDocument/2006/relationships/image" Target="../media/image41.emf"/><Relationship Id="rId40" Type="http://schemas.openxmlformats.org/officeDocument/2006/relationships/control" Target="../activeX/activeX42.xml"/><Relationship Id="rId45" Type="http://schemas.openxmlformats.org/officeDocument/2006/relationships/image" Target="../media/image45.emf"/><Relationship Id="rId53" Type="http://schemas.openxmlformats.org/officeDocument/2006/relationships/image" Target="../media/image49.emf"/><Relationship Id="rId58" Type="http://schemas.openxmlformats.org/officeDocument/2006/relationships/control" Target="../activeX/activeX51.xml"/><Relationship Id="rId5" Type="http://schemas.openxmlformats.org/officeDocument/2006/relationships/image" Target="../media/image25.emf"/><Relationship Id="rId61" Type="http://schemas.openxmlformats.org/officeDocument/2006/relationships/image" Target="../media/image53.emf"/><Relationship Id="rId19" Type="http://schemas.openxmlformats.org/officeDocument/2006/relationships/image" Target="../media/image32.emf"/><Relationship Id="rId14" Type="http://schemas.openxmlformats.org/officeDocument/2006/relationships/control" Target="../activeX/activeX29.xml"/><Relationship Id="rId22" Type="http://schemas.openxmlformats.org/officeDocument/2006/relationships/control" Target="../activeX/activeX33.xml"/><Relationship Id="rId27" Type="http://schemas.openxmlformats.org/officeDocument/2006/relationships/image" Target="../media/image36.emf"/><Relationship Id="rId30" Type="http://schemas.openxmlformats.org/officeDocument/2006/relationships/control" Target="../activeX/activeX37.xml"/><Relationship Id="rId35" Type="http://schemas.openxmlformats.org/officeDocument/2006/relationships/image" Target="../media/image40.emf"/><Relationship Id="rId43" Type="http://schemas.openxmlformats.org/officeDocument/2006/relationships/image" Target="../media/image44.emf"/><Relationship Id="rId48" Type="http://schemas.openxmlformats.org/officeDocument/2006/relationships/control" Target="../activeX/activeX46.xml"/><Relationship Id="rId56" Type="http://schemas.openxmlformats.org/officeDocument/2006/relationships/control" Target="../activeX/activeX50.xml"/><Relationship Id="rId64" Type="http://schemas.openxmlformats.org/officeDocument/2006/relationships/table" Target="../tables/table5.xml"/><Relationship Id="rId8" Type="http://schemas.openxmlformats.org/officeDocument/2006/relationships/control" Target="../activeX/activeX26.xml"/><Relationship Id="rId51" Type="http://schemas.openxmlformats.org/officeDocument/2006/relationships/image" Target="../media/image48.emf"/><Relationship Id="rId3" Type="http://schemas.openxmlformats.org/officeDocument/2006/relationships/vmlDrawing" Target="../drawings/vmlDrawing5.vml"/><Relationship Id="rId12" Type="http://schemas.openxmlformats.org/officeDocument/2006/relationships/control" Target="../activeX/activeX28.xml"/><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38" Type="http://schemas.openxmlformats.org/officeDocument/2006/relationships/control" Target="../activeX/activeX41.xml"/><Relationship Id="rId46" Type="http://schemas.openxmlformats.org/officeDocument/2006/relationships/control" Target="../activeX/activeX45.xml"/><Relationship Id="rId59" Type="http://schemas.openxmlformats.org/officeDocument/2006/relationships/image" Target="../media/image52.emf"/><Relationship Id="rId20" Type="http://schemas.openxmlformats.org/officeDocument/2006/relationships/control" Target="../activeX/activeX32.xml"/><Relationship Id="rId41" Type="http://schemas.openxmlformats.org/officeDocument/2006/relationships/image" Target="../media/image43.emf"/><Relationship Id="rId54" Type="http://schemas.openxmlformats.org/officeDocument/2006/relationships/control" Target="../activeX/activeX49.xml"/><Relationship Id="rId62" Type="http://schemas.openxmlformats.org/officeDocument/2006/relationships/control" Target="../activeX/activeX53.xml"/><Relationship Id="rId1" Type="http://schemas.openxmlformats.org/officeDocument/2006/relationships/printerSettings" Target="../printerSettings/printerSettings5.bin"/><Relationship Id="rId6" Type="http://schemas.openxmlformats.org/officeDocument/2006/relationships/control" Target="../activeX/activeX25.xml"/><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control" Target="../activeX/activeX36.xml"/><Relationship Id="rId36" Type="http://schemas.openxmlformats.org/officeDocument/2006/relationships/control" Target="../activeX/activeX40.xml"/><Relationship Id="rId49" Type="http://schemas.openxmlformats.org/officeDocument/2006/relationships/image" Target="../media/image47.emf"/><Relationship Id="rId57" Type="http://schemas.openxmlformats.org/officeDocument/2006/relationships/image" Target="../media/image51.emf"/><Relationship Id="rId10" Type="http://schemas.openxmlformats.org/officeDocument/2006/relationships/control" Target="../activeX/activeX27.xml"/><Relationship Id="rId31" Type="http://schemas.openxmlformats.org/officeDocument/2006/relationships/image" Target="../media/image38.emf"/><Relationship Id="rId44" Type="http://schemas.openxmlformats.org/officeDocument/2006/relationships/control" Target="../activeX/activeX44.xml"/><Relationship Id="rId52" Type="http://schemas.openxmlformats.org/officeDocument/2006/relationships/control" Target="../activeX/activeX48.xml"/><Relationship Id="rId60" Type="http://schemas.openxmlformats.org/officeDocument/2006/relationships/control" Target="../activeX/activeX52.xml"/><Relationship Id="rId4" Type="http://schemas.openxmlformats.org/officeDocument/2006/relationships/control" Target="../activeX/activeX24.xml"/><Relationship Id="rId9" Type="http://schemas.openxmlformats.org/officeDocument/2006/relationships/image" Target="../media/image27.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56.xml"/><Relationship Id="rId3" Type="http://schemas.openxmlformats.org/officeDocument/2006/relationships/vmlDrawing" Target="../drawings/vmlDrawing6.vml"/><Relationship Id="rId7" Type="http://schemas.openxmlformats.org/officeDocument/2006/relationships/image" Target="../media/image56.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55.xml"/><Relationship Id="rId5" Type="http://schemas.openxmlformats.org/officeDocument/2006/relationships/image" Target="../media/image55.emf"/><Relationship Id="rId4" Type="http://schemas.openxmlformats.org/officeDocument/2006/relationships/control" Target="../activeX/activeX54.xml"/><Relationship Id="rId9" Type="http://schemas.openxmlformats.org/officeDocument/2006/relationships/image" Target="../media/image57.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image" Target="../media/image62.emf"/><Relationship Id="rId18" Type="http://schemas.openxmlformats.org/officeDocument/2006/relationships/table" Target="../tables/table6.xml"/><Relationship Id="rId3" Type="http://schemas.openxmlformats.org/officeDocument/2006/relationships/vmlDrawing" Target="../drawings/vmlDrawing7.vml"/><Relationship Id="rId7" Type="http://schemas.openxmlformats.org/officeDocument/2006/relationships/image" Target="../media/image59.emf"/><Relationship Id="rId12" Type="http://schemas.openxmlformats.org/officeDocument/2006/relationships/control" Target="../activeX/activeX61.xml"/><Relationship Id="rId17" Type="http://schemas.openxmlformats.org/officeDocument/2006/relationships/image" Target="../media/image64.emf"/><Relationship Id="rId2" Type="http://schemas.openxmlformats.org/officeDocument/2006/relationships/drawing" Target="../drawings/drawing7.xml"/><Relationship Id="rId16" Type="http://schemas.openxmlformats.org/officeDocument/2006/relationships/control" Target="../activeX/activeX63.xml"/><Relationship Id="rId1" Type="http://schemas.openxmlformats.org/officeDocument/2006/relationships/printerSettings" Target="../printerSettings/printerSettings7.bin"/><Relationship Id="rId6" Type="http://schemas.openxmlformats.org/officeDocument/2006/relationships/control" Target="../activeX/activeX58.xml"/><Relationship Id="rId11" Type="http://schemas.openxmlformats.org/officeDocument/2006/relationships/image" Target="../media/image61.emf"/><Relationship Id="rId5" Type="http://schemas.openxmlformats.org/officeDocument/2006/relationships/image" Target="../media/image58.emf"/><Relationship Id="rId15" Type="http://schemas.openxmlformats.org/officeDocument/2006/relationships/image" Target="../media/image63.emf"/><Relationship Id="rId10" Type="http://schemas.openxmlformats.org/officeDocument/2006/relationships/control" Target="../activeX/activeX60.xml"/><Relationship Id="rId19" Type="http://schemas.openxmlformats.org/officeDocument/2006/relationships/comments" Target="../comments4.xml"/><Relationship Id="rId4" Type="http://schemas.openxmlformats.org/officeDocument/2006/relationships/control" Target="../activeX/activeX57.xml"/><Relationship Id="rId9" Type="http://schemas.openxmlformats.org/officeDocument/2006/relationships/image" Target="../media/image60.emf"/><Relationship Id="rId14" Type="http://schemas.openxmlformats.org/officeDocument/2006/relationships/control" Target="../activeX/activeX6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66.xml"/><Relationship Id="rId3" Type="http://schemas.openxmlformats.org/officeDocument/2006/relationships/vmlDrawing" Target="../drawings/vmlDrawing8.vml"/><Relationship Id="rId7" Type="http://schemas.openxmlformats.org/officeDocument/2006/relationships/image" Target="../media/image66.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65.xml"/><Relationship Id="rId11" Type="http://schemas.openxmlformats.org/officeDocument/2006/relationships/comments" Target="../comments5.xml"/><Relationship Id="rId5" Type="http://schemas.openxmlformats.org/officeDocument/2006/relationships/image" Target="../media/image65.emf"/><Relationship Id="rId10" Type="http://schemas.openxmlformats.org/officeDocument/2006/relationships/table" Target="../tables/table7.xml"/><Relationship Id="rId4" Type="http://schemas.openxmlformats.org/officeDocument/2006/relationships/control" Target="../activeX/activeX64.xml"/><Relationship Id="rId9" Type="http://schemas.openxmlformats.org/officeDocument/2006/relationships/image" Target="../media/image67.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9.xml"/><Relationship Id="rId13" Type="http://schemas.openxmlformats.org/officeDocument/2006/relationships/image" Target="../media/image72.emf"/><Relationship Id="rId18" Type="http://schemas.openxmlformats.org/officeDocument/2006/relationships/control" Target="../activeX/activeX74.xml"/><Relationship Id="rId3" Type="http://schemas.openxmlformats.org/officeDocument/2006/relationships/vmlDrawing" Target="../drawings/vmlDrawing9.vml"/><Relationship Id="rId21" Type="http://schemas.openxmlformats.org/officeDocument/2006/relationships/image" Target="../media/image76.emf"/><Relationship Id="rId7" Type="http://schemas.openxmlformats.org/officeDocument/2006/relationships/image" Target="../media/image69.emf"/><Relationship Id="rId12" Type="http://schemas.openxmlformats.org/officeDocument/2006/relationships/control" Target="../activeX/activeX71.xml"/><Relationship Id="rId17" Type="http://schemas.openxmlformats.org/officeDocument/2006/relationships/image" Target="../media/image74.emf"/><Relationship Id="rId2" Type="http://schemas.openxmlformats.org/officeDocument/2006/relationships/drawing" Target="../drawings/drawing9.xml"/><Relationship Id="rId16" Type="http://schemas.openxmlformats.org/officeDocument/2006/relationships/control" Target="../activeX/activeX73.xml"/><Relationship Id="rId20" Type="http://schemas.openxmlformats.org/officeDocument/2006/relationships/control" Target="../activeX/activeX75.xml"/><Relationship Id="rId1" Type="http://schemas.openxmlformats.org/officeDocument/2006/relationships/printerSettings" Target="../printerSettings/printerSettings9.bin"/><Relationship Id="rId6" Type="http://schemas.openxmlformats.org/officeDocument/2006/relationships/control" Target="../activeX/activeX68.xml"/><Relationship Id="rId11" Type="http://schemas.openxmlformats.org/officeDocument/2006/relationships/image" Target="../media/image71.emf"/><Relationship Id="rId5" Type="http://schemas.openxmlformats.org/officeDocument/2006/relationships/image" Target="../media/image68.emf"/><Relationship Id="rId15" Type="http://schemas.openxmlformats.org/officeDocument/2006/relationships/image" Target="../media/image73.emf"/><Relationship Id="rId23" Type="http://schemas.openxmlformats.org/officeDocument/2006/relationships/comments" Target="../comments6.xml"/><Relationship Id="rId10" Type="http://schemas.openxmlformats.org/officeDocument/2006/relationships/control" Target="../activeX/activeX70.xml"/><Relationship Id="rId19" Type="http://schemas.openxmlformats.org/officeDocument/2006/relationships/image" Target="../media/image75.emf"/><Relationship Id="rId4" Type="http://schemas.openxmlformats.org/officeDocument/2006/relationships/control" Target="../activeX/activeX67.xml"/><Relationship Id="rId9" Type="http://schemas.openxmlformats.org/officeDocument/2006/relationships/image" Target="../media/image70.emf"/><Relationship Id="rId14" Type="http://schemas.openxmlformats.org/officeDocument/2006/relationships/control" Target="../activeX/activeX72.xml"/><Relationship Id="rId22"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78.xml"/><Relationship Id="rId3" Type="http://schemas.openxmlformats.org/officeDocument/2006/relationships/vmlDrawing" Target="../drawings/vmlDrawing10.vml"/><Relationship Id="rId7" Type="http://schemas.openxmlformats.org/officeDocument/2006/relationships/image" Target="../media/image78.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77.xml"/><Relationship Id="rId11" Type="http://schemas.openxmlformats.org/officeDocument/2006/relationships/comments" Target="../comments7.xml"/><Relationship Id="rId5" Type="http://schemas.openxmlformats.org/officeDocument/2006/relationships/image" Target="../media/image77.emf"/><Relationship Id="rId10" Type="http://schemas.openxmlformats.org/officeDocument/2006/relationships/table" Target="../tables/table10.xml"/><Relationship Id="rId4" Type="http://schemas.openxmlformats.org/officeDocument/2006/relationships/control" Target="../activeX/activeX76.xml"/><Relationship Id="rId9" Type="http://schemas.openxmlformats.org/officeDocument/2006/relationships/image" Target="../media/image79.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81.xml"/><Relationship Id="rId13" Type="http://schemas.openxmlformats.org/officeDocument/2006/relationships/comments" Target="../comments8.xml"/><Relationship Id="rId3" Type="http://schemas.openxmlformats.org/officeDocument/2006/relationships/vmlDrawing" Target="../drawings/vmlDrawing11.vml"/><Relationship Id="rId7" Type="http://schemas.openxmlformats.org/officeDocument/2006/relationships/image" Target="../media/image81.emf"/><Relationship Id="rId12" Type="http://schemas.openxmlformats.org/officeDocument/2006/relationships/table" Target="../tables/table11.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80.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2.xml"/><Relationship Id="rId4" Type="http://schemas.openxmlformats.org/officeDocument/2006/relationships/control" Target="../activeX/activeX79.xml"/><Relationship Id="rId9" Type="http://schemas.openxmlformats.org/officeDocument/2006/relationships/image" Target="../media/image82.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07">
    <tabColor rgb="FF006DF2"/>
    <pageSetUpPr fitToPage="1"/>
  </sheetPr>
  <dimension ref="A1:Z9"/>
  <sheetViews>
    <sheetView showGridLines="0" zoomScaleNormal="100" workbookViewId="0">
      <pane ySplit="8" topLeftCell="A9" activePane="bottomLeft" state="frozen"/>
      <selection pane="bottomLeft" activeCell="A10" sqref="A10:XFD39"/>
    </sheetView>
  </sheetViews>
  <sheetFormatPr defaultRowHeight="50.1" customHeight="1" x14ac:dyDescent="0.3"/>
  <cols>
    <col min="1" max="1" width="6" customWidth="1"/>
    <col min="2" max="2" width="10.6640625" style="39" customWidth="1"/>
    <col min="3" max="3" width="40.6640625" style="4" customWidth="1"/>
    <col min="4" max="4" width="4.88671875" style="3" customWidth="1"/>
    <col min="5" max="5" width="3.6640625" style="3" hidden="1" customWidth="1"/>
    <col min="6" max="6" width="3.6640625" style="37" hidden="1" customWidth="1"/>
    <col min="7" max="7" width="13.5546875" style="40" hidden="1" customWidth="1"/>
    <col min="8" max="8" width="10.6640625" customWidth="1"/>
    <col min="9" max="9" width="10.6640625" style="58" customWidth="1"/>
    <col min="10" max="10" width="10.44140625" style="3" customWidth="1"/>
    <col min="11" max="11" width="14.33203125" style="2" hidden="1" customWidth="1"/>
    <col min="12" max="12" width="9.6640625" style="41" hidden="1" customWidth="1"/>
    <col min="13" max="13" width="1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8.33203125" style="2" hidden="1" customWidth="1"/>
    <col min="21" max="21" width="8.33203125" style="5" hidden="1" customWidth="1"/>
    <col min="22" max="23" width="8.33203125" style="12" hidden="1" customWidth="1"/>
    <col min="24" max="24" width="6.5546875" style="4" customWidth="1"/>
    <col min="25" max="25" width="15.6640625" customWidth="1"/>
    <col min="26" max="26" width="14.88671875" customWidth="1"/>
  </cols>
  <sheetData>
    <row r="1" spans="1:26" ht="18" customHeight="1" x14ac:dyDescent="0.3">
      <c r="A1" s="274"/>
      <c r="B1" s="274"/>
      <c r="C1" s="273"/>
      <c r="D1" s="273"/>
      <c r="E1" s="273"/>
      <c r="F1" s="273"/>
      <c r="G1" s="273"/>
      <c r="H1" s="273"/>
      <c r="I1" s="273"/>
      <c r="J1" s="273"/>
      <c r="K1" s="273"/>
      <c r="L1" s="273"/>
      <c r="M1" s="273"/>
      <c r="N1" s="273"/>
      <c r="O1" s="273"/>
      <c r="P1" s="273"/>
      <c r="Q1" s="273"/>
      <c r="R1" s="273"/>
      <c r="S1" s="273"/>
      <c r="T1" s="273"/>
      <c r="U1" s="273"/>
      <c r="V1" s="273"/>
      <c r="W1" s="273"/>
      <c r="X1" s="273"/>
    </row>
    <row r="2" spans="1:26" ht="19.5" customHeight="1" x14ac:dyDescent="0.3">
      <c r="A2" s="274"/>
      <c r="B2" s="274"/>
      <c r="C2" s="273" t="s">
        <v>71</v>
      </c>
      <c r="D2" s="273"/>
      <c r="E2" s="273"/>
      <c r="F2" s="273"/>
      <c r="G2" s="273"/>
      <c r="H2" s="273"/>
      <c r="I2" s="273"/>
      <c r="J2" s="273"/>
      <c r="K2" s="273"/>
      <c r="L2" s="273"/>
      <c r="M2" s="273"/>
      <c r="N2" s="273"/>
      <c r="O2" s="273"/>
      <c r="P2" s="273"/>
      <c r="Q2" s="273"/>
      <c r="R2" s="273"/>
      <c r="S2" s="273"/>
      <c r="T2" s="273"/>
      <c r="U2" s="273"/>
      <c r="V2" s="273"/>
      <c r="W2" s="273"/>
      <c r="X2" s="273"/>
    </row>
    <row r="3" spans="1:26" ht="18" customHeight="1" x14ac:dyDescent="0.3">
      <c r="A3" s="274"/>
      <c r="B3" s="274"/>
      <c r="C3" s="273" t="s">
        <v>72</v>
      </c>
      <c r="D3" s="273"/>
      <c r="E3" s="273"/>
      <c r="F3" s="273"/>
      <c r="G3" s="273"/>
      <c r="H3" s="273"/>
      <c r="I3" s="273"/>
      <c r="J3" s="273"/>
      <c r="K3" s="273"/>
      <c r="L3" s="273"/>
      <c r="M3" s="273"/>
      <c r="N3" s="273"/>
      <c r="O3" s="273"/>
      <c r="P3" s="273"/>
      <c r="Q3" s="273"/>
      <c r="R3" s="273"/>
      <c r="S3" s="273"/>
      <c r="T3" s="273"/>
      <c r="U3" s="273"/>
      <c r="V3" s="273"/>
      <c r="W3" s="273"/>
      <c r="X3" s="273"/>
    </row>
    <row r="4" spans="1:26" ht="18" customHeight="1" x14ac:dyDescent="0.3">
      <c r="A4" s="275"/>
      <c r="B4" s="275"/>
      <c r="C4" s="273" t="s">
        <v>73</v>
      </c>
      <c r="D4" s="273"/>
      <c r="E4" s="273"/>
      <c r="F4" s="273"/>
      <c r="G4" s="273"/>
      <c r="H4" s="273"/>
      <c r="I4" s="273"/>
      <c r="J4" s="273"/>
      <c r="K4" s="273"/>
      <c r="L4" s="273"/>
      <c r="M4" s="273"/>
      <c r="N4" s="273"/>
      <c r="O4" s="273"/>
      <c r="P4" s="273"/>
      <c r="Q4" s="273"/>
      <c r="R4" s="273"/>
      <c r="S4" s="273"/>
      <c r="T4" s="273"/>
      <c r="U4" s="273"/>
      <c r="V4" s="273"/>
      <c r="W4" s="273"/>
      <c r="X4" s="273"/>
    </row>
    <row r="5" spans="1:26" ht="20.100000000000001" customHeight="1" x14ac:dyDescent="0.3">
      <c r="A5" s="271"/>
      <c r="B5" s="271"/>
      <c r="C5" s="272" t="s">
        <v>74</v>
      </c>
      <c r="D5" s="272"/>
      <c r="E5" s="272"/>
      <c r="F5" s="272"/>
      <c r="G5" s="272"/>
      <c r="H5" s="272"/>
      <c r="I5" s="272"/>
      <c r="J5" s="272"/>
      <c r="K5" s="272"/>
      <c r="L5" s="272"/>
      <c r="M5" s="272"/>
      <c r="N5" s="272"/>
      <c r="O5" s="272"/>
      <c r="P5" s="272"/>
      <c r="Q5" s="272"/>
      <c r="R5" s="272"/>
      <c r="S5" s="272"/>
      <c r="T5" s="272"/>
      <c r="U5" s="272"/>
      <c r="V5" s="272"/>
      <c r="W5" s="272"/>
      <c r="X5" s="272"/>
    </row>
    <row r="6" spans="1:26" ht="23.25" customHeight="1" x14ac:dyDescent="0.3">
      <c r="A6" s="66"/>
      <c r="B6"/>
      <c r="C6"/>
      <c r="D6"/>
      <c r="E6"/>
      <c r="F6" s="65"/>
      <c r="G6"/>
      <c r="J6"/>
      <c r="L6" s="98" t="s">
        <v>69</v>
      </c>
      <c r="M6" s="93"/>
      <c r="N6" s="92"/>
      <c r="O6" s="92"/>
      <c r="P6" s="92"/>
      <c r="Q6" s="92"/>
      <c r="R6" s="94"/>
      <c r="S6" s="92"/>
      <c r="T6" s="92"/>
      <c r="U6" s="92"/>
      <c r="V6" s="92"/>
      <c r="W6" s="92"/>
      <c r="X6" s="92"/>
    </row>
    <row r="7" spans="1:26" ht="71.25" customHeight="1" x14ac:dyDescent="0.3">
      <c r="A7" s="270" t="s">
        <v>136</v>
      </c>
      <c r="B7" s="270"/>
      <c r="C7" s="270"/>
      <c r="D7" s="270"/>
      <c r="E7" s="270"/>
      <c r="F7" s="270"/>
      <c r="G7" s="270"/>
      <c r="H7" s="270"/>
      <c r="I7" s="270"/>
      <c r="J7" s="270"/>
      <c r="K7" s="270"/>
      <c r="L7" s="270"/>
      <c r="M7" s="270"/>
      <c r="N7" s="270"/>
      <c r="O7" s="270"/>
      <c r="P7" s="270"/>
      <c r="Q7" s="270"/>
      <c r="R7" s="270"/>
      <c r="S7" s="270"/>
      <c r="T7" s="270"/>
      <c r="U7" s="270"/>
      <c r="V7" s="270"/>
      <c r="W7" s="270"/>
      <c r="X7" s="270"/>
      <c r="Y7" s="270"/>
      <c r="Z7" s="270"/>
    </row>
    <row r="8" spans="1:26" s="38" customFormat="1" ht="63" customHeight="1" x14ac:dyDescent="0.3">
      <c r="A8" s="116" t="s">
        <v>43</v>
      </c>
      <c r="B8" s="117" t="s">
        <v>0</v>
      </c>
      <c r="C8" s="118" t="s">
        <v>67</v>
      </c>
      <c r="D8" s="119" t="s">
        <v>31</v>
      </c>
      <c r="E8" s="120" t="s">
        <v>20</v>
      </c>
      <c r="F8" s="120" t="s">
        <v>44</v>
      </c>
      <c r="G8" s="121" t="s">
        <v>45</v>
      </c>
      <c r="H8" s="122" t="s">
        <v>70</v>
      </c>
      <c r="I8" s="123" t="s">
        <v>114</v>
      </c>
      <c r="J8" s="123" t="s">
        <v>115</v>
      </c>
      <c r="K8" s="119" t="s">
        <v>47</v>
      </c>
      <c r="L8" s="123" t="s">
        <v>15</v>
      </c>
      <c r="M8" s="124" t="s">
        <v>48</v>
      </c>
      <c r="N8" s="125" t="s">
        <v>5</v>
      </c>
      <c r="O8" s="119" t="s">
        <v>22</v>
      </c>
      <c r="P8" s="119" t="s">
        <v>23</v>
      </c>
      <c r="Q8" s="119" t="s">
        <v>24</v>
      </c>
      <c r="R8" s="119" t="s">
        <v>26</v>
      </c>
      <c r="S8" s="126" t="s">
        <v>29</v>
      </c>
      <c r="T8" s="127" t="s">
        <v>49</v>
      </c>
      <c r="U8" s="128" t="s">
        <v>51</v>
      </c>
      <c r="V8" s="128" t="s">
        <v>52</v>
      </c>
      <c r="W8" s="129" t="s">
        <v>50</v>
      </c>
      <c r="X8" s="230" t="s">
        <v>127</v>
      </c>
      <c r="Y8" s="122" t="s">
        <v>68</v>
      </c>
      <c r="Z8" s="130" t="s">
        <v>128</v>
      </c>
    </row>
    <row r="9" spans="1:26" ht="60" customHeight="1" x14ac:dyDescent="0.3">
      <c r="A9" s="228"/>
      <c r="B9" s="131"/>
      <c r="C9" s="132"/>
      <c r="D9" s="133"/>
      <c r="E9" s="133"/>
      <c r="F9" s="133"/>
      <c r="G9" s="134"/>
      <c r="H9" s="135"/>
      <c r="I9" s="135"/>
      <c r="J9" s="232"/>
      <c r="K9" s="136"/>
      <c r="L9" s="137"/>
      <c r="M9" s="138"/>
      <c r="N9" s="139"/>
      <c r="O9" s="140"/>
      <c r="P9" s="140"/>
      <c r="Q9" s="140"/>
      <c r="R9" s="140"/>
      <c r="S9" s="141"/>
      <c r="T9" s="131"/>
      <c r="U9" s="142"/>
      <c r="V9" s="131"/>
      <c r="W9" s="143"/>
      <c r="X9" s="231"/>
      <c r="Y9" s="229"/>
      <c r="Z9" s="226"/>
    </row>
  </sheetData>
  <dataConsolidate/>
  <mergeCells count="11">
    <mergeCell ref="A7:Z7"/>
    <mergeCell ref="A5:B5"/>
    <mergeCell ref="C5:X5"/>
    <mergeCell ref="C1:X1"/>
    <mergeCell ref="A1:B1"/>
    <mergeCell ref="A2:B2"/>
    <mergeCell ref="A3:B3"/>
    <mergeCell ref="A4:B4"/>
    <mergeCell ref="C2:X2"/>
    <mergeCell ref="C3:X3"/>
    <mergeCell ref="C4:X4"/>
  </mergeCells>
  <conditionalFormatting sqref="B8:B1048576">
    <cfRule type="duplicateValues" dxfId="99" priority="1"/>
  </conditionalFormatting>
  <printOptions horizontalCentered="1"/>
  <pageMargins left="0" right="0" top="0" bottom="0.47244094488188981" header="0" footer="0.19685039370078741"/>
  <pageSetup paperSize="9" scale="75" fitToHeight="0" orientation="portrait" errors="blank" r:id="rId1"/>
  <headerFooter>
    <oddFooter>&amp;L&amp;12Emissão: &amp;D - &amp;T&amp;CAssinatura: ___________________________________________________________________&amp;RPágina &amp;P de &amp;N</oddFooter>
  </headerFooter>
  <colBreaks count="1" manualBreakCount="1">
    <brk id="24" max="1048575" man="1"/>
  </colBreaks>
  <drawing r:id="rId2"/>
  <legacyDrawing r:id="rId3"/>
  <controls>
    <mc:AlternateContent xmlns:mc="http://schemas.openxmlformats.org/markup-compatibility/2006">
      <mc:Choice Requires="x14">
        <control shapeId="765049" r:id="rId4" name="btn_EstimativaAta_Exportar">
          <controlPr defaultSize="0" print="0" autoLine="0" r:id="rId5">
            <anchor moveWithCells="1">
              <from>
                <xdr:col>26</xdr:col>
                <xdr:colOff>342900</xdr:colOff>
                <xdr:row>0</xdr:row>
                <xdr:rowOff>121920</xdr:rowOff>
              </from>
              <to>
                <xdr:col>28</xdr:col>
                <xdr:colOff>388620</xdr:colOff>
                <xdr:row>2</xdr:row>
                <xdr:rowOff>220980</xdr:rowOff>
              </to>
            </anchor>
          </controlPr>
        </control>
      </mc:Choice>
      <mc:Fallback>
        <control shapeId="765049" r:id="rId4" name="btn_EstimativaAta_Exportar"/>
      </mc:Fallback>
    </mc:AlternateContent>
    <mc:AlternateContent xmlns:mc="http://schemas.openxmlformats.org/markup-compatibility/2006">
      <mc:Choice Requires="x14">
        <control shapeId="765048" r:id="rId6" name="btn_EstimativaAta_Cabec">
          <controlPr defaultSize="0" print="0" autoLine="0" r:id="rId7">
            <anchor moveWithCells="1">
              <from>
                <xdr:col>31</xdr:col>
                <xdr:colOff>38100</xdr:colOff>
                <xdr:row>0</xdr:row>
                <xdr:rowOff>121920</xdr:rowOff>
              </from>
              <to>
                <xdr:col>33</xdr:col>
                <xdr:colOff>83820</xdr:colOff>
                <xdr:row>2</xdr:row>
                <xdr:rowOff>220980</xdr:rowOff>
              </to>
            </anchor>
          </controlPr>
        </control>
      </mc:Choice>
      <mc:Fallback>
        <control shapeId="765048" r:id="rId6" name="btn_EstimativaAta_Cabec"/>
      </mc:Fallback>
    </mc:AlternateContent>
    <mc:AlternateContent xmlns:mc="http://schemas.openxmlformats.org/markup-compatibility/2006">
      <mc:Choice Requires="x14">
        <control shapeId="764931" r:id="rId8" name="btn_EstimativaAta_Exibir">
          <controlPr defaultSize="0" print="0" autoLine="0" r:id="rId9">
            <anchor moveWithCells="1">
              <from>
                <xdr:col>28</xdr:col>
                <xdr:colOff>495300</xdr:colOff>
                <xdr:row>0</xdr:row>
                <xdr:rowOff>121920</xdr:rowOff>
              </from>
              <to>
                <xdr:col>30</xdr:col>
                <xdr:colOff>541020</xdr:colOff>
                <xdr:row>2</xdr:row>
                <xdr:rowOff>220980</xdr:rowOff>
              </to>
            </anchor>
          </controlPr>
        </control>
      </mc:Choice>
      <mc:Fallback>
        <control shapeId="764931" r:id="rId8" name="btn_EstimativaAta_Exibir"/>
      </mc:Fallback>
    </mc:AlternateContent>
    <mc:AlternateContent xmlns:mc="http://schemas.openxmlformats.org/markup-compatibility/2006">
      <mc:Choice Requires="x14">
        <control shapeId="764930" r:id="rId10" name="btn_EstimativaAta_Importar">
          <controlPr defaultSize="0" print="0" autoLine="0" r:id="rId11">
            <anchor moveWithCells="1">
              <from>
                <xdr:col>24</xdr:col>
                <xdr:colOff>1013460</xdr:colOff>
                <xdr:row>0</xdr:row>
                <xdr:rowOff>121920</xdr:rowOff>
              </from>
              <to>
                <xdr:col>26</xdr:col>
                <xdr:colOff>182880</xdr:colOff>
                <xdr:row>2</xdr:row>
                <xdr:rowOff>220980</xdr:rowOff>
              </to>
            </anchor>
          </controlPr>
        </control>
      </mc:Choice>
      <mc:Fallback>
        <control shapeId="764930" r:id="rId10" name="btn_EstimativaAta_Importar"/>
      </mc:Fallback>
    </mc:AlternateContent>
    <mc:AlternateContent xmlns:mc="http://schemas.openxmlformats.org/markup-compatibility/2006">
      <mc:Choice Requires="x14">
        <control shapeId="764929" r:id="rId12" name="btn_EstimativaAta_Imprimir">
          <controlPr defaultSize="0" print="0" autoLine="0" r:id="rId13">
            <anchor moveWithCells="1">
              <from>
                <xdr:col>23</xdr:col>
                <xdr:colOff>76200</xdr:colOff>
                <xdr:row>0</xdr:row>
                <xdr:rowOff>121920</xdr:rowOff>
              </from>
              <to>
                <xdr:col>24</xdr:col>
                <xdr:colOff>891540</xdr:colOff>
                <xdr:row>2</xdr:row>
                <xdr:rowOff>220980</xdr:rowOff>
              </to>
            </anchor>
          </controlPr>
        </control>
      </mc:Choice>
      <mc:Fallback>
        <control shapeId="764929" r:id="rId12" name="btn_EstimativaAta_Imprimir"/>
      </mc:Fallback>
    </mc:AlternateContent>
  </controls>
  <tableParts count="1">
    <tablePart r:id="rId1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01">
    <tabColor rgb="FF006DF2"/>
    <pageSetUpPr fitToPage="1"/>
  </sheetPr>
  <dimension ref="A1:BK4"/>
  <sheetViews>
    <sheetView tabSelected="1" zoomScale="70" zoomScaleNormal="70" workbookViewId="0">
      <pane xSplit="2" ySplit="3" topLeftCell="Q4" activePane="bottomRight" state="frozen"/>
      <selection pane="topRight" activeCell="C1" sqref="C1"/>
      <selection pane="bottomLeft" activeCell="A2" sqref="A2"/>
      <selection pane="bottomRight" activeCell="A3" sqref="A3"/>
    </sheetView>
  </sheetViews>
  <sheetFormatPr defaultColWidth="9.109375" defaultRowHeight="14.4" x14ac:dyDescent="0.3"/>
  <cols>
    <col min="1" max="1" width="10.77734375" style="2" customWidth="1"/>
    <col min="2" max="2" width="72.77734375" style="4" customWidth="1"/>
    <col min="3" max="3" width="3.77734375" style="3" customWidth="1"/>
    <col min="4" max="4" width="13.77734375" customWidth="1"/>
    <col min="5" max="5" width="11.44140625" style="4" customWidth="1"/>
    <col min="6" max="6" width="8.77734375" style="4" customWidth="1"/>
    <col min="7" max="7" width="11.77734375" style="4" customWidth="1"/>
    <col min="8" max="8" width="8.77734375" style="10" customWidth="1"/>
    <col min="9" max="9" width="2.77734375" customWidth="1"/>
    <col min="10" max="10" width="10.77734375" style="56" customWidth="1"/>
    <col min="11" max="12" width="8.77734375" customWidth="1"/>
    <col min="13" max="13" width="10.77734375" customWidth="1"/>
    <col min="14" max="14" width="13.77734375" style="68" customWidth="1"/>
    <col min="15" max="15" width="8.77734375" customWidth="1"/>
    <col min="16" max="16" width="8.6640625" customWidth="1"/>
    <col min="17" max="17" width="9.77734375" style="19" customWidth="1"/>
    <col min="18" max="18" width="14.77734375" style="10" customWidth="1"/>
    <col min="19" max="19" width="12.77734375" style="31" customWidth="1"/>
    <col min="20" max="20" width="4.44140625" style="31" customWidth="1"/>
    <col min="21" max="21" width="7.77734375" style="31" customWidth="1"/>
    <col min="22" max="22" width="3.77734375" style="4" customWidth="1"/>
    <col min="23" max="23" width="6.109375" style="4" customWidth="1"/>
    <col min="24" max="24" width="6.77734375" style="10" customWidth="1"/>
    <col min="25" max="25" width="6.77734375" customWidth="1"/>
    <col min="26" max="26" width="7.77734375" style="16" customWidth="1"/>
    <col min="27" max="27" width="5.77734375" style="20" customWidth="1"/>
    <col min="28" max="28" width="8.77734375" style="17" customWidth="1"/>
    <col min="29" max="29" width="7.77734375" style="22" customWidth="1"/>
    <col min="30" max="30" width="5.77734375" style="9" customWidth="1"/>
    <col min="31" max="31" width="8.77734375" style="13" customWidth="1"/>
    <col min="32" max="32" width="8.77734375" style="145" customWidth="1"/>
    <col min="33" max="33" width="10.77734375" style="13" customWidth="1"/>
    <col min="34" max="34" width="12.77734375" style="13" customWidth="1"/>
    <col min="35" max="35" width="10.77734375" style="9" customWidth="1"/>
    <col min="36" max="38" width="12.77734375" style="32" customWidth="1"/>
    <col min="39" max="39" width="3.77734375" style="74" customWidth="1"/>
    <col min="40" max="40" width="4.77734375" style="3" customWidth="1"/>
    <col min="41" max="41" width="6.77734375" style="75" customWidth="1"/>
    <col min="42" max="42" width="8.77734375" style="73" customWidth="1"/>
    <col min="43" max="43" width="8.77734375" style="57" customWidth="1"/>
    <col min="44" max="44" width="10.77734375" style="57" customWidth="1"/>
    <col min="45" max="45" width="9.6640625" style="76" customWidth="1"/>
    <col min="46" max="46" width="9.77734375" style="76" customWidth="1"/>
    <col min="47" max="47" width="7.6640625" style="77" customWidth="1"/>
    <col min="48" max="48" width="7.77734375" style="77" customWidth="1"/>
    <col min="49" max="50" width="8.77734375" style="77" customWidth="1"/>
    <col min="51" max="51" width="8.6640625" style="24" customWidth="1"/>
    <col min="52" max="53" width="8.77734375" style="24" customWidth="1"/>
    <col min="54" max="54" width="6.77734375" style="24" customWidth="1"/>
    <col min="55" max="55" width="4.6640625" style="44" customWidth="1"/>
    <col min="56" max="56" width="4.77734375" customWidth="1"/>
    <col min="57" max="57" width="8.77734375" customWidth="1"/>
    <col min="58" max="58" width="12.77734375" customWidth="1"/>
    <col min="59" max="59" width="6.109375" customWidth="1"/>
    <col min="60" max="61" width="8.88671875" customWidth="1"/>
    <col min="62" max="62" width="15.6640625" bestFit="1" customWidth="1"/>
    <col min="63" max="63" width="2.77734375" customWidth="1"/>
  </cols>
  <sheetData>
    <row r="1" spans="1:63" ht="50.25" customHeight="1" x14ac:dyDescent="0.3">
      <c r="A1" s="276"/>
      <c r="B1" s="276"/>
      <c r="D1" s="96"/>
      <c r="E1" s="3"/>
      <c r="F1" s="27"/>
      <c r="G1" s="3"/>
      <c r="H1" s="30" t="s">
        <v>37</v>
      </c>
      <c r="M1" s="28"/>
      <c r="AC1" s="21"/>
      <c r="AD1" s="12"/>
      <c r="AE1" s="11"/>
      <c r="AG1" s="11"/>
      <c r="AH1" s="11"/>
      <c r="AM1" s="37"/>
      <c r="AO1" s="3"/>
      <c r="AP1" s="35">
        <v>4</v>
      </c>
      <c r="AS1" s="40"/>
      <c r="AT1" s="40"/>
      <c r="AV1" s="36">
        <v>47</v>
      </c>
      <c r="AW1" s="36"/>
      <c r="AX1" s="36"/>
      <c r="AY1" s="8"/>
      <c r="AZ1" s="8"/>
      <c r="BA1" s="8"/>
      <c r="BB1" s="8"/>
      <c r="BD1" s="8"/>
      <c r="BE1" s="84">
        <v>3</v>
      </c>
    </row>
    <row r="2" spans="1:63" ht="50.25" customHeight="1" x14ac:dyDescent="0.7">
      <c r="A2" s="276"/>
      <c r="B2" s="276"/>
      <c r="D2" s="3"/>
      <c r="E2" s="3"/>
      <c r="F2" s="27"/>
      <c r="G2" s="3"/>
      <c r="H2" s="45"/>
      <c r="AI2"/>
      <c r="AM2" s="37"/>
      <c r="AO2" s="34">
        <f>COUNTIF(AO4:AO4,"=sim")</f>
        <v>0</v>
      </c>
      <c r="AP2" s="35">
        <v>8</v>
      </c>
      <c r="AS2" s="40"/>
      <c r="AT2" s="40"/>
      <c r="AV2" s="35">
        <v>12</v>
      </c>
      <c r="AW2" s="40"/>
      <c r="AX2" s="40"/>
      <c r="AY2" s="8"/>
      <c r="AZ2" s="46">
        <v>0</v>
      </c>
      <c r="BA2" s="8"/>
      <c r="BB2" s="84">
        <v>1</v>
      </c>
      <c r="BD2" s="8"/>
      <c r="BE2" s="84">
        <v>6</v>
      </c>
    </row>
    <row r="3" spans="1:63" x14ac:dyDescent="0.3">
      <c r="A3" s="269" t="s">
        <v>0</v>
      </c>
      <c r="B3" s="240" t="s">
        <v>1</v>
      </c>
      <c r="C3" s="241" t="s">
        <v>2</v>
      </c>
      <c r="D3" s="242" t="s">
        <v>3</v>
      </c>
      <c r="E3" s="240" t="s">
        <v>4</v>
      </c>
      <c r="F3" s="240" t="s">
        <v>5</v>
      </c>
      <c r="G3" s="240" t="s">
        <v>6</v>
      </c>
      <c r="H3" s="243" t="s">
        <v>7</v>
      </c>
      <c r="I3" s="244" t="s">
        <v>8</v>
      </c>
      <c r="J3" s="245" t="s">
        <v>9</v>
      </c>
      <c r="K3" s="243" t="s">
        <v>10</v>
      </c>
      <c r="L3" s="246" t="s">
        <v>11</v>
      </c>
      <c r="M3" s="247" t="s">
        <v>12</v>
      </c>
      <c r="N3" s="248" t="s">
        <v>13</v>
      </c>
      <c r="O3" s="249" t="s">
        <v>14</v>
      </c>
      <c r="P3" s="249" t="s">
        <v>118</v>
      </c>
      <c r="Q3" s="250" t="s">
        <v>15</v>
      </c>
      <c r="R3" s="251" t="s">
        <v>16</v>
      </c>
      <c r="S3" s="252" t="s">
        <v>17</v>
      </c>
      <c r="T3" s="253" t="s">
        <v>116</v>
      </c>
      <c r="U3" s="254" t="s">
        <v>18</v>
      </c>
      <c r="V3" s="240" t="s">
        <v>19</v>
      </c>
      <c r="W3" s="255" t="s">
        <v>129</v>
      </c>
      <c r="X3" s="256" t="s">
        <v>20</v>
      </c>
      <c r="Y3" s="255" t="s">
        <v>21</v>
      </c>
      <c r="Z3" s="257" t="s">
        <v>22</v>
      </c>
      <c r="AA3" s="258" t="s">
        <v>117</v>
      </c>
      <c r="AB3" s="259" t="s">
        <v>23</v>
      </c>
      <c r="AC3" s="250" t="s">
        <v>24</v>
      </c>
      <c r="AD3" s="250" t="s">
        <v>25</v>
      </c>
      <c r="AE3" s="260" t="s">
        <v>26</v>
      </c>
      <c r="AF3" s="261" t="s">
        <v>27</v>
      </c>
      <c r="AG3" s="262" t="s">
        <v>97</v>
      </c>
      <c r="AH3" s="258" t="s">
        <v>98</v>
      </c>
      <c r="AI3" s="250" t="s">
        <v>28</v>
      </c>
      <c r="AJ3" s="250" t="s">
        <v>29</v>
      </c>
      <c r="AK3" s="252" t="s">
        <v>38</v>
      </c>
      <c r="AL3" s="252" t="s">
        <v>39</v>
      </c>
      <c r="AM3" s="252" t="s">
        <v>40</v>
      </c>
      <c r="AN3" s="240" t="s">
        <v>41</v>
      </c>
      <c r="AO3" s="263" t="s">
        <v>30</v>
      </c>
      <c r="AP3" s="264" t="s">
        <v>33</v>
      </c>
      <c r="AQ3" s="250" t="s">
        <v>55</v>
      </c>
      <c r="AR3" s="265" t="s">
        <v>53</v>
      </c>
      <c r="AS3" s="265" t="s">
        <v>109</v>
      </c>
      <c r="AT3" s="262" t="s">
        <v>56</v>
      </c>
      <c r="AU3" s="262" t="s">
        <v>113</v>
      </c>
      <c r="AV3" s="262" t="s">
        <v>32</v>
      </c>
      <c r="AW3" s="266" t="s">
        <v>75</v>
      </c>
      <c r="AX3" s="243" t="s">
        <v>85</v>
      </c>
      <c r="AY3" s="243" t="s">
        <v>84</v>
      </c>
      <c r="AZ3" s="243" t="s">
        <v>35</v>
      </c>
      <c r="BA3" s="262" t="s">
        <v>76</v>
      </c>
      <c r="BB3" s="262" t="s">
        <v>87</v>
      </c>
      <c r="BC3" s="247" t="s">
        <v>102</v>
      </c>
      <c r="BD3" s="267" t="s">
        <v>36</v>
      </c>
      <c r="BE3" s="262" t="s">
        <v>61</v>
      </c>
      <c r="BF3" s="262" t="s">
        <v>62</v>
      </c>
      <c r="BG3" s="262" t="s">
        <v>110</v>
      </c>
      <c r="BH3" s="268" t="s">
        <v>112</v>
      </c>
      <c r="BI3" s="262" t="s">
        <v>111</v>
      </c>
      <c r="BJ3" s="262" t="s">
        <v>121</v>
      </c>
      <c r="BK3" s="241" t="s">
        <v>57</v>
      </c>
    </row>
    <row r="4" spans="1:63" ht="15" customHeight="1" x14ac:dyDescent="0.3">
      <c r="A4" s="303"/>
      <c r="B4" s="304"/>
      <c r="C4" s="305"/>
      <c r="D4" s="306"/>
      <c r="E4" s="307"/>
      <c r="F4" s="307"/>
      <c r="G4" s="307"/>
      <c r="H4" s="308"/>
      <c r="I4" s="309"/>
      <c r="J4" s="310"/>
      <c r="K4" s="311"/>
      <c r="L4" s="312"/>
      <c r="M4" s="313"/>
      <c r="N4" s="314"/>
      <c r="O4" s="315"/>
      <c r="P4" s="316"/>
      <c r="Q4" s="317"/>
      <c r="R4" s="314"/>
      <c r="S4" s="318"/>
      <c r="T4" s="319"/>
      <c r="U4" s="304"/>
      <c r="V4" s="320"/>
      <c r="W4" s="321"/>
      <c r="X4" s="322"/>
      <c r="Y4" s="323"/>
      <c r="Z4" s="324"/>
      <c r="AA4" s="325"/>
      <c r="AB4" s="326"/>
      <c r="AC4" s="326"/>
      <c r="AD4" s="325"/>
      <c r="AE4" s="326"/>
      <c r="AF4" s="319"/>
      <c r="AG4" s="327"/>
      <c r="AH4" s="328"/>
      <c r="AI4" s="319"/>
      <c r="AJ4" s="328"/>
      <c r="AK4" s="328"/>
      <c r="AL4" s="328"/>
      <c r="AM4" s="318"/>
      <c r="AN4" s="307"/>
      <c r="AO4" s="329"/>
      <c r="AP4" s="330"/>
      <c r="AQ4" s="331"/>
      <c r="AR4" s="332"/>
      <c r="AS4" s="333"/>
      <c r="AT4" s="333"/>
      <c r="AU4" s="334"/>
      <c r="AV4" s="335"/>
      <c r="AW4" s="308"/>
      <c r="AX4" s="336"/>
      <c r="AY4" s="336"/>
      <c r="AZ4" s="336"/>
      <c r="BA4" s="335"/>
      <c r="BB4" s="335"/>
      <c r="BC4" s="337"/>
      <c r="BD4" s="338"/>
      <c r="BE4" s="339"/>
      <c r="BF4" s="340"/>
      <c r="BG4" s="340"/>
      <c r="BH4" s="341"/>
      <c r="BI4" s="340"/>
      <c r="BJ4" s="340"/>
      <c r="BK4" s="342"/>
    </row>
  </sheetData>
  <sortState xmlns:xlrd2="http://schemas.microsoft.com/office/spreadsheetml/2017/richdata2" ref="A4:BK4">
    <sortCondition ref="AO3:AO4"/>
    <sortCondition ref="S3:S4"/>
    <sortCondition ref="O3:O4"/>
    <sortCondition ref="X3:X4"/>
    <sortCondition ref="B3:B4"/>
    <sortCondition ref="A3:A4"/>
  </sortState>
  <dataConsolidate/>
  <mergeCells count="1">
    <mergeCell ref="A1:B2"/>
  </mergeCells>
  <conditionalFormatting sqref="AZ4">
    <cfRule type="cellIs" dxfId="98" priority="283" operator="equal">
      <formula>0</formula>
    </cfRule>
  </conditionalFormatting>
  <conditionalFormatting sqref="M4">
    <cfRule type="cellIs" dxfId="97" priority="284" stopIfTrue="1" operator="lessThan">
      <formula>-1</formula>
    </cfRule>
    <cfRule type="cellIs" dxfId="96" priority="1481" operator="equal">
      <formula>-1</formula>
    </cfRule>
  </conditionalFormatting>
  <conditionalFormatting sqref="D4">
    <cfRule type="cellIs" dxfId="95" priority="162" operator="equal">
      <formula>0</formula>
    </cfRule>
  </conditionalFormatting>
  <conditionalFormatting sqref="P4">
    <cfRule type="cellIs" dxfId="94" priority="1" operator="lessThan">
      <formula>0</formula>
    </cfRule>
    <cfRule type="cellIs" dxfId="93" priority="2" operator="lessThan">
      <formula>0</formula>
    </cfRule>
    <cfRule type="cellIs" dxfId="92" priority="3" operator="lessThan">
      <formula>0</formula>
    </cfRule>
    <cfRule type="cellIs" dxfId="91" priority="84" operator="lessThan">
      <formula>0</formula>
    </cfRule>
    <cfRule type="cellIs" dxfId="90" priority="105" operator="greaterThan">
      <formula>$Q4</formula>
    </cfRule>
  </conditionalFormatting>
  <conditionalFormatting sqref="A4:BK4">
    <cfRule type="expression" dxfId="89" priority="1482" stopIfTrue="1">
      <formula>$AO4="sim"</formula>
    </cfRule>
  </conditionalFormatting>
  <conditionalFormatting sqref="O4">
    <cfRule type="containsText" dxfId="88" priority="1584" operator="containsText" text="Impróspero">
      <formula>NOT(ISERROR(SEARCH("Impróspero",O4)))</formula>
    </cfRule>
  </conditionalFormatting>
  <conditionalFormatting sqref="A4">
    <cfRule type="duplicateValues" dxfId="87" priority="1745"/>
  </conditionalFormatting>
  <dataValidations disablePrompts="1" count="5">
    <dataValidation type="whole" operator="greaterThan" allowBlank="1" showErrorMessage="1" promptTitle="Segunda validação vcto atas" sqref="BE2 AP2 BB2" xr:uid="{00000000-0002-0000-0100-000000000000}">
      <formula1>AP1</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BE1" xr:uid="{00000000-0002-0000-0100-000001000000}">
      <formula1>1</formula1>
    </dataValidation>
    <dataValidation type="whole" operator="greaterThanOrEqual" allowBlank="1" showErrorMessage="1" promptTitle="Segunda validação vcto atas" sqref="AZ2" xr:uid="{00000000-0002-0000-0100-000002000000}">
      <formula1>0</formula1>
    </dataValidation>
    <dataValidation type="whole" operator="greaterThan" allowBlank="1" showErrorMessage="1" promptTitle="Segunda validação vcto atas" sqref="AV2" xr:uid="{00000000-0002-0000-0100-000003000000}">
      <formula1>0</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AP1" xr:uid="{00000000-0002-0000-0100-000004000000}">
      <formula1>0</formula1>
    </dataValidation>
  </dataValidations>
  <pageMargins left="0.511811024" right="0.511811024" top="0.78740157499999996" bottom="0.78740157499999996" header="0.31496062000000002" footer="0.31496062000000002"/>
  <pageSetup paperSize="9" scale="29" fitToHeight="0" orientation="landscape" r:id="rId1"/>
  <drawing r:id="rId2"/>
  <legacyDrawing r:id="rId3"/>
  <controls>
    <mc:AlternateContent xmlns:mc="http://schemas.openxmlformats.org/markup-compatibility/2006">
      <mc:Choice Requires="x14">
        <control shapeId="2336219" r:id="rId4" name="btn_Itens_VerExtras">
          <controlPr defaultSize="0" print="0" autoLine="0" r:id="rId5">
            <anchor moveWithCells="1">
              <from>
                <xdr:col>2</xdr:col>
                <xdr:colOff>144780</xdr:colOff>
                <xdr:row>1</xdr:row>
                <xdr:rowOff>53340</xdr:rowOff>
              </from>
              <to>
                <xdr:col>3</xdr:col>
                <xdr:colOff>647700</xdr:colOff>
                <xdr:row>1</xdr:row>
                <xdr:rowOff>563880</xdr:rowOff>
              </to>
            </anchor>
          </controlPr>
        </control>
      </mc:Choice>
      <mc:Fallback>
        <control shapeId="2336219" r:id="rId4" name="btn_Itens_VerExtras"/>
      </mc:Fallback>
    </mc:AlternateContent>
    <mc:AlternateContent xmlns:mc="http://schemas.openxmlformats.org/markup-compatibility/2006">
      <mc:Choice Requires="x14">
        <control shapeId="831368" r:id="rId6" name="btn_Itens_VerPPed">
          <controlPr defaultSize="0" print="0" autoLine="0" r:id="rId7">
            <anchor moveWithCells="1">
              <from>
                <xdr:col>1</xdr:col>
                <xdr:colOff>3886200</xdr:colOff>
                <xdr:row>1</xdr:row>
                <xdr:rowOff>53340</xdr:rowOff>
              </from>
              <to>
                <xdr:col>1</xdr:col>
                <xdr:colOff>4777740</xdr:colOff>
                <xdr:row>1</xdr:row>
                <xdr:rowOff>563880</xdr:rowOff>
              </to>
            </anchor>
          </controlPr>
        </control>
      </mc:Choice>
      <mc:Fallback>
        <control shapeId="831368" r:id="rId6" name="btn_Itens_VerPPed"/>
      </mc:Fallback>
    </mc:AlternateContent>
    <mc:AlternateContent xmlns:mc="http://schemas.openxmlformats.org/markup-compatibility/2006">
      <mc:Choice Requires="x14">
        <control shapeId="805488" r:id="rId8" name="btn_Itens_FilCod">
          <controlPr defaultSize="0" print="0" autoLine="0" r:id="rId9">
            <anchor moveWithCells="1">
              <from>
                <xdr:col>1</xdr:col>
                <xdr:colOff>2057400</xdr:colOff>
                <xdr:row>0</xdr:row>
                <xdr:rowOff>60960</xdr:rowOff>
              </from>
              <to>
                <xdr:col>1</xdr:col>
                <xdr:colOff>2948940</xdr:colOff>
                <xdr:row>0</xdr:row>
                <xdr:rowOff>571500</xdr:rowOff>
              </to>
            </anchor>
          </controlPr>
        </control>
      </mc:Choice>
      <mc:Fallback>
        <control shapeId="805488" r:id="rId8" name="btn_Itens_FilCod"/>
      </mc:Fallback>
    </mc:AlternateContent>
    <mc:AlternateContent xmlns:mc="http://schemas.openxmlformats.org/markup-compatibility/2006">
      <mc:Choice Requires="x14">
        <control shapeId="776825" r:id="rId10" name="btn_Itens_Ferramentas">
          <controlPr defaultSize="0" print="0" autoLine="0" r:id="rId11">
            <anchor moveWithCells="1">
              <from>
                <xdr:col>1</xdr:col>
                <xdr:colOff>1143000</xdr:colOff>
                <xdr:row>0</xdr:row>
                <xdr:rowOff>60960</xdr:rowOff>
              </from>
              <to>
                <xdr:col>1</xdr:col>
                <xdr:colOff>2034540</xdr:colOff>
                <xdr:row>0</xdr:row>
                <xdr:rowOff>571500</xdr:rowOff>
              </to>
            </anchor>
          </controlPr>
        </control>
      </mc:Choice>
      <mc:Fallback>
        <control shapeId="776825" r:id="rId10" name="btn_Itens_Ferramentas"/>
      </mc:Fallback>
    </mc:AlternateContent>
    <mc:AlternateContent xmlns:mc="http://schemas.openxmlformats.org/markup-compatibility/2006">
      <mc:Choice Requires="x14">
        <control shapeId="776700" r:id="rId12" name="btn_Itens_VerAta">
          <controlPr defaultSize="0" print="0" autoLine="0" r:id="rId13">
            <anchor moveWithCells="1">
              <from>
                <xdr:col>1</xdr:col>
                <xdr:colOff>2971800</xdr:colOff>
                <xdr:row>1</xdr:row>
                <xdr:rowOff>53340</xdr:rowOff>
              </from>
              <to>
                <xdr:col>1</xdr:col>
                <xdr:colOff>3863340</xdr:colOff>
                <xdr:row>1</xdr:row>
                <xdr:rowOff>563880</xdr:rowOff>
              </to>
            </anchor>
          </controlPr>
        </control>
      </mc:Choice>
      <mc:Fallback>
        <control shapeId="776700" r:id="rId12" name="btn_Itens_VerAta"/>
      </mc:Fallback>
    </mc:AlternateContent>
    <mc:AlternateContent xmlns:mc="http://schemas.openxmlformats.org/markup-compatibility/2006">
      <mc:Choice Requires="x14">
        <control shapeId="523090" r:id="rId14" name="btn_Itens_VerRecentes">
          <controlPr defaultSize="0" print="0" autoLine="0" r:id="rId15">
            <anchor moveWithCells="1">
              <from>
                <xdr:col>1</xdr:col>
                <xdr:colOff>2057400</xdr:colOff>
                <xdr:row>1</xdr:row>
                <xdr:rowOff>53340</xdr:rowOff>
              </from>
              <to>
                <xdr:col>1</xdr:col>
                <xdr:colOff>2948940</xdr:colOff>
                <xdr:row>1</xdr:row>
                <xdr:rowOff>563880</xdr:rowOff>
              </to>
            </anchor>
          </controlPr>
        </control>
      </mc:Choice>
      <mc:Fallback>
        <control shapeId="523090" r:id="rId14" name="btn_Itens_VerRecentes"/>
      </mc:Fallback>
    </mc:AlternateContent>
    <mc:AlternateContent xmlns:mc="http://schemas.openxmlformats.org/markup-compatibility/2006">
      <mc:Choice Requires="x14">
        <control shapeId="351233" r:id="rId16" name="btn_Itens_OcultarReexibirColunas">
          <controlPr defaultSize="0" print="0" autoLine="0" r:id="rId17">
            <anchor moveWithCells="1">
              <from>
                <xdr:col>0</xdr:col>
                <xdr:colOff>53340</xdr:colOff>
                <xdr:row>0</xdr:row>
                <xdr:rowOff>60960</xdr:rowOff>
              </from>
              <to>
                <xdr:col>1</xdr:col>
                <xdr:colOff>205740</xdr:colOff>
                <xdr:row>0</xdr:row>
                <xdr:rowOff>571500</xdr:rowOff>
              </to>
            </anchor>
          </controlPr>
        </control>
      </mc:Choice>
      <mc:Fallback>
        <control shapeId="351233" r:id="rId16" name="btn_Itens_OcultarReexibirColunas"/>
      </mc:Fallback>
    </mc:AlternateContent>
    <mc:AlternateContent xmlns:mc="http://schemas.openxmlformats.org/markup-compatibility/2006">
      <mc:Choice Requires="x14">
        <control shapeId="351234" r:id="rId18" name="btn_Itens_ImportarPlanilhas">
          <controlPr defaultSize="0" print="0" autoLine="0" r:id="rId19">
            <anchor moveWithCells="1">
              <from>
                <xdr:col>1</xdr:col>
                <xdr:colOff>2971800</xdr:colOff>
                <xdr:row>0</xdr:row>
                <xdr:rowOff>60960</xdr:rowOff>
              </from>
              <to>
                <xdr:col>1</xdr:col>
                <xdr:colOff>4777740</xdr:colOff>
                <xdr:row>0</xdr:row>
                <xdr:rowOff>571500</xdr:rowOff>
              </to>
            </anchor>
          </controlPr>
        </control>
      </mc:Choice>
      <mc:Fallback>
        <control shapeId="351234" r:id="rId18" name="btn_Itens_ImportarPlanilhas"/>
      </mc:Fallback>
    </mc:AlternateContent>
    <mc:AlternateContent xmlns:mc="http://schemas.openxmlformats.org/markup-compatibility/2006">
      <mc:Choice Requires="x14">
        <control shapeId="351235" r:id="rId20" name="btn_Itens_VerRcAf">
          <controlPr defaultSize="0" print="0" autoLine="0" r:id="rId21">
            <anchor moveWithCells="1">
              <from>
                <xdr:col>0</xdr:col>
                <xdr:colOff>53340</xdr:colOff>
                <xdr:row>1</xdr:row>
                <xdr:rowOff>53340</xdr:rowOff>
              </from>
              <to>
                <xdr:col>1</xdr:col>
                <xdr:colOff>205740</xdr:colOff>
                <xdr:row>1</xdr:row>
                <xdr:rowOff>563880</xdr:rowOff>
              </to>
            </anchor>
          </controlPr>
        </control>
      </mc:Choice>
      <mc:Fallback>
        <control shapeId="351235" r:id="rId20" name="btn_Itens_VerRcAf"/>
      </mc:Fallback>
    </mc:AlternateContent>
    <mc:AlternateContent xmlns:mc="http://schemas.openxmlformats.org/markup-compatibility/2006">
      <mc:Choice Requires="x14">
        <control shapeId="351236" r:id="rId22" name="btn_Itens_VerConsumoMensal">
          <controlPr defaultSize="0" print="0" autoLine="0" r:id="rId23">
            <anchor moveWithCells="1">
              <from>
                <xdr:col>1</xdr:col>
                <xdr:colOff>228600</xdr:colOff>
                <xdr:row>1</xdr:row>
                <xdr:rowOff>53340</xdr:rowOff>
              </from>
              <to>
                <xdr:col>1</xdr:col>
                <xdr:colOff>1120140</xdr:colOff>
                <xdr:row>1</xdr:row>
                <xdr:rowOff>563880</xdr:rowOff>
              </to>
            </anchor>
          </controlPr>
        </control>
      </mc:Choice>
      <mc:Fallback>
        <control shapeId="351236" r:id="rId22" name="btn_Itens_VerConsumoMensal"/>
      </mc:Fallback>
    </mc:AlternateContent>
    <mc:AlternateContent xmlns:mc="http://schemas.openxmlformats.org/markup-compatibility/2006">
      <mc:Choice Requires="x14">
        <control shapeId="718234" r:id="rId24" name="btn_Itens_Reordenar">
          <controlPr defaultSize="0" print="0" autoLine="0" r:id="rId25">
            <anchor moveWithCells="1">
              <from>
                <xdr:col>1</xdr:col>
                <xdr:colOff>228600</xdr:colOff>
                <xdr:row>0</xdr:row>
                <xdr:rowOff>60960</xdr:rowOff>
              </from>
              <to>
                <xdr:col>1</xdr:col>
                <xdr:colOff>1120140</xdr:colOff>
                <xdr:row>0</xdr:row>
                <xdr:rowOff>571500</xdr:rowOff>
              </to>
            </anchor>
          </controlPr>
        </control>
      </mc:Choice>
      <mc:Fallback>
        <control shapeId="718234" r:id="rId24" name="btn_Itens_Reordenar"/>
      </mc:Fallback>
    </mc:AlternateContent>
    <mc:AlternateContent xmlns:mc="http://schemas.openxmlformats.org/markup-compatibility/2006">
      <mc:Choice Requires="x14">
        <control shapeId="831063" r:id="rId26" name="btn_Itens_VerCompl">
          <controlPr defaultSize="0" print="0" autoLine="0" r:id="rId27">
            <anchor moveWithCells="1">
              <from>
                <xdr:col>1</xdr:col>
                <xdr:colOff>1143000</xdr:colOff>
                <xdr:row>1</xdr:row>
                <xdr:rowOff>53340</xdr:rowOff>
              </from>
              <to>
                <xdr:col>1</xdr:col>
                <xdr:colOff>2034540</xdr:colOff>
                <xdr:row>1</xdr:row>
                <xdr:rowOff>563880</xdr:rowOff>
              </to>
            </anchor>
          </controlPr>
        </control>
      </mc:Choice>
      <mc:Fallback>
        <control shapeId="831063" r:id="rId26" name="btn_Itens_VerCompl"/>
      </mc:Fallback>
    </mc:AlternateContent>
  </controls>
  <tableParts count="1">
    <tablePart r:id="rId28"/>
  </tableParts>
  <extLst>
    <ext xmlns:x14="http://schemas.microsoft.com/office/spreadsheetml/2009/9/main" uri="{78C0D931-6437-407d-A8EE-F0AAD7539E65}">
      <x14:conditionalFormattings>
        <x14:conditionalFormatting xmlns:xm="http://schemas.microsoft.com/office/excel/2006/main">
          <x14:cfRule type="iconSet" priority="1746" id="{4A59CD39-E511-42E9-ACBC-1B5A22F9F812}">
            <x14:iconSet iconSet="3Flags" custom="1">
              <x14:cfvo type="percent">
                <xm:f>0</xm:f>
              </x14:cfvo>
              <x14:cfvo type="formula" gte="0">
                <xm:f>$AP$1</xm:f>
              </x14:cfvo>
              <x14:cfvo type="formula" gte="0">
                <xm:f>$AP$2</xm:f>
              </x14:cfvo>
              <x14:cfIcon iconSet="3Flags" iconId="0"/>
              <x14:cfIcon iconSet="3Symbols" iconId="1"/>
              <x14:cfIcon iconSet="NoIcons" iconId="0"/>
            </x14:iconSet>
          </x14:cfRule>
          <xm:sqref>AP4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03">
    <tabColor theme="0" tint="-0.34998626667073579"/>
  </sheetPr>
  <dimension ref="A1:AK965"/>
  <sheetViews>
    <sheetView zoomScale="85" zoomScaleNormal="85" workbookViewId="0">
      <pane xSplit="2" ySplit="2" topLeftCell="J28" activePane="bottomRight" state="frozen"/>
      <selection pane="topRight" activeCell="C1" sqref="C1"/>
      <selection pane="bottomLeft" activeCell="A3" sqref="A3"/>
      <selection pane="bottomRight" activeCell="A2" sqref="A2:AK965"/>
    </sheetView>
  </sheetViews>
  <sheetFormatPr defaultRowHeight="14.4" x14ac:dyDescent="0.3"/>
  <cols>
    <col min="1" max="1" width="8.33203125" style="2" bestFit="1" customWidth="1"/>
    <col min="2" max="2" width="50.6640625" style="4" customWidth="1"/>
    <col min="3" max="3" width="9.33203125" style="3" bestFit="1" customWidth="1"/>
    <col min="4" max="4" width="13.88671875" style="1" bestFit="1" customWidth="1"/>
    <col min="5" max="5" width="9" style="4" bestFit="1" customWidth="1"/>
    <col min="6" max="6" width="25.6640625" style="4" customWidth="1"/>
    <col min="7" max="7" width="11.5546875" style="4" bestFit="1" customWidth="1"/>
    <col min="8" max="8" width="12" style="2" bestFit="1" customWidth="1"/>
    <col min="9" max="9" width="13.88671875" style="2" bestFit="1" customWidth="1"/>
    <col min="10" max="10" width="13.5546875" style="1" bestFit="1" customWidth="1"/>
    <col min="11" max="11" width="11.88671875" style="2" bestFit="1" customWidth="1"/>
    <col min="12" max="12" width="16.33203125" bestFit="1" customWidth="1"/>
    <col min="13" max="13" width="3" style="2" bestFit="1" customWidth="1"/>
    <col min="14" max="14" width="6.5546875" style="1" bestFit="1" customWidth="1"/>
    <col min="15" max="15" width="12.88671875" bestFit="1" customWidth="1"/>
    <col min="16" max="16" width="9.6640625" style="2" bestFit="1" customWidth="1"/>
    <col min="17" max="17" width="12.44140625" style="1" bestFit="1" customWidth="1"/>
    <col min="18" max="18" width="13.88671875" style="32" bestFit="1" customWidth="1"/>
    <col min="19" max="19" width="25.6640625" style="4" customWidth="1"/>
    <col min="20" max="20" width="11.44140625" style="3" bestFit="1" customWidth="1"/>
    <col min="21" max="21" width="7.5546875" style="3" bestFit="1" customWidth="1"/>
    <col min="22" max="22" width="11.109375" style="3" bestFit="1" customWidth="1"/>
    <col min="23" max="23" width="6.109375" style="18" bestFit="1" customWidth="1"/>
    <col min="24" max="24" width="7.88671875" style="5" bestFit="1" customWidth="1"/>
    <col min="25" max="25" width="8.5546875" style="2" bestFit="1" customWidth="1"/>
    <col min="26" max="26" width="6.109375" style="2" bestFit="1" customWidth="1"/>
    <col min="27" max="27" width="7.88671875" style="5" bestFit="1" customWidth="1"/>
    <col min="28" max="28" width="9.5546875" style="2" bestFit="1" customWidth="1"/>
    <col min="29" max="29" width="8.5546875" style="2" bestFit="1" customWidth="1"/>
    <col min="30" max="30" width="10" style="2" bestFit="1" customWidth="1"/>
    <col min="31" max="31" width="9.88671875" style="2" bestFit="1" customWidth="1"/>
    <col min="32" max="32" width="14.6640625" style="2" bestFit="1" customWidth="1"/>
    <col min="33" max="33" width="14.6640625" style="32" bestFit="1" customWidth="1"/>
    <col min="34" max="34" width="15.5546875" style="32" bestFit="1" customWidth="1"/>
    <col min="35" max="35" width="16.88671875" style="32" bestFit="1" customWidth="1"/>
    <col min="36" max="36" width="19.109375" style="32" bestFit="1" customWidth="1"/>
    <col min="37" max="37" width="22.44140625" style="23" bestFit="1" customWidth="1"/>
  </cols>
  <sheetData>
    <row r="1" spans="1:37" ht="45" customHeight="1" x14ac:dyDescent="0.3"/>
    <row r="2" spans="1:37" x14ac:dyDescent="0.3">
      <c r="A2" s="149" t="s">
        <v>0</v>
      </c>
      <c r="B2" s="150" t="s">
        <v>1</v>
      </c>
      <c r="C2" s="149" t="s">
        <v>2</v>
      </c>
      <c r="D2" s="151" t="s">
        <v>3</v>
      </c>
      <c r="E2" s="150" t="s">
        <v>4</v>
      </c>
      <c r="F2" s="150" t="s">
        <v>5</v>
      </c>
      <c r="G2" s="150" t="s">
        <v>6</v>
      </c>
      <c r="H2" s="152" t="s">
        <v>7</v>
      </c>
      <c r="I2" s="153" t="s">
        <v>8</v>
      </c>
      <c r="J2" s="154" t="s">
        <v>9</v>
      </c>
      <c r="K2" s="152" t="s">
        <v>10</v>
      </c>
      <c r="L2" s="155" t="s">
        <v>11</v>
      </c>
      <c r="M2" s="156" t="s">
        <v>12</v>
      </c>
      <c r="N2" s="154" t="s">
        <v>13</v>
      </c>
      <c r="O2" s="157" t="s">
        <v>14</v>
      </c>
      <c r="P2" s="156" t="s">
        <v>15</v>
      </c>
      <c r="Q2" s="158" t="s">
        <v>16</v>
      </c>
      <c r="R2" s="159" t="s">
        <v>17</v>
      </c>
      <c r="S2" s="150" t="s">
        <v>18</v>
      </c>
      <c r="T2" s="160" t="s">
        <v>19</v>
      </c>
      <c r="U2" s="161" t="s">
        <v>20</v>
      </c>
      <c r="V2" s="162" t="s">
        <v>21</v>
      </c>
      <c r="W2" s="163" t="s">
        <v>22</v>
      </c>
      <c r="X2" s="164" t="s">
        <v>259</v>
      </c>
      <c r="Y2" s="156" t="s">
        <v>23</v>
      </c>
      <c r="Z2" s="156" t="s">
        <v>24</v>
      </c>
      <c r="AA2" s="164" t="s">
        <v>25</v>
      </c>
      <c r="AB2" s="158" t="s">
        <v>26</v>
      </c>
      <c r="AC2" s="156" t="s">
        <v>27</v>
      </c>
      <c r="AD2" s="165" t="s">
        <v>97</v>
      </c>
      <c r="AE2" s="165" t="s">
        <v>98</v>
      </c>
      <c r="AF2" s="156" t="s">
        <v>28</v>
      </c>
      <c r="AG2" s="159" t="s">
        <v>29</v>
      </c>
      <c r="AH2" s="159" t="s">
        <v>38</v>
      </c>
      <c r="AI2" s="159" t="s">
        <v>39</v>
      </c>
      <c r="AJ2" s="159" t="s">
        <v>40</v>
      </c>
      <c r="AK2" s="149" t="s">
        <v>41</v>
      </c>
    </row>
    <row r="3" spans="1:37" x14ac:dyDescent="0.3">
      <c r="A3" s="349">
        <v>2278</v>
      </c>
      <c r="B3" s="350" t="s">
        <v>261</v>
      </c>
      <c r="C3" s="351" t="s">
        <v>262</v>
      </c>
      <c r="D3" s="352">
        <v>5.01</v>
      </c>
      <c r="E3" s="350"/>
      <c r="F3" s="350"/>
      <c r="G3" s="350"/>
      <c r="H3" s="353">
        <v>208</v>
      </c>
      <c r="I3" s="354">
        <v>103003</v>
      </c>
      <c r="J3" s="355">
        <v>5.01</v>
      </c>
      <c r="K3" s="353">
        <v>1</v>
      </c>
      <c r="L3" s="356">
        <v>2600</v>
      </c>
      <c r="M3" s="357">
        <v>0</v>
      </c>
      <c r="N3" s="355">
        <v>0</v>
      </c>
      <c r="O3" s="358" t="s">
        <v>891</v>
      </c>
      <c r="P3" s="357">
        <v>0</v>
      </c>
      <c r="Q3" s="359">
        <v>0</v>
      </c>
      <c r="R3" s="360" t="s">
        <v>892</v>
      </c>
      <c r="S3" s="350" t="s">
        <v>893</v>
      </c>
      <c r="T3" s="361">
        <v>1</v>
      </c>
      <c r="U3" s="362">
        <v>70</v>
      </c>
      <c r="V3" s="363">
        <v>17</v>
      </c>
      <c r="W3" s="364" t="s">
        <v>892</v>
      </c>
      <c r="X3" s="365" t="s">
        <v>892</v>
      </c>
      <c r="Y3" s="366">
        <v>0</v>
      </c>
      <c r="Z3" s="366" t="s">
        <v>892</v>
      </c>
      <c r="AA3" s="365" t="s">
        <v>892</v>
      </c>
      <c r="AB3" s="366">
        <v>0</v>
      </c>
      <c r="AC3" s="366"/>
      <c r="AD3" s="367" t="s">
        <v>892</v>
      </c>
      <c r="AE3" s="368" t="s">
        <v>892</v>
      </c>
      <c r="AF3" s="357">
        <v>0</v>
      </c>
      <c r="AG3" s="360">
        <v>44550</v>
      </c>
      <c r="AH3" s="360" t="s">
        <v>892</v>
      </c>
      <c r="AI3" s="360">
        <v>44536</v>
      </c>
      <c r="AJ3" s="360" t="s">
        <v>892</v>
      </c>
      <c r="AK3" s="350" t="s">
        <v>261</v>
      </c>
    </row>
    <row r="4" spans="1:37" x14ac:dyDescent="0.3">
      <c r="A4" s="349">
        <v>4680</v>
      </c>
      <c r="B4" s="350" t="s">
        <v>894</v>
      </c>
      <c r="C4" s="351" t="s">
        <v>262</v>
      </c>
      <c r="D4" s="352">
        <v>8.14</v>
      </c>
      <c r="E4" s="350"/>
      <c r="F4" s="350"/>
      <c r="G4" s="350"/>
      <c r="H4" s="353">
        <v>23630</v>
      </c>
      <c r="I4" s="354">
        <v>103003</v>
      </c>
      <c r="J4" s="355">
        <v>8.14</v>
      </c>
      <c r="K4" s="353">
        <v>12611</v>
      </c>
      <c r="L4" s="356">
        <v>13.731027589893776</v>
      </c>
      <c r="M4" s="357">
        <v>7346.56</v>
      </c>
      <c r="N4" s="355">
        <v>59800.998399999997</v>
      </c>
      <c r="O4" s="358" t="s">
        <v>891</v>
      </c>
      <c r="P4" s="357">
        <v>0</v>
      </c>
      <c r="Q4" s="359">
        <v>0</v>
      </c>
      <c r="R4" s="360" t="s">
        <v>892</v>
      </c>
      <c r="S4" s="350" t="s">
        <v>895</v>
      </c>
      <c r="T4" s="361">
        <v>1</v>
      </c>
      <c r="U4" s="362">
        <v>20</v>
      </c>
      <c r="V4" s="363">
        <v>3</v>
      </c>
      <c r="W4" s="364" t="s">
        <v>892</v>
      </c>
      <c r="X4" s="365" t="s">
        <v>892</v>
      </c>
      <c r="Y4" s="366">
        <v>0</v>
      </c>
      <c r="Z4" s="366" t="s">
        <v>892</v>
      </c>
      <c r="AA4" s="365" t="s">
        <v>892</v>
      </c>
      <c r="AB4" s="366">
        <v>0</v>
      </c>
      <c r="AC4" s="366"/>
      <c r="AD4" s="367" t="s">
        <v>892</v>
      </c>
      <c r="AE4" s="368" t="s">
        <v>892</v>
      </c>
      <c r="AF4" s="357">
        <v>6884</v>
      </c>
      <c r="AG4" s="360">
        <v>45069</v>
      </c>
      <c r="AH4" s="360" t="s">
        <v>892</v>
      </c>
      <c r="AI4" s="360">
        <v>45138</v>
      </c>
      <c r="AJ4" s="360" t="s">
        <v>892</v>
      </c>
      <c r="AK4" s="350" t="s">
        <v>896</v>
      </c>
    </row>
    <row r="5" spans="1:37" x14ac:dyDescent="0.3">
      <c r="A5" s="349">
        <v>9413</v>
      </c>
      <c r="B5" s="350" t="s">
        <v>897</v>
      </c>
      <c r="C5" s="351" t="s">
        <v>31</v>
      </c>
      <c r="D5" s="352">
        <v>0.67</v>
      </c>
      <c r="E5" s="350" t="s">
        <v>898</v>
      </c>
      <c r="F5" s="350" t="s">
        <v>899</v>
      </c>
      <c r="G5" s="350" t="s">
        <v>900</v>
      </c>
      <c r="H5" s="353">
        <v>6859</v>
      </c>
      <c r="I5" s="354">
        <v>103003</v>
      </c>
      <c r="J5" s="355">
        <v>0.67</v>
      </c>
      <c r="K5" s="353">
        <v>12397</v>
      </c>
      <c r="L5" s="356">
        <v>2.7152742589308336</v>
      </c>
      <c r="M5" s="357">
        <v>38610.44</v>
      </c>
      <c r="N5" s="355">
        <v>25868.9948</v>
      </c>
      <c r="O5" s="358" t="s">
        <v>901</v>
      </c>
      <c r="P5" s="357">
        <v>106700</v>
      </c>
      <c r="Q5" s="359">
        <v>71489</v>
      </c>
      <c r="R5" s="360">
        <v>45377</v>
      </c>
      <c r="S5" s="350" t="s">
        <v>902</v>
      </c>
      <c r="T5" s="361">
        <v>1</v>
      </c>
      <c r="U5" s="362">
        <v>72</v>
      </c>
      <c r="V5" s="363">
        <v>6</v>
      </c>
      <c r="W5" s="364" t="s">
        <v>892</v>
      </c>
      <c r="X5" s="365" t="s">
        <v>892</v>
      </c>
      <c r="Y5" s="366">
        <v>0</v>
      </c>
      <c r="Z5" s="366" t="s">
        <v>892</v>
      </c>
      <c r="AA5" s="365" t="s">
        <v>892</v>
      </c>
      <c r="AB5" s="366">
        <v>0</v>
      </c>
      <c r="AC5" s="366"/>
      <c r="AD5" s="367" t="s">
        <v>892</v>
      </c>
      <c r="AE5" s="368" t="s">
        <v>892</v>
      </c>
      <c r="AF5" s="357">
        <v>10104</v>
      </c>
      <c r="AG5" s="360">
        <v>45098</v>
      </c>
      <c r="AH5" s="360" t="s">
        <v>892</v>
      </c>
      <c r="AI5" s="360">
        <v>45076</v>
      </c>
      <c r="AJ5" s="360" t="s">
        <v>892</v>
      </c>
      <c r="AK5" s="350" t="s">
        <v>897</v>
      </c>
    </row>
    <row r="6" spans="1:37" x14ac:dyDescent="0.3">
      <c r="A6" s="349">
        <v>10302</v>
      </c>
      <c r="B6" s="350" t="s">
        <v>903</v>
      </c>
      <c r="C6" s="351" t="s">
        <v>904</v>
      </c>
      <c r="D6" s="352">
        <v>15.86</v>
      </c>
      <c r="E6" s="350"/>
      <c r="F6" s="350"/>
      <c r="G6" s="350"/>
      <c r="H6" s="353">
        <v>7935</v>
      </c>
      <c r="I6" s="354">
        <v>103003</v>
      </c>
      <c r="J6" s="355">
        <v>15.86</v>
      </c>
      <c r="K6" s="353">
        <v>2798</v>
      </c>
      <c r="L6" s="356">
        <v>27.197943444730079</v>
      </c>
      <c r="M6" s="357">
        <v>0</v>
      </c>
      <c r="N6" s="355">
        <v>0</v>
      </c>
      <c r="O6" s="358" t="s">
        <v>891</v>
      </c>
      <c r="P6" s="357">
        <v>0</v>
      </c>
      <c r="Q6" s="359">
        <v>0</v>
      </c>
      <c r="R6" s="360" t="s">
        <v>892</v>
      </c>
      <c r="S6" s="350" t="s">
        <v>905</v>
      </c>
      <c r="T6" s="361">
        <v>1</v>
      </c>
      <c r="U6" s="362">
        <v>57</v>
      </c>
      <c r="V6" s="363">
        <v>19</v>
      </c>
      <c r="W6" s="364" t="s">
        <v>892</v>
      </c>
      <c r="X6" s="365" t="s">
        <v>892</v>
      </c>
      <c r="Y6" s="366">
        <v>0</v>
      </c>
      <c r="Z6" s="366" t="s">
        <v>892</v>
      </c>
      <c r="AA6" s="365" t="s">
        <v>892</v>
      </c>
      <c r="AB6" s="366">
        <v>0</v>
      </c>
      <c r="AC6" s="366"/>
      <c r="AD6" s="367" t="s">
        <v>892</v>
      </c>
      <c r="AE6" s="368" t="s">
        <v>892</v>
      </c>
      <c r="AF6" s="357">
        <v>1168</v>
      </c>
      <c r="AG6" s="360">
        <v>43826</v>
      </c>
      <c r="AH6" s="360" t="s">
        <v>892</v>
      </c>
      <c r="AI6" s="360">
        <v>43815</v>
      </c>
      <c r="AJ6" s="360" t="s">
        <v>892</v>
      </c>
      <c r="AK6" s="350" t="s">
        <v>903</v>
      </c>
    </row>
    <row r="7" spans="1:37" x14ac:dyDescent="0.3">
      <c r="A7" s="349">
        <v>10359</v>
      </c>
      <c r="B7" s="350" t="s">
        <v>906</v>
      </c>
      <c r="C7" s="351" t="s">
        <v>322</v>
      </c>
      <c r="D7" s="352">
        <v>35</v>
      </c>
      <c r="E7" s="350" t="s">
        <v>907</v>
      </c>
      <c r="F7" s="350" t="s">
        <v>908</v>
      </c>
      <c r="G7" s="350" t="s">
        <v>909</v>
      </c>
      <c r="H7" s="353">
        <v>577</v>
      </c>
      <c r="I7" s="354">
        <v>103003</v>
      </c>
      <c r="J7" s="355">
        <v>35</v>
      </c>
      <c r="K7" s="353">
        <v>1476</v>
      </c>
      <c r="L7" s="356">
        <v>2.5845464725643899</v>
      </c>
      <c r="M7" s="357">
        <v>3441.5</v>
      </c>
      <c r="N7" s="355">
        <v>120452.5</v>
      </c>
      <c r="O7" s="358" t="s">
        <v>910</v>
      </c>
      <c r="P7" s="357">
        <v>150308</v>
      </c>
      <c r="Q7" s="359">
        <v>5260780</v>
      </c>
      <c r="R7" s="360">
        <v>45250</v>
      </c>
      <c r="S7" s="350" t="s">
        <v>911</v>
      </c>
      <c r="T7" s="361">
        <v>1</v>
      </c>
      <c r="U7" s="362">
        <v>71</v>
      </c>
      <c r="V7" s="363">
        <v>7</v>
      </c>
      <c r="W7" s="364" t="s">
        <v>892</v>
      </c>
      <c r="X7" s="365" t="s">
        <v>892</v>
      </c>
      <c r="Y7" s="366">
        <v>0</v>
      </c>
      <c r="Z7" s="366" t="s">
        <v>892</v>
      </c>
      <c r="AA7" s="365" t="s">
        <v>892</v>
      </c>
      <c r="AB7" s="366">
        <v>0</v>
      </c>
      <c r="AC7" s="366"/>
      <c r="AD7" s="367" t="s">
        <v>892</v>
      </c>
      <c r="AE7" s="368" t="s">
        <v>892</v>
      </c>
      <c r="AF7" s="357">
        <v>894</v>
      </c>
      <c r="AG7" s="360">
        <v>45127</v>
      </c>
      <c r="AH7" s="360" t="s">
        <v>892</v>
      </c>
      <c r="AI7" s="360">
        <v>45174</v>
      </c>
      <c r="AJ7" s="360" t="s">
        <v>892</v>
      </c>
      <c r="AK7" s="350" t="s">
        <v>906</v>
      </c>
    </row>
    <row r="8" spans="1:37" x14ac:dyDescent="0.3">
      <c r="A8" s="349">
        <v>10392</v>
      </c>
      <c r="B8" s="350" t="s">
        <v>912</v>
      </c>
      <c r="C8" s="351" t="s">
        <v>265</v>
      </c>
      <c r="D8" s="352">
        <v>0.9</v>
      </c>
      <c r="E8" s="350"/>
      <c r="F8" s="350"/>
      <c r="G8" s="350"/>
      <c r="H8" s="353">
        <v>0</v>
      </c>
      <c r="I8" s="354">
        <v>103003</v>
      </c>
      <c r="J8" s="355">
        <v>0.9</v>
      </c>
      <c r="K8" s="353">
        <v>6572</v>
      </c>
      <c r="L8" s="356">
        <v>0</v>
      </c>
      <c r="M8" s="357">
        <v>5756.06</v>
      </c>
      <c r="N8" s="355">
        <v>5180.4539999999997</v>
      </c>
      <c r="O8" s="358" t="s">
        <v>891</v>
      </c>
      <c r="P8" s="357">
        <v>0</v>
      </c>
      <c r="Q8" s="359">
        <v>0</v>
      </c>
      <c r="R8" s="360" t="s">
        <v>892</v>
      </c>
      <c r="S8" s="350" t="s">
        <v>913</v>
      </c>
      <c r="T8" s="361">
        <v>1</v>
      </c>
      <c r="U8" s="362">
        <v>45</v>
      </c>
      <c r="V8" s="363">
        <v>10</v>
      </c>
      <c r="W8" s="364">
        <v>6982</v>
      </c>
      <c r="X8" s="365">
        <v>2023</v>
      </c>
      <c r="Y8" s="366">
        <v>4300</v>
      </c>
      <c r="Z8" s="366" t="s">
        <v>892</v>
      </c>
      <c r="AA8" s="365" t="s">
        <v>892</v>
      </c>
      <c r="AB8" s="366">
        <v>0</v>
      </c>
      <c r="AC8" s="366"/>
      <c r="AD8" s="367" t="s">
        <v>892</v>
      </c>
      <c r="AE8" s="368" t="s">
        <v>892</v>
      </c>
      <c r="AF8" s="357">
        <v>2234</v>
      </c>
      <c r="AG8" s="360">
        <v>44936</v>
      </c>
      <c r="AH8" s="360" t="s">
        <v>892</v>
      </c>
      <c r="AI8" s="360">
        <v>45107</v>
      </c>
      <c r="AJ8" s="360" t="s">
        <v>892</v>
      </c>
      <c r="AK8" s="350" t="s">
        <v>912</v>
      </c>
    </row>
    <row r="9" spans="1:37" x14ac:dyDescent="0.3">
      <c r="A9" s="349">
        <v>10412</v>
      </c>
      <c r="B9" s="350" t="s">
        <v>914</v>
      </c>
      <c r="C9" s="351" t="s">
        <v>322</v>
      </c>
      <c r="D9" s="352">
        <v>13.5</v>
      </c>
      <c r="E9" s="350" t="s">
        <v>915</v>
      </c>
      <c r="F9" s="350" t="s">
        <v>916</v>
      </c>
      <c r="G9" s="350" t="s">
        <v>917</v>
      </c>
      <c r="H9" s="353">
        <v>114.5</v>
      </c>
      <c r="I9" s="354">
        <v>103003</v>
      </c>
      <c r="J9" s="355">
        <v>13.5</v>
      </c>
      <c r="K9" s="353">
        <v>698.5</v>
      </c>
      <c r="L9" s="356">
        <v>1.1120823620823623</v>
      </c>
      <c r="M9" s="357">
        <v>1738.78</v>
      </c>
      <c r="N9" s="355">
        <v>23473.53</v>
      </c>
      <c r="O9" s="358" t="s">
        <v>918</v>
      </c>
      <c r="P9" s="357">
        <v>8920</v>
      </c>
      <c r="Q9" s="359">
        <v>122026.5</v>
      </c>
      <c r="R9" s="360">
        <v>45489</v>
      </c>
      <c r="S9" s="350" t="s">
        <v>919</v>
      </c>
      <c r="T9" s="361">
        <v>1</v>
      </c>
      <c r="U9" s="362">
        <v>71</v>
      </c>
      <c r="V9" s="363">
        <v>24</v>
      </c>
      <c r="W9" s="364" t="s">
        <v>892</v>
      </c>
      <c r="X9" s="365" t="s">
        <v>892</v>
      </c>
      <c r="Y9" s="366">
        <v>0</v>
      </c>
      <c r="Z9" s="366" t="s">
        <v>892</v>
      </c>
      <c r="AA9" s="365" t="s">
        <v>892</v>
      </c>
      <c r="AB9" s="366">
        <v>0</v>
      </c>
      <c r="AC9" s="366"/>
      <c r="AD9" s="367" t="s">
        <v>892</v>
      </c>
      <c r="AE9" s="368" t="s">
        <v>892</v>
      </c>
      <c r="AF9" s="357">
        <v>412</v>
      </c>
      <c r="AG9" s="360">
        <v>45180</v>
      </c>
      <c r="AH9" s="360" t="s">
        <v>892</v>
      </c>
      <c r="AI9" s="360">
        <v>45181</v>
      </c>
      <c r="AJ9" s="360" t="s">
        <v>892</v>
      </c>
      <c r="AK9" s="350" t="s">
        <v>920</v>
      </c>
    </row>
    <row r="10" spans="1:37" x14ac:dyDescent="0.3">
      <c r="A10" s="349">
        <v>10547</v>
      </c>
      <c r="B10" s="350" t="s">
        <v>921</v>
      </c>
      <c r="C10" s="351" t="s">
        <v>262</v>
      </c>
      <c r="D10" s="352">
        <v>2.68</v>
      </c>
      <c r="E10" s="350"/>
      <c r="F10" s="350"/>
      <c r="G10" s="350"/>
      <c r="H10" s="353">
        <v>0</v>
      </c>
      <c r="I10" s="354">
        <v>103003</v>
      </c>
      <c r="J10" s="355">
        <v>2.68</v>
      </c>
      <c r="K10" s="353">
        <v>15113</v>
      </c>
      <c r="L10" s="356">
        <v>0</v>
      </c>
      <c r="M10" s="357">
        <v>59769.56</v>
      </c>
      <c r="N10" s="355">
        <v>160182.42079999999</v>
      </c>
      <c r="O10" s="358" t="s">
        <v>891</v>
      </c>
      <c r="P10" s="357">
        <v>0</v>
      </c>
      <c r="Q10" s="359">
        <v>0</v>
      </c>
      <c r="R10" s="360" t="s">
        <v>892</v>
      </c>
      <c r="S10" s="350" t="s">
        <v>922</v>
      </c>
      <c r="T10" s="361">
        <v>1</v>
      </c>
      <c r="U10" s="362">
        <v>45</v>
      </c>
      <c r="V10" s="363">
        <v>14</v>
      </c>
      <c r="W10" s="364">
        <v>6982</v>
      </c>
      <c r="X10" s="365">
        <v>2023</v>
      </c>
      <c r="Y10" s="366">
        <v>7900</v>
      </c>
      <c r="Z10" s="366" t="s">
        <v>892</v>
      </c>
      <c r="AA10" s="365" t="s">
        <v>892</v>
      </c>
      <c r="AB10" s="366">
        <v>0</v>
      </c>
      <c r="AC10" s="366"/>
      <c r="AD10" s="367" t="s">
        <v>892</v>
      </c>
      <c r="AE10" s="368" t="s">
        <v>892</v>
      </c>
      <c r="AF10" s="357">
        <v>15038</v>
      </c>
      <c r="AG10" s="360">
        <v>44924</v>
      </c>
      <c r="AH10" s="360" t="s">
        <v>892</v>
      </c>
      <c r="AI10" s="360">
        <v>45107</v>
      </c>
      <c r="AJ10" s="360" t="s">
        <v>892</v>
      </c>
      <c r="AK10" s="350" t="s">
        <v>923</v>
      </c>
    </row>
    <row r="11" spans="1:37" x14ac:dyDescent="0.3">
      <c r="A11" s="349">
        <v>10719</v>
      </c>
      <c r="B11" s="350" t="s">
        <v>924</v>
      </c>
      <c r="C11" s="351" t="s">
        <v>269</v>
      </c>
      <c r="D11" s="352">
        <v>11.99</v>
      </c>
      <c r="E11" s="350" t="s">
        <v>925</v>
      </c>
      <c r="F11" s="350" t="s">
        <v>926</v>
      </c>
      <c r="G11" s="350" t="s">
        <v>927</v>
      </c>
      <c r="H11" s="353">
        <v>7076</v>
      </c>
      <c r="I11" s="354">
        <v>103003</v>
      </c>
      <c r="J11" s="355">
        <v>11.99</v>
      </c>
      <c r="K11" s="353">
        <v>24336</v>
      </c>
      <c r="L11" s="356">
        <v>2.0127031262888724</v>
      </c>
      <c r="M11" s="357">
        <v>56206.06</v>
      </c>
      <c r="N11" s="355">
        <v>673910.6594</v>
      </c>
      <c r="O11" s="358" t="s">
        <v>928</v>
      </c>
      <c r="P11" s="357">
        <v>121100</v>
      </c>
      <c r="Q11" s="359">
        <v>1451989</v>
      </c>
      <c r="R11" s="360">
        <v>45422</v>
      </c>
      <c r="S11" s="350" t="s">
        <v>929</v>
      </c>
      <c r="T11" s="361">
        <v>1</v>
      </c>
      <c r="U11" s="362">
        <v>71</v>
      </c>
      <c r="V11" s="363">
        <v>26</v>
      </c>
      <c r="W11" s="364" t="s">
        <v>892</v>
      </c>
      <c r="X11" s="365" t="s">
        <v>892</v>
      </c>
      <c r="Y11" s="366">
        <v>0</v>
      </c>
      <c r="Z11" s="366" t="s">
        <v>892</v>
      </c>
      <c r="AA11" s="365" t="s">
        <v>892</v>
      </c>
      <c r="AB11" s="366">
        <v>0</v>
      </c>
      <c r="AC11" s="366"/>
      <c r="AD11" s="367" t="s">
        <v>892</v>
      </c>
      <c r="AE11" s="368" t="s">
        <v>892</v>
      </c>
      <c r="AF11" s="357">
        <v>14062</v>
      </c>
      <c r="AG11" s="360">
        <v>45148</v>
      </c>
      <c r="AH11" s="360" t="s">
        <v>892</v>
      </c>
      <c r="AI11" s="360">
        <v>45097</v>
      </c>
      <c r="AJ11" s="360" t="s">
        <v>892</v>
      </c>
      <c r="AK11" s="350" t="s">
        <v>924</v>
      </c>
    </row>
    <row r="12" spans="1:37" x14ac:dyDescent="0.3">
      <c r="A12" s="349">
        <v>10867</v>
      </c>
      <c r="B12" s="350" t="s">
        <v>930</v>
      </c>
      <c r="C12" s="351" t="s">
        <v>269</v>
      </c>
      <c r="D12" s="352">
        <v>3.55</v>
      </c>
      <c r="E12" s="350" t="s">
        <v>931</v>
      </c>
      <c r="F12" s="350" t="s">
        <v>932</v>
      </c>
      <c r="G12" s="350" t="s">
        <v>933</v>
      </c>
      <c r="H12" s="353">
        <v>16659</v>
      </c>
      <c r="I12" s="354">
        <v>103003</v>
      </c>
      <c r="J12" s="355">
        <v>3.55</v>
      </c>
      <c r="K12" s="353">
        <v>23856</v>
      </c>
      <c r="L12" s="356">
        <v>4.1411969423901569</v>
      </c>
      <c r="M12" s="357">
        <v>55750.5</v>
      </c>
      <c r="N12" s="355">
        <v>197914.27499999999</v>
      </c>
      <c r="O12" s="358" t="s">
        <v>934</v>
      </c>
      <c r="P12" s="357">
        <v>29600</v>
      </c>
      <c r="Q12" s="359">
        <v>105080</v>
      </c>
      <c r="R12" s="360">
        <v>45268</v>
      </c>
      <c r="S12" s="350" t="s">
        <v>935</v>
      </c>
      <c r="T12" s="361">
        <v>1</v>
      </c>
      <c r="U12" s="362">
        <v>71</v>
      </c>
      <c r="V12" s="363">
        <v>20</v>
      </c>
      <c r="W12" s="364" t="s">
        <v>892</v>
      </c>
      <c r="X12" s="365" t="s">
        <v>892</v>
      </c>
      <c r="Y12" s="366">
        <v>0</v>
      </c>
      <c r="Z12" s="366" t="s">
        <v>892</v>
      </c>
      <c r="AA12" s="365" t="s">
        <v>892</v>
      </c>
      <c r="AB12" s="366">
        <v>0</v>
      </c>
      <c r="AC12" s="366"/>
      <c r="AD12" s="367" t="s">
        <v>892</v>
      </c>
      <c r="AE12" s="368" t="s">
        <v>892</v>
      </c>
      <c r="AF12" s="357">
        <v>16092</v>
      </c>
      <c r="AG12" s="360">
        <v>45048</v>
      </c>
      <c r="AH12" s="360" t="s">
        <v>892</v>
      </c>
      <c r="AI12" s="360">
        <v>45174</v>
      </c>
      <c r="AJ12" s="360" t="s">
        <v>892</v>
      </c>
      <c r="AK12" s="350" t="s">
        <v>930</v>
      </c>
    </row>
    <row r="13" spans="1:37" x14ac:dyDescent="0.3">
      <c r="A13" s="349">
        <v>11072</v>
      </c>
      <c r="B13" s="350" t="s">
        <v>936</v>
      </c>
      <c r="C13" s="351" t="s">
        <v>265</v>
      </c>
      <c r="D13" s="352">
        <v>1.59</v>
      </c>
      <c r="E13" s="350"/>
      <c r="F13" s="350"/>
      <c r="G13" s="350"/>
      <c r="H13" s="353">
        <v>384</v>
      </c>
      <c r="I13" s="354">
        <v>103003</v>
      </c>
      <c r="J13" s="355">
        <v>1.59</v>
      </c>
      <c r="K13" s="353">
        <v>371</v>
      </c>
      <c r="L13" s="356">
        <v>7.5412411626080127</v>
      </c>
      <c r="M13" s="357">
        <v>532.55999999999995</v>
      </c>
      <c r="N13" s="355">
        <v>846.7704</v>
      </c>
      <c r="O13" s="358" t="s">
        <v>891</v>
      </c>
      <c r="P13" s="357">
        <v>0</v>
      </c>
      <c r="Q13" s="359">
        <v>0</v>
      </c>
      <c r="R13" s="360" t="s">
        <v>892</v>
      </c>
      <c r="S13" s="350" t="s">
        <v>937</v>
      </c>
      <c r="T13" s="361">
        <v>1</v>
      </c>
      <c r="U13" s="362">
        <v>45</v>
      </c>
      <c r="V13" s="363">
        <v>12</v>
      </c>
      <c r="W13" s="364" t="s">
        <v>892</v>
      </c>
      <c r="X13" s="365" t="s">
        <v>892</v>
      </c>
      <c r="Y13" s="366">
        <v>0</v>
      </c>
      <c r="Z13" s="366" t="s">
        <v>892</v>
      </c>
      <c r="AA13" s="365" t="s">
        <v>892</v>
      </c>
      <c r="AB13" s="366">
        <v>0</v>
      </c>
      <c r="AC13" s="366"/>
      <c r="AD13" s="367" t="s">
        <v>892</v>
      </c>
      <c r="AE13" s="368" t="s">
        <v>892</v>
      </c>
      <c r="AF13" s="357">
        <v>204</v>
      </c>
      <c r="AG13" s="360">
        <v>43616</v>
      </c>
      <c r="AH13" s="360" t="s">
        <v>892</v>
      </c>
      <c r="AI13" s="360">
        <v>44998</v>
      </c>
      <c r="AJ13" s="360" t="s">
        <v>892</v>
      </c>
      <c r="AK13" s="350" t="s">
        <v>936</v>
      </c>
    </row>
    <row r="14" spans="1:37" x14ac:dyDescent="0.3">
      <c r="A14" s="349">
        <v>11109</v>
      </c>
      <c r="B14" s="350" t="s">
        <v>938</v>
      </c>
      <c r="C14" s="351" t="s">
        <v>271</v>
      </c>
      <c r="D14" s="352">
        <v>1.2</v>
      </c>
      <c r="E14" s="350"/>
      <c r="F14" s="350"/>
      <c r="G14" s="350"/>
      <c r="H14" s="353">
        <v>0</v>
      </c>
      <c r="I14" s="354">
        <v>103003</v>
      </c>
      <c r="J14" s="355">
        <v>1.2</v>
      </c>
      <c r="K14" s="353">
        <v>2323</v>
      </c>
      <c r="L14" s="356">
        <v>0</v>
      </c>
      <c r="M14" s="357">
        <v>4281.0600000000004</v>
      </c>
      <c r="N14" s="355">
        <v>5137.2719999999999</v>
      </c>
      <c r="O14" s="358" t="s">
        <v>891</v>
      </c>
      <c r="P14" s="357">
        <v>0</v>
      </c>
      <c r="Q14" s="359">
        <v>0</v>
      </c>
      <c r="R14" s="360" t="s">
        <v>892</v>
      </c>
      <c r="S14" s="350" t="s">
        <v>937</v>
      </c>
      <c r="T14" s="361">
        <v>1</v>
      </c>
      <c r="U14" s="362">
        <v>45</v>
      </c>
      <c r="V14" s="363">
        <v>12</v>
      </c>
      <c r="W14" s="364">
        <v>6978</v>
      </c>
      <c r="X14" s="365">
        <v>2023</v>
      </c>
      <c r="Y14" s="366">
        <v>600</v>
      </c>
      <c r="Z14" s="366" t="s">
        <v>892</v>
      </c>
      <c r="AA14" s="365" t="s">
        <v>892</v>
      </c>
      <c r="AB14" s="366">
        <v>0</v>
      </c>
      <c r="AC14" s="366"/>
      <c r="AD14" s="367" t="s">
        <v>892</v>
      </c>
      <c r="AE14" s="368" t="s">
        <v>892</v>
      </c>
      <c r="AF14" s="357">
        <v>1084</v>
      </c>
      <c r="AG14" s="360">
        <v>45014</v>
      </c>
      <c r="AH14" s="360" t="s">
        <v>892</v>
      </c>
      <c r="AI14" s="360">
        <v>45107</v>
      </c>
      <c r="AJ14" s="360" t="s">
        <v>892</v>
      </c>
      <c r="AK14" s="350" t="s">
        <v>938</v>
      </c>
    </row>
    <row r="15" spans="1:37" x14ac:dyDescent="0.3">
      <c r="A15" s="349">
        <v>11116</v>
      </c>
      <c r="B15" s="350" t="s">
        <v>939</v>
      </c>
      <c r="C15" s="351" t="s">
        <v>271</v>
      </c>
      <c r="D15" s="352">
        <v>3.79</v>
      </c>
      <c r="E15" s="350"/>
      <c r="F15" s="350"/>
      <c r="G15" s="350"/>
      <c r="H15" s="353">
        <v>1370</v>
      </c>
      <c r="I15" s="354">
        <v>103003</v>
      </c>
      <c r="J15" s="355">
        <v>3.79</v>
      </c>
      <c r="K15" s="353">
        <v>402</v>
      </c>
      <c r="L15" s="356">
        <v>25.100769512641993</v>
      </c>
      <c r="M15" s="357">
        <v>0</v>
      </c>
      <c r="N15" s="355">
        <v>0</v>
      </c>
      <c r="O15" s="358" t="s">
        <v>891</v>
      </c>
      <c r="P15" s="357">
        <v>0</v>
      </c>
      <c r="Q15" s="359">
        <v>0</v>
      </c>
      <c r="R15" s="360" t="s">
        <v>892</v>
      </c>
      <c r="S15" s="350" t="s">
        <v>937</v>
      </c>
      <c r="T15" s="361">
        <v>1</v>
      </c>
      <c r="U15" s="362">
        <v>45</v>
      </c>
      <c r="V15" s="363">
        <v>12</v>
      </c>
      <c r="W15" s="364" t="s">
        <v>892</v>
      </c>
      <c r="X15" s="365" t="s">
        <v>892</v>
      </c>
      <c r="Y15" s="366">
        <v>0</v>
      </c>
      <c r="Z15" s="366" t="s">
        <v>892</v>
      </c>
      <c r="AA15" s="365" t="s">
        <v>892</v>
      </c>
      <c r="AB15" s="366">
        <v>0</v>
      </c>
      <c r="AC15" s="366"/>
      <c r="AD15" s="367" t="s">
        <v>892</v>
      </c>
      <c r="AE15" s="368" t="s">
        <v>892</v>
      </c>
      <c r="AF15" s="357">
        <v>218</v>
      </c>
      <c r="AG15" s="360">
        <v>43521</v>
      </c>
      <c r="AH15" s="360" t="s">
        <v>892</v>
      </c>
      <c r="AI15" s="360">
        <v>45107</v>
      </c>
      <c r="AJ15" s="360" t="s">
        <v>892</v>
      </c>
      <c r="AK15" s="350" t="s">
        <v>939</v>
      </c>
    </row>
    <row r="16" spans="1:37" x14ac:dyDescent="0.3">
      <c r="A16" s="349">
        <v>11264</v>
      </c>
      <c r="B16" s="350" t="s">
        <v>940</v>
      </c>
      <c r="C16" s="351" t="s">
        <v>265</v>
      </c>
      <c r="D16" s="352">
        <v>13.92</v>
      </c>
      <c r="E16" s="350"/>
      <c r="F16" s="350"/>
      <c r="G16" s="350"/>
      <c r="H16" s="353">
        <v>181</v>
      </c>
      <c r="I16" s="354">
        <v>103003</v>
      </c>
      <c r="J16" s="355">
        <v>13.92</v>
      </c>
      <c r="K16" s="353">
        <v>239</v>
      </c>
      <c r="L16" s="356">
        <v>6.0494652406417115</v>
      </c>
      <c r="M16" s="357">
        <v>357.56</v>
      </c>
      <c r="N16" s="355">
        <v>4977.2352000000001</v>
      </c>
      <c r="O16" s="358" t="s">
        <v>891</v>
      </c>
      <c r="P16" s="357">
        <v>0</v>
      </c>
      <c r="Q16" s="359">
        <v>0</v>
      </c>
      <c r="R16" s="360" t="s">
        <v>892</v>
      </c>
      <c r="S16" s="350" t="s">
        <v>937</v>
      </c>
      <c r="T16" s="361">
        <v>1</v>
      </c>
      <c r="U16" s="362">
        <v>45</v>
      </c>
      <c r="V16" s="363">
        <v>12</v>
      </c>
      <c r="W16" s="364" t="s">
        <v>892</v>
      </c>
      <c r="X16" s="365" t="s">
        <v>892</v>
      </c>
      <c r="Y16" s="366">
        <v>0</v>
      </c>
      <c r="Z16" s="366" t="s">
        <v>892</v>
      </c>
      <c r="AA16" s="365" t="s">
        <v>892</v>
      </c>
      <c r="AB16" s="366">
        <v>0</v>
      </c>
      <c r="AC16" s="366"/>
      <c r="AD16" s="367" t="s">
        <v>892</v>
      </c>
      <c r="AE16" s="368" t="s">
        <v>892</v>
      </c>
      <c r="AF16" s="357">
        <v>120</v>
      </c>
      <c r="AG16" s="360">
        <v>45013</v>
      </c>
      <c r="AH16" s="360" t="s">
        <v>892</v>
      </c>
      <c r="AI16" s="360">
        <v>44998</v>
      </c>
      <c r="AJ16" s="360" t="s">
        <v>892</v>
      </c>
      <c r="AK16" s="350" t="s">
        <v>940</v>
      </c>
    </row>
    <row r="17" spans="1:37" x14ac:dyDescent="0.3">
      <c r="A17" s="349">
        <v>11418</v>
      </c>
      <c r="B17" s="350" t="s">
        <v>941</v>
      </c>
      <c r="C17" s="351" t="s">
        <v>265</v>
      </c>
      <c r="D17" s="352">
        <v>1.39</v>
      </c>
      <c r="E17" s="350"/>
      <c r="F17" s="350"/>
      <c r="G17" s="350"/>
      <c r="H17" s="353">
        <v>1915</v>
      </c>
      <c r="I17" s="354">
        <v>103003</v>
      </c>
      <c r="J17" s="355">
        <v>1.39</v>
      </c>
      <c r="K17" s="353">
        <v>7423</v>
      </c>
      <c r="L17" s="356">
        <v>2.6798958828962465</v>
      </c>
      <c r="M17" s="357">
        <v>9947.44</v>
      </c>
      <c r="N17" s="355">
        <v>13826.9416</v>
      </c>
      <c r="O17" s="358" t="s">
        <v>891</v>
      </c>
      <c r="P17" s="357">
        <v>0</v>
      </c>
      <c r="Q17" s="359">
        <v>0</v>
      </c>
      <c r="R17" s="360" t="s">
        <v>892</v>
      </c>
      <c r="S17" s="350" t="s">
        <v>913</v>
      </c>
      <c r="T17" s="361">
        <v>1</v>
      </c>
      <c r="U17" s="362">
        <v>45</v>
      </c>
      <c r="V17" s="363">
        <v>10</v>
      </c>
      <c r="W17" s="364">
        <v>6209</v>
      </c>
      <c r="X17" s="365">
        <v>2023</v>
      </c>
      <c r="Y17" s="366">
        <v>1000</v>
      </c>
      <c r="Z17" s="366" t="s">
        <v>892</v>
      </c>
      <c r="AA17" s="365" t="s">
        <v>892</v>
      </c>
      <c r="AB17" s="366">
        <v>0</v>
      </c>
      <c r="AC17" s="366"/>
      <c r="AD17" s="367" t="s">
        <v>892</v>
      </c>
      <c r="AE17" s="368" t="s">
        <v>892</v>
      </c>
      <c r="AF17" s="357">
        <v>2858</v>
      </c>
      <c r="AG17" s="360">
        <v>44956</v>
      </c>
      <c r="AH17" s="360" t="s">
        <v>892</v>
      </c>
      <c r="AI17" s="360">
        <v>44910</v>
      </c>
      <c r="AJ17" s="360" t="s">
        <v>892</v>
      </c>
      <c r="AK17" s="350" t="s">
        <v>941</v>
      </c>
    </row>
    <row r="18" spans="1:37" x14ac:dyDescent="0.3">
      <c r="A18" s="349">
        <v>11448</v>
      </c>
      <c r="B18" s="350" t="s">
        <v>942</v>
      </c>
      <c r="C18" s="351" t="s">
        <v>337</v>
      </c>
      <c r="D18" s="352">
        <v>1.8</v>
      </c>
      <c r="E18" s="350"/>
      <c r="F18" s="350"/>
      <c r="G18" s="350"/>
      <c r="H18" s="353">
        <v>578</v>
      </c>
      <c r="I18" s="354">
        <v>103003</v>
      </c>
      <c r="J18" s="355">
        <v>1.8</v>
      </c>
      <c r="K18" s="353">
        <v>452</v>
      </c>
      <c r="L18" s="356">
        <v>10.99277291745911</v>
      </c>
      <c r="M18" s="357">
        <v>368.44</v>
      </c>
      <c r="N18" s="355">
        <v>663.19200000000001</v>
      </c>
      <c r="O18" s="358" t="s">
        <v>891</v>
      </c>
      <c r="P18" s="357">
        <v>0</v>
      </c>
      <c r="Q18" s="359">
        <v>0</v>
      </c>
      <c r="R18" s="360" t="s">
        <v>892</v>
      </c>
      <c r="S18" s="350" t="s">
        <v>943</v>
      </c>
      <c r="T18" s="361">
        <v>1</v>
      </c>
      <c r="U18" s="362">
        <v>45</v>
      </c>
      <c r="V18" s="363">
        <v>9</v>
      </c>
      <c r="W18" s="364" t="s">
        <v>892</v>
      </c>
      <c r="X18" s="365" t="s">
        <v>892</v>
      </c>
      <c r="Y18" s="366">
        <v>0</v>
      </c>
      <c r="Z18" s="366" t="s">
        <v>892</v>
      </c>
      <c r="AA18" s="365" t="s">
        <v>892</v>
      </c>
      <c r="AB18" s="366">
        <v>0</v>
      </c>
      <c r="AC18" s="366"/>
      <c r="AD18" s="367" t="s">
        <v>892</v>
      </c>
      <c r="AE18" s="368" t="s">
        <v>892</v>
      </c>
      <c r="AF18" s="357">
        <v>210</v>
      </c>
      <c r="AG18" s="360">
        <v>45013</v>
      </c>
      <c r="AH18" s="360" t="s">
        <v>892</v>
      </c>
      <c r="AI18" s="360">
        <v>45107</v>
      </c>
      <c r="AJ18" s="360" t="s">
        <v>892</v>
      </c>
      <c r="AK18" s="350" t="s">
        <v>942</v>
      </c>
    </row>
    <row r="19" spans="1:37" x14ac:dyDescent="0.3">
      <c r="A19" s="349">
        <v>11509</v>
      </c>
      <c r="B19" s="350" t="s">
        <v>944</v>
      </c>
      <c r="C19" s="351" t="s">
        <v>265</v>
      </c>
      <c r="D19" s="352">
        <v>1.31</v>
      </c>
      <c r="E19" s="350"/>
      <c r="F19" s="350"/>
      <c r="G19" s="350"/>
      <c r="H19" s="353">
        <v>3341</v>
      </c>
      <c r="I19" s="354">
        <v>103003</v>
      </c>
      <c r="J19" s="355">
        <v>1.31</v>
      </c>
      <c r="K19" s="353">
        <v>7025</v>
      </c>
      <c r="L19" s="356">
        <v>4.6359637559493247</v>
      </c>
      <c r="M19" s="357">
        <v>9631.06</v>
      </c>
      <c r="N19" s="355">
        <v>12616.688599999999</v>
      </c>
      <c r="O19" s="358" t="s">
        <v>891</v>
      </c>
      <c r="P19" s="357">
        <v>0</v>
      </c>
      <c r="Q19" s="359">
        <v>0</v>
      </c>
      <c r="R19" s="360" t="s">
        <v>892</v>
      </c>
      <c r="S19" s="350" t="s">
        <v>913</v>
      </c>
      <c r="T19" s="361">
        <v>1</v>
      </c>
      <c r="U19" s="362">
        <v>45</v>
      </c>
      <c r="V19" s="363">
        <v>10</v>
      </c>
      <c r="W19" s="364" t="s">
        <v>892</v>
      </c>
      <c r="X19" s="365" t="s">
        <v>892</v>
      </c>
      <c r="Y19" s="366">
        <v>0</v>
      </c>
      <c r="Z19" s="366" t="s">
        <v>892</v>
      </c>
      <c r="AA19" s="365" t="s">
        <v>892</v>
      </c>
      <c r="AB19" s="366">
        <v>0</v>
      </c>
      <c r="AC19" s="366"/>
      <c r="AD19" s="367" t="s">
        <v>892</v>
      </c>
      <c r="AE19" s="368" t="s">
        <v>892</v>
      </c>
      <c r="AF19" s="357">
        <v>2882</v>
      </c>
      <c r="AG19" s="360">
        <v>44956</v>
      </c>
      <c r="AH19" s="360" t="s">
        <v>892</v>
      </c>
      <c r="AI19" s="360">
        <v>44910</v>
      </c>
      <c r="AJ19" s="360" t="s">
        <v>892</v>
      </c>
      <c r="AK19" s="350" t="s">
        <v>944</v>
      </c>
    </row>
    <row r="20" spans="1:37" x14ac:dyDescent="0.3">
      <c r="A20" s="349">
        <v>11590</v>
      </c>
      <c r="B20" s="350" t="s">
        <v>945</v>
      </c>
      <c r="C20" s="351" t="s">
        <v>265</v>
      </c>
      <c r="D20" s="352">
        <v>1.1000000000000001</v>
      </c>
      <c r="E20" s="350"/>
      <c r="F20" s="350"/>
      <c r="G20" s="350"/>
      <c r="H20" s="353">
        <v>0</v>
      </c>
      <c r="I20" s="354">
        <v>103003</v>
      </c>
      <c r="J20" s="355">
        <v>1.1000000000000001</v>
      </c>
      <c r="K20" s="353">
        <v>4017</v>
      </c>
      <c r="L20" s="356">
        <v>0</v>
      </c>
      <c r="M20" s="357">
        <v>4464.5</v>
      </c>
      <c r="N20" s="355">
        <v>4910.95</v>
      </c>
      <c r="O20" s="358" t="s">
        <v>891</v>
      </c>
      <c r="P20" s="357">
        <v>0</v>
      </c>
      <c r="Q20" s="359">
        <v>0</v>
      </c>
      <c r="R20" s="360" t="s">
        <v>892</v>
      </c>
      <c r="S20" s="350" t="s">
        <v>913</v>
      </c>
      <c r="T20" s="361">
        <v>1</v>
      </c>
      <c r="U20" s="362">
        <v>45</v>
      </c>
      <c r="V20" s="363">
        <v>10</v>
      </c>
      <c r="W20" s="364">
        <v>6982</v>
      </c>
      <c r="X20" s="365">
        <v>2023</v>
      </c>
      <c r="Y20" s="366">
        <v>2200</v>
      </c>
      <c r="Z20" s="366" t="s">
        <v>892</v>
      </c>
      <c r="AA20" s="365" t="s">
        <v>892</v>
      </c>
      <c r="AB20" s="366">
        <v>0</v>
      </c>
      <c r="AC20" s="366"/>
      <c r="AD20" s="367" t="s">
        <v>892</v>
      </c>
      <c r="AE20" s="368" t="s">
        <v>892</v>
      </c>
      <c r="AF20" s="357">
        <v>1482</v>
      </c>
      <c r="AG20" s="360">
        <v>44923</v>
      </c>
      <c r="AH20" s="360" t="s">
        <v>892</v>
      </c>
      <c r="AI20" s="360">
        <v>45107</v>
      </c>
      <c r="AJ20" s="360" t="s">
        <v>892</v>
      </c>
      <c r="AK20" s="350" t="s">
        <v>946</v>
      </c>
    </row>
    <row r="21" spans="1:37" x14ac:dyDescent="0.3">
      <c r="A21" s="349">
        <v>11857</v>
      </c>
      <c r="B21" s="350" t="s">
        <v>947</v>
      </c>
      <c r="C21" s="351" t="s">
        <v>31</v>
      </c>
      <c r="D21" s="352">
        <v>0.15</v>
      </c>
      <c r="E21" s="350"/>
      <c r="F21" s="350"/>
      <c r="G21" s="350"/>
      <c r="H21" s="353">
        <v>22085</v>
      </c>
      <c r="I21" s="354">
        <v>103003</v>
      </c>
      <c r="J21" s="355">
        <v>0.15</v>
      </c>
      <c r="K21" s="353">
        <v>12338</v>
      </c>
      <c r="L21" s="356">
        <v>13.519386868105634</v>
      </c>
      <c r="M21" s="357">
        <v>7319.44</v>
      </c>
      <c r="N21" s="355">
        <v>1097.9159999999999</v>
      </c>
      <c r="O21" s="358" t="s">
        <v>891</v>
      </c>
      <c r="P21" s="357">
        <v>0</v>
      </c>
      <c r="Q21" s="359">
        <v>0</v>
      </c>
      <c r="R21" s="360" t="s">
        <v>892</v>
      </c>
      <c r="S21" s="350" t="s">
        <v>948</v>
      </c>
      <c r="T21" s="361">
        <v>1</v>
      </c>
      <c r="U21" s="362">
        <v>45</v>
      </c>
      <c r="V21" s="363">
        <v>11</v>
      </c>
      <c r="W21" s="364" t="s">
        <v>892</v>
      </c>
      <c r="X21" s="365" t="s">
        <v>892</v>
      </c>
      <c r="Y21" s="366">
        <v>0</v>
      </c>
      <c r="Z21" s="366" t="s">
        <v>892</v>
      </c>
      <c r="AA21" s="365" t="s">
        <v>892</v>
      </c>
      <c r="AB21" s="366">
        <v>0</v>
      </c>
      <c r="AC21" s="366"/>
      <c r="AD21" s="367" t="s">
        <v>892</v>
      </c>
      <c r="AE21" s="368" t="s">
        <v>892</v>
      </c>
      <c r="AF21" s="357">
        <v>6534</v>
      </c>
      <c r="AG21" s="360">
        <v>43635</v>
      </c>
      <c r="AH21" s="360" t="s">
        <v>892</v>
      </c>
      <c r="AI21" s="360">
        <v>45107</v>
      </c>
      <c r="AJ21" s="360" t="s">
        <v>892</v>
      </c>
      <c r="AK21" s="350" t="s">
        <v>949</v>
      </c>
    </row>
    <row r="22" spans="1:37" x14ac:dyDescent="0.3">
      <c r="A22" s="349">
        <v>12018</v>
      </c>
      <c r="B22" s="350" t="s">
        <v>950</v>
      </c>
      <c r="C22" s="351" t="s">
        <v>31</v>
      </c>
      <c r="D22" s="352">
        <v>10.16</v>
      </c>
      <c r="E22" s="350"/>
      <c r="F22" s="350"/>
      <c r="G22" s="350"/>
      <c r="H22" s="353">
        <v>2871</v>
      </c>
      <c r="I22" s="354">
        <v>103003</v>
      </c>
      <c r="J22" s="355">
        <v>10.16</v>
      </c>
      <c r="K22" s="353">
        <v>119</v>
      </c>
      <c r="L22" s="356">
        <v>192.42627345844502</v>
      </c>
      <c r="M22" s="357">
        <v>0</v>
      </c>
      <c r="N22" s="355">
        <v>0</v>
      </c>
      <c r="O22" s="358" t="s">
        <v>891</v>
      </c>
      <c r="P22" s="357">
        <v>0</v>
      </c>
      <c r="Q22" s="359">
        <v>0</v>
      </c>
      <c r="R22" s="360" t="s">
        <v>892</v>
      </c>
      <c r="S22" s="350" t="s">
        <v>948</v>
      </c>
      <c r="T22" s="361">
        <v>1</v>
      </c>
      <c r="U22" s="362">
        <v>45</v>
      </c>
      <c r="V22" s="363">
        <v>11</v>
      </c>
      <c r="W22" s="364" t="s">
        <v>892</v>
      </c>
      <c r="X22" s="365" t="s">
        <v>892</v>
      </c>
      <c r="Y22" s="366">
        <v>0</v>
      </c>
      <c r="Z22" s="366" t="s">
        <v>892</v>
      </c>
      <c r="AA22" s="365" t="s">
        <v>892</v>
      </c>
      <c r="AB22" s="366">
        <v>0</v>
      </c>
      <c r="AC22" s="366"/>
      <c r="AD22" s="367" t="s">
        <v>892</v>
      </c>
      <c r="AE22" s="368" t="s">
        <v>892</v>
      </c>
      <c r="AF22" s="357">
        <v>60</v>
      </c>
      <c r="AG22" s="360">
        <v>43620</v>
      </c>
      <c r="AH22" s="360" t="s">
        <v>892</v>
      </c>
      <c r="AI22" s="360">
        <v>45107</v>
      </c>
      <c r="AJ22" s="360" t="s">
        <v>892</v>
      </c>
      <c r="AK22" s="350" t="s">
        <v>950</v>
      </c>
    </row>
    <row r="23" spans="1:37" x14ac:dyDescent="0.3">
      <c r="A23" s="349">
        <v>12613</v>
      </c>
      <c r="B23" s="350" t="s">
        <v>951</v>
      </c>
      <c r="C23" s="351" t="s">
        <v>31</v>
      </c>
      <c r="D23" s="352">
        <v>0.28000000000000003</v>
      </c>
      <c r="E23" s="350"/>
      <c r="F23" s="350"/>
      <c r="G23" s="350"/>
      <c r="H23" s="353">
        <v>99554</v>
      </c>
      <c r="I23" s="354">
        <v>103003</v>
      </c>
      <c r="J23" s="355">
        <v>0.28000000000000003</v>
      </c>
      <c r="K23" s="353">
        <v>38484</v>
      </c>
      <c r="L23" s="356">
        <v>7.5430154332002095</v>
      </c>
      <c r="M23" s="357">
        <v>128013.06</v>
      </c>
      <c r="N23" s="355">
        <v>35843.656799999997</v>
      </c>
      <c r="O23" s="358" t="s">
        <v>891</v>
      </c>
      <c r="P23" s="357">
        <v>0</v>
      </c>
      <c r="Q23" s="359">
        <v>0</v>
      </c>
      <c r="R23" s="360" t="s">
        <v>892</v>
      </c>
      <c r="S23" s="350" t="s">
        <v>948</v>
      </c>
      <c r="T23" s="361">
        <v>1</v>
      </c>
      <c r="U23" s="362">
        <v>45</v>
      </c>
      <c r="V23" s="363">
        <v>11</v>
      </c>
      <c r="W23" s="364">
        <v>6211</v>
      </c>
      <c r="X23" s="365">
        <v>2023</v>
      </c>
      <c r="Y23" s="366">
        <v>10000</v>
      </c>
      <c r="Z23" s="366" t="s">
        <v>892</v>
      </c>
      <c r="AA23" s="365" t="s">
        <v>892</v>
      </c>
      <c r="AB23" s="366">
        <v>0</v>
      </c>
      <c r="AC23" s="366"/>
      <c r="AD23" s="367" t="s">
        <v>892</v>
      </c>
      <c r="AE23" s="368" t="s">
        <v>892</v>
      </c>
      <c r="AF23" s="357">
        <v>52792</v>
      </c>
      <c r="AG23" s="360">
        <v>44950</v>
      </c>
      <c r="AH23" s="360" t="s">
        <v>892</v>
      </c>
      <c r="AI23" s="360">
        <v>45107</v>
      </c>
      <c r="AJ23" s="360" t="s">
        <v>892</v>
      </c>
      <c r="AK23" s="350" t="s">
        <v>951</v>
      </c>
    </row>
    <row r="24" spans="1:37" x14ac:dyDescent="0.3">
      <c r="A24" s="349">
        <v>12614</v>
      </c>
      <c r="B24" s="350" t="s">
        <v>952</v>
      </c>
      <c r="C24" s="351" t="s">
        <v>31</v>
      </c>
      <c r="D24" s="352">
        <v>0.47</v>
      </c>
      <c r="E24" s="350"/>
      <c r="F24" s="350"/>
      <c r="G24" s="350"/>
      <c r="H24" s="353">
        <v>0</v>
      </c>
      <c r="I24" s="354">
        <v>103003</v>
      </c>
      <c r="J24" s="355">
        <v>0.47</v>
      </c>
      <c r="K24" s="353">
        <v>26319</v>
      </c>
      <c r="L24" s="356">
        <v>0</v>
      </c>
      <c r="M24" s="357">
        <v>51643.44</v>
      </c>
      <c r="N24" s="355">
        <v>24272.416799999999</v>
      </c>
      <c r="O24" s="358" t="s">
        <v>891</v>
      </c>
      <c r="P24" s="357">
        <v>0</v>
      </c>
      <c r="Q24" s="359">
        <v>0</v>
      </c>
      <c r="R24" s="360" t="s">
        <v>892</v>
      </c>
      <c r="S24" s="350" t="s">
        <v>948</v>
      </c>
      <c r="T24" s="361">
        <v>1</v>
      </c>
      <c r="U24" s="362">
        <v>45</v>
      </c>
      <c r="V24" s="363">
        <v>11</v>
      </c>
      <c r="W24" s="364">
        <v>6982</v>
      </c>
      <c r="X24" s="365">
        <v>2023</v>
      </c>
      <c r="Y24" s="366">
        <v>1800</v>
      </c>
      <c r="Z24" s="366" t="s">
        <v>892</v>
      </c>
      <c r="AA24" s="365" t="s">
        <v>892</v>
      </c>
      <c r="AB24" s="366">
        <v>0</v>
      </c>
      <c r="AC24" s="366"/>
      <c r="AD24" s="367" t="s">
        <v>892</v>
      </c>
      <c r="AE24" s="368" t="s">
        <v>892</v>
      </c>
      <c r="AF24" s="357">
        <v>11876</v>
      </c>
      <c r="AG24" s="360">
        <v>43804</v>
      </c>
      <c r="AH24" s="360" t="s">
        <v>892</v>
      </c>
      <c r="AI24" s="360">
        <v>45107</v>
      </c>
      <c r="AJ24" s="360" t="s">
        <v>892</v>
      </c>
      <c r="AK24" s="350" t="s">
        <v>952</v>
      </c>
    </row>
    <row r="25" spans="1:37" x14ac:dyDescent="0.3">
      <c r="A25" s="349">
        <v>12616</v>
      </c>
      <c r="B25" s="350" t="s">
        <v>953</v>
      </c>
      <c r="C25" s="351" t="s">
        <v>904</v>
      </c>
      <c r="D25" s="352">
        <v>21.82</v>
      </c>
      <c r="E25" s="350"/>
      <c r="F25" s="350"/>
      <c r="G25" s="350"/>
      <c r="H25" s="353">
        <v>21185</v>
      </c>
      <c r="I25" s="354">
        <v>103003</v>
      </c>
      <c r="J25" s="355">
        <v>21.234549999999999</v>
      </c>
      <c r="K25" s="353">
        <v>33847</v>
      </c>
      <c r="L25" s="356">
        <v>4.5797978706155762</v>
      </c>
      <c r="M25" s="357">
        <v>55278.5</v>
      </c>
      <c r="N25" s="355">
        <v>1206176.8700000001</v>
      </c>
      <c r="O25" s="358" t="s">
        <v>891</v>
      </c>
      <c r="P25" s="357">
        <v>0</v>
      </c>
      <c r="Q25" s="359">
        <v>0</v>
      </c>
      <c r="R25" s="360" t="s">
        <v>892</v>
      </c>
      <c r="S25" s="350" t="s">
        <v>905</v>
      </c>
      <c r="T25" s="361">
        <v>1</v>
      </c>
      <c r="U25" s="362">
        <v>57</v>
      </c>
      <c r="V25" s="363">
        <v>19</v>
      </c>
      <c r="W25" s="364" t="s">
        <v>892</v>
      </c>
      <c r="X25" s="365" t="s">
        <v>892</v>
      </c>
      <c r="Y25" s="366">
        <v>0</v>
      </c>
      <c r="Z25" s="366">
        <v>15792</v>
      </c>
      <c r="AA25" s="365">
        <v>2022</v>
      </c>
      <c r="AB25" s="366">
        <v>6800</v>
      </c>
      <c r="AC25" s="366">
        <v>50000</v>
      </c>
      <c r="AD25" s="367" t="s">
        <v>2320</v>
      </c>
      <c r="AE25" s="368">
        <v>44960</v>
      </c>
      <c r="AF25" s="357">
        <v>18504</v>
      </c>
      <c r="AG25" s="360">
        <v>45111</v>
      </c>
      <c r="AH25" s="360" t="s">
        <v>892</v>
      </c>
      <c r="AI25" s="360">
        <v>45107</v>
      </c>
      <c r="AJ25" s="360" t="s">
        <v>892</v>
      </c>
      <c r="AK25" s="350" t="s">
        <v>954</v>
      </c>
    </row>
    <row r="26" spans="1:37" x14ac:dyDescent="0.3">
      <c r="A26" s="349">
        <v>12623</v>
      </c>
      <c r="B26" s="350" t="s">
        <v>955</v>
      </c>
      <c r="C26" s="351" t="s">
        <v>382</v>
      </c>
      <c r="D26" s="352">
        <v>1.1499999999999999</v>
      </c>
      <c r="E26" s="350"/>
      <c r="F26" s="350"/>
      <c r="G26" s="350"/>
      <c r="H26" s="353">
        <v>32483</v>
      </c>
      <c r="I26" s="354">
        <v>103003</v>
      </c>
      <c r="J26" s="355">
        <v>1.1499999999999999</v>
      </c>
      <c r="K26" s="353">
        <v>44503</v>
      </c>
      <c r="L26" s="356">
        <v>8.5326195454593208</v>
      </c>
      <c r="M26" s="357">
        <v>36041.56</v>
      </c>
      <c r="N26" s="355">
        <v>41447.794000000002</v>
      </c>
      <c r="O26" s="358" t="s">
        <v>891</v>
      </c>
      <c r="P26" s="357">
        <v>0</v>
      </c>
      <c r="Q26" s="359">
        <v>0</v>
      </c>
      <c r="R26" s="360" t="s">
        <v>892</v>
      </c>
      <c r="S26" s="350" t="s">
        <v>956</v>
      </c>
      <c r="T26" s="361">
        <v>1</v>
      </c>
      <c r="U26" s="362">
        <v>57</v>
      </c>
      <c r="V26" s="363">
        <v>16</v>
      </c>
      <c r="W26" s="364" t="s">
        <v>892</v>
      </c>
      <c r="X26" s="365" t="s">
        <v>892</v>
      </c>
      <c r="Y26" s="366">
        <v>0</v>
      </c>
      <c r="Z26" s="366" t="s">
        <v>892</v>
      </c>
      <c r="AA26" s="365" t="s">
        <v>892</v>
      </c>
      <c r="AB26" s="366">
        <v>0</v>
      </c>
      <c r="AC26" s="366"/>
      <c r="AD26" s="367" t="s">
        <v>892</v>
      </c>
      <c r="AE26" s="368" t="s">
        <v>892</v>
      </c>
      <c r="AF26" s="357">
        <v>15228</v>
      </c>
      <c r="AG26" s="360">
        <v>44971</v>
      </c>
      <c r="AH26" s="360" t="s">
        <v>892</v>
      </c>
      <c r="AI26" s="360">
        <v>45089</v>
      </c>
      <c r="AJ26" s="360" t="s">
        <v>892</v>
      </c>
      <c r="AK26" s="350" t="s">
        <v>955</v>
      </c>
    </row>
    <row r="27" spans="1:37" x14ac:dyDescent="0.3">
      <c r="A27" s="349">
        <v>12635</v>
      </c>
      <c r="B27" s="350" t="s">
        <v>957</v>
      </c>
      <c r="C27" s="351" t="s">
        <v>382</v>
      </c>
      <c r="D27" s="352">
        <v>0.93</v>
      </c>
      <c r="E27" s="350"/>
      <c r="F27" s="350"/>
      <c r="G27" s="350"/>
      <c r="H27" s="353">
        <v>1509</v>
      </c>
      <c r="I27" s="354">
        <v>103003</v>
      </c>
      <c r="J27" s="355">
        <v>0.93</v>
      </c>
      <c r="K27" s="353">
        <v>11184</v>
      </c>
      <c r="L27" s="356">
        <v>1.0246694778871031</v>
      </c>
      <c r="M27" s="357">
        <v>24499.06</v>
      </c>
      <c r="N27" s="355">
        <v>22784.125800000002</v>
      </c>
      <c r="O27" s="358" t="s">
        <v>891</v>
      </c>
      <c r="P27" s="357">
        <v>0</v>
      </c>
      <c r="Q27" s="359">
        <v>0</v>
      </c>
      <c r="R27" s="360" t="s">
        <v>892</v>
      </c>
      <c r="S27" s="350" t="s">
        <v>956</v>
      </c>
      <c r="T27" s="361">
        <v>1</v>
      </c>
      <c r="U27" s="362">
        <v>57</v>
      </c>
      <c r="V27" s="363">
        <v>16</v>
      </c>
      <c r="W27" s="364">
        <v>6984</v>
      </c>
      <c r="X27" s="365">
        <v>2023</v>
      </c>
      <c r="Y27" s="366">
        <v>500</v>
      </c>
      <c r="Z27" s="366" t="s">
        <v>892</v>
      </c>
      <c r="AA27" s="365" t="s">
        <v>892</v>
      </c>
      <c r="AB27" s="366">
        <v>0</v>
      </c>
      <c r="AC27" s="366"/>
      <c r="AD27" s="367" t="s">
        <v>892</v>
      </c>
      <c r="AE27" s="368" t="s">
        <v>892</v>
      </c>
      <c r="AF27" s="357">
        <v>5890</v>
      </c>
      <c r="AG27" s="360">
        <v>44425</v>
      </c>
      <c r="AH27" s="360" t="s">
        <v>892</v>
      </c>
      <c r="AI27" s="360">
        <v>45048</v>
      </c>
      <c r="AJ27" s="360" t="s">
        <v>892</v>
      </c>
      <c r="AK27" s="350" t="s">
        <v>957</v>
      </c>
    </row>
    <row r="28" spans="1:37" x14ac:dyDescent="0.3">
      <c r="A28" s="349">
        <v>12652</v>
      </c>
      <c r="B28" s="350" t="s">
        <v>958</v>
      </c>
      <c r="C28" s="351" t="s">
        <v>269</v>
      </c>
      <c r="D28" s="352">
        <v>1.82</v>
      </c>
      <c r="E28" s="350" t="s">
        <v>959</v>
      </c>
      <c r="F28" s="350" t="s">
        <v>916</v>
      </c>
      <c r="G28" s="350" t="s">
        <v>960</v>
      </c>
      <c r="H28" s="353">
        <v>389</v>
      </c>
      <c r="I28" s="354">
        <v>103003</v>
      </c>
      <c r="J28" s="355">
        <v>1.82</v>
      </c>
      <c r="K28" s="353">
        <v>7100</v>
      </c>
      <c r="L28" s="356">
        <v>0.50738909830826828</v>
      </c>
      <c r="M28" s="357">
        <v>13411.06</v>
      </c>
      <c r="N28" s="355">
        <v>24408.129199999999</v>
      </c>
      <c r="O28" s="358" t="s">
        <v>961</v>
      </c>
      <c r="P28" s="357">
        <v>65000</v>
      </c>
      <c r="Q28" s="359">
        <v>118300</v>
      </c>
      <c r="R28" s="360">
        <v>45454</v>
      </c>
      <c r="S28" s="350" t="s">
        <v>962</v>
      </c>
      <c r="T28" s="361">
        <v>1</v>
      </c>
      <c r="U28" s="362">
        <v>52</v>
      </c>
      <c r="V28" s="363">
        <v>6</v>
      </c>
      <c r="W28" s="364" t="s">
        <v>892</v>
      </c>
      <c r="X28" s="365" t="s">
        <v>892</v>
      </c>
      <c r="Y28" s="366">
        <v>0</v>
      </c>
      <c r="Z28" s="366" t="s">
        <v>892</v>
      </c>
      <c r="AA28" s="365" t="s">
        <v>892</v>
      </c>
      <c r="AB28" s="366">
        <v>0</v>
      </c>
      <c r="AC28" s="366"/>
      <c r="AD28" s="367" t="s">
        <v>892</v>
      </c>
      <c r="AE28" s="368" t="s">
        <v>892</v>
      </c>
      <c r="AF28" s="357">
        <v>3066</v>
      </c>
      <c r="AG28" s="360">
        <v>45154</v>
      </c>
      <c r="AH28" s="360" t="s">
        <v>892</v>
      </c>
      <c r="AI28" s="360">
        <v>45141</v>
      </c>
      <c r="AJ28" s="360" t="s">
        <v>892</v>
      </c>
      <c r="AK28" s="350" t="s">
        <v>963</v>
      </c>
    </row>
    <row r="29" spans="1:37" x14ac:dyDescent="0.3">
      <c r="A29" s="349">
        <v>12654</v>
      </c>
      <c r="B29" s="350" t="s">
        <v>964</v>
      </c>
      <c r="C29" s="351" t="s">
        <v>269</v>
      </c>
      <c r="D29" s="352">
        <v>3.81</v>
      </c>
      <c r="E29" s="350"/>
      <c r="F29" s="350"/>
      <c r="G29" s="350"/>
      <c r="H29" s="353">
        <v>73757</v>
      </c>
      <c r="I29" s="354">
        <v>103003</v>
      </c>
      <c r="J29" s="355">
        <v>3.81</v>
      </c>
      <c r="K29" s="353">
        <v>59053</v>
      </c>
      <c r="L29" s="356">
        <v>8.3396180760885414</v>
      </c>
      <c r="M29" s="357">
        <v>85438.06</v>
      </c>
      <c r="N29" s="355">
        <v>325519.0086</v>
      </c>
      <c r="O29" s="358" t="s">
        <v>891</v>
      </c>
      <c r="P29" s="357">
        <v>0</v>
      </c>
      <c r="Q29" s="359">
        <v>0</v>
      </c>
      <c r="R29" s="360" t="s">
        <v>892</v>
      </c>
      <c r="S29" s="350" t="s">
        <v>962</v>
      </c>
      <c r="T29" s="361">
        <v>1</v>
      </c>
      <c r="U29" s="362">
        <v>52</v>
      </c>
      <c r="V29" s="363">
        <v>6</v>
      </c>
      <c r="W29" s="364" t="s">
        <v>892</v>
      </c>
      <c r="X29" s="365" t="s">
        <v>892</v>
      </c>
      <c r="Y29" s="366">
        <v>0</v>
      </c>
      <c r="Z29" s="366" t="s">
        <v>892</v>
      </c>
      <c r="AA29" s="365" t="s">
        <v>892</v>
      </c>
      <c r="AB29" s="366">
        <v>0</v>
      </c>
      <c r="AC29" s="366"/>
      <c r="AD29" s="367" t="s">
        <v>892</v>
      </c>
      <c r="AE29" s="368" t="s">
        <v>892</v>
      </c>
      <c r="AF29" s="357">
        <v>35376</v>
      </c>
      <c r="AG29" s="360">
        <v>44950</v>
      </c>
      <c r="AH29" s="360" t="s">
        <v>892</v>
      </c>
      <c r="AI29" s="360">
        <v>45008</v>
      </c>
      <c r="AJ29" s="360" t="s">
        <v>892</v>
      </c>
      <c r="AK29" s="350" t="s">
        <v>965</v>
      </c>
    </row>
    <row r="30" spans="1:37" x14ac:dyDescent="0.3">
      <c r="A30" s="349">
        <v>12659</v>
      </c>
      <c r="B30" s="350" t="s">
        <v>966</v>
      </c>
      <c r="C30" s="351" t="s">
        <v>31</v>
      </c>
      <c r="D30" s="352">
        <v>3.53</v>
      </c>
      <c r="E30" s="350" t="s">
        <v>967</v>
      </c>
      <c r="F30" s="350" t="s">
        <v>968</v>
      </c>
      <c r="G30" s="350" t="s">
        <v>969</v>
      </c>
      <c r="H30" s="353">
        <v>563</v>
      </c>
      <c r="I30" s="354">
        <v>103003</v>
      </c>
      <c r="J30" s="355">
        <v>3.53</v>
      </c>
      <c r="K30" s="353">
        <v>2589</v>
      </c>
      <c r="L30" s="356">
        <v>1.7283192632386799</v>
      </c>
      <c r="M30" s="357">
        <v>5300.5</v>
      </c>
      <c r="N30" s="355">
        <v>18710.764999999999</v>
      </c>
      <c r="O30" s="358" t="s">
        <v>970</v>
      </c>
      <c r="P30" s="357">
        <v>1150</v>
      </c>
      <c r="Q30" s="359">
        <v>4059.5</v>
      </c>
      <c r="R30" s="360">
        <v>45189</v>
      </c>
      <c r="S30" s="350" t="s">
        <v>971</v>
      </c>
      <c r="T30" s="361">
        <v>1</v>
      </c>
      <c r="U30" s="362">
        <v>72</v>
      </c>
      <c r="V30" s="363">
        <v>7</v>
      </c>
      <c r="W30" s="364" t="s">
        <v>892</v>
      </c>
      <c r="X30" s="365" t="s">
        <v>892</v>
      </c>
      <c r="Y30" s="366">
        <v>0</v>
      </c>
      <c r="Z30" s="366" t="s">
        <v>892</v>
      </c>
      <c r="AA30" s="365" t="s">
        <v>892</v>
      </c>
      <c r="AB30" s="366">
        <v>0</v>
      </c>
      <c r="AC30" s="366"/>
      <c r="AD30" s="367" t="s">
        <v>892</v>
      </c>
      <c r="AE30" s="368" t="s">
        <v>892</v>
      </c>
      <c r="AF30" s="357">
        <v>1304</v>
      </c>
      <c r="AG30" s="360">
        <v>45051</v>
      </c>
      <c r="AH30" s="360" t="s">
        <v>892</v>
      </c>
      <c r="AI30" s="360">
        <v>45114</v>
      </c>
      <c r="AJ30" s="360" t="s">
        <v>892</v>
      </c>
      <c r="AK30" s="350" t="s">
        <v>972</v>
      </c>
    </row>
    <row r="31" spans="1:37" x14ac:dyDescent="0.3">
      <c r="A31" s="349">
        <v>12685</v>
      </c>
      <c r="B31" s="350" t="s">
        <v>973</v>
      </c>
      <c r="C31" s="351" t="s">
        <v>337</v>
      </c>
      <c r="D31" s="352">
        <v>1.8</v>
      </c>
      <c r="E31" s="350" t="s">
        <v>974</v>
      </c>
      <c r="F31" s="350" t="s">
        <v>975</v>
      </c>
      <c r="G31" s="350" t="s">
        <v>900</v>
      </c>
      <c r="H31" s="353">
        <v>79</v>
      </c>
      <c r="I31" s="354">
        <v>103003</v>
      </c>
      <c r="J31" s="355">
        <v>1.8</v>
      </c>
      <c r="K31" s="353">
        <v>333</v>
      </c>
      <c r="L31" s="356">
        <v>2.6779661016949152</v>
      </c>
      <c r="M31" s="357">
        <v>452</v>
      </c>
      <c r="N31" s="355">
        <v>813.6</v>
      </c>
      <c r="O31" s="358" t="s">
        <v>901</v>
      </c>
      <c r="P31" s="357">
        <v>22440</v>
      </c>
      <c r="Q31" s="359">
        <v>40392</v>
      </c>
      <c r="R31" s="360">
        <v>45377</v>
      </c>
      <c r="S31" s="350" t="s">
        <v>976</v>
      </c>
      <c r="T31" s="361">
        <v>1</v>
      </c>
      <c r="U31" s="362">
        <v>72</v>
      </c>
      <c r="V31" s="363">
        <v>10</v>
      </c>
      <c r="W31" s="364" t="s">
        <v>892</v>
      </c>
      <c r="X31" s="365" t="s">
        <v>892</v>
      </c>
      <c r="Y31" s="366">
        <v>0</v>
      </c>
      <c r="Z31" s="366" t="s">
        <v>892</v>
      </c>
      <c r="AA31" s="365" t="s">
        <v>892</v>
      </c>
      <c r="AB31" s="366">
        <v>0</v>
      </c>
      <c r="AC31" s="366"/>
      <c r="AD31" s="367" t="s">
        <v>892</v>
      </c>
      <c r="AE31" s="368" t="s">
        <v>892</v>
      </c>
      <c r="AF31" s="357">
        <v>118</v>
      </c>
      <c r="AG31" s="360">
        <v>45132</v>
      </c>
      <c r="AH31" s="360" t="s">
        <v>892</v>
      </c>
      <c r="AI31" s="360">
        <v>45126</v>
      </c>
      <c r="AJ31" s="360" t="s">
        <v>892</v>
      </c>
      <c r="AK31" s="350" t="s">
        <v>973</v>
      </c>
    </row>
    <row r="32" spans="1:37" x14ac:dyDescent="0.3">
      <c r="A32" s="349">
        <v>12754</v>
      </c>
      <c r="B32" s="350" t="s">
        <v>977</v>
      </c>
      <c r="C32" s="351" t="s">
        <v>269</v>
      </c>
      <c r="D32" s="352">
        <v>1.76</v>
      </c>
      <c r="E32" s="350"/>
      <c r="F32" s="350"/>
      <c r="G32" s="350"/>
      <c r="H32" s="353">
        <v>425</v>
      </c>
      <c r="I32" s="354">
        <v>103003</v>
      </c>
      <c r="J32" s="355">
        <v>1.76</v>
      </c>
      <c r="K32" s="353">
        <v>868</v>
      </c>
      <c r="L32" s="356">
        <v>3.8260712999639899</v>
      </c>
      <c r="M32" s="357">
        <v>1574.44</v>
      </c>
      <c r="N32" s="355">
        <v>2771.0144</v>
      </c>
      <c r="O32" s="358" t="s">
        <v>891</v>
      </c>
      <c r="P32" s="357">
        <v>0</v>
      </c>
      <c r="Q32" s="359">
        <v>0</v>
      </c>
      <c r="R32" s="360" t="s">
        <v>892</v>
      </c>
      <c r="S32" s="350" t="s">
        <v>902</v>
      </c>
      <c r="T32" s="361">
        <v>1</v>
      </c>
      <c r="U32" s="362">
        <v>72</v>
      </c>
      <c r="V32" s="363">
        <v>6</v>
      </c>
      <c r="W32" s="364" t="s">
        <v>892</v>
      </c>
      <c r="X32" s="365" t="s">
        <v>892</v>
      </c>
      <c r="Y32" s="366">
        <v>0</v>
      </c>
      <c r="Z32" s="366" t="s">
        <v>892</v>
      </c>
      <c r="AA32" s="365" t="s">
        <v>892</v>
      </c>
      <c r="AB32" s="366">
        <v>0</v>
      </c>
      <c r="AC32" s="366"/>
      <c r="AD32" s="367" t="s">
        <v>892</v>
      </c>
      <c r="AE32" s="368" t="s">
        <v>892</v>
      </c>
      <c r="AF32" s="357">
        <v>444</v>
      </c>
      <c r="AG32" s="360">
        <v>44874</v>
      </c>
      <c r="AH32" s="360" t="s">
        <v>892</v>
      </c>
      <c r="AI32" s="360">
        <v>45133</v>
      </c>
      <c r="AJ32" s="360" t="s">
        <v>892</v>
      </c>
      <c r="AK32" s="350" t="s">
        <v>978</v>
      </c>
    </row>
    <row r="33" spans="1:37" x14ac:dyDescent="0.3">
      <c r="A33" s="349">
        <v>12763</v>
      </c>
      <c r="B33" s="350" t="s">
        <v>979</v>
      </c>
      <c r="C33" s="351" t="s">
        <v>613</v>
      </c>
      <c r="D33" s="352">
        <v>22.8</v>
      </c>
      <c r="E33" s="350"/>
      <c r="F33" s="350"/>
      <c r="G33" s="350"/>
      <c r="H33" s="353">
        <v>1000</v>
      </c>
      <c r="I33" s="354">
        <v>103003</v>
      </c>
      <c r="J33" s="355">
        <v>22.8</v>
      </c>
      <c r="K33" s="353">
        <v>908</v>
      </c>
      <c r="L33" s="356">
        <v>10.790978741771879</v>
      </c>
      <c r="M33" s="357">
        <v>668.06</v>
      </c>
      <c r="N33" s="355">
        <v>15231.768</v>
      </c>
      <c r="O33" s="358" t="s">
        <v>891</v>
      </c>
      <c r="P33" s="357">
        <v>0</v>
      </c>
      <c r="Q33" s="359">
        <v>0</v>
      </c>
      <c r="R33" s="360" t="s">
        <v>892</v>
      </c>
      <c r="S33" s="350" t="s">
        <v>980</v>
      </c>
      <c r="T33" s="361">
        <v>1</v>
      </c>
      <c r="U33" s="362">
        <v>51</v>
      </c>
      <c r="V33" s="363">
        <v>3</v>
      </c>
      <c r="W33" s="364" t="s">
        <v>892</v>
      </c>
      <c r="X33" s="365" t="s">
        <v>892</v>
      </c>
      <c r="Y33" s="366">
        <v>0</v>
      </c>
      <c r="Z33" s="366" t="s">
        <v>892</v>
      </c>
      <c r="AA33" s="365" t="s">
        <v>892</v>
      </c>
      <c r="AB33" s="366">
        <v>0</v>
      </c>
      <c r="AC33" s="366"/>
      <c r="AD33" s="367" t="s">
        <v>892</v>
      </c>
      <c r="AE33" s="368" t="s">
        <v>892</v>
      </c>
      <c r="AF33" s="357">
        <v>370</v>
      </c>
      <c r="AG33" s="360">
        <v>45181</v>
      </c>
      <c r="AH33" s="360" t="s">
        <v>892</v>
      </c>
      <c r="AI33" s="360">
        <v>45160</v>
      </c>
      <c r="AJ33" s="360" t="s">
        <v>892</v>
      </c>
      <c r="AK33" s="350" t="s">
        <v>979</v>
      </c>
    </row>
    <row r="34" spans="1:37" x14ac:dyDescent="0.3">
      <c r="A34" s="349">
        <v>12812</v>
      </c>
      <c r="B34" s="350" t="s">
        <v>290</v>
      </c>
      <c r="C34" s="351" t="s">
        <v>265</v>
      </c>
      <c r="D34" s="352">
        <v>6.17</v>
      </c>
      <c r="E34" s="350"/>
      <c r="F34" s="350"/>
      <c r="G34" s="350"/>
      <c r="H34" s="353">
        <v>63</v>
      </c>
      <c r="I34" s="354">
        <v>103003</v>
      </c>
      <c r="J34" s="355">
        <v>6.17</v>
      </c>
      <c r="K34" s="353">
        <v>23</v>
      </c>
      <c r="L34" s="356">
        <v>31.5</v>
      </c>
      <c r="M34" s="357">
        <v>0</v>
      </c>
      <c r="N34" s="355">
        <v>0</v>
      </c>
      <c r="O34" s="358" t="s">
        <v>891</v>
      </c>
      <c r="P34" s="357">
        <v>0</v>
      </c>
      <c r="Q34" s="359">
        <v>0</v>
      </c>
      <c r="R34" s="360" t="s">
        <v>892</v>
      </c>
      <c r="S34" s="350" t="s">
        <v>981</v>
      </c>
      <c r="T34" s="361">
        <v>1</v>
      </c>
      <c r="U34" s="362">
        <v>76</v>
      </c>
      <c r="V34" s="363">
        <v>11</v>
      </c>
      <c r="W34" s="364" t="s">
        <v>892</v>
      </c>
      <c r="X34" s="365" t="s">
        <v>892</v>
      </c>
      <c r="Y34" s="366">
        <v>0</v>
      </c>
      <c r="Z34" s="366" t="s">
        <v>892</v>
      </c>
      <c r="AA34" s="365" t="s">
        <v>892</v>
      </c>
      <c r="AB34" s="366">
        <v>0</v>
      </c>
      <c r="AC34" s="366"/>
      <c r="AD34" s="367" t="s">
        <v>892</v>
      </c>
      <c r="AE34" s="368" t="s">
        <v>892</v>
      </c>
      <c r="AF34" s="357">
        <v>8</v>
      </c>
      <c r="AG34" s="360">
        <v>44358</v>
      </c>
      <c r="AH34" s="360" t="s">
        <v>892</v>
      </c>
      <c r="AI34" s="360">
        <v>44883</v>
      </c>
      <c r="AJ34" s="360" t="s">
        <v>892</v>
      </c>
      <c r="AK34" s="350" t="s">
        <v>290</v>
      </c>
    </row>
    <row r="35" spans="1:37" x14ac:dyDescent="0.3">
      <c r="A35" s="349">
        <v>12813</v>
      </c>
      <c r="B35" s="350" t="s">
        <v>982</v>
      </c>
      <c r="C35" s="351" t="s">
        <v>265</v>
      </c>
      <c r="D35" s="352">
        <v>11.08</v>
      </c>
      <c r="E35" s="350"/>
      <c r="F35" s="350"/>
      <c r="G35" s="350"/>
      <c r="H35" s="353">
        <v>61</v>
      </c>
      <c r="I35" s="354">
        <v>103003</v>
      </c>
      <c r="J35" s="355">
        <v>11.08</v>
      </c>
      <c r="K35" s="353">
        <v>27</v>
      </c>
      <c r="L35" s="356">
        <v>27.111111111111111</v>
      </c>
      <c r="M35" s="357">
        <v>0</v>
      </c>
      <c r="N35" s="355">
        <v>0</v>
      </c>
      <c r="O35" s="358" t="s">
        <v>891</v>
      </c>
      <c r="P35" s="357">
        <v>0</v>
      </c>
      <c r="Q35" s="359">
        <v>0</v>
      </c>
      <c r="R35" s="360" t="s">
        <v>892</v>
      </c>
      <c r="S35" s="350" t="s">
        <v>983</v>
      </c>
      <c r="T35" s="361">
        <v>1</v>
      </c>
      <c r="U35" s="362">
        <v>61</v>
      </c>
      <c r="V35" s="363">
        <v>8</v>
      </c>
      <c r="W35" s="364" t="s">
        <v>892</v>
      </c>
      <c r="X35" s="365" t="s">
        <v>892</v>
      </c>
      <c r="Y35" s="366">
        <v>0</v>
      </c>
      <c r="Z35" s="366" t="s">
        <v>892</v>
      </c>
      <c r="AA35" s="365" t="s">
        <v>892</v>
      </c>
      <c r="AB35" s="366">
        <v>0</v>
      </c>
      <c r="AC35" s="366"/>
      <c r="AD35" s="367" t="s">
        <v>892</v>
      </c>
      <c r="AE35" s="368" t="s">
        <v>892</v>
      </c>
      <c r="AF35" s="357">
        <v>10</v>
      </c>
      <c r="AG35" s="360">
        <v>44298</v>
      </c>
      <c r="AH35" s="360" t="s">
        <v>892</v>
      </c>
      <c r="AI35" s="360">
        <v>44257</v>
      </c>
      <c r="AJ35" s="360" t="s">
        <v>892</v>
      </c>
      <c r="AK35" s="350" t="s">
        <v>984</v>
      </c>
    </row>
    <row r="36" spans="1:37" x14ac:dyDescent="0.3">
      <c r="A36" s="349">
        <v>12821</v>
      </c>
      <c r="B36" s="350" t="s">
        <v>985</v>
      </c>
      <c r="C36" s="351" t="s">
        <v>265</v>
      </c>
      <c r="D36" s="352">
        <v>25.42</v>
      </c>
      <c r="E36" s="350"/>
      <c r="F36" s="350"/>
      <c r="G36" s="350"/>
      <c r="H36" s="353">
        <v>137</v>
      </c>
      <c r="I36" s="354">
        <v>103003</v>
      </c>
      <c r="J36" s="355">
        <v>25.42</v>
      </c>
      <c r="K36" s="353">
        <v>10</v>
      </c>
      <c r="L36" s="356">
        <v>165.06024096385542</v>
      </c>
      <c r="M36" s="357">
        <v>0</v>
      </c>
      <c r="N36" s="355">
        <v>0</v>
      </c>
      <c r="O36" s="358" t="s">
        <v>891</v>
      </c>
      <c r="P36" s="357">
        <v>0</v>
      </c>
      <c r="Q36" s="359">
        <v>0</v>
      </c>
      <c r="R36" s="360" t="s">
        <v>892</v>
      </c>
      <c r="S36" s="350" t="s">
        <v>983</v>
      </c>
      <c r="T36" s="361">
        <v>1</v>
      </c>
      <c r="U36" s="362">
        <v>61</v>
      </c>
      <c r="V36" s="363">
        <v>8</v>
      </c>
      <c r="W36" s="364" t="s">
        <v>892</v>
      </c>
      <c r="X36" s="365" t="s">
        <v>892</v>
      </c>
      <c r="Y36" s="366">
        <v>0</v>
      </c>
      <c r="Z36" s="366" t="s">
        <v>892</v>
      </c>
      <c r="AA36" s="365" t="s">
        <v>892</v>
      </c>
      <c r="AB36" s="366">
        <v>0</v>
      </c>
      <c r="AC36" s="366"/>
      <c r="AD36" s="367" t="s">
        <v>892</v>
      </c>
      <c r="AE36" s="368" t="s">
        <v>892</v>
      </c>
      <c r="AF36" s="357">
        <v>4</v>
      </c>
      <c r="AG36" s="360">
        <v>44806</v>
      </c>
      <c r="AH36" s="360" t="s">
        <v>892</v>
      </c>
      <c r="AI36" s="360">
        <v>44776</v>
      </c>
      <c r="AJ36" s="360" t="s">
        <v>892</v>
      </c>
      <c r="AK36" s="350" t="s">
        <v>986</v>
      </c>
    </row>
    <row r="37" spans="1:37" x14ac:dyDescent="0.3">
      <c r="A37" s="349">
        <v>12824</v>
      </c>
      <c r="B37" s="350" t="s">
        <v>987</v>
      </c>
      <c r="C37" s="351" t="s">
        <v>265</v>
      </c>
      <c r="D37" s="352">
        <v>10.71</v>
      </c>
      <c r="E37" s="350"/>
      <c r="F37" s="350"/>
      <c r="G37" s="350"/>
      <c r="H37" s="353">
        <v>92</v>
      </c>
      <c r="I37" s="354">
        <v>103003</v>
      </c>
      <c r="J37" s="355">
        <v>10.71</v>
      </c>
      <c r="K37" s="353">
        <v>20</v>
      </c>
      <c r="L37" s="356">
        <v>26.285714285714285</v>
      </c>
      <c r="M37" s="357">
        <v>0</v>
      </c>
      <c r="N37" s="355">
        <v>0</v>
      </c>
      <c r="O37" s="358" t="s">
        <v>891</v>
      </c>
      <c r="P37" s="357">
        <v>0</v>
      </c>
      <c r="Q37" s="359">
        <v>0</v>
      </c>
      <c r="R37" s="360" t="s">
        <v>892</v>
      </c>
      <c r="S37" s="350" t="s">
        <v>983</v>
      </c>
      <c r="T37" s="361">
        <v>1</v>
      </c>
      <c r="U37" s="362">
        <v>61</v>
      </c>
      <c r="V37" s="363">
        <v>8</v>
      </c>
      <c r="W37" s="364" t="s">
        <v>892</v>
      </c>
      <c r="X37" s="365" t="s">
        <v>892</v>
      </c>
      <c r="Y37" s="366">
        <v>0</v>
      </c>
      <c r="Z37" s="366" t="s">
        <v>892</v>
      </c>
      <c r="AA37" s="365" t="s">
        <v>892</v>
      </c>
      <c r="AB37" s="366">
        <v>0</v>
      </c>
      <c r="AC37" s="366"/>
      <c r="AD37" s="367" t="s">
        <v>892</v>
      </c>
      <c r="AE37" s="368" t="s">
        <v>892</v>
      </c>
      <c r="AF37" s="357">
        <v>14</v>
      </c>
      <c r="AG37" s="360">
        <v>44188</v>
      </c>
      <c r="AH37" s="360" t="s">
        <v>892</v>
      </c>
      <c r="AI37" s="360">
        <v>44637</v>
      </c>
      <c r="AJ37" s="360" t="s">
        <v>892</v>
      </c>
      <c r="AK37" s="350" t="s">
        <v>988</v>
      </c>
    </row>
    <row r="38" spans="1:37" x14ac:dyDescent="0.3">
      <c r="A38" s="349">
        <v>12830</v>
      </c>
      <c r="B38" s="350" t="s">
        <v>989</v>
      </c>
      <c r="C38" s="351" t="s">
        <v>265</v>
      </c>
      <c r="D38" s="352">
        <v>4.0999999999999996</v>
      </c>
      <c r="E38" s="350"/>
      <c r="F38" s="350"/>
      <c r="G38" s="350"/>
      <c r="H38" s="353">
        <v>1412</v>
      </c>
      <c r="I38" s="354">
        <v>103003</v>
      </c>
      <c r="J38" s="355">
        <v>4.0999999999999996</v>
      </c>
      <c r="K38" s="353">
        <v>270</v>
      </c>
      <c r="L38" s="356">
        <v>49.40517844646606</v>
      </c>
      <c r="M38" s="357">
        <v>0</v>
      </c>
      <c r="N38" s="355">
        <v>0</v>
      </c>
      <c r="O38" s="358" t="s">
        <v>891</v>
      </c>
      <c r="P38" s="357">
        <v>0</v>
      </c>
      <c r="Q38" s="359">
        <v>0</v>
      </c>
      <c r="R38" s="360" t="s">
        <v>892</v>
      </c>
      <c r="S38" s="350" t="s">
        <v>983</v>
      </c>
      <c r="T38" s="361">
        <v>1</v>
      </c>
      <c r="U38" s="362">
        <v>61</v>
      </c>
      <c r="V38" s="363">
        <v>8</v>
      </c>
      <c r="W38" s="364" t="s">
        <v>892</v>
      </c>
      <c r="X38" s="365" t="s">
        <v>892</v>
      </c>
      <c r="Y38" s="366">
        <v>0</v>
      </c>
      <c r="Z38" s="366" t="s">
        <v>892</v>
      </c>
      <c r="AA38" s="365" t="s">
        <v>892</v>
      </c>
      <c r="AB38" s="366">
        <v>0</v>
      </c>
      <c r="AC38" s="366"/>
      <c r="AD38" s="367" t="s">
        <v>892</v>
      </c>
      <c r="AE38" s="368" t="s">
        <v>892</v>
      </c>
      <c r="AF38" s="357">
        <v>114</v>
      </c>
      <c r="AG38" s="360">
        <v>44533</v>
      </c>
      <c r="AH38" s="360" t="s">
        <v>892</v>
      </c>
      <c r="AI38" s="360">
        <v>44522</v>
      </c>
      <c r="AJ38" s="360" t="s">
        <v>892</v>
      </c>
      <c r="AK38" s="350" t="s">
        <v>989</v>
      </c>
    </row>
    <row r="39" spans="1:37" x14ac:dyDescent="0.3">
      <c r="A39" s="349">
        <v>12835</v>
      </c>
      <c r="B39" s="350" t="s">
        <v>990</v>
      </c>
      <c r="C39" s="351" t="s">
        <v>265</v>
      </c>
      <c r="D39" s="352">
        <v>0.46</v>
      </c>
      <c r="E39" s="350"/>
      <c r="F39" s="350"/>
      <c r="G39" s="350"/>
      <c r="H39" s="353">
        <v>509</v>
      </c>
      <c r="I39" s="354">
        <v>103003</v>
      </c>
      <c r="J39" s="355">
        <v>0.46</v>
      </c>
      <c r="K39" s="353">
        <v>218</v>
      </c>
      <c r="L39" s="356">
        <v>27.262988752008571</v>
      </c>
      <c r="M39" s="357">
        <v>0</v>
      </c>
      <c r="N39" s="355">
        <v>0</v>
      </c>
      <c r="O39" s="358" t="s">
        <v>891</v>
      </c>
      <c r="P39" s="357">
        <v>0</v>
      </c>
      <c r="Q39" s="359">
        <v>0</v>
      </c>
      <c r="R39" s="360" t="s">
        <v>892</v>
      </c>
      <c r="S39" s="350" t="s">
        <v>983</v>
      </c>
      <c r="T39" s="361">
        <v>1</v>
      </c>
      <c r="U39" s="362">
        <v>61</v>
      </c>
      <c r="V39" s="363">
        <v>8</v>
      </c>
      <c r="W39" s="364" t="s">
        <v>892</v>
      </c>
      <c r="X39" s="365" t="s">
        <v>892</v>
      </c>
      <c r="Y39" s="366">
        <v>0</v>
      </c>
      <c r="Z39" s="366" t="s">
        <v>892</v>
      </c>
      <c r="AA39" s="365" t="s">
        <v>892</v>
      </c>
      <c r="AB39" s="366">
        <v>0</v>
      </c>
      <c r="AC39" s="366"/>
      <c r="AD39" s="367" t="s">
        <v>892</v>
      </c>
      <c r="AE39" s="368" t="s">
        <v>892</v>
      </c>
      <c r="AF39" s="357">
        <v>74</v>
      </c>
      <c r="AG39" s="360">
        <v>45180</v>
      </c>
      <c r="AH39" s="360" t="s">
        <v>892</v>
      </c>
      <c r="AI39" s="360">
        <v>45145</v>
      </c>
      <c r="AJ39" s="360" t="s">
        <v>892</v>
      </c>
      <c r="AK39" s="350" t="s">
        <v>990</v>
      </c>
    </row>
    <row r="40" spans="1:37" x14ac:dyDescent="0.3">
      <c r="A40" s="349">
        <v>12847</v>
      </c>
      <c r="B40" s="350" t="s">
        <v>991</v>
      </c>
      <c r="C40" s="351" t="s">
        <v>265</v>
      </c>
      <c r="D40" s="352">
        <v>1.02</v>
      </c>
      <c r="E40" s="350"/>
      <c r="F40" s="350"/>
      <c r="G40" s="350"/>
      <c r="H40" s="353">
        <v>1033</v>
      </c>
      <c r="I40" s="354">
        <v>103003</v>
      </c>
      <c r="J40" s="355">
        <v>1.02</v>
      </c>
      <c r="K40" s="353">
        <v>4436</v>
      </c>
      <c r="L40" s="356">
        <v>2.597631201750195</v>
      </c>
      <c r="M40" s="357">
        <v>5225.0600000000004</v>
      </c>
      <c r="N40" s="355">
        <v>5329.5612000000001</v>
      </c>
      <c r="O40" s="358" t="s">
        <v>891</v>
      </c>
      <c r="P40" s="357">
        <v>0</v>
      </c>
      <c r="Q40" s="359">
        <v>0</v>
      </c>
      <c r="R40" s="360" t="s">
        <v>892</v>
      </c>
      <c r="S40" s="350" t="s">
        <v>981</v>
      </c>
      <c r="T40" s="361">
        <v>1</v>
      </c>
      <c r="U40" s="362">
        <v>76</v>
      </c>
      <c r="V40" s="363">
        <v>11</v>
      </c>
      <c r="W40" s="364">
        <v>9007</v>
      </c>
      <c r="X40" s="365">
        <v>2023</v>
      </c>
      <c r="Y40" s="366">
        <v>900</v>
      </c>
      <c r="Z40" s="366" t="s">
        <v>892</v>
      </c>
      <c r="AA40" s="365" t="s">
        <v>892</v>
      </c>
      <c r="AB40" s="366">
        <v>0</v>
      </c>
      <c r="AC40" s="366"/>
      <c r="AD40" s="367" t="s">
        <v>892</v>
      </c>
      <c r="AE40" s="368" t="s">
        <v>892</v>
      </c>
      <c r="AF40" s="357">
        <v>1590</v>
      </c>
      <c r="AG40" s="360">
        <v>44874</v>
      </c>
      <c r="AH40" s="360" t="s">
        <v>892</v>
      </c>
      <c r="AI40" s="360">
        <v>44865</v>
      </c>
      <c r="AJ40" s="360" t="s">
        <v>892</v>
      </c>
      <c r="AK40" s="350" t="s">
        <v>991</v>
      </c>
    </row>
    <row r="41" spans="1:37" x14ac:dyDescent="0.3">
      <c r="A41" s="349">
        <v>12856</v>
      </c>
      <c r="B41" s="350" t="s">
        <v>992</v>
      </c>
      <c r="C41" s="351" t="s">
        <v>265</v>
      </c>
      <c r="D41" s="352">
        <v>3.35</v>
      </c>
      <c r="E41" s="350"/>
      <c r="F41" s="350"/>
      <c r="G41" s="350"/>
      <c r="H41" s="353">
        <v>5499</v>
      </c>
      <c r="I41" s="354">
        <v>103003</v>
      </c>
      <c r="J41" s="355">
        <v>3.35</v>
      </c>
      <c r="K41" s="353">
        <v>2447</v>
      </c>
      <c r="L41" s="356">
        <v>21.089165867689356</v>
      </c>
      <c r="M41" s="357">
        <v>0</v>
      </c>
      <c r="N41" s="355">
        <v>0</v>
      </c>
      <c r="O41" s="358" t="s">
        <v>891</v>
      </c>
      <c r="P41" s="357">
        <v>0</v>
      </c>
      <c r="Q41" s="359">
        <v>0</v>
      </c>
      <c r="R41" s="360" t="s">
        <v>892</v>
      </c>
      <c r="S41" s="350" t="s">
        <v>981</v>
      </c>
      <c r="T41" s="361">
        <v>1</v>
      </c>
      <c r="U41" s="362">
        <v>76</v>
      </c>
      <c r="V41" s="363">
        <v>11</v>
      </c>
      <c r="W41" s="364" t="s">
        <v>892</v>
      </c>
      <c r="X41" s="365" t="s">
        <v>892</v>
      </c>
      <c r="Y41" s="366">
        <v>0</v>
      </c>
      <c r="Z41" s="366" t="s">
        <v>892</v>
      </c>
      <c r="AA41" s="365" t="s">
        <v>892</v>
      </c>
      <c r="AB41" s="366">
        <v>0</v>
      </c>
      <c r="AC41" s="366"/>
      <c r="AD41" s="367" t="s">
        <v>892</v>
      </c>
      <c r="AE41" s="368" t="s">
        <v>892</v>
      </c>
      <c r="AF41" s="357">
        <v>1044</v>
      </c>
      <c r="AG41" s="360">
        <v>44874</v>
      </c>
      <c r="AH41" s="360" t="s">
        <v>892</v>
      </c>
      <c r="AI41" s="360">
        <v>44865</v>
      </c>
      <c r="AJ41" s="360" t="s">
        <v>892</v>
      </c>
      <c r="AK41" s="350" t="s">
        <v>992</v>
      </c>
    </row>
    <row r="42" spans="1:37" x14ac:dyDescent="0.3">
      <c r="A42" s="349">
        <v>12877</v>
      </c>
      <c r="B42" s="350" t="s">
        <v>993</v>
      </c>
      <c r="C42" s="351" t="s">
        <v>289</v>
      </c>
      <c r="D42" s="352">
        <v>100</v>
      </c>
      <c r="E42" s="350"/>
      <c r="F42" s="350"/>
      <c r="G42" s="350"/>
      <c r="H42" s="353">
        <v>0</v>
      </c>
      <c r="I42" s="354">
        <v>103003</v>
      </c>
      <c r="J42" s="355">
        <v>100</v>
      </c>
      <c r="K42" s="353">
        <v>326</v>
      </c>
      <c r="L42" s="356">
        <v>0</v>
      </c>
      <c r="M42" s="357">
        <v>631.44000000000005</v>
      </c>
      <c r="N42" s="355">
        <v>63144</v>
      </c>
      <c r="O42" s="358" t="s">
        <v>891</v>
      </c>
      <c r="P42" s="357">
        <v>0</v>
      </c>
      <c r="Q42" s="359">
        <v>0</v>
      </c>
      <c r="R42" s="360" t="s">
        <v>892</v>
      </c>
      <c r="S42" s="350" t="s">
        <v>994</v>
      </c>
      <c r="T42" s="361">
        <v>1</v>
      </c>
      <c r="U42" s="362">
        <v>76</v>
      </c>
      <c r="V42" s="363">
        <v>10</v>
      </c>
      <c r="W42" s="364" t="s">
        <v>892</v>
      </c>
      <c r="X42" s="365" t="s">
        <v>892</v>
      </c>
      <c r="Y42" s="366">
        <v>0</v>
      </c>
      <c r="Z42" s="366" t="s">
        <v>892</v>
      </c>
      <c r="AA42" s="365" t="s">
        <v>892</v>
      </c>
      <c r="AB42" s="366">
        <v>0</v>
      </c>
      <c r="AC42" s="366"/>
      <c r="AD42" s="367" t="s">
        <v>892</v>
      </c>
      <c r="AE42" s="368" t="s">
        <v>892</v>
      </c>
      <c r="AF42" s="357">
        <v>140</v>
      </c>
      <c r="AG42" s="360">
        <v>44882</v>
      </c>
      <c r="AH42" s="360" t="s">
        <v>892</v>
      </c>
      <c r="AI42" s="360">
        <v>44865</v>
      </c>
      <c r="AJ42" s="360" t="s">
        <v>892</v>
      </c>
      <c r="AK42" s="350" t="s">
        <v>993</v>
      </c>
    </row>
    <row r="43" spans="1:37" x14ac:dyDescent="0.3">
      <c r="A43" s="349">
        <v>12881</v>
      </c>
      <c r="B43" s="350" t="s">
        <v>995</v>
      </c>
      <c r="C43" s="351" t="s">
        <v>265</v>
      </c>
      <c r="D43" s="352">
        <v>2.6</v>
      </c>
      <c r="E43" s="350"/>
      <c r="F43" s="350"/>
      <c r="G43" s="350"/>
      <c r="H43" s="353">
        <v>466</v>
      </c>
      <c r="I43" s="354">
        <v>103003</v>
      </c>
      <c r="J43" s="355">
        <v>2.6</v>
      </c>
      <c r="K43" s="353">
        <v>140</v>
      </c>
      <c r="L43" s="356">
        <v>26.25352112676056</v>
      </c>
      <c r="M43" s="357">
        <v>0</v>
      </c>
      <c r="N43" s="355">
        <v>0</v>
      </c>
      <c r="O43" s="358" t="s">
        <v>891</v>
      </c>
      <c r="P43" s="357">
        <v>0</v>
      </c>
      <c r="Q43" s="359">
        <v>0</v>
      </c>
      <c r="R43" s="360" t="s">
        <v>892</v>
      </c>
      <c r="S43" s="350" t="s">
        <v>983</v>
      </c>
      <c r="T43" s="361">
        <v>1</v>
      </c>
      <c r="U43" s="362">
        <v>61</v>
      </c>
      <c r="V43" s="363">
        <v>8</v>
      </c>
      <c r="W43" s="364" t="s">
        <v>892</v>
      </c>
      <c r="X43" s="365" t="s">
        <v>892</v>
      </c>
      <c r="Y43" s="366">
        <v>0</v>
      </c>
      <c r="Z43" s="366" t="s">
        <v>892</v>
      </c>
      <c r="AA43" s="365" t="s">
        <v>892</v>
      </c>
      <c r="AB43" s="366">
        <v>0</v>
      </c>
      <c r="AC43" s="366"/>
      <c r="AD43" s="367" t="s">
        <v>892</v>
      </c>
      <c r="AE43" s="368" t="s">
        <v>892</v>
      </c>
      <c r="AF43" s="357">
        <v>72</v>
      </c>
      <c r="AG43" s="360">
        <v>44573</v>
      </c>
      <c r="AH43" s="360" t="s">
        <v>892</v>
      </c>
      <c r="AI43" s="360">
        <v>44813</v>
      </c>
      <c r="AJ43" s="360" t="s">
        <v>892</v>
      </c>
      <c r="AK43" s="350" t="s">
        <v>995</v>
      </c>
    </row>
    <row r="44" spans="1:37" x14ac:dyDescent="0.3">
      <c r="A44" s="349">
        <v>12884</v>
      </c>
      <c r="B44" s="350" t="s">
        <v>996</v>
      </c>
      <c r="C44" s="351" t="s">
        <v>265</v>
      </c>
      <c r="D44" s="352">
        <v>3.8</v>
      </c>
      <c r="E44" s="350"/>
      <c r="F44" s="350"/>
      <c r="G44" s="350"/>
      <c r="H44" s="353">
        <v>88</v>
      </c>
      <c r="I44" s="354">
        <v>103003</v>
      </c>
      <c r="J44" s="355">
        <v>3.8</v>
      </c>
      <c r="K44" s="353">
        <v>176</v>
      </c>
      <c r="L44" s="356">
        <v>4.4000000000000004</v>
      </c>
      <c r="M44" s="357">
        <v>272</v>
      </c>
      <c r="N44" s="355">
        <v>1033.5999999999999</v>
      </c>
      <c r="O44" s="358" t="s">
        <v>891</v>
      </c>
      <c r="P44" s="357">
        <v>0</v>
      </c>
      <c r="Q44" s="359">
        <v>0</v>
      </c>
      <c r="R44" s="360" t="s">
        <v>892</v>
      </c>
      <c r="S44" s="350" t="s">
        <v>983</v>
      </c>
      <c r="T44" s="361">
        <v>1</v>
      </c>
      <c r="U44" s="362">
        <v>61</v>
      </c>
      <c r="V44" s="363">
        <v>8</v>
      </c>
      <c r="W44" s="364" t="s">
        <v>892</v>
      </c>
      <c r="X44" s="365" t="s">
        <v>892</v>
      </c>
      <c r="Y44" s="366">
        <v>0</v>
      </c>
      <c r="Z44" s="366" t="s">
        <v>892</v>
      </c>
      <c r="AA44" s="365" t="s">
        <v>892</v>
      </c>
      <c r="AB44" s="366">
        <v>0</v>
      </c>
      <c r="AC44" s="366"/>
      <c r="AD44" s="367" t="s">
        <v>892</v>
      </c>
      <c r="AE44" s="368" t="s">
        <v>892</v>
      </c>
      <c r="AF44" s="357">
        <v>80</v>
      </c>
      <c r="AG44" s="360">
        <v>45170</v>
      </c>
      <c r="AH44" s="360" t="s">
        <v>892</v>
      </c>
      <c r="AI44" s="360">
        <v>45145</v>
      </c>
      <c r="AJ44" s="360" t="s">
        <v>892</v>
      </c>
      <c r="AK44" s="350" t="s">
        <v>996</v>
      </c>
    </row>
    <row r="45" spans="1:37" x14ac:dyDescent="0.3">
      <c r="A45" s="349">
        <v>12886</v>
      </c>
      <c r="B45" s="350" t="s">
        <v>997</v>
      </c>
      <c r="C45" s="351" t="s">
        <v>265</v>
      </c>
      <c r="D45" s="352">
        <v>2.94</v>
      </c>
      <c r="E45" s="350"/>
      <c r="F45" s="350"/>
      <c r="G45" s="350"/>
      <c r="H45" s="353">
        <v>405</v>
      </c>
      <c r="I45" s="354">
        <v>103003</v>
      </c>
      <c r="J45" s="355">
        <v>2.94</v>
      </c>
      <c r="K45" s="353">
        <v>117</v>
      </c>
      <c r="L45" s="356">
        <v>33.278553820870997</v>
      </c>
      <c r="M45" s="357">
        <v>0</v>
      </c>
      <c r="N45" s="355">
        <v>0</v>
      </c>
      <c r="O45" s="358" t="s">
        <v>891</v>
      </c>
      <c r="P45" s="357">
        <v>0</v>
      </c>
      <c r="Q45" s="359">
        <v>0</v>
      </c>
      <c r="R45" s="360" t="s">
        <v>892</v>
      </c>
      <c r="S45" s="350" t="s">
        <v>983</v>
      </c>
      <c r="T45" s="361">
        <v>1</v>
      </c>
      <c r="U45" s="362">
        <v>61</v>
      </c>
      <c r="V45" s="363">
        <v>8</v>
      </c>
      <c r="W45" s="364" t="s">
        <v>892</v>
      </c>
      <c r="X45" s="365" t="s">
        <v>892</v>
      </c>
      <c r="Y45" s="366">
        <v>0</v>
      </c>
      <c r="Z45" s="366" t="s">
        <v>892</v>
      </c>
      <c r="AA45" s="365" t="s">
        <v>892</v>
      </c>
      <c r="AB45" s="366">
        <v>0</v>
      </c>
      <c r="AC45" s="366"/>
      <c r="AD45" s="367" t="s">
        <v>892</v>
      </c>
      <c r="AE45" s="368" t="s">
        <v>892</v>
      </c>
      <c r="AF45" s="357">
        <v>48</v>
      </c>
      <c r="AG45" s="360">
        <v>45180</v>
      </c>
      <c r="AH45" s="360" t="s">
        <v>892</v>
      </c>
      <c r="AI45" s="360">
        <v>45145</v>
      </c>
      <c r="AJ45" s="360" t="s">
        <v>892</v>
      </c>
      <c r="AK45" s="350" t="s">
        <v>997</v>
      </c>
    </row>
    <row r="46" spans="1:37" x14ac:dyDescent="0.3">
      <c r="A46" s="349">
        <v>12891</v>
      </c>
      <c r="B46" s="350" t="s">
        <v>998</v>
      </c>
      <c r="C46" s="351" t="s">
        <v>265</v>
      </c>
      <c r="D46" s="352">
        <v>1.1599999999999999</v>
      </c>
      <c r="E46" s="350"/>
      <c r="F46" s="350"/>
      <c r="G46" s="350"/>
      <c r="H46" s="353">
        <v>154</v>
      </c>
      <c r="I46" s="354">
        <v>103003</v>
      </c>
      <c r="J46" s="355">
        <v>1.1599999999999999</v>
      </c>
      <c r="K46" s="353">
        <v>62</v>
      </c>
      <c r="L46" s="356">
        <v>26.782608695652172</v>
      </c>
      <c r="M46" s="357">
        <v>0</v>
      </c>
      <c r="N46" s="355">
        <v>0</v>
      </c>
      <c r="O46" s="358" t="s">
        <v>891</v>
      </c>
      <c r="P46" s="357">
        <v>0</v>
      </c>
      <c r="Q46" s="359">
        <v>0</v>
      </c>
      <c r="R46" s="360" t="s">
        <v>892</v>
      </c>
      <c r="S46" s="350" t="s">
        <v>983</v>
      </c>
      <c r="T46" s="361">
        <v>1</v>
      </c>
      <c r="U46" s="362">
        <v>61</v>
      </c>
      <c r="V46" s="363">
        <v>8</v>
      </c>
      <c r="W46" s="364" t="s">
        <v>892</v>
      </c>
      <c r="X46" s="365" t="s">
        <v>892</v>
      </c>
      <c r="Y46" s="366">
        <v>0</v>
      </c>
      <c r="Z46" s="366" t="s">
        <v>892</v>
      </c>
      <c r="AA46" s="365" t="s">
        <v>892</v>
      </c>
      <c r="AB46" s="366">
        <v>0</v>
      </c>
      <c r="AC46" s="366"/>
      <c r="AD46" s="367" t="s">
        <v>892</v>
      </c>
      <c r="AE46" s="368" t="s">
        <v>892</v>
      </c>
      <c r="AF46" s="357">
        <v>24</v>
      </c>
      <c r="AG46" s="360">
        <v>45180</v>
      </c>
      <c r="AH46" s="360" t="s">
        <v>892</v>
      </c>
      <c r="AI46" s="360">
        <v>45145</v>
      </c>
      <c r="AJ46" s="360" t="s">
        <v>892</v>
      </c>
      <c r="AK46" s="350" t="s">
        <v>998</v>
      </c>
    </row>
    <row r="47" spans="1:37" x14ac:dyDescent="0.3">
      <c r="A47" s="349">
        <v>12894</v>
      </c>
      <c r="B47" s="350" t="s">
        <v>999</v>
      </c>
      <c r="C47" s="351" t="s">
        <v>265</v>
      </c>
      <c r="D47" s="352">
        <v>0.38</v>
      </c>
      <c r="E47" s="350"/>
      <c r="F47" s="350"/>
      <c r="G47" s="350"/>
      <c r="H47" s="353">
        <v>3121</v>
      </c>
      <c r="I47" s="354">
        <v>103003</v>
      </c>
      <c r="J47" s="355">
        <v>0.38</v>
      </c>
      <c r="K47" s="353">
        <v>1184</v>
      </c>
      <c r="L47" s="356">
        <v>22.615942028985508</v>
      </c>
      <c r="M47" s="357">
        <v>0</v>
      </c>
      <c r="N47" s="355">
        <v>0</v>
      </c>
      <c r="O47" s="358" t="s">
        <v>891</v>
      </c>
      <c r="P47" s="357">
        <v>0</v>
      </c>
      <c r="Q47" s="359">
        <v>0</v>
      </c>
      <c r="R47" s="360" t="s">
        <v>892</v>
      </c>
      <c r="S47" s="350" t="s">
        <v>983</v>
      </c>
      <c r="T47" s="361">
        <v>1</v>
      </c>
      <c r="U47" s="362">
        <v>61</v>
      </c>
      <c r="V47" s="363">
        <v>8</v>
      </c>
      <c r="W47" s="364" t="s">
        <v>892</v>
      </c>
      <c r="X47" s="365" t="s">
        <v>892</v>
      </c>
      <c r="Y47" s="366">
        <v>0</v>
      </c>
      <c r="Z47" s="366">
        <v>9634</v>
      </c>
      <c r="AA47" s="365">
        <v>2023</v>
      </c>
      <c r="AB47" s="366">
        <v>1000</v>
      </c>
      <c r="AC47" s="366">
        <v>1000</v>
      </c>
      <c r="AD47" s="367" t="s">
        <v>2321</v>
      </c>
      <c r="AE47" s="368">
        <v>45162</v>
      </c>
      <c r="AF47" s="357">
        <v>552</v>
      </c>
      <c r="AG47" s="360">
        <v>44573</v>
      </c>
      <c r="AH47" s="360" t="s">
        <v>892</v>
      </c>
      <c r="AI47" s="360">
        <v>45145</v>
      </c>
      <c r="AJ47" s="360" t="s">
        <v>892</v>
      </c>
      <c r="AK47" s="350" t="s">
        <v>999</v>
      </c>
    </row>
    <row r="48" spans="1:37" x14ac:dyDescent="0.3">
      <c r="A48" s="349">
        <v>12922</v>
      </c>
      <c r="B48" s="350" t="s">
        <v>1000</v>
      </c>
      <c r="C48" s="351" t="s">
        <v>265</v>
      </c>
      <c r="D48" s="352">
        <v>1.7</v>
      </c>
      <c r="E48" s="350"/>
      <c r="F48" s="350"/>
      <c r="G48" s="350"/>
      <c r="H48" s="353">
        <v>151</v>
      </c>
      <c r="I48" s="354">
        <v>103003</v>
      </c>
      <c r="J48" s="355">
        <v>1.7</v>
      </c>
      <c r="K48" s="353">
        <v>29</v>
      </c>
      <c r="L48" s="356">
        <v>62.396694214876028</v>
      </c>
      <c r="M48" s="357">
        <v>0</v>
      </c>
      <c r="N48" s="355">
        <v>0</v>
      </c>
      <c r="O48" s="358" t="s">
        <v>891</v>
      </c>
      <c r="P48" s="357">
        <v>0</v>
      </c>
      <c r="Q48" s="359">
        <v>0</v>
      </c>
      <c r="R48" s="360" t="s">
        <v>892</v>
      </c>
      <c r="S48" s="350" t="s">
        <v>983</v>
      </c>
      <c r="T48" s="361">
        <v>1</v>
      </c>
      <c r="U48" s="362">
        <v>61</v>
      </c>
      <c r="V48" s="363">
        <v>8</v>
      </c>
      <c r="W48" s="364" t="s">
        <v>892</v>
      </c>
      <c r="X48" s="365" t="s">
        <v>892</v>
      </c>
      <c r="Y48" s="366">
        <v>0</v>
      </c>
      <c r="Z48" s="366" t="s">
        <v>892</v>
      </c>
      <c r="AA48" s="365" t="s">
        <v>892</v>
      </c>
      <c r="AB48" s="366">
        <v>0</v>
      </c>
      <c r="AC48" s="366"/>
      <c r="AD48" s="367" t="s">
        <v>892</v>
      </c>
      <c r="AE48" s="368" t="s">
        <v>892</v>
      </c>
      <c r="AF48" s="357">
        <v>10</v>
      </c>
      <c r="AG48" s="360">
        <v>45160</v>
      </c>
      <c r="AH48" s="360" t="s">
        <v>892</v>
      </c>
      <c r="AI48" s="360">
        <v>45145</v>
      </c>
      <c r="AJ48" s="360" t="s">
        <v>892</v>
      </c>
      <c r="AK48" s="350" t="s">
        <v>1000</v>
      </c>
    </row>
    <row r="49" spans="1:37" x14ac:dyDescent="0.3">
      <c r="A49" s="349">
        <v>12948</v>
      </c>
      <c r="B49" s="350" t="s">
        <v>1001</v>
      </c>
      <c r="C49" s="351" t="s">
        <v>265</v>
      </c>
      <c r="D49" s="352">
        <v>6</v>
      </c>
      <c r="E49" s="350"/>
      <c r="F49" s="350"/>
      <c r="G49" s="350"/>
      <c r="H49" s="353">
        <v>40</v>
      </c>
      <c r="I49" s="354">
        <v>103003</v>
      </c>
      <c r="J49" s="355">
        <v>6</v>
      </c>
      <c r="K49" s="353">
        <v>17</v>
      </c>
      <c r="L49" s="356">
        <v>28.169014084507044</v>
      </c>
      <c r="M49" s="357">
        <v>0</v>
      </c>
      <c r="N49" s="355">
        <v>0</v>
      </c>
      <c r="O49" s="358" t="s">
        <v>891</v>
      </c>
      <c r="P49" s="357">
        <v>0</v>
      </c>
      <c r="Q49" s="359">
        <v>0</v>
      </c>
      <c r="R49" s="360" t="s">
        <v>892</v>
      </c>
      <c r="S49" s="350" t="s">
        <v>983</v>
      </c>
      <c r="T49" s="361">
        <v>1</v>
      </c>
      <c r="U49" s="362">
        <v>61</v>
      </c>
      <c r="V49" s="363">
        <v>8</v>
      </c>
      <c r="W49" s="364" t="s">
        <v>892</v>
      </c>
      <c r="X49" s="365" t="s">
        <v>892</v>
      </c>
      <c r="Y49" s="366">
        <v>0</v>
      </c>
      <c r="Z49" s="366" t="s">
        <v>892</v>
      </c>
      <c r="AA49" s="365" t="s">
        <v>892</v>
      </c>
      <c r="AB49" s="366">
        <v>0</v>
      </c>
      <c r="AC49" s="366"/>
      <c r="AD49" s="367" t="s">
        <v>892</v>
      </c>
      <c r="AE49" s="368" t="s">
        <v>892</v>
      </c>
      <c r="AF49" s="357">
        <v>6</v>
      </c>
      <c r="AG49" s="360">
        <v>45160</v>
      </c>
      <c r="AH49" s="360" t="s">
        <v>892</v>
      </c>
      <c r="AI49" s="360">
        <v>45145</v>
      </c>
      <c r="AJ49" s="360" t="s">
        <v>892</v>
      </c>
      <c r="AK49" s="350" t="s">
        <v>1001</v>
      </c>
    </row>
    <row r="50" spans="1:37" x14ac:dyDescent="0.3">
      <c r="A50" s="349">
        <v>12950</v>
      </c>
      <c r="B50" s="350" t="s">
        <v>1002</v>
      </c>
      <c r="C50" s="351" t="s">
        <v>265</v>
      </c>
      <c r="D50" s="352">
        <v>2.2999999999999998</v>
      </c>
      <c r="E50" s="350"/>
      <c r="F50" s="350"/>
      <c r="G50" s="350"/>
      <c r="H50" s="353">
        <v>221</v>
      </c>
      <c r="I50" s="354">
        <v>103003</v>
      </c>
      <c r="J50" s="355">
        <v>2.2999999999999998</v>
      </c>
      <c r="K50" s="353">
        <v>128</v>
      </c>
      <c r="L50" s="356">
        <v>19.084628670120896</v>
      </c>
      <c r="M50" s="357">
        <v>0</v>
      </c>
      <c r="N50" s="355">
        <v>0</v>
      </c>
      <c r="O50" s="358" t="s">
        <v>891</v>
      </c>
      <c r="P50" s="357">
        <v>0</v>
      </c>
      <c r="Q50" s="359">
        <v>0</v>
      </c>
      <c r="R50" s="360" t="s">
        <v>892</v>
      </c>
      <c r="S50" s="350" t="s">
        <v>983</v>
      </c>
      <c r="T50" s="361">
        <v>1</v>
      </c>
      <c r="U50" s="362">
        <v>61</v>
      </c>
      <c r="V50" s="363">
        <v>8</v>
      </c>
      <c r="W50" s="364" t="s">
        <v>892</v>
      </c>
      <c r="X50" s="365" t="s">
        <v>892</v>
      </c>
      <c r="Y50" s="366">
        <v>0</v>
      </c>
      <c r="Z50" s="366" t="s">
        <v>892</v>
      </c>
      <c r="AA50" s="365" t="s">
        <v>892</v>
      </c>
      <c r="AB50" s="366">
        <v>0</v>
      </c>
      <c r="AC50" s="366"/>
      <c r="AD50" s="367" t="s">
        <v>892</v>
      </c>
      <c r="AE50" s="368" t="s">
        <v>892</v>
      </c>
      <c r="AF50" s="357">
        <v>46</v>
      </c>
      <c r="AG50" s="360">
        <v>45160</v>
      </c>
      <c r="AH50" s="360" t="s">
        <v>892</v>
      </c>
      <c r="AI50" s="360">
        <v>45145</v>
      </c>
      <c r="AJ50" s="360" t="s">
        <v>892</v>
      </c>
      <c r="AK50" s="350" t="s">
        <v>1002</v>
      </c>
    </row>
    <row r="51" spans="1:37" x14ac:dyDescent="0.3">
      <c r="A51" s="349">
        <v>12956</v>
      </c>
      <c r="B51" s="350" t="s">
        <v>1003</v>
      </c>
      <c r="C51" s="351" t="s">
        <v>265</v>
      </c>
      <c r="D51" s="352">
        <v>0.41</v>
      </c>
      <c r="E51" s="350"/>
      <c r="F51" s="350"/>
      <c r="G51" s="350"/>
      <c r="H51" s="353">
        <v>468</v>
      </c>
      <c r="I51" s="354">
        <v>103003</v>
      </c>
      <c r="J51" s="355">
        <v>0.41</v>
      </c>
      <c r="K51" s="353">
        <v>428</v>
      </c>
      <c r="L51" s="356">
        <v>10.173913043478262</v>
      </c>
      <c r="M51" s="357">
        <v>0</v>
      </c>
      <c r="N51" s="355">
        <v>0</v>
      </c>
      <c r="O51" s="358" t="s">
        <v>891</v>
      </c>
      <c r="P51" s="357">
        <v>0</v>
      </c>
      <c r="Q51" s="359">
        <v>0</v>
      </c>
      <c r="R51" s="360" t="s">
        <v>892</v>
      </c>
      <c r="S51" s="350" t="s">
        <v>983</v>
      </c>
      <c r="T51" s="361">
        <v>1</v>
      </c>
      <c r="U51" s="362">
        <v>61</v>
      </c>
      <c r="V51" s="363">
        <v>8</v>
      </c>
      <c r="W51" s="364" t="s">
        <v>892</v>
      </c>
      <c r="X51" s="365" t="s">
        <v>892</v>
      </c>
      <c r="Y51" s="366">
        <v>0</v>
      </c>
      <c r="Z51" s="366">
        <v>9624</v>
      </c>
      <c r="AA51" s="365">
        <v>2023</v>
      </c>
      <c r="AB51" s="366">
        <v>400</v>
      </c>
      <c r="AC51" s="366">
        <v>400</v>
      </c>
      <c r="AD51" s="367" t="s">
        <v>2321</v>
      </c>
      <c r="AE51" s="368">
        <v>45162</v>
      </c>
      <c r="AF51" s="357">
        <v>184</v>
      </c>
      <c r="AG51" s="360">
        <v>44860</v>
      </c>
      <c r="AH51" s="360" t="s">
        <v>892</v>
      </c>
      <c r="AI51" s="360">
        <v>45145</v>
      </c>
      <c r="AJ51" s="360" t="s">
        <v>892</v>
      </c>
      <c r="AK51" s="350" t="s">
        <v>1003</v>
      </c>
    </row>
    <row r="52" spans="1:37" x14ac:dyDescent="0.3">
      <c r="A52" s="349">
        <v>12971</v>
      </c>
      <c r="B52" s="350" t="s">
        <v>1004</v>
      </c>
      <c r="C52" s="351" t="s">
        <v>265</v>
      </c>
      <c r="D52" s="352">
        <v>0.36</v>
      </c>
      <c r="E52" s="350"/>
      <c r="F52" s="350"/>
      <c r="G52" s="350"/>
      <c r="H52" s="353">
        <v>401</v>
      </c>
      <c r="I52" s="354">
        <v>103003</v>
      </c>
      <c r="J52" s="355">
        <v>0.36</v>
      </c>
      <c r="K52" s="353">
        <v>100</v>
      </c>
      <c r="L52" s="356">
        <v>48.139255702280913</v>
      </c>
      <c r="M52" s="357">
        <v>0</v>
      </c>
      <c r="N52" s="355">
        <v>0</v>
      </c>
      <c r="O52" s="358" t="s">
        <v>891</v>
      </c>
      <c r="P52" s="357">
        <v>0</v>
      </c>
      <c r="Q52" s="359">
        <v>0</v>
      </c>
      <c r="R52" s="360" t="s">
        <v>892</v>
      </c>
      <c r="S52" s="350" t="s">
        <v>1005</v>
      </c>
      <c r="T52" s="361">
        <v>1</v>
      </c>
      <c r="U52" s="362">
        <v>55</v>
      </c>
      <c r="V52" s="363">
        <v>31</v>
      </c>
      <c r="W52" s="364" t="s">
        <v>892</v>
      </c>
      <c r="X52" s="365" t="s">
        <v>892</v>
      </c>
      <c r="Y52" s="366">
        <v>0</v>
      </c>
      <c r="Z52" s="366" t="s">
        <v>892</v>
      </c>
      <c r="AA52" s="365" t="s">
        <v>892</v>
      </c>
      <c r="AB52" s="366">
        <v>0</v>
      </c>
      <c r="AC52" s="366"/>
      <c r="AD52" s="367" t="s">
        <v>892</v>
      </c>
      <c r="AE52" s="368" t="s">
        <v>892</v>
      </c>
      <c r="AF52" s="357">
        <v>34</v>
      </c>
      <c r="AG52" s="360">
        <v>42360</v>
      </c>
      <c r="AH52" s="360" t="s">
        <v>892</v>
      </c>
      <c r="AI52" s="360">
        <v>43657</v>
      </c>
      <c r="AJ52" s="360" t="s">
        <v>892</v>
      </c>
      <c r="AK52" s="350" t="s">
        <v>1004</v>
      </c>
    </row>
    <row r="53" spans="1:37" x14ac:dyDescent="0.3">
      <c r="A53" s="349">
        <v>12989</v>
      </c>
      <c r="B53" s="350" t="s">
        <v>1006</v>
      </c>
      <c r="C53" s="351" t="s">
        <v>265</v>
      </c>
      <c r="D53" s="352">
        <v>6.66</v>
      </c>
      <c r="E53" s="350"/>
      <c r="F53" s="350"/>
      <c r="G53" s="350"/>
      <c r="H53" s="353">
        <v>0</v>
      </c>
      <c r="I53" s="354">
        <v>103003</v>
      </c>
      <c r="J53" s="355">
        <v>6.66</v>
      </c>
      <c r="K53" s="353">
        <v>175</v>
      </c>
      <c r="L53" s="356">
        <v>0</v>
      </c>
      <c r="M53" s="357">
        <v>0</v>
      </c>
      <c r="N53" s="355">
        <v>0</v>
      </c>
      <c r="O53" s="358" t="s">
        <v>891</v>
      </c>
      <c r="P53" s="357">
        <v>0</v>
      </c>
      <c r="Q53" s="359">
        <v>0</v>
      </c>
      <c r="R53" s="360" t="s">
        <v>892</v>
      </c>
      <c r="S53" s="350" t="s">
        <v>1007</v>
      </c>
      <c r="T53" s="361">
        <v>1</v>
      </c>
      <c r="U53" s="362">
        <v>55</v>
      </c>
      <c r="V53" s="363">
        <v>7</v>
      </c>
      <c r="W53" s="364">
        <v>10083</v>
      </c>
      <c r="X53" s="365">
        <v>2023</v>
      </c>
      <c r="Y53" s="366">
        <v>300</v>
      </c>
      <c r="Z53" s="366" t="s">
        <v>892</v>
      </c>
      <c r="AA53" s="365" t="s">
        <v>892</v>
      </c>
      <c r="AB53" s="366">
        <v>0</v>
      </c>
      <c r="AC53" s="366"/>
      <c r="AD53" s="367" t="s">
        <v>892</v>
      </c>
      <c r="AE53" s="368" t="s">
        <v>892</v>
      </c>
      <c r="AF53" s="357">
        <v>62</v>
      </c>
      <c r="AG53" s="360">
        <v>43656</v>
      </c>
      <c r="AH53" s="360" t="s">
        <v>892</v>
      </c>
      <c r="AI53" s="360">
        <v>44917</v>
      </c>
      <c r="AJ53" s="360" t="s">
        <v>892</v>
      </c>
      <c r="AK53" s="350" t="s">
        <v>1006</v>
      </c>
    </row>
    <row r="54" spans="1:37" x14ac:dyDescent="0.3">
      <c r="A54" s="349">
        <v>12992</v>
      </c>
      <c r="B54" s="350" t="s">
        <v>1008</v>
      </c>
      <c r="C54" s="351" t="s">
        <v>265</v>
      </c>
      <c r="D54" s="352">
        <v>9.82</v>
      </c>
      <c r="E54" s="350"/>
      <c r="F54" s="350"/>
      <c r="G54" s="350"/>
      <c r="H54" s="353">
        <v>0</v>
      </c>
      <c r="I54" s="354">
        <v>103003</v>
      </c>
      <c r="J54" s="355">
        <v>9.82</v>
      </c>
      <c r="K54" s="353">
        <v>63</v>
      </c>
      <c r="L54" s="356">
        <v>0</v>
      </c>
      <c r="M54" s="357">
        <v>89</v>
      </c>
      <c r="N54" s="355">
        <v>873.98</v>
      </c>
      <c r="O54" s="358" t="s">
        <v>891</v>
      </c>
      <c r="P54" s="357">
        <v>0</v>
      </c>
      <c r="Q54" s="359">
        <v>0</v>
      </c>
      <c r="R54" s="360" t="s">
        <v>892</v>
      </c>
      <c r="S54" s="350" t="s">
        <v>1007</v>
      </c>
      <c r="T54" s="361">
        <v>1</v>
      </c>
      <c r="U54" s="362">
        <v>55</v>
      </c>
      <c r="V54" s="363">
        <v>7</v>
      </c>
      <c r="W54" s="364">
        <v>2442</v>
      </c>
      <c r="X54" s="365">
        <v>2023</v>
      </c>
      <c r="Y54" s="366">
        <v>10</v>
      </c>
      <c r="Z54" s="366" t="s">
        <v>892</v>
      </c>
      <c r="AA54" s="365" t="s">
        <v>892</v>
      </c>
      <c r="AB54" s="366">
        <v>0</v>
      </c>
      <c r="AC54" s="366"/>
      <c r="AD54" s="367" t="s">
        <v>892</v>
      </c>
      <c r="AE54" s="368" t="s">
        <v>892</v>
      </c>
      <c r="AF54" s="357">
        <v>22</v>
      </c>
      <c r="AG54" s="360">
        <v>44951</v>
      </c>
      <c r="AH54" s="360" t="s">
        <v>892</v>
      </c>
      <c r="AI54" s="360">
        <v>44917</v>
      </c>
      <c r="AJ54" s="360" t="s">
        <v>892</v>
      </c>
      <c r="AK54" s="350" t="s">
        <v>1008</v>
      </c>
    </row>
    <row r="55" spans="1:37" x14ac:dyDescent="0.3">
      <c r="A55" s="349">
        <v>13009</v>
      </c>
      <c r="B55" s="350" t="s">
        <v>1009</v>
      </c>
      <c r="C55" s="351" t="s">
        <v>274</v>
      </c>
      <c r="D55" s="352">
        <v>1.55</v>
      </c>
      <c r="E55" s="350"/>
      <c r="F55" s="350"/>
      <c r="G55" s="350"/>
      <c r="H55" s="353">
        <v>456</v>
      </c>
      <c r="I55" s="354">
        <v>103003</v>
      </c>
      <c r="J55" s="355">
        <v>1.55</v>
      </c>
      <c r="K55" s="353">
        <v>380</v>
      </c>
      <c r="L55" s="356">
        <v>13.85176184690158</v>
      </c>
      <c r="M55" s="357">
        <v>136.56</v>
      </c>
      <c r="N55" s="355">
        <v>211.66800000000001</v>
      </c>
      <c r="O55" s="358" t="s">
        <v>891</v>
      </c>
      <c r="P55" s="357">
        <v>0</v>
      </c>
      <c r="Q55" s="359">
        <v>0</v>
      </c>
      <c r="R55" s="360" t="s">
        <v>892</v>
      </c>
      <c r="S55" s="350" t="s">
        <v>1010</v>
      </c>
      <c r="T55" s="361">
        <v>1</v>
      </c>
      <c r="U55" s="362">
        <v>55</v>
      </c>
      <c r="V55" s="363">
        <v>32</v>
      </c>
      <c r="W55" s="364" t="s">
        <v>892</v>
      </c>
      <c r="X55" s="365" t="s">
        <v>892</v>
      </c>
      <c r="Y55" s="366">
        <v>0</v>
      </c>
      <c r="Z55" s="366" t="s">
        <v>892</v>
      </c>
      <c r="AA55" s="365" t="s">
        <v>892</v>
      </c>
      <c r="AB55" s="366">
        <v>0</v>
      </c>
      <c r="AC55" s="366"/>
      <c r="AD55" s="367" t="s">
        <v>892</v>
      </c>
      <c r="AE55" s="368" t="s">
        <v>892</v>
      </c>
      <c r="AF55" s="357">
        <v>132</v>
      </c>
      <c r="AG55" s="360">
        <v>43837</v>
      </c>
      <c r="AH55" s="360" t="s">
        <v>892</v>
      </c>
      <c r="AI55" s="360">
        <v>45181</v>
      </c>
      <c r="AJ55" s="360" t="s">
        <v>892</v>
      </c>
      <c r="AK55" s="350" t="s">
        <v>1009</v>
      </c>
    </row>
    <row r="56" spans="1:37" x14ac:dyDescent="0.3">
      <c r="A56" s="349">
        <v>13021</v>
      </c>
      <c r="B56" s="350" t="s">
        <v>315</v>
      </c>
      <c r="C56" s="351" t="s">
        <v>271</v>
      </c>
      <c r="D56" s="352">
        <v>0.95</v>
      </c>
      <c r="E56" s="350"/>
      <c r="F56" s="350"/>
      <c r="G56" s="350"/>
      <c r="H56" s="353">
        <v>250</v>
      </c>
      <c r="I56" s="354">
        <v>103003</v>
      </c>
      <c r="J56" s="355">
        <v>1.27</v>
      </c>
      <c r="K56" s="353"/>
      <c r="L56" s="356">
        <v>0</v>
      </c>
      <c r="M56" s="357">
        <v>0</v>
      </c>
      <c r="N56" s="355">
        <v>0</v>
      </c>
      <c r="O56" s="358" t="s">
        <v>891</v>
      </c>
      <c r="P56" s="357">
        <v>0</v>
      </c>
      <c r="Q56" s="359">
        <v>0</v>
      </c>
      <c r="R56" s="360" t="s">
        <v>892</v>
      </c>
      <c r="S56" s="350" t="s">
        <v>1011</v>
      </c>
      <c r="T56" s="361">
        <v>1</v>
      </c>
      <c r="U56" s="362">
        <v>67</v>
      </c>
      <c r="V56" s="363">
        <v>6</v>
      </c>
      <c r="W56" s="364" t="s">
        <v>892</v>
      </c>
      <c r="X56" s="365" t="s">
        <v>892</v>
      </c>
      <c r="Y56" s="366">
        <v>0</v>
      </c>
      <c r="Z56" s="366" t="s">
        <v>892</v>
      </c>
      <c r="AA56" s="365" t="s">
        <v>892</v>
      </c>
      <c r="AB56" s="366">
        <v>0</v>
      </c>
      <c r="AC56" s="366"/>
      <c r="AD56" s="367" t="s">
        <v>892</v>
      </c>
      <c r="AE56" s="368" t="s">
        <v>892</v>
      </c>
      <c r="AF56" s="357">
        <v>0</v>
      </c>
      <c r="AG56" s="360" t="s">
        <v>892</v>
      </c>
      <c r="AH56" s="360" t="s">
        <v>892</v>
      </c>
      <c r="AI56" s="360">
        <v>35536</v>
      </c>
      <c r="AJ56" s="360" t="s">
        <v>892</v>
      </c>
      <c r="AK56" s="350" t="s">
        <v>1012</v>
      </c>
    </row>
    <row r="57" spans="1:37" x14ac:dyDescent="0.3">
      <c r="A57" s="349">
        <v>13063</v>
      </c>
      <c r="B57" s="350" t="s">
        <v>1013</v>
      </c>
      <c r="C57" s="351" t="s">
        <v>292</v>
      </c>
      <c r="D57" s="352">
        <v>3.63</v>
      </c>
      <c r="E57" s="350"/>
      <c r="F57" s="350"/>
      <c r="G57" s="350"/>
      <c r="H57" s="353">
        <v>673</v>
      </c>
      <c r="I57" s="354">
        <v>103003</v>
      </c>
      <c r="J57" s="355">
        <v>3.63</v>
      </c>
      <c r="K57" s="353">
        <v>470</v>
      </c>
      <c r="L57" s="356">
        <v>11.947452511982958</v>
      </c>
      <c r="M57" s="357">
        <v>0</v>
      </c>
      <c r="N57" s="355">
        <v>0</v>
      </c>
      <c r="O57" s="358" t="s">
        <v>891</v>
      </c>
      <c r="P57" s="357">
        <v>0</v>
      </c>
      <c r="Q57" s="359">
        <v>0</v>
      </c>
      <c r="R57" s="360" t="s">
        <v>892</v>
      </c>
      <c r="S57" s="350" t="s">
        <v>1014</v>
      </c>
      <c r="T57" s="361">
        <v>1</v>
      </c>
      <c r="U57" s="362">
        <v>61</v>
      </c>
      <c r="V57" s="363">
        <v>9</v>
      </c>
      <c r="W57" s="364" t="s">
        <v>892</v>
      </c>
      <c r="X57" s="365" t="s">
        <v>892</v>
      </c>
      <c r="Y57" s="366">
        <v>0</v>
      </c>
      <c r="Z57" s="366">
        <v>9636</v>
      </c>
      <c r="AA57" s="365">
        <v>2023</v>
      </c>
      <c r="AB57" s="366">
        <v>600</v>
      </c>
      <c r="AC57" s="366">
        <v>600</v>
      </c>
      <c r="AD57" s="367" t="s">
        <v>2322</v>
      </c>
      <c r="AE57" s="368">
        <v>45162</v>
      </c>
      <c r="AF57" s="357">
        <v>226</v>
      </c>
      <c r="AG57" s="360">
        <v>44952</v>
      </c>
      <c r="AH57" s="360" t="s">
        <v>892</v>
      </c>
      <c r="AI57" s="360">
        <v>45145</v>
      </c>
      <c r="AJ57" s="360" t="s">
        <v>892</v>
      </c>
      <c r="AK57" s="350" t="s">
        <v>1013</v>
      </c>
    </row>
    <row r="58" spans="1:37" x14ac:dyDescent="0.3">
      <c r="A58" s="349">
        <v>13064</v>
      </c>
      <c r="B58" s="350" t="s">
        <v>1015</v>
      </c>
      <c r="C58" s="351" t="s">
        <v>262</v>
      </c>
      <c r="D58" s="352">
        <v>2.5099999999999998</v>
      </c>
      <c r="E58" s="350"/>
      <c r="F58" s="350"/>
      <c r="G58" s="350"/>
      <c r="H58" s="353">
        <v>877</v>
      </c>
      <c r="I58" s="354">
        <v>103003</v>
      </c>
      <c r="J58" s="355">
        <v>2.5099999999999998</v>
      </c>
      <c r="K58" s="353">
        <v>1228</v>
      </c>
      <c r="L58" s="356">
        <v>4.6340819022457067</v>
      </c>
      <c r="M58" s="357">
        <v>2529.5</v>
      </c>
      <c r="N58" s="355">
        <v>6349.0450000000001</v>
      </c>
      <c r="O58" s="358" t="s">
        <v>891</v>
      </c>
      <c r="P58" s="357">
        <v>0</v>
      </c>
      <c r="Q58" s="359">
        <v>0</v>
      </c>
      <c r="R58" s="360" t="s">
        <v>892</v>
      </c>
      <c r="S58" s="350" t="s">
        <v>1014</v>
      </c>
      <c r="T58" s="361">
        <v>1</v>
      </c>
      <c r="U58" s="362">
        <v>61</v>
      </c>
      <c r="V58" s="363">
        <v>9</v>
      </c>
      <c r="W58" s="364" t="s">
        <v>892</v>
      </c>
      <c r="X58" s="365" t="s">
        <v>892</v>
      </c>
      <c r="Y58" s="366">
        <v>0</v>
      </c>
      <c r="Z58" s="366" t="s">
        <v>892</v>
      </c>
      <c r="AA58" s="365" t="s">
        <v>892</v>
      </c>
      <c r="AB58" s="366">
        <v>0</v>
      </c>
      <c r="AC58" s="366"/>
      <c r="AD58" s="367" t="s">
        <v>892</v>
      </c>
      <c r="AE58" s="368" t="s">
        <v>892</v>
      </c>
      <c r="AF58" s="357">
        <v>758</v>
      </c>
      <c r="AG58" s="360">
        <v>45169</v>
      </c>
      <c r="AH58" s="360" t="s">
        <v>892</v>
      </c>
      <c r="AI58" s="360">
        <v>45145</v>
      </c>
      <c r="AJ58" s="360" t="s">
        <v>892</v>
      </c>
      <c r="AK58" s="350" t="s">
        <v>1016</v>
      </c>
    </row>
    <row r="59" spans="1:37" x14ac:dyDescent="0.3">
      <c r="A59" s="349">
        <v>13066</v>
      </c>
      <c r="B59" s="350" t="s">
        <v>1017</v>
      </c>
      <c r="C59" s="351" t="s">
        <v>382</v>
      </c>
      <c r="D59" s="352">
        <v>0.99</v>
      </c>
      <c r="E59" s="350"/>
      <c r="F59" s="350"/>
      <c r="G59" s="350"/>
      <c r="H59" s="353">
        <v>855</v>
      </c>
      <c r="I59" s="354">
        <v>103003</v>
      </c>
      <c r="J59" s="355">
        <v>0.99</v>
      </c>
      <c r="K59" s="353">
        <v>10</v>
      </c>
      <c r="L59" s="356">
        <v>1030.1204819277107</v>
      </c>
      <c r="M59" s="357">
        <v>0</v>
      </c>
      <c r="N59" s="355">
        <v>0</v>
      </c>
      <c r="O59" s="358" t="s">
        <v>891</v>
      </c>
      <c r="P59" s="357">
        <v>0</v>
      </c>
      <c r="Q59" s="359">
        <v>0</v>
      </c>
      <c r="R59" s="360" t="s">
        <v>892</v>
      </c>
      <c r="S59" s="350" t="s">
        <v>1018</v>
      </c>
      <c r="T59" s="361">
        <v>1</v>
      </c>
      <c r="U59" s="362">
        <v>83</v>
      </c>
      <c r="V59" s="363">
        <v>2</v>
      </c>
      <c r="W59" s="364" t="s">
        <v>892</v>
      </c>
      <c r="X59" s="365" t="s">
        <v>892</v>
      </c>
      <c r="Y59" s="366">
        <v>0</v>
      </c>
      <c r="Z59" s="366" t="s">
        <v>892</v>
      </c>
      <c r="AA59" s="365" t="s">
        <v>892</v>
      </c>
      <c r="AB59" s="366">
        <v>0</v>
      </c>
      <c r="AC59" s="366"/>
      <c r="AD59" s="367" t="s">
        <v>892</v>
      </c>
      <c r="AE59" s="368" t="s">
        <v>892</v>
      </c>
      <c r="AF59" s="357">
        <v>4</v>
      </c>
      <c r="AG59" s="360">
        <v>44067</v>
      </c>
      <c r="AH59" s="360" t="s">
        <v>892</v>
      </c>
      <c r="AI59" s="360">
        <v>44040</v>
      </c>
      <c r="AJ59" s="360" t="s">
        <v>892</v>
      </c>
      <c r="AK59" s="350" t="s">
        <v>1017</v>
      </c>
    </row>
    <row r="60" spans="1:37" x14ac:dyDescent="0.3">
      <c r="A60" s="349">
        <v>13068</v>
      </c>
      <c r="B60" s="350" t="s">
        <v>1019</v>
      </c>
      <c r="C60" s="351" t="s">
        <v>265</v>
      </c>
      <c r="D60" s="352">
        <v>4.3</v>
      </c>
      <c r="E60" s="350"/>
      <c r="F60" s="350"/>
      <c r="G60" s="350"/>
      <c r="H60" s="353">
        <v>163</v>
      </c>
      <c r="I60" s="354">
        <v>103003</v>
      </c>
      <c r="J60" s="355">
        <v>4.3</v>
      </c>
      <c r="K60" s="353">
        <v>38</v>
      </c>
      <c r="L60" s="356">
        <v>51.419558359621455</v>
      </c>
      <c r="M60" s="357">
        <v>0</v>
      </c>
      <c r="N60" s="355">
        <v>0</v>
      </c>
      <c r="O60" s="358" t="s">
        <v>891</v>
      </c>
      <c r="P60" s="357">
        <v>0</v>
      </c>
      <c r="Q60" s="359">
        <v>0</v>
      </c>
      <c r="R60" s="360" t="s">
        <v>892</v>
      </c>
      <c r="S60" s="350" t="s">
        <v>983</v>
      </c>
      <c r="T60" s="361">
        <v>1</v>
      </c>
      <c r="U60" s="362">
        <v>61</v>
      </c>
      <c r="V60" s="363">
        <v>8</v>
      </c>
      <c r="W60" s="364" t="s">
        <v>892</v>
      </c>
      <c r="X60" s="365" t="s">
        <v>892</v>
      </c>
      <c r="Y60" s="366">
        <v>0</v>
      </c>
      <c r="Z60" s="366" t="s">
        <v>892</v>
      </c>
      <c r="AA60" s="365" t="s">
        <v>892</v>
      </c>
      <c r="AB60" s="366">
        <v>0</v>
      </c>
      <c r="AC60" s="366"/>
      <c r="AD60" s="367" t="s">
        <v>892</v>
      </c>
      <c r="AE60" s="368" t="s">
        <v>892</v>
      </c>
      <c r="AF60" s="357">
        <v>12</v>
      </c>
      <c r="AG60" s="360">
        <v>44069</v>
      </c>
      <c r="AH60" s="360" t="s">
        <v>892</v>
      </c>
      <c r="AI60" s="360">
        <v>44029</v>
      </c>
      <c r="AJ60" s="360" t="s">
        <v>892</v>
      </c>
      <c r="AK60" s="350" t="s">
        <v>1019</v>
      </c>
    </row>
    <row r="61" spans="1:37" x14ac:dyDescent="0.3">
      <c r="A61" s="349">
        <v>13072</v>
      </c>
      <c r="B61" s="350" t="s">
        <v>1020</v>
      </c>
      <c r="C61" s="351" t="s">
        <v>265</v>
      </c>
      <c r="D61" s="352">
        <v>0.72</v>
      </c>
      <c r="E61" s="350"/>
      <c r="F61" s="350"/>
      <c r="G61" s="350"/>
      <c r="H61" s="353">
        <v>405</v>
      </c>
      <c r="I61" s="354">
        <v>103003</v>
      </c>
      <c r="J61" s="355">
        <v>0.72</v>
      </c>
      <c r="K61" s="353">
        <v>222</v>
      </c>
      <c r="L61" s="356">
        <v>17.292912040990608</v>
      </c>
      <c r="M61" s="357">
        <v>16.559999999999999</v>
      </c>
      <c r="N61" s="355">
        <v>11.9232</v>
      </c>
      <c r="O61" s="358" t="s">
        <v>891</v>
      </c>
      <c r="P61" s="357">
        <v>0</v>
      </c>
      <c r="Q61" s="359">
        <v>0</v>
      </c>
      <c r="R61" s="360" t="s">
        <v>892</v>
      </c>
      <c r="S61" s="350" t="s">
        <v>983</v>
      </c>
      <c r="T61" s="361">
        <v>1</v>
      </c>
      <c r="U61" s="362">
        <v>61</v>
      </c>
      <c r="V61" s="363">
        <v>8</v>
      </c>
      <c r="W61" s="364" t="s">
        <v>892</v>
      </c>
      <c r="X61" s="365" t="s">
        <v>892</v>
      </c>
      <c r="Y61" s="366">
        <v>0</v>
      </c>
      <c r="Z61" s="366" t="s">
        <v>892</v>
      </c>
      <c r="AA61" s="365" t="s">
        <v>892</v>
      </c>
      <c r="AB61" s="366">
        <v>0</v>
      </c>
      <c r="AC61" s="366"/>
      <c r="AD61" s="367" t="s">
        <v>892</v>
      </c>
      <c r="AE61" s="368" t="s">
        <v>892</v>
      </c>
      <c r="AF61" s="357">
        <v>94</v>
      </c>
      <c r="AG61" s="360">
        <v>45180</v>
      </c>
      <c r="AH61" s="360" t="s">
        <v>892</v>
      </c>
      <c r="AI61" s="360">
        <v>45145</v>
      </c>
      <c r="AJ61" s="360" t="s">
        <v>892</v>
      </c>
      <c r="AK61" s="350" t="s">
        <v>1020</v>
      </c>
    </row>
    <row r="62" spans="1:37" x14ac:dyDescent="0.3">
      <c r="A62" s="349">
        <v>13087</v>
      </c>
      <c r="B62" s="350" t="s">
        <v>1021</v>
      </c>
      <c r="C62" s="351" t="s">
        <v>382</v>
      </c>
      <c r="D62" s="352">
        <v>1.3</v>
      </c>
      <c r="E62" s="350"/>
      <c r="F62" s="350"/>
      <c r="G62" s="350"/>
      <c r="H62" s="353">
        <v>222</v>
      </c>
      <c r="I62" s="354">
        <v>103003</v>
      </c>
      <c r="J62" s="355">
        <v>1.3</v>
      </c>
      <c r="K62" s="353">
        <v>55</v>
      </c>
      <c r="L62" s="356">
        <v>48.471615720524014</v>
      </c>
      <c r="M62" s="357">
        <v>0</v>
      </c>
      <c r="N62" s="355">
        <v>0</v>
      </c>
      <c r="O62" s="358" t="s">
        <v>891</v>
      </c>
      <c r="P62" s="357">
        <v>0</v>
      </c>
      <c r="Q62" s="359">
        <v>0</v>
      </c>
      <c r="R62" s="360" t="s">
        <v>892</v>
      </c>
      <c r="S62" s="350" t="s">
        <v>1018</v>
      </c>
      <c r="T62" s="361">
        <v>1</v>
      </c>
      <c r="U62" s="362">
        <v>83</v>
      </c>
      <c r="V62" s="363">
        <v>2</v>
      </c>
      <c r="W62" s="364" t="s">
        <v>892</v>
      </c>
      <c r="X62" s="365" t="s">
        <v>892</v>
      </c>
      <c r="Y62" s="366">
        <v>0</v>
      </c>
      <c r="Z62" s="366" t="s">
        <v>892</v>
      </c>
      <c r="AA62" s="365" t="s">
        <v>892</v>
      </c>
      <c r="AB62" s="366">
        <v>0</v>
      </c>
      <c r="AC62" s="366"/>
      <c r="AD62" s="367" t="s">
        <v>892</v>
      </c>
      <c r="AE62" s="368" t="s">
        <v>892</v>
      </c>
      <c r="AF62" s="357">
        <v>18</v>
      </c>
      <c r="AG62" s="360">
        <v>44067</v>
      </c>
      <c r="AH62" s="360" t="s">
        <v>892</v>
      </c>
      <c r="AI62" s="360">
        <v>44922</v>
      </c>
      <c r="AJ62" s="360" t="s">
        <v>892</v>
      </c>
      <c r="AK62" s="350" t="s">
        <v>1021</v>
      </c>
    </row>
    <row r="63" spans="1:37" x14ac:dyDescent="0.3">
      <c r="A63" s="349">
        <v>13088</v>
      </c>
      <c r="B63" s="350" t="s">
        <v>1022</v>
      </c>
      <c r="C63" s="351" t="s">
        <v>382</v>
      </c>
      <c r="D63" s="352">
        <v>1.2</v>
      </c>
      <c r="E63" s="350"/>
      <c r="F63" s="350"/>
      <c r="G63" s="350"/>
      <c r="H63" s="353">
        <v>0</v>
      </c>
      <c r="I63" s="354">
        <v>103003</v>
      </c>
      <c r="J63" s="355">
        <v>1.2</v>
      </c>
      <c r="K63" s="353">
        <v>44</v>
      </c>
      <c r="L63" s="356">
        <v>0</v>
      </c>
      <c r="M63" s="357">
        <v>16.059999999999999</v>
      </c>
      <c r="N63" s="355">
        <v>19.271999999999998</v>
      </c>
      <c r="O63" s="358" t="s">
        <v>891</v>
      </c>
      <c r="P63" s="357">
        <v>0</v>
      </c>
      <c r="Q63" s="359">
        <v>0</v>
      </c>
      <c r="R63" s="360" t="s">
        <v>892</v>
      </c>
      <c r="S63" s="350" t="s">
        <v>1018</v>
      </c>
      <c r="T63" s="361">
        <v>1</v>
      </c>
      <c r="U63" s="362">
        <v>83</v>
      </c>
      <c r="V63" s="363">
        <v>2</v>
      </c>
      <c r="W63" s="364">
        <v>2516</v>
      </c>
      <c r="X63" s="365">
        <v>2023</v>
      </c>
      <c r="Y63" s="366">
        <v>50</v>
      </c>
      <c r="Z63" s="366" t="s">
        <v>892</v>
      </c>
      <c r="AA63" s="365" t="s">
        <v>892</v>
      </c>
      <c r="AB63" s="366">
        <v>0</v>
      </c>
      <c r="AC63" s="366"/>
      <c r="AD63" s="367" t="s">
        <v>892</v>
      </c>
      <c r="AE63" s="368" t="s">
        <v>892</v>
      </c>
      <c r="AF63" s="357">
        <v>14</v>
      </c>
      <c r="AG63" s="360">
        <v>43336</v>
      </c>
      <c r="AH63" s="360" t="s">
        <v>892</v>
      </c>
      <c r="AI63" s="360">
        <v>44922</v>
      </c>
      <c r="AJ63" s="360" t="s">
        <v>892</v>
      </c>
      <c r="AK63" s="350" t="s">
        <v>1022</v>
      </c>
    </row>
    <row r="64" spans="1:37" x14ac:dyDescent="0.3">
      <c r="A64" s="349">
        <v>13091</v>
      </c>
      <c r="B64" s="350" t="s">
        <v>1023</v>
      </c>
      <c r="C64" s="351" t="s">
        <v>382</v>
      </c>
      <c r="D64" s="352">
        <v>0.95</v>
      </c>
      <c r="E64" s="350"/>
      <c r="F64" s="350"/>
      <c r="G64" s="350"/>
      <c r="H64" s="353">
        <v>0</v>
      </c>
      <c r="I64" s="354">
        <v>103003</v>
      </c>
      <c r="J64" s="355">
        <v>0.95</v>
      </c>
      <c r="K64" s="353">
        <v>2048</v>
      </c>
      <c r="L64" s="356">
        <v>0</v>
      </c>
      <c r="M64" s="357">
        <v>1072.06</v>
      </c>
      <c r="N64" s="355">
        <v>1018.457</v>
      </c>
      <c r="O64" s="358" t="s">
        <v>891</v>
      </c>
      <c r="P64" s="357">
        <v>0</v>
      </c>
      <c r="Q64" s="359">
        <v>0</v>
      </c>
      <c r="R64" s="360" t="s">
        <v>892</v>
      </c>
      <c r="S64" s="350" t="s">
        <v>922</v>
      </c>
      <c r="T64" s="361">
        <v>1</v>
      </c>
      <c r="U64" s="362">
        <v>45</v>
      </c>
      <c r="V64" s="363">
        <v>14</v>
      </c>
      <c r="W64" s="364">
        <v>7338</v>
      </c>
      <c r="X64" s="365">
        <v>2023</v>
      </c>
      <c r="Y64" s="366">
        <v>2000</v>
      </c>
      <c r="Z64" s="366" t="s">
        <v>892</v>
      </c>
      <c r="AA64" s="365" t="s">
        <v>892</v>
      </c>
      <c r="AB64" s="366">
        <v>0</v>
      </c>
      <c r="AC64" s="366"/>
      <c r="AD64" s="367" t="s">
        <v>892</v>
      </c>
      <c r="AE64" s="368" t="s">
        <v>892</v>
      </c>
      <c r="AF64" s="357">
        <v>682</v>
      </c>
      <c r="AG64" s="360">
        <v>44952</v>
      </c>
      <c r="AH64" s="360" t="s">
        <v>892</v>
      </c>
      <c r="AI64" s="360">
        <v>44999</v>
      </c>
      <c r="AJ64" s="360" t="s">
        <v>892</v>
      </c>
      <c r="AK64" s="350" t="s">
        <v>1023</v>
      </c>
    </row>
    <row r="65" spans="1:37" x14ac:dyDescent="0.3">
      <c r="A65" s="349">
        <v>13092</v>
      </c>
      <c r="B65" s="350" t="s">
        <v>1024</v>
      </c>
      <c r="C65" s="351" t="s">
        <v>265</v>
      </c>
      <c r="D65" s="352">
        <v>13.5</v>
      </c>
      <c r="E65" s="350"/>
      <c r="F65" s="350"/>
      <c r="G65" s="350"/>
      <c r="H65" s="353">
        <v>180</v>
      </c>
      <c r="I65" s="354">
        <v>103003</v>
      </c>
      <c r="J65" s="355">
        <v>13.5</v>
      </c>
      <c r="K65" s="353">
        <v>27</v>
      </c>
      <c r="L65" s="356">
        <v>77.253218884120173</v>
      </c>
      <c r="M65" s="357">
        <v>0</v>
      </c>
      <c r="N65" s="355">
        <v>0</v>
      </c>
      <c r="O65" s="358" t="s">
        <v>891</v>
      </c>
      <c r="P65" s="357">
        <v>0</v>
      </c>
      <c r="Q65" s="359">
        <v>0</v>
      </c>
      <c r="R65" s="360" t="s">
        <v>892</v>
      </c>
      <c r="S65" s="350" t="s">
        <v>1025</v>
      </c>
      <c r="T65" s="361">
        <v>1</v>
      </c>
      <c r="U65" s="362">
        <v>61</v>
      </c>
      <c r="V65" s="363">
        <v>11</v>
      </c>
      <c r="W65" s="364" t="s">
        <v>892</v>
      </c>
      <c r="X65" s="365" t="s">
        <v>892</v>
      </c>
      <c r="Y65" s="366">
        <v>0</v>
      </c>
      <c r="Z65" s="366" t="s">
        <v>892</v>
      </c>
      <c r="AA65" s="365" t="s">
        <v>892</v>
      </c>
      <c r="AB65" s="366">
        <v>0</v>
      </c>
      <c r="AC65" s="366"/>
      <c r="AD65" s="367" t="s">
        <v>892</v>
      </c>
      <c r="AE65" s="368" t="s">
        <v>892</v>
      </c>
      <c r="AF65" s="357">
        <v>10</v>
      </c>
      <c r="AG65" s="360">
        <v>44533</v>
      </c>
      <c r="AH65" s="360" t="s">
        <v>892</v>
      </c>
      <c r="AI65" s="360">
        <v>44522</v>
      </c>
      <c r="AJ65" s="360" t="s">
        <v>892</v>
      </c>
      <c r="AK65" s="350" t="s">
        <v>1024</v>
      </c>
    </row>
    <row r="66" spans="1:37" x14ac:dyDescent="0.3">
      <c r="A66" s="349">
        <v>13094</v>
      </c>
      <c r="B66" s="350" t="s">
        <v>1026</v>
      </c>
      <c r="C66" s="351" t="s">
        <v>265</v>
      </c>
      <c r="D66" s="352">
        <v>3.32</v>
      </c>
      <c r="E66" s="350"/>
      <c r="F66" s="350"/>
      <c r="G66" s="350"/>
      <c r="H66" s="353">
        <v>223</v>
      </c>
      <c r="I66" s="354">
        <v>103003</v>
      </c>
      <c r="J66" s="355">
        <v>3.32</v>
      </c>
      <c r="K66" s="353">
        <v>608</v>
      </c>
      <c r="L66" s="356">
        <v>3.806759986343462</v>
      </c>
      <c r="M66" s="357">
        <v>731.44</v>
      </c>
      <c r="N66" s="355">
        <v>2428.3807999999999</v>
      </c>
      <c r="O66" s="358" t="s">
        <v>891</v>
      </c>
      <c r="P66" s="357">
        <v>0</v>
      </c>
      <c r="Q66" s="359">
        <v>0</v>
      </c>
      <c r="R66" s="360" t="s">
        <v>892</v>
      </c>
      <c r="S66" s="350" t="s">
        <v>1027</v>
      </c>
      <c r="T66" s="361">
        <v>1</v>
      </c>
      <c r="U66" s="362">
        <v>51</v>
      </c>
      <c r="V66" s="363">
        <v>11</v>
      </c>
      <c r="W66" s="364">
        <v>2980</v>
      </c>
      <c r="X66" s="365">
        <v>2023</v>
      </c>
      <c r="Y66" s="366">
        <v>100</v>
      </c>
      <c r="Z66" s="366" t="s">
        <v>892</v>
      </c>
      <c r="AA66" s="365" t="s">
        <v>892</v>
      </c>
      <c r="AB66" s="366">
        <v>0</v>
      </c>
      <c r="AC66" s="366"/>
      <c r="AD66" s="367" t="s">
        <v>892</v>
      </c>
      <c r="AE66" s="368" t="s">
        <v>892</v>
      </c>
      <c r="AF66" s="357">
        <v>234</v>
      </c>
      <c r="AG66" s="360">
        <v>44602</v>
      </c>
      <c r="AH66" s="360" t="s">
        <v>892</v>
      </c>
      <c r="AI66" s="360">
        <v>44592</v>
      </c>
      <c r="AJ66" s="360" t="s">
        <v>892</v>
      </c>
      <c r="AK66" s="350" t="s">
        <v>1026</v>
      </c>
    </row>
    <row r="67" spans="1:37" x14ac:dyDescent="0.3">
      <c r="A67" s="349">
        <v>13095</v>
      </c>
      <c r="B67" s="350" t="s">
        <v>1028</v>
      </c>
      <c r="C67" s="351" t="s">
        <v>265</v>
      </c>
      <c r="D67" s="352">
        <v>4.43</v>
      </c>
      <c r="E67" s="350"/>
      <c r="F67" s="350"/>
      <c r="G67" s="350"/>
      <c r="H67" s="353">
        <v>222</v>
      </c>
      <c r="I67" s="354">
        <v>103003</v>
      </c>
      <c r="J67" s="355">
        <v>4.43</v>
      </c>
      <c r="K67" s="353">
        <v>82</v>
      </c>
      <c r="L67" s="356">
        <v>30.286493860845837</v>
      </c>
      <c r="M67" s="357">
        <v>0</v>
      </c>
      <c r="N67" s="355">
        <v>0</v>
      </c>
      <c r="O67" s="358" t="s">
        <v>891</v>
      </c>
      <c r="P67" s="357">
        <v>0</v>
      </c>
      <c r="Q67" s="359">
        <v>0</v>
      </c>
      <c r="R67" s="360" t="s">
        <v>892</v>
      </c>
      <c r="S67" s="350" t="s">
        <v>983</v>
      </c>
      <c r="T67" s="361">
        <v>1</v>
      </c>
      <c r="U67" s="362">
        <v>61</v>
      </c>
      <c r="V67" s="363">
        <v>8</v>
      </c>
      <c r="W67" s="364" t="s">
        <v>892</v>
      </c>
      <c r="X67" s="365" t="s">
        <v>892</v>
      </c>
      <c r="Y67" s="366">
        <v>0</v>
      </c>
      <c r="Z67" s="366">
        <v>9633</v>
      </c>
      <c r="AA67" s="365">
        <v>2023</v>
      </c>
      <c r="AB67" s="366">
        <v>10</v>
      </c>
      <c r="AC67" s="366">
        <v>100</v>
      </c>
      <c r="AD67" s="367" t="s">
        <v>2322</v>
      </c>
      <c r="AE67" s="368">
        <v>45162</v>
      </c>
      <c r="AF67" s="357">
        <v>30</v>
      </c>
      <c r="AG67" s="360">
        <v>45180</v>
      </c>
      <c r="AH67" s="360" t="s">
        <v>892</v>
      </c>
      <c r="AI67" s="360">
        <v>45145</v>
      </c>
      <c r="AJ67" s="360" t="s">
        <v>892</v>
      </c>
      <c r="AK67" s="350" t="s">
        <v>1029</v>
      </c>
    </row>
    <row r="68" spans="1:37" x14ac:dyDescent="0.3">
      <c r="A68" s="349">
        <v>13101</v>
      </c>
      <c r="B68" s="350" t="s">
        <v>1030</v>
      </c>
      <c r="C68" s="351" t="s">
        <v>382</v>
      </c>
      <c r="D68" s="352">
        <v>2.5</v>
      </c>
      <c r="E68" s="350"/>
      <c r="F68" s="350"/>
      <c r="G68" s="350"/>
      <c r="H68" s="353">
        <v>35</v>
      </c>
      <c r="I68" s="354">
        <v>103003</v>
      </c>
      <c r="J68" s="355">
        <v>2.5</v>
      </c>
      <c r="K68" s="353">
        <v>96</v>
      </c>
      <c r="L68" s="356">
        <v>4.3316831683168315</v>
      </c>
      <c r="M68" s="357">
        <v>60.44</v>
      </c>
      <c r="N68" s="355">
        <v>151.1</v>
      </c>
      <c r="O68" s="358" t="s">
        <v>891</v>
      </c>
      <c r="P68" s="357">
        <v>0</v>
      </c>
      <c r="Q68" s="359">
        <v>0</v>
      </c>
      <c r="R68" s="360" t="s">
        <v>892</v>
      </c>
      <c r="S68" s="350" t="s">
        <v>1018</v>
      </c>
      <c r="T68" s="361">
        <v>1</v>
      </c>
      <c r="U68" s="362">
        <v>83</v>
      </c>
      <c r="V68" s="363">
        <v>2</v>
      </c>
      <c r="W68" s="364">
        <v>2995</v>
      </c>
      <c r="X68" s="365">
        <v>2023</v>
      </c>
      <c r="Y68" s="366">
        <v>50</v>
      </c>
      <c r="Z68" s="366" t="s">
        <v>892</v>
      </c>
      <c r="AA68" s="365" t="s">
        <v>892</v>
      </c>
      <c r="AB68" s="366">
        <v>0</v>
      </c>
      <c r="AC68" s="366"/>
      <c r="AD68" s="367" t="s">
        <v>892</v>
      </c>
      <c r="AE68" s="368" t="s">
        <v>892</v>
      </c>
      <c r="AF68" s="357">
        <v>32</v>
      </c>
      <c r="AG68" s="360">
        <v>43748</v>
      </c>
      <c r="AH68" s="360" t="s">
        <v>892</v>
      </c>
      <c r="AI68" s="360">
        <v>45096</v>
      </c>
      <c r="AJ68" s="360" t="s">
        <v>892</v>
      </c>
      <c r="AK68" s="350" t="s">
        <v>1030</v>
      </c>
    </row>
    <row r="69" spans="1:37" x14ac:dyDescent="0.3">
      <c r="A69" s="349">
        <v>13102</v>
      </c>
      <c r="B69" s="350" t="s">
        <v>1031</v>
      </c>
      <c r="C69" s="351" t="s">
        <v>265</v>
      </c>
      <c r="D69" s="352">
        <v>3</v>
      </c>
      <c r="E69" s="350"/>
      <c r="F69" s="350"/>
      <c r="G69" s="350"/>
      <c r="H69" s="353">
        <v>24</v>
      </c>
      <c r="I69" s="354">
        <v>103003</v>
      </c>
      <c r="J69" s="355">
        <v>3</v>
      </c>
      <c r="K69" s="353">
        <v>26</v>
      </c>
      <c r="L69" s="356">
        <v>11.059907834101383</v>
      </c>
      <c r="M69" s="357">
        <v>15.06</v>
      </c>
      <c r="N69" s="355">
        <v>45.18</v>
      </c>
      <c r="O69" s="358" t="s">
        <v>891</v>
      </c>
      <c r="P69" s="357">
        <v>0</v>
      </c>
      <c r="Q69" s="359">
        <v>0</v>
      </c>
      <c r="R69" s="360" t="s">
        <v>892</v>
      </c>
      <c r="S69" s="350" t="s">
        <v>983</v>
      </c>
      <c r="T69" s="361">
        <v>1</v>
      </c>
      <c r="U69" s="362">
        <v>61</v>
      </c>
      <c r="V69" s="363">
        <v>8</v>
      </c>
      <c r="W69" s="364" t="s">
        <v>892</v>
      </c>
      <c r="X69" s="365" t="s">
        <v>892</v>
      </c>
      <c r="Y69" s="366">
        <v>0</v>
      </c>
      <c r="Z69" s="366" t="s">
        <v>892</v>
      </c>
      <c r="AA69" s="365" t="s">
        <v>892</v>
      </c>
      <c r="AB69" s="366">
        <v>0</v>
      </c>
      <c r="AC69" s="366"/>
      <c r="AD69" s="367" t="s">
        <v>892</v>
      </c>
      <c r="AE69" s="368" t="s">
        <v>892</v>
      </c>
      <c r="AF69" s="357">
        <v>8</v>
      </c>
      <c r="AG69" s="360">
        <v>45160</v>
      </c>
      <c r="AH69" s="360" t="s">
        <v>892</v>
      </c>
      <c r="AI69" s="360">
        <v>45145</v>
      </c>
      <c r="AJ69" s="360" t="s">
        <v>892</v>
      </c>
      <c r="AK69" s="350" t="s">
        <v>1031</v>
      </c>
    </row>
    <row r="70" spans="1:37" x14ac:dyDescent="0.3">
      <c r="A70" s="349">
        <v>13109</v>
      </c>
      <c r="B70" s="350" t="s">
        <v>1032</v>
      </c>
      <c r="C70" s="351" t="s">
        <v>382</v>
      </c>
      <c r="D70" s="352">
        <v>1.66</v>
      </c>
      <c r="E70" s="350"/>
      <c r="F70" s="350"/>
      <c r="G70" s="350"/>
      <c r="H70" s="353">
        <v>0</v>
      </c>
      <c r="I70" s="354">
        <v>103003</v>
      </c>
      <c r="J70" s="355">
        <v>1.66</v>
      </c>
      <c r="K70" s="353">
        <v>258</v>
      </c>
      <c r="L70" s="356">
        <v>0</v>
      </c>
      <c r="M70" s="357">
        <v>0</v>
      </c>
      <c r="N70" s="355">
        <v>0</v>
      </c>
      <c r="O70" s="358" t="s">
        <v>891</v>
      </c>
      <c r="P70" s="357">
        <v>0</v>
      </c>
      <c r="Q70" s="359">
        <v>0</v>
      </c>
      <c r="R70" s="360" t="s">
        <v>892</v>
      </c>
      <c r="S70" s="350" t="s">
        <v>1018</v>
      </c>
      <c r="T70" s="361">
        <v>1</v>
      </c>
      <c r="U70" s="362">
        <v>83</v>
      </c>
      <c r="V70" s="363">
        <v>2</v>
      </c>
      <c r="W70" s="364">
        <v>2222</v>
      </c>
      <c r="X70" s="365">
        <v>2023</v>
      </c>
      <c r="Y70" s="366">
        <v>600</v>
      </c>
      <c r="Z70" s="366" t="s">
        <v>892</v>
      </c>
      <c r="AA70" s="365" t="s">
        <v>892</v>
      </c>
      <c r="AB70" s="366">
        <v>0</v>
      </c>
      <c r="AC70" s="366"/>
      <c r="AD70" s="367" t="s">
        <v>892</v>
      </c>
      <c r="AE70" s="368" t="s">
        <v>892</v>
      </c>
      <c r="AF70" s="357">
        <v>86</v>
      </c>
      <c r="AG70" s="360">
        <v>44211</v>
      </c>
      <c r="AH70" s="360" t="s">
        <v>892</v>
      </c>
      <c r="AI70" s="360">
        <v>44438</v>
      </c>
      <c r="AJ70" s="360" t="s">
        <v>892</v>
      </c>
      <c r="AK70" s="350" t="s">
        <v>1032</v>
      </c>
    </row>
    <row r="71" spans="1:37" x14ac:dyDescent="0.3">
      <c r="A71" s="349">
        <v>13116</v>
      </c>
      <c r="B71" s="350" t="s">
        <v>1033</v>
      </c>
      <c r="C71" s="351" t="s">
        <v>265</v>
      </c>
      <c r="D71" s="352">
        <v>59.9</v>
      </c>
      <c r="E71" s="350"/>
      <c r="F71" s="350"/>
      <c r="G71" s="350"/>
      <c r="H71" s="353">
        <v>40</v>
      </c>
      <c r="I71" s="354">
        <v>103003</v>
      </c>
      <c r="J71" s="355">
        <v>59.9</v>
      </c>
      <c r="K71" s="353">
        <v>29</v>
      </c>
      <c r="L71" s="356">
        <v>16.528925619834713</v>
      </c>
      <c r="M71" s="357">
        <v>3.56</v>
      </c>
      <c r="N71" s="355">
        <v>213.244</v>
      </c>
      <c r="O71" s="358" t="s">
        <v>891</v>
      </c>
      <c r="P71" s="357">
        <v>0</v>
      </c>
      <c r="Q71" s="359">
        <v>0</v>
      </c>
      <c r="R71" s="360" t="s">
        <v>892</v>
      </c>
      <c r="S71" s="350" t="s">
        <v>1034</v>
      </c>
      <c r="T71" s="361">
        <v>1</v>
      </c>
      <c r="U71" s="362">
        <v>61</v>
      </c>
      <c r="V71" s="363">
        <v>15</v>
      </c>
      <c r="W71" s="364" t="s">
        <v>892</v>
      </c>
      <c r="X71" s="365" t="s">
        <v>892</v>
      </c>
      <c r="Y71" s="366">
        <v>0</v>
      </c>
      <c r="Z71" s="366" t="s">
        <v>892</v>
      </c>
      <c r="AA71" s="365" t="s">
        <v>892</v>
      </c>
      <c r="AB71" s="366">
        <v>0</v>
      </c>
      <c r="AC71" s="366"/>
      <c r="AD71" s="367" t="s">
        <v>892</v>
      </c>
      <c r="AE71" s="368" t="s">
        <v>892</v>
      </c>
      <c r="AF71" s="357">
        <v>10</v>
      </c>
      <c r="AG71" s="360">
        <v>43416</v>
      </c>
      <c r="AH71" s="360" t="s">
        <v>892</v>
      </c>
      <c r="AI71" s="360">
        <v>44985</v>
      </c>
      <c r="AJ71" s="360" t="s">
        <v>892</v>
      </c>
      <c r="AK71" s="350" t="s">
        <v>1033</v>
      </c>
    </row>
    <row r="72" spans="1:37" x14ac:dyDescent="0.3">
      <c r="A72" s="349">
        <v>13117</v>
      </c>
      <c r="B72" s="350" t="s">
        <v>1035</v>
      </c>
      <c r="C72" s="351" t="s">
        <v>265</v>
      </c>
      <c r="D72" s="352">
        <v>30</v>
      </c>
      <c r="E72" s="350"/>
      <c r="F72" s="350"/>
      <c r="G72" s="350"/>
      <c r="H72" s="353">
        <v>104</v>
      </c>
      <c r="I72" s="354">
        <v>103003</v>
      </c>
      <c r="J72" s="355">
        <v>30</v>
      </c>
      <c r="K72" s="353">
        <v>37</v>
      </c>
      <c r="L72" s="356">
        <v>28.337874659400544</v>
      </c>
      <c r="M72" s="357">
        <v>0</v>
      </c>
      <c r="N72" s="355">
        <v>0</v>
      </c>
      <c r="O72" s="358" t="s">
        <v>891</v>
      </c>
      <c r="P72" s="357">
        <v>0</v>
      </c>
      <c r="Q72" s="359">
        <v>0</v>
      </c>
      <c r="R72" s="360" t="s">
        <v>892</v>
      </c>
      <c r="S72" s="350" t="s">
        <v>1034</v>
      </c>
      <c r="T72" s="361">
        <v>1</v>
      </c>
      <c r="U72" s="362">
        <v>61</v>
      </c>
      <c r="V72" s="363">
        <v>15</v>
      </c>
      <c r="W72" s="364" t="s">
        <v>892</v>
      </c>
      <c r="X72" s="365" t="s">
        <v>892</v>
      </c>
      <c r="Y72" s="366">
        <v>0</v>
      </c>
      <c r="Z72" s="366" t="s">
        <v>892</v>
      </c>
      <c r="AA72" s="365" t="s">
        <v>892</v>
      </c>
      <c r="AB72" s="366">
        <v>0</v>
      </c>
      <c r="AC72" s="366"/>
      <c r="AD72" s="367" t="s">
        <v>892</v>
      </c>
      <c r="AE72" s="368" t="s">
        <v>892</v>
      </c>
      <c r="AF72" s="357">
        <v>14</v>
      </c>
      <c r="AG72" s="360">
        <v>44144</v>
      </c>
      <c r="AH72" s="360" t="s">
        <v>892</v>
      </c>
      <c r="AI72" s="360">
        <v>44946</v>
      </c>
      <c r="AJ72" s="360" t="s">
        <v>892</v>
      </c>
      <c r="AK72" s="350" t="s">
        <v>1035</v>
      </c>
    </row>
    <row r="73" spans="1:37" x14ac:dyDescent="0.3">
      <c r="A73" s="349">
        <v>13120</v>
      </c>
      <c r="B73" s="350" t="s">
        <v>1036</v>
      </c>
      <c r="C73" s="351" t="s">
        <v>265</v>
      </c>
      <c r="D73" s="352">
        <v>24</v>
      </c>
      <c r="E73" s="350"/>
      <c r="F73" s="350"/>
      <c r="G73" s="350"/>
      <c r="H73" s="353">
        <v>54</v>
      </c>
      <c r="I73" s="354">
        <v>103003</v>
      </c>
      <c r="J73" s="355">
        <v>24</v>
      </c>
      <c r="K73" s="353">
        <v>25</v>
      </c>
      <c r="L73" s="356">
        <v>24.88479262672811</v>
      </c>
      <c r="M73" s="357">
        <v>0</v>
      </c>
      <c r="N73" s="355">
        <v>0</v>
      </c>
      <c r="O73" s="358" t="s">
        <v>891</v>
      </c>
      <c r="P73" s="357">
        <v>0</v>
      </c>
      <c r="Q73" s="359">
        <v>0</v>
      </c>
      <c r="R73" s="360" t="s">
        <v>892</v>
      </c>
      <c r="S73" s="350" t="s">
        <v>1034</v>
      </c>
      <c r="T73" s="361">
        <v>1</v>
      </c>
      <c r="U73" s="362">
        <v>61</v>
      </c>
      <c r="V73" s="363">
        <v>15</v>
      </c>
      <c r="W73" s="364" t="s">
        <v>892</v>
      </c>
      <c r="X73" s="365" t="s">
        <v>892</v>
      </c>
      <c r="Y73" s="366">
        <v>0</v>
      </c>
      <c r="Z73" s="366" t="s">
        <v>892</v>
      </c>
      <c r="AA73" s="365" t="s">
        <v>892</v>
      </c>
      <c r="AB73" s="366">
        <v>0</v>
      </c>
      <c r="AC73" s="366"/>
      <c r="AD73" s="367" t="s">
        <v>892</v>
      </c>
      <c r="AE73" s="368" t="s">
        <v>892</v>
      </c>
      <c r="AF73" s="357">
        <v>8</v>
      </c>
      <c r="AG73" s="360">
        <v>44174</v>
      </c>
      <c r="AH73" s="360" t="s">
        <v>892</v>
      </c>
      <c r="AI73" s="360">
        <v>44133</v>
      </c>
      <c r="AJ73" s="360" t="s">
        <v>892</v>
      </c>
      <c r="AK73" s="350" t="s">
        <v>1037</v>
      </c>
    </row>
    <row r="74" spans="1:37" x14ac:dyDescent="0.3">
      <c r="A74" s="349">
        <v>13161</v>
      </c>
      <c r="B74" s="350" t="s">
        <v>1038</v>
      </c>
      <c r="C74" s="351" t="s">
        <v>265</v>
      </c>
      <c r="D74" s="352">
        <v>34.799999999999997</v>
      </c>
      <c r="E74" s="350"/>
      <c r="F74" s="350"/>
      <c r="G74" s="350"/>
      <c r="H74" s="353">
        <v>124</v>
      </c>
      <c r="I74" s="354">
        <v>103003</v>
      </c>
      <c r="J74" s="355">
        <v>34.799999999999997</v>
      </c>
      <c r="K74" s="353">
        <v>240</v>
      </c>
      <c r="L74" s="356">
        <v>4.7546012269938656</v>
      </c>
      <c r="M74" s="357">
        <v>345.44</v>
      </c>
      <c r="N74" s="355">
        <v>12021.312</v>
      </c>
      <c r="O74" s="358" t="s">
        <v>891</v>
      </c>
      <c r="P74" s="357">
        <v>0</v>
      </c>
      <c r="Q74" s="359">
        <v>0</v>
      </c>
      <c r="R74" s="360" t="s">
        <v>892</v>
      </c>
      <c r="S74" s="350" t="s">
        <v>1039</v>
      </c>
      <c r="T74" s="361">
        <v>1</v>
      </c>
      <c r="U74" s="362">
        <v>61</v>
      </c>
      <c r="V74" s="363">
        <v>14</v>
      </c>
      <c r="W74" s="364" t="s">
        <v>892</v>
      </c>
      <c r="X74" s="365" t="s">
        <v>892</v>
      </c>
      <c r="Y74" s="366">
        <v>0</v>
      </c>
      <c r="Z74" s="366" t="s">
        <v>892</v>
      </c>
      <c r="AA74" s="365" t="s">
        <v>892</v>
      </c>
      <c r="AB74" s="366">
        <v>0</v>
      </c>
      <c r="AC74" s="366"/>
      <c r="AD74" s="367" t="s">
        <v>892</v>
      </c>
      <c r="AE74" s="368" t="s">
        <v>892</v>
      </c>
      <c r="AF74" s="357">
        <v>104</v>
      </c>
      <c r="AG74" s="360">
        <v>45159</v>
      </c>
      <c r="AH74" s="360" t="s">
        <v>892</v>
      </c>
      <c r="AI74" s="360">
        <v>45145</v>
      </c>
      <c r="AJ74" s="360" t="s">
        <v>892</v>
      </c>
      <c r="AK74" s="350" t="s">
        <v>1038</v>
      </c>
    </row>
    <row r="75" spans="1:37" x14ac:dyDescent="0.3">
      <c r="A75" s="349">
        <v>13165</v>
      </c>
      <c r="B75" s="350" t="s">
        <v>1040</v>
      </c>
      <c r="C75" s="351" t="s">
        <v>265</v>
      </c>
      <c r="D75" s="352">
        <v>38.880000000000003</v>
      </c>
      <c r="E75" s="350"/>
      <c r="F75" s="350"/>
      <c r="G75" s="350"/>
      <c r="H75" s="353">
        <v>47</v>
      </c>
      <c r="I75" s="354">
        <v>103003</v>
      </c>
      <c r="J75" s="355">
        <v>38.880000000000003</v>
      </c>
      <c r="K75" s="353">
        <v>411</v>
      </c>
      <c r="L75" s="356">
        <v>0.95918367346938782</v>
      </c>
      <c r="M75" s="357">
        <v>735</v>
      </c>
      <c r="N75" s="355">
        <v>28576.799999999999</v>
      </c>
      <c r="O75" s="358" t="s">
        <v>891</v>
      </c>
      <c r="P75" s="357">
        <v>0</v>
      </c>
      <c r="Q75" s="359">
        <v>0</v>
      </c>
      <c r="R75" s="360" t="s">
        <v>892</v>
      </c>
      <c r="S75" s="350" t="s">
        <v>1039</v>
      </c>
      <c r="T75" s="361">
        <v>1</v>
      </c>
      <c r="U75" s="362">
        <v>61</v>
      </c>
      <c r="V75" s="363">
        <v>14</v>
      </c>
      <c r="W75" s="364" t="s">
        <v>892</v>
      </c>
      <c r="X75" s="365" t="s">
        <v>892</v>
      </c>
      <c r="Y75" s="366">
        <v>0</v>
      </c>
      <c r="Z75" s="366">
        <v>9636</v>
      </c>
      <c r="AA75" s="365">
        <v>2023</v>
      </c>
      <c r="AB75" s="366">
        <v>100</v>
      </c>
      <c r="AC75" s="366">
        <v>100</v>
      </c>
      <c r="AD75" s="367" t="s">
        <v>2322</v>
      </c>
      <c r="AE75" s="368">
        <v>45162</v>
      </c>
      <c r="AF75" s="357">
        <v>196</v>
      </c>
      <c r="AG75" s="360">
        <v>44946</v>
      </c>
      <c r="AH75" s="360" t="s">
        <v>892</v>
      </c>
      <c r="AI75" s="360">
        <v>45145</v>
      </c>
      <c r="AJ75" s="360" t="s">
        <v>892</v>
      </c>
      <c r="AK75" s="350" t="s">
        <v>1040</v>
      </c>
    </row>
    <row r="76" spans="1:37" x14ac:dyDescent="0.3">
      <c r="A76" s="349">
        <v>13178</v>
      </c>
      <c r="B76" s="350" t="s">
        <v>1041</v>
      </c>
      <c r="C76" s="351" t="s">
        <v>265</v>
      </c>
      <c r="D76" s="352">
        <v>0.03</v>
      </c>
      <c r="E76" s="350"/>
      <c r="F76" s="350"/>
      <c r="G76" s="350"/>
      <c r="H76" s="353">
        <v>0</v>
      </c>
      <c r="I76" s="354">
        <v>103003</v>
      </c>
      <c r="J76" s="355">
        <v>0.03</v>
      </c>
      <c r="K76" s="353">
        <v>15133</v>
      </c>
      <c r="L76" s="356">
        <v>0</v>
      </c>
      <c r="M76" s="357">
        <v>25109.439999999999</v>
      </c>
      <c r="N76" s="355">
        <v>753.28319999999997</v>
      </c>
      <c r="O76" s="358" t="s">
        <v>891</v>
      </c>
      <c r="P76" s="357">
        <v>0</v>
      </c>
      <c r="Q76" s="359">
        <v>0</v>
      </c>
      <c r="R76" s="360" t="s">
        <v>892</v>
      </c>
      <c r="S76" s="350" t="s">
        <v>1042</v>
      </c>
      <c r="T76" s="361">
        <v>1</v>
      </c>
      <c r="U76" s="362">
        <v>67</v>
      </c>
      <c r="V76" s="363">
        <v>9</v>
      </c>
      <c r="W76" s="364">
        <v>2483</v>
      </c>
      <c r="X76" s="365">
        <v>2023</v>
      </c>
      <c r="Y76" s="366">
        <v>2000</v>
      </c>
      <c r="Z76" s="366" t="s">
        <v>892</v>
      </c>
      <c r="AA76" s="365" t="s">
        <v>892</v>
      </c>
      <c r="AB76" s="366">
        <v>0</v>
      </c>
      <c r="AC76" s="366"/>
      <c r="AD76" s="367" t="s">
        <v>892</v>
      </c>
      <c r="AE76" s="368" t="s">
        <v>892</v>
      </c>
      <c r="AF76" s="357">
        <v>6024</v>
      </c>
      <c r="AG76" s="360">
        <v>44607</v>
      </c>
      <c r="AH76" s="360" t="s">
        <v>892</v>
      </c>
      <c r="AI76" s="360">
        <v>44592</v>
      </c>
      <c r="AJ76" s="360" t="s">
        <v>892</v>
      </c>
      <c r="AK76" s="350" t="s">
        <v>1041</v>
      </c>
    </row>
    <row r="77" spans="1:37" x14ac:dyDescent="0.3">
      <c r="A77" s="349">
        <v>13179</v>
      </c>
      <c r="B77" s="350" t="s">
        <v>1043</v>
      </c>
      <c r="C77" s="351" t="s">
        <v>265</v>
      </c>
      <c r="D77" s="352">
        <v>0.03</v>
      </c>
      <c r="E77" s="350"/>
      <c r="F77" s="350"/>
      <c r="G77" s="350"/>
      <c r="H77" s="353">
        <v>611</v>
      </c>
      <c r="I77" s="354">
        <v>103003</v>
      </c>
      <c r="J77" s="355">
        <v>0.03</v>
      </c>
      <c r="K77" s="353">
        <v>16696</v>
      </c>
      <c r="L77" s="356">
        <v>0.32534611288604898</v>
      </c>
      <c r="M77" s="357">
        <v>23193</v>
      </c>
      <c r="N77" s="355">
        <v>695.79</v>
      </c>
      <c r="O77" s="358" t="s">
        <v>891</v>
      </c>
      <c r="P77" s="357">
        <v>0</v>
      </c>
      <c r="Q77" s="359">
        <v>0</v>
      </c>
      <c r="R77" s="360" t="s">
        <v>892</v>
      </c>
      <c r="S77" s="350" t="s">
        <v>1042</v>
      </c>
      <c r="T77" s="361">
        <v>1</v>
      </c>
      <c r="U77" s="362">
        <v>67</v>
      </c>
      <c r="V77" s="363">
        <v>9</v>
      </c>
      <c r="W77" s="364">
        <v>2483</v>
      </c>
      <c r="X77" s="365">
        <v>2023</v>
      </c>
      <c r="Y77" s="366">
        <v>10000</v>
      </c>
      <c r="Z77" s="366" t="s">
        <v>892</v>
      </c>
      <c r="AA77" s="365" t="s">
        <v>892</v>
      </c>
      <c r="AB77" s="366">
        <v>0</v>
      </c>
      <c r="AC77" s="366"/>
      <c r="AD77" s="367" t="s">
        <v>892</v>
      </c>
      <c r="AE77" s="368" t="s">
        <v>892</v>
      </c>
      <c r="AF77" s="357">
        <v>7512</v>
      </c>
      <c r="AG77" s="360">
        <v>44581</v>
      </c>
      <c r="AH77" s="360" t="s">
        <v>892</v>
      </c>
      <c r="AI77" s="360">
        <v>44547</v>
      </c>
      <c r="AJ77" s="360" t="s">
        <v>892</v>
      </c>
      <c r="AK77" s="350" t="s">
        <v>1043</v>
      </c>
    </row>
    <row r="78" spans="1:37" x14ac:dyDescent="0.3">
      <c r="A78" s="349">
        <v>13180</v>
      </c>
      <c r="B78" s="350" t="s">
        <v>1044</v>
      </c>
      <c r="C78" s="351" t="s">
        <v>265</v>
      </c>
      <c r="D78" s="352">
        <v>16.899999999999999</v>
      </c>
      <c r="E78" s="350"/>
      <c r="F78" s="350"/>
      <c r="G78" s="350"/>
      <c r="H78" s="353">
        <v>0</v>
      </c>
      <c r="I78" s="354">
        <v>103003</v>
      </c>
      <c r="J78" s="355">
        <v>16.899999999999999</v>
      </c>
      <c r="K78" s="353">
        <v>413</v>
      </c>
      <c r="L78" s="356">
        <v>0</v>
      </c>
      <c r="M78" s="357">
        <v>330</v>
      </c>
      <c r="N78" s="355">
        <v>5577</v>
      </c>
      <c r="O78" s="358" t="s">
        <v>891</v>
      </c>
      <c r="P78" s="357">
        <v>0</v>
      </c>
      <c r="Q78" s="359">
        <v>0</v>
      </c>
      <c r="R78" s="360" t="s">
        <v>892</v>
      </c>
      <c r="S78" s="350" t="s">
        <v>1045</v>
      </c>
      <c r="T78" s="361">
        <v>1</v>
      </c>
      <c r="U78" s="362">
        <v>51</v>
      </c>
      <c r="V78" s="363">
        <v>12</v>
      </c>
      <c r="W78" s="364">
        <v>2980</v>
      </c>
      <c r="X78" s="365">
        <v>2023</v>
      </c>
      <c r="Y78" s="366">
        <v>300</v>
      </c>
      <c r="Z78" s="366" t="s">
        <v>892</v>
      </c>
      <c r="AA78" s="365" t="s">
        <v>892</v>
      </c>
      <c r="AB78" s="366">
        <v>0</v>
      </c>
      <c r="AC78" s="366"/>
      <c r="AD78" s="367" t="s">
        <v>892</v>
      </c>
      <c r="AE78" s="368" t="s">
        <v>892</v>
      </c>
      <c r="AF78" s="357">
        <v>140</v>
      </c>
      <c r="AG78" s="360">
        <v>44140</v>
      </c>
      <c r="AH78" s="360" t="s">
        <v>892</v>
      </c>
      <c r="AI78" s="360">
        <v>44658</v>
      </c>
      <c r="AJ78" s="360" t="s">
        <v>892</v>
      </c>
      <c r="AK78" s="350" t="s">
        <v>1044</v>
      </c>
    </row>
    <row r="79" spans="1:37" x14ac:dyDescent="0.3">
      <c r="A79" s="349">
        <v>13181</v>
      </c>
      <c r="B79" s="350" t="s">
        <v>1046</v>
      </c>
      <c r="C79" s="351" t="s">
        <v>265</v>
      </c>
      <c r="D79" s="352">
        <v>27.33</v>
      </c>
      <c r="E79" s="350"/>
      <c r="F79" s="350"/>
      <c r="G79" s="350"/>
      <c r="H79" s="353">
        <v>164</v>
      </c>
      <c r="I79" s="354">
        <v>103003</v>
      </c>
      <c r="J79" s="355">
        <v>27.33</v>
      </c>
      <c r="K79" s="353">
        <v>52</v>
      </c>
      <c r="L79" s="356">
        <v>26.580226904376012</v>
      </c>
      <c r="M79" s="357">
        <v>0</v>
      </c>
      <c r="N79" s="355">
        <v>0</v>
      </c>
      <c r="O79" s="358" t="s">
        <v>891</v>
      </c>
      <c r="P79" s="357">
        <v>0</v>
      </c>
      <c r="Q79" s="359">
        <v>0</v>
      </c>
      <c r="R79" s="360" t="s">
        <v>892</v>
      </c>
      <c r="S79" s="350" t="s">
        <v>1045</v>
      </c>
      <c r="T79" s="361">
        <v>1</v>
      </c>
      <c r="U79" s="362">
        <v>51</v>
      </c>
      <c r="V79" s="363">
        <v>12</v>
      </c>
      <c r="W79" s="364">
        <v>2430</v>
      </c>
      <c r="X79" s="365">
        <v>2023</v>
      </c>
      <c r="Y79" s="366">
        <v>100</v>
      </c>
      <c r="Z79" s="366" t="s">
        <v>892</v>
      </c>
      <c r="AA79" s="365" t="s">
        <v>892</v>
      </c>
      <c r="AB79" s="366">
        <v>0</v>
      </c>
      <c r="AC79" s="366"/>
      <c r="AD79" s="367" t="s">
        <v>892</v>
      </c>
      <c r="AE79" s="368" t="s">
        <v>892</v>
      </c>
      <c r="AF79" s="357">
        <v>24</v>
      </c>
      <c r="AG79" s="360">
        <v>44140</v>
      </c>
      <c r="AH79" s="360" t="s">
        <v>892</v>
      </c>
      <c r="AI79" s="360">
        <v>44592</v>
      </c>
      <c r="AJ79" s="360" t="s">
        <v>892</v>
      </c>
      <c r="AK79" s="350" t="s">
        <v>1046</v>
      </c>
    </row>
    <row r="80" spans="1:37" x14ac:dyDescent="0.3">
      <c r="A80" s="349">
        <v>13186</v>
      </c>
      <c r="B80" s="350" t="s">
        <v>1047</v>
      </c>
      <c r="C80" s="351" t="s">
        <v>337</v>
      </c>
      <c r="D80" s="352">
        <v>25.63</v>
      </c>
      <c r="E80" s="350"/>
      <c r="F80" s="350"/>
      <c r="G80" s="350"/>
      <c r="H80" s="353">
        <v>0</v>
      </c>
      <c r="I80" s="354">
        <v>103003</v>
      </c>
      <c r="J80" s="355">
        <v>25.63</v>
      </c>
      <c r="K80" s="353">
        <v>47</v>
      </c>
      <c r="L80" s="356">
        <v>0</v>
      </c>
      <c r="M80" s="357">
        <v>13.5</v>
      </c>
      <c r="N80" s="355">
        <v>346.005</v>
      </c>
      <c r="O80" s="358" t="s">
        <v>891</v>
      </c>
      <c r="P80" s="357">
        <v>0</v>
      </c>
      <c r="Q80" s="359">
        <v>0</v>
      </c>
      <c r="R80" s="360" t="s">
        <v>892</v>
      </c>
      <c r="S80" s="350" t="s">
        <v>1048</v>
      </c>
      <c r="T80" s="361">
        <v>1</v>
      </c>
      <c r="U80" s="362">
        <v>74</v>
      </c>
      <c r="V80" s="363">
        <v>4</v>
      </c>
      <c r="W80" s="364">
        <v>2217</v>
      </c>
      <c r="X80" s="365">
        <v>2023</v>
      </c>
      <c r="Y80" s="366">
        <v>90</v>
      </c>
      <c r="Z80" s="366" t="s">
        <v>892</v>
      </c>
      <c r="AA80" s="365" t="s">
        <v>892</v>
      </c>
      <c r="AB80" s="366">
        <v>0</v>
      </c>
      <c r="AC80" s="366"/>
      <c r="AD80" s="367" t="s">
        <v>892</v>
      </c>
      <c r="AE80" s="368" t="s">
        <v>892</v>
      </c>
      <c r="AF80" s="357">
        <v>24</v>
      </c>
      <c r="AG80" s="360">
        <v>44055</v>
      </c>
      <c r="AH80" s="360" t="s">
        <v>892</v>
      </c>
      <c r="AI80" s="360">
        <v>45056</v>
      </c>
      <c r="AJ80" s="360" t="s">
        <v>892</v>
      </c>
      <c r="AK80" s="350" t="s">
        <v>1047</v>
      </c>
    </row>
    <row r="81" spans="1:37" x14ac:dyDescent="0.3">
      <c r="A81" s="349">
        <v>13192</v>
      </c>
      <c r="B81" s="350" t="s">
        <v>1049</v>
      </c>
      <c r="C81" s="351" t="s">
        <v>265</v>
      </c>
      <c r="D81" s="352">
        <v>133.85</v>
      </c>
      <c r="E81" s="350"/>
      <c r="F81" s="350"/>
      <c r="G81" s="350"/>
      <c r="H81" s="353">
        <v>39</v>
      </c>
      <c r="I81" s="354">
        <v>103003</v>
      </c>
      <c r="J81" s="355">
        <v>133.85</v>
      </c>
      <c r="K81" s="353">
        <v>53</v>
      </c>
      <c r="L81" s="356">
        <v>8.3511777301927186</v>
      </c>
      <c r="M81" s="357">
        <v>45.06</v>
      </c>
      <c r="N81" s="355">
        <v>6031.2809999999999</v>
      </c>
      <c r="O81" s="358" t="s">
        <v>891</v>
      </c>
      <c r="P81" s="357">
        <v>0</v>
      </c>
      <c r="Q81" s="359">
        <v>0</v>
      </c>
      <c r="R81" s="360" t="s">
        <v>892</v>
      </c>
      <c r="S81" s="350" t="s">
        <v>1050</v>
      </c>
      <c r="T81" s="361">
        <v>1</v>
      </c>
      <c r="U81" s="362">
        <v>51</v>
      </c>
      <c r="V81" s="363">
        <v>35</v>
      </c>
      <c r="W81" s="364" t="s">
        <v>892</v>
      </c>
      <c r="X81" s="365" t="s">
        <v>892</v>
      </c>
      <c r="Y81" s="366">
        <v>0</v>
      </c>
      <c r="Z81" s="366" t="s">
        <v>892</v>
      </c>
      <c r="AA81" s="365" t="s">
        <v>892</v>
      </c>
      <c r="AB81" s="366">
        <v>0</v>
      </c>
      <c r="AC81" s="366"/>
      <c r="AD81" s="367" t="s">
        <v>892</v>
      </c>
      <c r="AE81" s="368" t="s">
        <v>892</v>
      </c>
      <c r="AF81" s="357">
        <v>18</v>
      </c>
      <c r="AG81" s="360">
        <v>45156</v>
      </c>
      <c r="AH81" s="360" t="s">
        <v>892</v>
      </c>
      <c r="AI81" s="360">
        <v>45131</v>
      </c>
      <c r="AJ81" s="360" t="s">
        <v>892</v>
      </c>
      <c r="AK81" s="350" t="s">
        <v>1049</v>
      </c>
    </row>
    <row r="82" spans="1:37" x14ac:dyDescent="0.3">
      <c r="A82" s="349">
        <v>13197</v>
      </c>
      <c r="B82" s="350" t="s">
        <v>1051</v>
      </c>
      <c r="C82" s="351" t="s">
        <v>265</v>
      </c>
      <c r="D82" s="352">
        <v>0.28999999999999998</v>
      </c>
      <c r="E82" s="350"/>
      <c r="F82" s="350"/>
      <c r="G82" s="350"/>
      <c r="H82" s="353">
        <v>269</v>
      </c>
      <c r="I82" s="354">
        <v>103003</v>
      </c>
      <c r="J82" s="355">
        <v>0.28999999999999998</v>
      </c>
      <c r="K82" s="353">
        <v>103</v>
      </c>
      <c r="L82" s="356">
        <v>31.351981351981351</v>
      </c>
      <c r="M82" s="357">
        <v>0</v>
      </c>
      <c r="N82" s="355">
        <v>0</v>
      </c>
      <c r="O82" s="358" t="s">
        <v>891</v>
      </c>
      <c r="P82" s="357">
        <v>0</v>
      </c>
      <c r="Q82" s="359">
        <v>0</v>
      </c>
      <c r="R82" s="360" t="s">
        <v>892</v>
      </c>
      <c r="S82" s="350" t="s">
        <v>1052</v>
      </c>
      <c r="T82" s="361">
        <v>1</v>
      </c>
      <c r="U82" s="362">
        <v>51</v>
      </c>
      <c r="V82" s="363">
        <v>8</v>
      </c>
      <c r="W82" s="364" t="s">
        <v>892</v>
      </c>
      <c r="X82" s="365" t="s">
        <v>892</v>
      </c>
      <c r="Y82" s="366">
        <v>0</v>
      </c>
      <c r="Z82" s="366" t="s">
        <v>892</v>
      </c>
      <c r="AA82" s="365" t="s">
        <v>892</v>
      </c>
      <c r="AB82" s="366">
        <v>0</v>
      </c>
      <c r="AC82" s="366"/>
      <c r="AD82" s="367" t="s">
        <v>892</v>
      </c>
      <c r="AE82" s="368" t="s">
        <v>892</v>
      </c>
      <c r="AF82" s="357">
        <v>34</v>
      </c>
      <c r="AG82" s="360">
        <v>41550</v>
      </c>
      <c r="AH82" s="360" t="s">
        <v>892</v>
      </c>
      <c r="AI82" s="360">
        <v>42501</v>
      </c>
      <c r="AJ82" s="360" t="s">
        <v>892</v>
      </c>
      <c r="AK82" s="350" t="s">
        <v>1051</v>
      </c>
    </row>
    <row r="83" spans="1:37" x14ac:dyDescent="0.3">
      <c r="A83" s="349">
        <v>13199</v>
      </c>
      <c r="B83" s="350" t="s">
        <v>1053</v>
      </c>
      <c r="C83" s="351" t="s">
        <v>265</v>
      </c>
      <c r="D83" s="352">
        <v>1.9</v>
      </c>
      <c r="E83" s="350"/>
      <c r="F83" s="350"/>
      <c r="G83" s="350"/>
      <c r="H83" s="353">
        <v>0</v>
      </c>
      <c r="I83" s="354">
        <v>103003</v>
      </c>
      <c r="J83" s="355">
        <v>1.9</v>
      </c>
      <c r="K83" s="353">
        <v>124</v>
      </c>
      <c r="L83" s="356">
        <v>0</v>
      </c>
      <c r="M83" s="357">
        <v>155.94</v>
      </c>
      <c r="N83" s="355">
        <v>296.286</v>
      </c>
      <c r="O83" s="358" t="s">
        <v>891</v>
      </c>
      <c r="P83" s="357">
        <v>0</v>
      </c>
      <c r="Q83" s="359">
        <v>0</v>
      </c>
      <c r="R83" s="360" t="s">
        <v>892</v>
      </c>
      <c r="S83" s="350" t="s">
        <v>1052</v>
      </c>
      <c r="T83" s="361">
        <v>1</v>
      </c>
      <c r="U83" s="362">
        <v>51</v>
      </c>
      <c r="V83" s="363">
        <v>8</v>
      </c>
      <c r="W83" s="364">
        <v>3002</v>
      </c>
      <c r="X83" s="365">
        <v>2023</v>
      </c>
      <c r="Y83" s="366">
        <v>30</v>
      </c>
      <c r="Z83" s="366" t="s">
        <v>892</v>
      </c>
      <c r="AA83" s="365" t="s">
        <v>892</v>
      </c>
      <c r="AB83" s="366">
        <v>0</v>
      </c>
      <c r="AC83" s="366"/>
      <c r="AD83" s="367" t="s">
        <v>892</v>
      </c>
      <c r="AE83" s="368" t="s">
        <v>892</v>
      </c>
      <c r="AF83" s="357">
        <v>42</v>
      </c>
      <c r="AG83" s="360">
        <v>43320</v>
      </c>
      <c r="AH83" s="360" t="s">
        <v>892</v>
      </c>
      <c r="AI83" s="360">
        <v>45105</v>
      </c>
      <c r="AJ83" s="360" t="s">
        <v>892</v>
      </c>
      <c r="AK83" s="350" t="s">
        <v>1053</v>
      </c>
    </row>
    <row r="84" spans="1:37" x14ac:dyDescent="0.3">
      <c r="A84" s="349">
        <v>13218</v>
      </c>
      <c r="B84" s="350" t="s">
        <v>1054</v>
      </c>
      <c r="C84" s="351" t="s">
        <v>382</v>
      </c>
      <c r="D84" s="352">
        <v>1.3</v>
      </c>
      <c r="E84" s="350"/>
      <c r="F84" s="350"/>
      <c r="G84" s="350"/>
      <c r="H84" s="353">
        <v>204</v>
      </c>
      <c r="I84" s="354">
        <v>103003</v>
      </c>
      <c r="J84" s="355">
        <v>1.3</v>
      </c>
      <c r="K84" s="353">
        <v>1</v>
      </c>
      <c r="L84" s="356">
        <v>2550</v>
      </c>
      <c r="M84" s="357">
        <v>0</v>
      </c>
      <c r="N84" s="355">
        <v>0</v>
      </c>
      <c r="O84" s="358" t="s">
        <v>891</v>
      </c>
      <c r="P84" s="357">
        <v>0</v>
      </c>
      <c r="Q84" s="359">
        <v>0</v>
      </c>
      <c r="R84" s="360" t="s">
        <v>892</v>
      </c>
      <c r="S84" s="350" t="s">
        <v>1018</v>
      </c>
      <c r="T84" s="361">
        <v>1</v>
      </c>
      <c r="U84" s="362">
        <v>83</v>
      </c>
      <c r="V84" s="363">
        <v>2</v>
      </c>
      <c r="W84" s="364" t="s">
        <v>892</v>
      </c>
      <c r="X84" s="365" t="s">
        <v>892</v>
      </c>
      <c r="Y84" s="366">
        <v>0</v>
      </c>
      <c r="Z84" s="366" t="s">
        <v>892</v>
      </c>
      <c r="AA84" s="365" t="s">
        <v>892</v>
      </c>
      <c r="AB84" s="366">
        <v>0</v>
      </c>
      <c r="AC84" s="366"/>
      <c r="AD84" s="367" t="s">
        <v>892</v>
      </c>
      <c r="AE84" s="368" t="s">
        <v>892</v>
      </c>
      <c r="AF84" s="357">
        <v>0</v>
      </c>
      <c r="AG84" s="360">
        <v>44067</v>
      </c>
      <c r="AH84" s="360" t="s">
        <v>892</v>
      </c>
      <c r="AI84" s="360">
        <v>44922</v>
      </c>
      <c r="AJ84" s="360" t="s">
        <v>892</v>
      </c>
      <c r="AK84" s="350" t="s">
        <v>1054</v>
      </c>
    </row>
    <row r="85" spans="1:37" x14ac:dyDescent="0.3">
      <c r="A85" s="349">
        <v>13221</v>
      </c>
      <c r="B85" s="350" t="s">
        <v>1055</v>
      </c>
      <c r="C85" s="351" t="s">
        <v>265</v>
      </c>
      <c r="D85" s="352">
        <v>0.34</v>
      </c>
      <c r="E85" s="350"/>
      <c r="F85" s="350"/>
      <c r="G85" s="350"/>
      <c r="H85" s="353">
        <v>1794</v>
      </c>
      <c r="I85" s="354">
        <v>103003</v>
      </c>
      <c r="J85" s="355">
        <v>0.34</v>
      </c>
      <c r="K85" s="353">
        <v>2854</v>
      </c>
      <c r="L85" s="356">
        <v>6.1968911917098453</v>
      </c>
      <c r="M85" s="357">
        <v>3417</v>
      </c>
      <c r="N85" s="355">
        <v>1161.78</v>
      </c>
      <c r="O85" s="358" t="s">
        <v>891</v>
      </c>
      <c r="P85" s="357">
        <v>0</v>
      </c>
      <c r="Q85" s="359">
        <v>0</v>
      </c>
      <c r="R85" s="360" t="s">
        <v>892</v>
      </c>
      <c r="S85" s="350" t="s">
        <v>1056</v>
      </c>
      <c r="T85" s="361">
        <v>1</v>
      </c>
      <c r="U85" s="362">
        <v>67</v>
      </c>
      <c r="V85" s="363">
        <v>1</v>
      </c>
      <c r="W85" s="364" t="s">
        <v>892</v>
      </c>
      <c r="X85" s="365" t="s">
        <v>892</v>
      </c>
      <c r="Y85" s="366">
        <v>0</v>
      </c>
      <c r="Z85" s="366" t="s">
        <v>892</v>
      </c>
      <c r="AA85" s="365" t="s">
        <v>892</v>
      </c>
      <c r="AB85" s="366">
        <v>0</v>
      </c>
      <c r="AC85" s="366"/>
      <c r="AD85" s="367" t="s">
        <v>892</v>
      </c>
      <c r="AE85" s="368" t="s">
        <v>892</v>
      </c>
      <c r="AF85" s="357">
        <v>1158</v>
      </c>
      <c r="AG85" s="360">
        <v>43857</v>
      </c>
      <c r="AH85" s="360" t="s">
        <v>892</v>
      </c>
      <c r="AI85" s="360">
        <v>43826</v>
      </c>
      <c r="AJ85" s="360" t="s">
        <v>892</v>
      </c>
      <c r="AK85" s="350" t="s">
        <v>1055</v>
      </c>
    </row>
    <row r="86" spans="1:37" x14ac:dyDescent="0.3">
      <c r="A86" s="349">
        <v>13222</v>
      </c>
      <c r="B86" s="350" t="s">
        <v>1057</v>
      </c>
      <c r="C86" s="351" t="s">
        <v>265</v>
      </c>
      <c r="D86" s="352">
        <v>0.92</v>
      </c>
      <c r="E86" s="350"/>
      <c r="F86" s="350"/>
      <c r="G86" s="350"/>
      <c r="H86" s="353">
        <v>1141</v>
      </c>
      <c r="I86" s="354">
        <v>103003</v>
      </c>
      <c r="J86" s="355">
        <v>0.92</v>
      </c>
      <c r="K86" s="353">
        <v>95</v>
      </c>
      <c r="L86" s="356">
        <v>144.06565656565655</v>
      </c>
      <c r="M86" s="357">
        <v>0</v>
      </c>
      <c r="N86" s="355">
        <v>0</v>
      </c>
      <c r="O86" s="358" t="s">
        <v>891</v>
      </c>
      <c r="P86" s="357">
        <v>0</v>
      </c>
      <c r="Q86" s="359">
        <v>0</v>
      </c>
      <c r="R86" s="360" t="s">
        <v>892</v>
      </c>
      <c r="S86" s="350" t="s">
        <v>1056</v>
      </c>
      <c r="T86" s="361">
        <v>1</v>
      </c>
      <c r="U86" s="362">
        <v>67</v>
      </c>
      <c r="V86" s="363">
        <v>1</v>
      </c>
      <c r="W86" s="364" t="s">
        <v>892</v>
      </c>
      <c r="X86" s="365" t="s">
        <v>892</v>
      </c>
      <c r="Y86" s="366">
        <v>0</v>
      </c>
      <c r="Z86" s="366" t="s">
        <v>892</v>
      </c>
      <c r="AA86" s="365" t="s">
        <v>892</v>
      </c>
      <c r="AB86" s="366">
        <v>0</v>
      </c>
      <c r="AC86" s="366"/>
      <c r="AD86" s="367" t="s">
        <v>892</v>
      </c>
      <c r="AE86" s="368" t="s">
        <v>892</v>
      </c>
      <c r="AF86" s="357">
        <v>32</v>
      </c>
      <c r="AG86" s="360">
        <v>44071</v>
      </c>
      <c r="AH86" s="360" t="s">
        <v>892</v>
      </c>
      <c r="AI86" s="360">
        <v>44040</v>
      </c>
      <c r="AJ86" s="360" t="s">
        <v>892</v>
      </c>
      <c r="AK86" s="350" t="s">
        <v>1058</v>
      </c>
    </row>
    <row r="87" spans="1:37" x14ac:dyDescent="0.3">
      <c r="A87" s="349">
        <v>13517</v>
      </c>
      <c r="B87" s="350" t="s">
        <v>1059</v>
      </c>
      <c r="C87" s="351" t="s">
        <v>265</v>
      </c>
      <c r="D87" s="352">
        <v>5.15</v>
      </c>
      <c r="E87" s="350"/>
      <c r="F87" s="350"/>
      <c r="G87" s="350"/>
      <c r="H87" s="353">
        <v>362</v>
      </c>
      <c r="I87" s="354">
        <v>103003</v>
      </c>
      <c r="J87" s="355">
        <v>5.15</v>
      </c>
      <c r="K87" s="353">
        <v>43</v>
      </c>
      <c r="L87" s="356">
        <v>101.11731843575419</v>
      </c>
      <c r="M87" s="357">
        <v>0</v>
      </c>
      <c r="N87" s="355">
        <v>0</v>
      </c>
      <c r="O87" s="358" t="s">
        <v>891</v>
      </c>
      <c r="P87" s="357">
        <v>0</v>
      </c>
      <c r="Q87" s="359">
        <v>0</v>
      </c>
      <c r="R87" s="360" t="s">
        <v>892</v>
      </c>
      <c r="S87" s="350" t="s">
        <v>983</v>
      </c>
      <c r="T87" s="361">
        <v>1</v>
      </c>
      <c r="U87" s="362">
        <v>61</v>
      </c>
      <c r="V87" s="363">
        <v>8</v>
      </c>
      <c r="W87" s="364" t="s">
        <v>892</v>
      </c>
      <c r="X87" s="365" t="s">
        <v>892</v>
      </c>
      <c r="Y87" s="366">
        <v>0</v>
      </c>
      <c r="Z87" s="366" t="s">
        <v>892</v>
      </c>
      <c r="AA87" s="365" t="s">
        <v>892</v>
      </c>
      <c r="AB87" s="366">
        <v>0</v>
      </c>
      <c r="AC87" s="366"/>
      <c r="AD87" s="367" t="s">
        <v>892</v>
      </c>
      <c r="AE87" s="368" t="s">
        <v>892</v>
      </c>
      <c r="AF87" s="357">
        <v>14</v>
      </c>
      <c r="AG87" s="360">
        <v>44533</v>
      </c>
      <c r="AH87" s="360" t="s">
        <v>892</v>
      </c>
      <c r="AI87" s="360">
        <v>45096</v>
      </c>
      <c r="AJ87" s="360" t="s">
        <v>892</v>
      </c>
      <c r="AK87" s="350" t="s">
        <v>1059</v>
      </c>
    </row>
    <row r="88" spans="1:37" x14ac:dyDescent="0.3">
      <c r="A88" s="349">
        <v>13518</v>
      </c>
      <c r="B88" s="350" t="s">
        <v>1060</v>
      </c>
      <c r="C88" s="351" t="s">
        <v>265</v>
      </c>
      <c r="D88" s="352">
        <v>8.5500000000000007</v>
      </c>
      <c r="E88" s="350"/>
      <c r="F88" s="350"/>
      <c r="G88" s="350"/>
      <c r="H88" s="353">
        <v>170</v>
      </c>
      <c r="I88" s="354">
        <v>103003</v>
      </c>
      <c r="J88" s="355">
        <v>8.5500000000000007</v>
      </c>
      <c r="K88" s="353">
        <v>43</v>
      </c>
      <c r="L88" s="356">
        <v>47.486033519553068</v>
      </c>
      <c r="M88" s="357">
        <v>0</v>
      </c>
      <c r="N88" s="355">
        <v>0</v>
      </c>
      <c r="O88" s="358" t="s">
        <v>891</v>
      </c>
      <c r="P88" s="357">
        <v>0</v>
      </c>
      <c r="Q88" s="359">
        <v>0</v>
      </c>
      <c r="R88" s="360" t="s">
        <v>892</v>
      </c>
      <c r="S88" s="350" t="s">
        <v>983</v>
      </c>
      <c r="T88" s="361">
        <v>1</v>
      </c>
      <c r="U88" s="362">
        <v>61</v>
      </c>
      <c r="V88" s="363">
        <v>8</v>
      </c>
      <c r="W88" s="364" t="s">
        <v>892</v>
      </c>
      <c r="X88" s="365" t="s">
        <v>892</v>
      </c>
      <c r="Y88" s="366">
        <v>0</v>
      </c>
      <c r="Z88" s="366">
        <v>9633</v>
      </c>
      <c r="AA88" s="365">
        <v>2023</v>
      </c>
      <c r="AB88" s="366">
        <v>5</v>
      </c>
      <c r="AC88" s="366">
        <v>50</v>
      </c>
      <c r="AD88" s="367" t="s">
        <v>2322</v>
      </c>
      <c r="AE88" s="368">
        <v>45162</v>
      </c>
      <c r="AF88" s="357">
        <v>14</v>
      </c>
      <c r="AG88" s="360">
        <v>45180</v>
      </c>
      <c r="AH88" s="360" t="s">
        <v>892</v>
      </c>
      <c r="AI88" s="360">
        <v>45145</v>
      </c>
      <c r="AJ88" s="360" t="s">
        <v>892</v>
      </c>
      <c r="AK88" s="350" t="s">
        <v>1060</v>
      </c>
    </row>
    <row r="89" spans="1:37" x14ac:dyDescent="0.3">
      <c r="A89" s="349">
        <v>13539</v>
      </c>
      <c r="B89" s="350" t="s">
        <v>1061</v>
      </c>
      <c r="C89" s="351" t="s">
        <v>265</v>
      </c>
      <c r="D89" s="352">
        <v>5.12</v>
      </c>
      <c r="E89" s="350"/>
      <c r="F89" s="350"/>
      <c r="G89" s="350"/>
      <c r="H89" s="353">
        <v>356</v>
      </c>
      <c r="I89" s="354">
        <v>103003</v>
      </c>
      <c r="J89" s="355">
        <v>5.12</v>
      </c>
      <c r="K89" s="353">
        <v>2828</v>
      </c>
      <c r="L89" s="356">
        <v>0.95936186267112222</v>
      </c>
      <c r="M89" s="357">
        <v>5923.44</v>
      </c>
      <c r="N89" s="355">
        <v>30328.0128</v>
      </c>
      <c r="O89" s="358" t="s">
        <v>891</v>
      </c>
      <c r="P89" s="357">
        <v>0</v>
      </c>
      <c r="Q89" s="359">
        <v>0</v>
      </c>
      <c r="R89" s="360" t="s">
        <v>892</v>
      </c>
      <c r="S89" s="350" t="s">
        <v>1062</v>
      </c>
      <c r="T89" s="361">
        <v>1</v>
      </c>
      <c r="U89" s="362">
        <v>45</v>
      </c>
      <c r="V89" s="363">
        <v>17</v>
      </c>
      <c r="W89" s="364">
        <v>6978</v>
      </c>
      <c r="X89" s="365">
        <v>2023</v>
      </c>
      <c r="Y89" s="366">
        <v>400</v>
      </c>
      <c r="Z89" s="366" t="s">
        <v>892</v>
      </c>
      <c r="AA89" s="365" t="s">
        <v>892</v>
      </c>
      <c r="AB89" s="366">
        <v>0</v>
      </c>
      <c r="AC89" s="366"/>
      <c r="AD89" s="367" t="s">
        <v>892</v>
      </c>
      <c r="AE89" s="368" t="s">
        <v>892</v>
      </c>
      <c r="AF89" s="357">
        <v>1484</v>
      </c>
      <c r="AG89" s="360">
        <v>44966</v>
      </c>
      <c r="AH89" s="360" t="s">
        <v>892</v>
      </c>
      <c r="AI89" s="360">
        <v>45114</v>
      </c>
      <c r="AJ89" s="360" t="s">
        <v>892</v>
      </c>
      <c r="AK89" s="350" t="s">
        <v>1061</v>
      </c>
    </row>
    <row r="90" spans="1:37" x14ac:dyDescent="0.3">
      <c r="A90" s="349">
        <v>13556</v>
      </c>
      <c r="B90" s="350" t="s">
        <v>1063</v>
      </c>
      <c r="C90" s="351" t="s">
        <v>347</v>
      </c>
      <c r="D90" s="352">
        <v>940</v>
      </c>
      <c r="E90" s="350"/>
      <c r="F90" s="350"/>
      <c r="G90" s="350"/>
      <c r="H90" s="353">
        <v>44</v>
      </c>
      <c r="I90" s="354">
        <v>103003</v>
      </c>
      <c r="J90" s="355">
        <v>940</v>
      </c>
      <c r="K90" s="353"/>
      <c r="L90" s="356">
        <v>0</v>
      </c>
      <c r="M90" s="357">
        <v>0</v>
      </c>
      <c r="N90" s="355">
        <v>0</v>
      </c>
      <c r="O90" s="358" t="s">
        <v>891</v>
      </c>
      <c r="P90" s="357">
        <v>0</v>
      </c>
      <c r="Q90" s="359">
        <v>0</v>
      </c>
      <c r="R90" s="360" t="s">
        <v>892</v>
      </c>
      <c r="S90" s="350" t="s">
        <v>1064</v>
      </c>
      <c r="T90" s="361">
        <v>1</v>
      </c>
      <c r="U90" s="362">
        <v>69</v>
      </c>
      <c r="V90" s="363">
        <v>10</v>
      </c>
      <c r="W90" s="364" t="s">
        <v>892</v>
      </c>
      <c r="X90" s="365" t="s">
        <v>892</v>
      </c>
      <c r="Y90" s="366">
        <v>0</v>
      </c>
      <c r="Z90" s="366" t="s">
        <v>892</v>
      </c>
      <c r="AA90" s="365" t="s">
        <v>892</v>
      </c>
      <c r="AB90" s="366">
        <v>0</v>
      </c>
      <c r="AC90" s="366"/>
      <c r="AD90" s="367" t="s">
        <v>892</v>
      </c>
      <c r="AE90" s="368" t="s">
        <v>892</v>
      </c>
      <c r="AF90" s="357">
        <v>0</v>
      </c>
      <c r="AG90" s="360">
        <v>44516</v>
      </c>
      <c r="AH90" s="360" t="s">
        <v>892</v>
      </c>
      <c r="AI90" s="360">
        <v>44483</v>
      </c>
      <c r="AJ90" s="360" t="s">
        <v>892</v>
      </c>
      <c r="AK90" s="350" t="s">
        <v>1063</v>
      </c>
    </row>
    <row r="91" spans="1:37" x14ac:dyDescent="0.3">
      <c r="A91" s="349">
        <v>13558</v>
      </c>
      <c r="B91" s="350" t="s">
        <v>1065</v>
      </c>
      <c r="C91" s="351" t="s">
        <v>347</v>
      </c>
      <c r="D91" s="352">
        <v>38</v>
      </c>
      <c r="E91" s="350"/>
      <c r="F91" s="350"/>
      <c r="G91" s="350"/>
      <c r="H91" s="353">
        <v>106</v>
      </c>
      <c r="I91" s="354">
        <v>103003</v>
      </c>
      <c r="J91" s="355">
        <v>38</v>
      </c>
      <c r="K91" s="353">
        <v>49</v>
      </c>
      <c r="L91" s="356">
        <v>20.866141732283463</v>
      </c>
      <c r="M91" s="357">
        <v>0</v>
      </c>
      <c r="N91" s="355">
        <v>0</v>
      </c>
      <c r="O91" s="358" t="s">
        <v>891</v>
      </c>
      <c r="P91" s="357">
        <v>0</v>
      </c>
      <c r="Q91" s="359">
        <v>0</v>
      </c>
      <c r="R91" s="360" t="s">
        <v>892</v>
      </c>
      <c r="S91" s="350" t="s">
        <v>1066</v>
      </c>
      <c r="T91" s="361">
        <v>1</v>
      </c>
      <c r="U91" s="362">
        <v>61</v>
      </c>
      <c r="V91" s="363">
        <v>2</v>
      </c>
      <c r="W91" s="364" t="s">
        <v>892</v>
      </c>
      <c r="X91" s="365" t="s">
        <v>892</v>
      </c>
      <c r="Y91" s="366">
        <v>0</v>
      </c>
      <c r="Z91" s="366">
        <v>9646</v>
      </c>
      <c r="AA91" s="365">
        <v>2023</v>
      </c>
      <c r="AB91" s="366">
        <v>50</v>
      </c>
      <c r="AC91" s="366">
        <v>50</v>
      </c>
      <c r="AD91" s="367" t="s">
        <v>2323</v>
      </c>
      <c r="AE91" s="368">
        <v>45162</v>
      </c>
      <c r="AF91" s="357">
        <v>20</v>
      </c>
      <c r="AG91" s="360">
        <v>44533</v>
      </c>
      <c r="AH91" s="360" t="s">
        <v>892</v>
      </c>
      <c r="AI91" s="360">
        <v>45145</v>
      </c>
      <c r="AJ91" s="360" t="s">
        <v>892</v>
      </c>
      <c r="AK91" s="350" t="s">
        <v>1067</v>
      </c>
    </row>
    <row r="92" spans="1:37" x14ac:dyDescent="0.3">
      <c r="A92" s="349">
        <v>13559</v>
      </c>
      <c r="B92" s="350" t="s">
        <v>1068</v>
      </c>
      <c r="C92" s="351" t="s">
        <v>347</v>
      </c>
      <c r="D92" s="352">
        <v>49.48</v>
      </c>
      <c r="E92" s="350"/>
      <c r="F92" s="350"/>
      <c r="G92" s="350"/>
      <c r="H92" s="353">
        <v>190</v>
      </c>
      <c r="I92" s="354">
        <v>103003</v>
      </c>
      <c r="J92" s="355">
        <v>49.48</v>
      </c>
      <c r="K92" s="353">
        <v>157</v>
      </c>
      <c r="L92" s="356">
        <v>12.666666666666668</v>
      </c>
      <c r="M92" s="357">
        <v>80</v>
      </c>
      <c r="N92" s="355">
        <v>3958.4</v>
      </c>
      <c r="O92" s="358" t="s">
        <v>891</v>
      </c>
      <c r="P92" s="357">
        <v>0</v>
      </c>
      <c r="Q92" s="359">
        <v>0</v>
      </c>
      <c r="R92" s="360" t="s">
        <v>892</v>
      </c>
      <c r="S92" s="350" t="s">
        <v>1066</v>
      </c>
      <c r="T92" s="361">
        <v>1</v>
      </c>
      <c r="U92" s="362">
        <v>61</v>
      </c>
      <c r="V92" s="363">
        <v>2</v>
      </c>
      <c r="W92" s="364" t="s">
        <v>892</v>
      </c>
      <c r="X92" s="365" t="s">
        <v>892</v>
      </c>
      <c r="Y92" s="366">
        <v>0</v>
      </c>
      <c r="Z92" s="366" t="s">
        <v>892</v>
      </c>
      <c r="AA92" s="365" t="s">
        <v>892</v>
      </c>
      <c r="AB92" s="366">
        <v>0</v>
      </c>
      <c r="AC92" s="366"/>
      <c r="AD92" s="367" t="s">
        <v>892</v>
      </c>
      <c r="AE92" s="368" t="s">
        <v>892</v>
      </c>
      <c r="AF92" s="357">
        <v>60</v>
      </c>
      <c r="AG92" s="360">
        <v>45180</v>
      </c>
      <c r="AH92" s="360" t="s">
        <v>892</v>
      </c>
      <c r="AI92" s="360">
        <v>45145</v>
      </c>
      <c r="AJ92" s="360" t="s">
        <v>892</v>
      </c>
      <c r="AK92" s="350" t="s">
        <v>1069</v>
      </c>
    </row>
    <row r="93" spans="1:37" x14ac:dyDescent="0.3">
      <c r="A93" s="349">
        <v>13560</v>
      </c>
      <c r="B93" s="350" t="s">
        <v>1070</v>
      </c>
      <c r="C93" s="351" t="s">
        <v>347</v>
      </c>
      <c r="D93" s="352">
        <v>32.4</v>
      </c>
      <c r="E93" s="350"/>
      <c r="F93" s="350"/>
      <c r="G93" s="350"/>
      <c r="H93" s="353">
        <v>62</v>
      </c>
      <c r="I93" s="354">
        <v>103003</v>
      </c>
      <c r="J93" s="355">
        <v>32.4</v>
      </c>
      <c r="K93" s="353">
        <v>20</v>
      </c>
      <c r="L93" s="356">
        <v>37.125748502994014</v>
      </c>
      <c r="M93" s="357">
        <v>0</v>
      </c>
      <c r="N93" s="355">
        <v>0</v>
      </c>
      <c r="O93" s="358" t="s">
        <v>891</v>
      </c>
      <c r="P93" s="357">
        <v>0</v>
      </c>
      <c r="Q93" s="359">
        <v>0</v>
      </c>
      <c r="R93" s="360" t="s">
        <v>892</v>
      </c>
      <c r="S93" s="350" t="s">
        <v>1066</v>
      </c>
      <c r="T93" s="361">
        <v>1</v>
      </c>
      <c r="U93" s="362">
        <v>61</v>
      </c>
      <c r="V93" s="363">
        <v>2</v>
      </c>
      <c r="W93" s="364" t="s">
        <v>892</v>
      </c>
      <c r="X93" s="365" t="s">
        <v>892</v>
      </c>
      <c r="Y93" s="366">
        <v>0</v>
      </c>
      <c r="Z93" s="366" t="s">
        <v>892</v>
      </c>
      <c r="AA93" s="365" t="s">
        <v>892</v>
      </c>
      <c r="AB93" s="366">
        <v>0</v>
      </c>
      <c r="AC93" s="366"/>
      <c r="AD93" s="367" t="s">
        <v>892</v>
      </c>
      <c r="AE93" s="368" t="s">
        <v>892</v>
      </c>
      <c r="AF93" s="357">
        <v>6</v>
      </c>
      <c r="AG93" s="360">
        <v>45180</v>
      </c>
      <c r="AH93" s="360" t="s">
        <v>892</v>
      </c>
      <c r="AI93" s="360">
        <v>45145</v>
      </c>
      <c r="AJ93" s="360" t="s">
        <v>892</v>
      </c>
      <c r="AK93" s="350" t="s">
        <v>1071</v>
      </c>
    </row>
    <row r="94" spans="1:37" x14ac:dyDescent="0.3">
      <c r="A94" s="349">
        <v>13561</v>
      </c>
      <c r="B94" s="350" t="s">
        <v>1072</v>
      </c>
      <c r="C94" s="351" t="s">
        <v>347</v>
      </c>
      <c r="D94" s="352">
        <v>52.8</v>
      </c>
      <c r="E94" s="350"/>
      <c r="F94" s="350"/>
      <c r="G94" s="350"/>
      <c r="H94" s="353">
        <v>72</v>
      </c>
      <c r="I94" s="354">
        <v>103003</v>
      </c>
      <c r="J94" s="355">
        <v>52.8</v>
      </c>
      <c r="K94" s="353">
        <v>104</v>
      </c>
      <c r="L94" s="356">
        <v>5.4669703872437356</v>
      </c>
      <c r="M94" s="357">
        <v>0</v>
      </c>
      <c r="N94" s="355">
        <v>0</v>
      </c>
      <c r="O94" s="358" t="s">
        <v>891</v>
      </c>
      <c r="P94" s="357">
        <v>0</v>
      </c>
      <c r="Q94" s="359">
        <v>0</v>
      </c>
      <c r="R94" s="360" t="s">
        <v>892</v>
      </c>
      <c r="S94" s="350" t="s">
        <v>1066</v>
      </c>
      <c r="T94" s="361">
        <v>1</v>
      </c>
      <c r="U94" s="362">
        <v>61</v>
      </c>
      <c r="V94" s="363">
        <v>2</v>
      </c>
      <c r="W94" s="364" t="s">
        <v>892</v>
      </c>
      <c r="X94" s="365" t="s">
        <v>892</v>
      </c>
      <c r="Y94" s="366">
        <v>0</v>
      </c>
      <c r="Z94" s="366">
        <v>9648</v>
      </c>
      <c r="AA94" s="365">
        <v>2023</v>
      </c>
      <c r="AB94" s="366">
        <v>250</v>
      </c>
      <c r="AC94" s="366">
        <v>250</v>
      </c>
      <c r="AD94" s="367" t="s">
        <v>2323</v>
      </c>
      <c r="AE94" s="368">
        <v>45162</v>
      </c>
      <c r="AF94" s="357">
        <v>52</v>
      </c>
      <c r="AG94" s="360">
        <v>44915</v>
      </c>
      <c r="AH94" s="360" t="s">
        <v>892</v>
      </c>
      <c r="AI94" s="360">
        <v>45145</v>
      </c>
      <c r="AJ94" s="360" t="s">
        <v>892</v>
      </c>
      <c r="AK94" s="350" t="s">
        <v>1073</v>
      </c>
    </row>
    <row r="95" spans="1:37" x14ac:dyDescent="0.3">
      <c r="A95" s="349">
        <v>13562</v>
      </c>
      <c r="B95" s="350" t="s">
        <v>1074</v>
      </c>
      <c r="C95" s="351" t="s">
        <v>347</v>
      </c>
      <c r="D95" s="352">
        <v>13.12</v>
      </c>
      <c r="E95" s="350"/>
      <c r="F95" s="350"/>
      <c r="G95" s="350"/>
      <c r="H95" s="353">
        <v>372</v>
      </c>
      <c r="I95" s="354">
        <v>103003</v>
      </c>
      <c r="J95" s="355">
        <v>13.12</v>
      </c>
      <c r="K95" s="353">
        <v>285</v>
      </c>
      <c r="L95" s="356">
        <v>10.502540937323545</v>
      </c>
      <c r="M95" s="357">
        <v>0</v>
      </c>
      <c r="N95" s="355">
        <v>0</v>
      </c>
      <c r="O95" s="358" t="s">
        <v>891</v>
      </c>
      <c r="P95" s="357">
        <v>0</v>
      </c>
      <c r="Q95" s="359">
        <v>0</v>
      </c>
      <c r="R95" s="360" t="s">
        <v>892</v>
      </c>
      <c r="S95" s="350" t="s">
        <v>1066</v>
      </c>
      <c r="T95" s="361">
        <v>1</v>
      </c>
      <c r="U95" s="362">
        <v>61</v>
      </c>
      <c r="V95" s="363">
        <v>2</v>
      </c>
      <c r="W95" s="364" t="s">
        <v>892</v>
      </c>
      <c r="X95" s="365" t="s">
        <v>892</v>
      </c>
      <c r="Y95" s="366">
        <v>0</v>
      </c>
      <c r="Z95" s="366">
        <v>9672</v>
      </c>
      <c r="AA95" s="365">
        <v>2023</v>
      </c>
      <c r="AB95" s="366">
        <v>400</v>
      </c>
      <c r="AC95" s="366">
        <v>400</v>
      </c>
      <c r="AD95" s="367" t="s">
        <v>2323</v>
      </c>
      <c r="AE95" s="368">
        <v>45162</v>
      </c>
      <c r="AF95" s="357">
        <v>142</v>
      </c>
      <c r="AG95" s="360">
        <v>44915</v>
      </c>
      <c r="AH95" s="360" t="s">
        <v>892</v>
      </c>
      <c r="AI95" s="360">
        <v>45145</v>
      </c>
      <c r="AJ95" s="360" t="s">
        <v>892</v>
      </c>
      <c r="AK95" s="350" t="s">
        <v>1074</v>
      </c>
    </row>
    <row r="96" spans="1:37" x14ac:dyDescent="0.3">
      <c r="A96" s="349">
        <v>13563</v>
      </c>
      <c r="B96" s="350" t="s">
        <v>1075</v>
      </c>
      <c r="C96" s="351" t="s">
        <v>265</v>
      </c>
      <c r="D96" s="352">
        <v>0.37</v>
      </c>
      <c r="E96" s="350"/>
      <c r="F96" s="350"/>
      <c r="G96" s="350"/>
      <c r="H96" s="353">
        <v>319</v>
      </c>
      <c r="I96" s="354">
        <v>103003</v>
      </c>
      <c r="J96" s="355">
        <v>0.37</v>
      </c>
      <c r="K96" s="353">
        <v>280</v>
      </c>
      <c r="L96" s="356">
        <v>7.2090395480225995</v>
      </c>
      <c r="M96" s="357">
        <v>477.5</v>
      </c>
      <c r="N96" s="355">
        <v>176.67500000000001</v>
      </c>
      <c r="O96" s="358" t="s">
        <v>891</v>
      </c>
      <c r="P96" s="357">
        <v>0</v>
      </c>
      <c r="Q96" s="359">
        <v>0</v>
      </c>
      <c r="R96" s="360" t="s">
        <v>892</v>
      </c>
      <c r="S96" s="350" t="s">
        <v>1034</v>
      </c>
      <c r="T96" s="361">
        <v>1</v>
      </c>
      <c r="U96" s="362">
        <v>61</v>
      </c>
      <c r="V96" s="363">
        <v>15</v>
      </c>
      <c r="W96" s="364" t="s">
        <v>892</v>
      </c>
      <c r="X96" s="365" t="s">
        <v>892</v>
      </c>
      <c r="Y96" s="366">
        <v>0</v>
      </c>
      <c r="Z96" s="366" t="s">
        <v>892</v>
      </c>
      <c r="AA96" s="365" t="s">
        <v>892</v>
      </c>
      <c r="AB96" s="366">
        <v>0</v>
      </c>
      <c r="AC96" s="366"/>
      <c r="AD96" s="367" t="s">
        <v>892</v>
      </c>
      <c r="AE96" s="368" t="s">
        <v>892</v>
      </c>
      <c r="AF96" s="357">
        <v>178</v>
      </c>
      <c r="AG96" s="360">
        <v>45169</v>
      </c>
      <c r="AH96" s="360" t="s">
        <v>892</v>
      </c>
      <c r="AI96" s="360">
        <v>45145</v>
      </c>
      <c r="AJ96" s="360" t="s">
        <v>892</v>
      </c>
      <c r="AK96" s="350" t="s">
        <v>1076</v>
      </c>
    </row>
    <row r="97" spans="1:37" x14ac:dyDescent="0.3">
      <c r="A97" s="349">
        <v>13655</v>
      </c>
      <c r="B97" s="350" t="s">
        <v>1077</v>
      </c>
      <c r="C97" s="351" t="s">
        <v>31</v>
      </c>
      <c r="D97" s="352">
        <v>1.74</v>
      </c>
      <c r="E97" s="350"/>
      <c r="F97" s="350"/>
      <c r="G97" s="350"/>
      <c r="H97" s="353">
        <v>5042</v>
      </c>
      <c r="I97" s="354">
        <v>103003</v>
      </c>
      <c r="J97" s="355">
        <v>1.74</v>
      </c>
      <c r="K97" s="353">
        <v>14003</v>
      </c>
      <c r="L97" s="356">
        <v>3.4307021304102281</v>
      </c>
      <c r="M97" s="357">
        <v>20412.060000000001</v>
      </c>
      <c r="N97" s="355">
        <v>35516.984400000001</v>
      </c>
      <c r="O97" s="358" t="s">
        <v>891</v>
      </c>
      <c r="P97" s="357">
        <v>0</v>
      </c>
      <c r="Q97" s="359">
        <v>0</v>
      </c>
      <c r="R97" s="360" t="s">
        <v>892</v>
      </c>
      <c r="S97" s="350" t="s">
        <v>948</v>
      </c>
      <c r="T97" s="361">
        <v>1</v>
      </c>
      <c r="U97" s="362">
        <v>45</v>
      </c>
      <c r="V97" s="363">
        <v>11</v>
      </c>
      <c r="W97" s="364">
        <v>6211</v>
      </c>
      <c r="X97" s="365">
        <v>2023</v>
      </c>
      <c r="Y97" s="366">
        <v>1000</v>
      </c>
      <c r="Z97" s="366" t="s">
        <v>892</v>
      </c>
      <c r="AA97" s="365" t="s">
        <v>892</v>
      </c>
      <c r="AB97" s="366">
        <v>0</v>
      </c>
      <c r="AC97" s="366"/>
      <c r="AD97" s="367" t="s">
        <v>892</v>
      </c>
      <c r="AE97" s="368" t="s">
        <v>892</v>
      </c>
      <c r="AF97" s="357">
        <v>5878</v>
      </c>
      <c r="AG97" s="360">
        <v>44993</v>
      </c>
      <c r="AH97" s="360" t="s">
        <v>892</v>
      </c>
      <c r="AI97" s="360">
        <v>45107</v>
      </c>
      <c r="AJ97" s="360" t="s">
        <v>892</v>
      </c>
      <c r="AK97" s="350" t="s">
        <v>1078</v>
      </c>
    </row>
    <row r="98" spans="1:37" x14ac:dyDescent="0.3">
      <c r="A98" s="349">
        <v>13768</v>
      </c>
      <c r="B98" s="350" t="s">
        <v>1079</v>
      </c>
      <c r="C98" s="351" t="s">
        <v>265</v>
      </c>
      <c r="D98" s="352">
        <v>4.29</v>
      </c>
      <c r="E98" s="350"/>
      <c r="F98" s="350"/>
      <c r="G98" s="350"/>
      <c r="H98" s="353">
        <v>662</v>
      </c>
      <c r="I98" s="354">
        <v>103003</v>
      </c>
      <c r="J98" s="355">
        <v>4.29</v>
      </c>
      <c r="K98" s="353">
        <v>2585</v>
      </c>
      <c r="L98" s="356">
        <v>1.8534591371055802</v>
      </c>
      <c r="M98" s="357">
        <v>4967.0600000000004</v>
      </c>
      <c r="N98" s="355">
        <v>21308.687399999999</v>
      </c>
      <c r="O98" s="358" t="s">
        <v>891</v>
      </c>
      <c r="P98" s="357">
        <v>0</v>
      </c>
      <c r="Q98" s="359">
        <v>0</v>
      </c>
      <c r="R98" s="360" t="s">
        <v>892</v>
      </c>
      <c r="S98" s="350" t="s">
        <v>948</v>
      </c>
      <c r="T98" s="361">
        <v>1</v>
      </c>
      <c r="U98" s="362">
        <v>45</v>
      </c>
      <c r="V98" s="363">
        <v>11</v>
      </c>
      <c r="W98" s="364">
        <v>6982</v>
      </c>
      <c r="X98" s="365">
        <v>2023</v>
      </c>
      <c r="Y98" s="366">
        <v>800</v>
      </c>
      <c r="Z98" s="366" t="s">
        <v>892</v>
      </c>
      <c r="AA98" s="365" t="s">
        <v>892</v>
      </c>
      <c r="AB98" s="366">
        <v>0</v>
      </c>
      <c r="AC98" s="366"/>
      <c r="AD98" s="367" t="s">
        <v>892</v>
      </c>
      <c r="AE98" s="368" t="s">
        <v>892</v>
      </c>
      <c r="AF98" s="357">
        <v>1428</v>
      </c>
      <c r="AG98" s="360">
        <v>44573</v>
      </c>
      <c r="AH98" s="360" t="s">
        <v>892</v>
      </c>
      <c r="AI98" s="360">
        <v>44999</v>
      </c>
      <c r="AJ98" s="360" t="s">
        <v>892</v>
      </c>
      <c r="AK98" s="350" t="s">
        <v>1080</v>
      </c>
    </row>
    <row r="99" spans="1:37" x14ac:dyDescent="0.3">
      <c r="A99" s="349">
        <v>13991</v>
      </c>
      <c r="B99" s="350" t="s">
        <v>1081</v>
      </c>
      <c r="C99" s="351" t="s">
        <v>265</v>
      </c>
      <c r="D99" s="352">
        <v>22.32</v>
      </c>
      <c r="E99" s="350"/>
      <c r="F99" s="350"/>
      <c r="G99" s="350"/>
      <c r="H99" s="353">
        <v>0</v>
      </c>
      <c r="I99" s="354">
        <v>103003</v>
      </c>
      <c r="J99" s="355">
        <v>22.32</v>
      </c>
      <c r="K99" s="353">
        <v>280</v>
      </c>
      <c r="L99" s="356">
        <v>0</v>
      </c>
      <c r="M99" s="357">
        <v>19.940000000000001</v>
      </c>
      <c r="N99" s="355">
        <v>445.06079999999997</v>
      </c>
      <c r="O99" s="358" t="s">
        <v>891</v>
      </c>
      <c r="P99" s="357">
        <v>0</v>
      </c>
      <c r="Q99" s="359">
        <v>0</v>
      </c>
      <c r="R99" s="360" t="s">
        <v>892</v>
      </c>
      <c r="S99" s="350" t="s">
        <v>902</v>
      </c>
      <c r="T99" s="361">
        <v>1</v>
      </c>
      <c r="U99" s="362">
        <v>72</v>
      </c>
      <c r="V99" s="363">
        <v>6</v>
      </c>
      <c r="W99" s="364">
        <v>5540</v>
      </c>
      <c r="X99" s="365">
        <v>2023</v>
      </c>
      <c r="Y99" s="366">
        <v>400</v>
      </c>
      <c r="Z99" s="366" t="s">
        <v>892</v>
      </c>
      <c r="AA99" s="365" t="s">
        <v>892</v>
      </c>
      <c r="AB99" s="366">
        <v>0</v>
      </c>
      <c r="AC99" s="366"/>
      <c r="AD99" s="367" t="s">
        <v>892</v>
      </c>
      <c r="AE99" s="368" t="s">
        <v>892</v>
      </c>
      <c r="AF99" s="357">
        <v>94</v>
      </c>
      <c r="AG99" s="360">
        <v>44937</v>
      </c>
      <c r="AH99" s="360" t="s">
        <v>892</v>
      </c>
      <c r="AI99" s="360">
        <v>44854</v>
      </c>
      <c r="AJ99" s="360" t="s">
        <v>892</v>
      </c>
      <c r="AK99" s="350" t="s">
        <v>1081</v>
      </c>
    </row>
    <row r="100" spans="1:37" x14ac:dyDescent="0.3">
      <c r="A100" s="349">
        <v>14001</v>
      </c>
      <c r="B100" s="350" t="s">
        <v>1082</v>
      </c>
      <c r="C100" s="351" t="s">
        <v>289</v>
      </c>
      <c r="D100" s="352">
        <v>60</v>
      </c>
      <c r="E100" s="350"/>
      <c r="F100" s="350"/>
      <c r="G100" s="350"/>
      <c r="H100" s="353">
        <v>0</v>
      </c>
      <c r="I100" s="354">
        <v>103003</v>
      </c>
      <c r="J100" s="355">
        <v>60</v>
      </c>
      <c r="K100" s="353">
        <v>248</v>
      </c>
      <c r="L100" s="356">
        <v>0</v>
      </c>
      <c r="M100" s="357">
        <v>442.44</v>
      </c>
      <c r="N100" s="355">
        <v>26546.400000000001</v>
      </c>
      <c r="O100" s="358" t="s">
        <v>891</v>
      </c>
      <c r="P100" s="357">
        <v>0</v>
      </c>
      <c r="Q100" s="359">
        <v>0</v>
      </c>
      <c r="R100" s="360" t="s">
        <v>892</v>
      </c>
      <c r="S100" s="350" t="s">
        <v>980</v>
      </c>
      <c r="T100" s="361">
        <v>1</v>
      </c>
      <c r="U100" s="362">
        <v>51</v>
      </c>
      <c r="V100" s="363">
        <v>3</v>
      </c>
      <c r="W100" s="364" t="s">
        <v>892</v>
      </c>
      <c r="X100" s="365" t="s">
        <v>892</v>
      </c>
      <c r="Y100" s="366">
        <v>0</v>
      </c>
      <c r="Z100" s="366" t="s">
        <v>892</v>
      </c>
      <c r="AA100" s="365" t="s">
        <v>892</v>
      </c>
      <c r="AB100" s="366">
        <v>0</v>
      </c>
      <c r="AC100" s="366"/>
      <c r="AD100" s="367" t="s">
        <v>892</v>
      </c>
      <c r="AE100" s="368" t="s">
        <v>892</v>
      </c>
      <c r="AF100" s="357">
        <v>98</v>
      </c>
      <c r="AG100" s="360">
        <v>44762</v>
      </c>
      <c r="AH100" s="360" t="s">
        <v>892</v>
      </c>
      <c r="AI100" s="360">
        <v>45117</v>
      </c>
      <c r="AJ100" s="360" t="s">
        <v>892</v>
      </c>
      <c r="AK100" s="350" t="s">
        <v>1082</v>
      </c>
    </row>
    <row r="101" spans="1:37" x14ac:dyDescent="0.3">
      <c r="A101" s="349">
        <v>14012</v>
      </c>
      <c r="B101" s="350" t="s">
        <v>1083</v>
      </c>
      <c r="C101" s="351" t="s">
        <v>265</v>
      </c>
      <c r="D101" s="352">
        <v>0.28000000000000003</v>
      </c>
      <c r="E101" s="350"/>
      <c r="F101" s="350"/>
      <c r="G101" s="350"/>
      <c r="H101" s="353">
        <v>3516</v>
      </c>
      <c r="I101" s="354">
        <v>103003</v>
      </c>
      <c r="J101" s="355">
        <v>0.28000000000000003</v>
      </c>
      <c r="K101" s="353">
        <v>766</v>
      </c>
      <c r="L101" s="356">
        <v>43.231279970490597</v>
      </c>
      <c r="M101" s="357">
        <v>0</v>
      </c>
      <c r="N101" s="355">
        <v>0</v>
      </c>
      <c r="O101" s="358" t="s">
        <v>891</v>
      </c>
      <c r="P101" s="357">
        <v>0</v>
      </c>
      <c r="Q101" s="359">
        <v>0</v>
      </c>
      <c r="R101" s="360" t="s">
        <v>892</v>
      </c>
      <c r="S101" s="350" t="s">
        <v>1084</v>
      </c>
      <c r="T101" s="361">
        <v>1</v>
      </c>
      <c r="U101" s="362">
        <v>55</v>
      </c>
      <c r="V101" s="363">
        <v>46</v>
      </c>
      <c r="W101" s="364" t="s">
        <v>892</v>
      </c>
      <c r="X101" s="365" t="s">
        <v>892</v>
      </c>
      <c r="Y101" s="366">
        <v>0</v>
      </c>
      <c r="Z101" s="366" t="s">
        <v>892</v>
      </c>
      <c r="AA101" s="365" t="s">
        <v>892</v>
      </c>
      <c r="AB101" s="366">
        <v>0</v>
      </c>
      <c r="AC101" s="366"/>
      <c r="AD101" s="367" t="s">
        <v>892</v>
      </c>
      <c r="AE101" s="368" t="s">
        <v>892</v>
      </c>
      <c r="AF101" s="357">
        <v>326</v>
      </c>
      <c r="AG101" s="360">
        <v>44649</v>
      </c>
      <c r="AH101" s="360" t="s">
        <v>892</v>
      </c>
      <c r="AI101" s="360">
        <v>44615</v>
      </c>
      <c r="AJ101" s="360" t="s">
        <v>892</v>
      </c>
      <c r="AK101" s="350" t="s">
        <v>1083</v>
      </c>
    </row>
    <row r="102" spans="1:37" x14ac:dyDescent="0.3">
      <c r="A102" s="349">
        <v>14013</v>
      </c>
      <c r="B102" s="350" t="s">
        <v>1085</v>
      </c>
      <c r="C102" s="351" t="s">
        <v>265</v>
      </c>
      <c r="D102" s="352">
        <v>0.64</v>
      </c>
      <c r="E102" s="350"/>
      <c r="F102" s="350"/>
      <c r="G102" s="350"/>
      <c r="H102" s="353">
        <v>390</v>
      </c>
      <c r="I102" s="354">
        <v>103003</v>
      </c>
      <c r="J102" s="355">
        <v>0.64</v>
      </c>
      <c r="K102" s="353">
        <v>492</v>
      </c>
      <c r="L102" s="356">
        <v>7.0169125584742718</v>
      </c>
      <c r="M102" s="357">
        <v>0</v>
      </c>
      <c r="N102" s="355">
        <v>0</v>
      </c>
      <c r="O102" s="358" t="s">
        <v>891</v>
      </c>
      <c r="P102" s="357">
        <v>0</v>
      </c>
      <c r="Q102" s="359">
        <v>0</v>
      </c>
      <c r="R102" s="360" t="s">
        <v>892</v>
      </c>
      <c r="S102" s="350" t="s">
        <v>1084</v>
      </c>
      <c r="T102" s="361">
        <v>1</v>
      </c>
      <c r="U102" s="362">
        <v>55</v>
      </c>
      <c r="V102" s="363">
        <v>46</v>
      </c>
      <c r="W102" s="364">
        <v>2546</v>
      </c>
      <c r="X102" s="365">
        <v>2023</v>
      </c>
      <c r="Y102" s="366">
        <v>1000</v>
      </c>
      <c r="Z102" s="366" t="s">
        <v>892</v>
      </c>
      <c r="AA102" s="365" t="s">
        <v>892</v>
      </c>
      <c r="AB102" s="366">
        <v>0</v>
      </c>
      <c r="AC102" s="366"/>
      <c r="AD102" s="367" t="s">
        <v>892</v>
      </c>
      <c r="AE102" s="368" t="s">
        <v>892</v>
      </c>
      <c r="AF102" s="357">
        <v>222</v>
      </c>
      <c r="AG102" s="360">
        <v>44883</v>
      </c>
      <c r="AH102" s="360" t="s">
        <v>892</v>
      </c>
      <c r="AI102" s="360">
        <v>44845</v>
      </c>
      <c r="AJ102" s="360" t="s">
        <v>892</v>
      </c>
      <c r="AK102" s="350" t="s">
        <v>1086</v>
      </c>
    </row>
    <row r="103" spans="1:37" x14ac:dyDescent="0.3">
      <c r="A103" s="349">
        <v>14055</v>
      </c>
      <c r="B103" s="350" t="s">
        <v>1087</v>
      </c>
      <c r="C103" s="351" t="s">
        <v>322</v>
      </c>
      <c r="D103" s="352">
        <v>13.8</v>
      </c>
      <c r="E103" s="350"/>
      <c r="F103" s="350"/>
      <c r="G103" s="350"/>
      <c r="H103" s="353">
        <v>482</v>
      </c>
      <c r="I103" s="354">
        <v>103003</v>
      </c>
      <c r="J103" s="355">
        <v>13.8</v>
      </c>
      <c r="K103" s="353">
        <v>78</v>
      </c>
      <c r="L103" s="356">
        <v>55.594002306805073</v>
      </c>
      <c r="M103" s="357">
        <v>0</v>
      </c>
      <c r="N103" s="355">
        <v>0</v>
      </c>
      <c r="O103" s="358" t="s">
        <v>891</v>
      </c>
      <c r="P103" s="357">
        <v>0</v>
      </c>
      <c r="Q103" s="359">
        <v>0</v>
      </c>
      <c r="R103" s="360" t="s">
        <v>892</v>
      </c>
      <c r="S103" s="350" t="s">
        <v>1011</v>
      </c>
      <c r="T103" s="361">
        <v>1</v>
      </c>
      <c r="U103" s="362">
        <v>67</v>
      </c>
      <c r="V103" s="363">
        <v>6</v>
      </c>
      <c r="W103" s="364" t="s">
        <v>892</v>
      </c>
      <c r="X103" s="365" t="s">
        <v>892</v>
      </c>
      <c r="Y103" s="366">
        <v>0</v>
      </c>
      <c r="Z103" s="366" t="s">
        <v>892</v>
      </c>
      <c r="AA103" s="365" t="s">
        <v>892</v>
      </c>
      <c r="AB103" s="366">
        <v>0</v>
      </c>
      <c r="AC103" s="366"/>
      <c r="AD103" s="367" t="s">
        <v>892</v>
      </c>
      <c r="AE103" s="368" t="s">
        <v>892</v>
      </c>
      <c r="AF103" s="357">
        <v>34</v>
      </c>
      <c r="AG103" s="360">
        <v>43853</v>
      </c>
      <c r="AH103" s="360" t="s">
        <v>892</v>
      </c>
      <c r="AI103" s="360">
        <v>44921</v>
      </c>
      <c r="AJ103" s="360" t="s">
        <v>892</v>
      </c>
      <c r="AK103" s="350" t="s">
        <v>1087</v>
      </c>
    </row>
    <row r="104" spans="1:37" x14ac:dyDescent="0.3">
      <c r="A104" s="349">
        <v>14056</v>
      </c>
      <c r="B104" s="350" t="s">
        <v>1088</v>
      </c>
      <c r="C104" s="351" t="s">
        <v>265</v>
      </c>
      <c r="D104" s="352">
        <v>2.98</v>
      </c>
      <c r="E104" s="350"/>
      <c r="F104" s="350"/>
      <c r="G104" s="350"/>
      <c r="H104" s="353">
        <v>72</v>
      </c>
      <c r="I104" s="354">
        <v>103003</v>
      </c>
      <c r="J104" s="355">
        <v>2.98</v>
      </c>
      <c r="K104" s="353">
        <v>58</v>
      </c>
      <c r="L104" s="356">
        <v>14.634146341463415</v>
      </c>
      <c r="M104" s="357">
        <v>16.559999999999999</v>
      </c>
      <c r="N104" s="355">
        <v>49.348799999999997</v>
      </c>
      <c r="O104" s="358" t="s">
        <v>891</v>
      </c>
      <c r="P104" s="357">
        <v>0</v>
      </c>
      <c r="Q104" s="359">
        <v>0</v>
      </c>
      <c r="R104" s="360" t="s">
        <v>892</v>
      </c>
      <c r="S104" s="350" t="s">
        <v>1045</v>
      </c>
      <c r="T104" s="361">
        <v>1</v>
      </c>
      <c r="U104" s="362">
        <v>51</v>
      </c>
      <c r="V104" s="363">
        <v>12</v>
      </c>
      <c r="W104" s="364" t="s">
        <v>892</v>
      </c>
      <c r="X104" s="365" t="s">
        <v>892</v>
      </c>
      <c r="Y104" s="366">
        <v>0</v>
      </c>
      <c r="Z104" s="366" t="s">
        <v>892</v>
      </c>
      <c r="AA104" s="365" t="s">
        <v>892</v>
      </c>
      <c r="AB104" s="366">
        <v>0</v>
      </c>
      <c r="AC104" s="366"/>
      <c r="AD104" s="367" t="s">
        <v>892</v>
      </c>
      <c r="AE104" s="368" t="s">
        <v>892</v>
      </c>
      <c r="AF104" s="357">
        <v>20</v>
      </c>
      <c r="AG104" s="360">
        <v>43668</v>
      </c>
      <c r="AH104" s="360" t="s">
        <v>892</v>
      </c>
      <c r="AI104" s="360">
        <v>43524</v>
      </c>
      <c r="AJ104" s="360" t="s">
        <v>892</v>
      </c>
      <c r="AK104" s="350" t="s">
        <v>1088</v>
      </c>
    </row>
    <row r="105" spans="1:37" x14ac:dyDescent="0.3">
      <c r="A105" s="349">
        <v>14121</v>
      </c>
      <c r="B105" s="350" t="s">
        <v>1089</v>
      </c>
      <c r="C105" s="351" t="s">
        <v>31</v>
      </c>
      <c r="D105" s="352">
        <v>0.33</v>
      </c>
      <c r="E105" s="350" t="s">
        <v>1090</v>
      </c>
      <c r="F105" s="350" t="s">
        <v>1091</v>
      </c>
      <c r="G105" s="350" t="s">
        <v>1092</v>
      </c>
      <c r="H105" s="353">
        <v>5033</v>
      </c>
      <c r="I105" s="354">
        <v>103003</v>
      </c>
      <c r="J105" s="355">
        <v>0.33</v>
      </c>
      <c r="K105" s="353">
        <v>4320</v>
      </c>
      <c r="L105" s="356">
        <v>9.1634046426945837</v>
      </c>
      <c r="M105" s="357">
        <v>4853.5</v>
      </c>
      <c r="N105" s="355">
        <v>1601.655</v>
      </c>
      <c r="O105" s="358" t="s">
        <v>1093</v>
      </c>
      <c r="P105" s="357">
        <v>47000</v>
      </c>
      <c r="Q105" s="359">
        <v>15510</v>
      </c>
      <c r="R105" s="360">
        <v>45446</v>
      </c>
      <c r="S105" s="350" t="s">
        <v>902</v>
      </c>
      <c r="T105" s="361">
        <v>1</v>
      </c>
      <c r="U105" s="362">
        <v>72</v>
      </c>
      <c r="V105" s="363">
        <v>6</v>
      </c>
      <c r="W105" s="364" t="s">
        <v>892</v>
      </c>
      <c r="X105" s="365" t="s">
        <v>892</v>
      </c>
      <c r="Y105" s="366">
        <v>0</v>
      </c>
      <c r="Z105" s="366" t="s">
        <v>892</v>
      </c>
      <c r="AA105" s="365" t="s">
        <v>892</v>
      </c>
      <c r="AB105" s="366">
        <v>0</v>
      </c>
      <c r="AC105" s="366"/>
      <c r="AD105" s="367" t="s">
        <v>892</v>
      </c>
      <c r="AE105" s="368" t="s">
        <v>892</v>
      </c>
      <c r="AF105" s="357">
        <v>2198</v>
      </c>
      <c r="AG105" s="360">
        <v>44865</v>
      </c>
      <c r="AH105" s="360" t="s">
        <v>892</v>
      </c>
      <c r="AI105" s="360">
        <v>45103</v>
      </c>
      <c r="AJ105" s="360" t="s">
        <v>892</v>
      </c>
      <c r="AK105" s="350" t="s">
        <v>1094</v>
      </c>
    </row>
    <row r="106" spans="1:37" x14ac:dyDescent="0.3">
      <c r="A106" s="349">
        <v>14154</v>
      </c>
      <c r="B106" s="350" t="s">
        <v>1095</v>
      </c>
      <c r="C106" s="351" t="s">
        <v>265</v>
      </c>
      <c r="D106" s="352">
        <v>0.56000000000000005</v>
      </c>
      <c r="E106" s="350" t="s">
        <v>1096</v>
      </c>
      <c r="F106" s="350" t="s">
        <v>968</v>
      </c>
      <c r="G106" s="350" t="s">
        <v>900</v>
      </c>
      <c r="H106" s="353">
        <v>0</v>
      </c>
      <c r="I106" s="354">
        <v>103003</v>
      </c>
      <c r="J106" s="355">
        <v>0.56000000000000005</v>
      </c>
      <c r="K106" s="353">
        <v>8592</v>
      </c>
      <c r="L106" s="356">
        <v>0</v>
      </c>
      <c r="M106" s="357">
        <v>16633.439999999999</v>
      </c>
      <c r="N106" s="355">
        <v>9314.7263999999996</v>
      </c>
      <c r="O106" s="358" t="s">
        <v>901</v>
      </c>
      <c r="P106" s="357">
        <v>27500</v>
      </c>
      <c r="Q106" s="359">
        <v>15400</v>
      </c>
      <c r="R106" s="360">
        <v>45377</v>
      </c>
      <c r="S106" s="350" t="s">
        <v>902</v>
      </c>
      <c r="T106" s="361">
        <v>1</v>
      </c>
      <c r="U106" s="362">
        <v>72</v>
      </c>
      <c r="V106" s="363">
        <v>6</v>
      </c>
      <c r="W106" s="364" t="s">
        <v>892</v>
      </c>
      <c r="X106" s="365" t="s">
        <v>892</v>
      </c>
      <c r="Y106" s="366">
        <v>0</v>
      </c>
      <c r="Z106" s="366" t="s">
        <v>892</v>
      </c>
      <c r="AA106" s="365" t="s">
        <v>892</v>
      </c>
      <c r="AB106" s="366">
        <v>0</v>
      </c>
      <c r="AC106" s="366"/>
      <c r="AD106" s="367" t="s">
        <v>892</v>
      </c>
      <c r="AE106" s="368" t="s">
        <v>892</v>
      </c>
      <c r="AF106" s="357">
        <v>3696</v>
      </c>
      <c r="AG106" s="360">
        <v>45092</v>
      </c>
      <c r="AH106" s="360" t="s">
        <v>892</v>
      </c>
      <c r="AI106" s="360">
        <v>45181</v>
      </c>
      <c r="AJ106" s="360" t="s">
        <v>892</v>
      </c>
      <c r="AK106" s="350" t="s">
        <v>1097</v>
      </c>
    </row>
    <row r="107" spans="1:37" x14ac:dyDescent="0.3">
      <c r="A107" s="349">
        <v>14662</v>
      </c>
      <c r="B107" s="350" t="s">
        <v>1098</v>
      </c>
      <c r="C107" s="351" t="s">
        <v>613</v>
      </c>
      <c r="D107" s="352">
        <v>41.42</v>
      </c>
      <c r="E107" s="350" t="s">
        <v>1099</v>
      </c>
      <c r="F107" s="350" t="s">
        <v>1100</v>
      </c>
      <c r="G107" s="350" t="s">
        <v>1101</v>
      </c>
      <c r="H107" s="353">
        <v>372</v>
      </c>
      <c r="I107" s="354">
        <v>103003</v>
      </c>
      <c r="J107" s="355">
        <v>41.42</v>
      </c>
      <c r="K107" s="353">
        <v>3329</v>
      </c>
      <c r="L107" s="356">
        <v>0.55453691695362461</v>
      </c>
      <c r="M107" s="357">
        <v>10802.94</v>
      </c>
      <c r="N107" s="355">
        <v>447457.77480000001</v>
      </c>
      <c r="O107" s="358" t="s">
        <v>1102</v>
      </c>
      <c r="P107" s="357">
        <v>1753</v>
      </c>
      <c r="Q107" s="359">
        <v>72609.259999999995</v>
      </c>
      <c r="R107" s="360">
        <v>45267</v>
      </c>
      <c r="S107" s="350" t="s">
        <v>980</v>
      </c>
      <c r="T107" s="361">
        <v>1</v>
      </c>
      <c r="U107" s="362">
        <v>51</v>
      </c>
      <c r="V107" s="363">
        <v>3</v>
      </c>
      <c r="W107" s="364" t="s">
        <v>892</v>
      </c>
      <c r="X107" s="365" t="s">
        <v>892</v>
      </c>
      <c r="Y107" s="366">
        <v>0</v>
      </c>
      <c r="Z107" s="366">
        <v>8596</v>
      </c>
      <c r="AA107" s="365">
        <v>2023</v>
      </c>
      <c r="AB107" s="366">
        <v>900</v>
      </c>
      <c r="AC107" s="366">
        <v>1500</v>
      </c>
      <c r="AD107" s="367" t="s">
        <v>2324</v>
      </c>
      <c r="AE107" s="368">
        <v>45138</v>
      </c>
      <c r="AF107" s="357">
        <v>2684</v>
      </c>
      <c r="AG107" s="360">
        <v>45169</v>
      </c>
      <c r="AH107" s="360" t="s">
        <v>892</v>
      </c>
      <c r="AI107" s="360">
        <v>45181</v>
      </c>
      <c r="AJ107" s="360" t="s">
        <v>892</v>
      </c>
      <c r="AK107" s="350" t="s">
        <v>1098</v>
      </c>
    </row>
    <row r="108" spans="1:37" x14ac:dyDescent="0.3">
      <c r="A108" s="349">
        <v>14737</v>
      </c>
      <c r="B108" s="350" t="s">
        <v>1103</v>
      </c>
      <c r="C108" s="351" t="s">
        <v>1104</v>
      </c>
      <c r="D108" s="352">
        <v>430</v>
      </c>
      <c r="E108" s="350"/>
      <c r="F108" s="350"/>
      <c r="G108" s="350"/>
      <c r="H108" s="353">
        <v>20</v>
      </c>
      <c r="I108" s="354">
        <v>103003</v>
      </c>
      <c r="J108" s="355">
        <v>430</v>
      </c>
      <c r="K108" s="353">
        <v>25</v>
      </c>
      <c r="L108" s="356">
        <v>9.615384615384615</v>
      </c>
      <c r="M108" s="357">
        <v>17.440000000000001</v>
      </c>
      <c r="N108" s="355">
        <v>7499.2</v>
      </c>
      <c r="O108" s="358" t="s">
        <v>891</v>
      </c>
      <c r="P108" s="357">
        <v>0</v>
      </c>
      <c r="Q108" s="359">
        <v>0</v>
      </c>
      <c r="R108" s="360" t="s">
        <v>892</v>
      </c>
      <c r="S108" s="350" t="s">
        <v>1105</v>
      </c>
      <c r="T108" s="361">
        <v>1</v>
      </c>
      <c r="U108" s="362">
        <v>76</v>
      </c>
      <c r="V108" s="363">
        <v>5</v>
      </c>
      <c r="W108" s="364" t="s">
        <v>892</v>
      </c>
      <c r="X108" s="365" t="s">
        <v>892</v>
      </c>
      <c r="Y108" s="366">
        <v>0</v>
      </c>
      <c r="Z108" s="366" t="s">
        <v>892</v>
      </c>
      <c r="AA108" s="365" t="s">
        <v>892</v>
      </c>
      <c r="AB108" s="366">
        <v>0</v>
      </c>
      <c r="AC108" s="366"/>
      <c r="AD108" s="367" t="s">
        <v>892</v>
      </c>
      <c r="AE108" s="368" t="s">
        <v>892</v>
      </c>
      <c r="AF108" s="357">
        <v>8</v>
      </c>
      <c r="AG108" s="360">
        <v>44986</v>
      </c>
      <c r="AH108" s="360" t="s">
        <v>892</v>
      </c>
      <c r="AI108" s="360">
        <v>44916</v>
      </c>
      <c r="AJ108" s="360" t="s">
        <v>892</v>
      </c>
      <c r="AK108" s="350" t="s">
        <v>1103</v>
      </c>
    </row>
    <row r="109" spans="1:37" x14ac:dyDescent="0.3">
      <c r="A109" s="349">
        <v>14754</v>
      </c>
      <c r="B109" s="350" t="s">
        <v>1106</v>
      </c>
      <c r="C109" s="351" t="s">
        <v>262</v>
      </c>
      <c r="D109" s="352">
        <v>7.58</v>
      </c>
      <c r="E109" s="350"/>
      <c r="F109" s="350"/>
      <c r="G109" s="350"/>
      <c r="H109" s="353">
        <v>61</v>
      </c>
      <c r="I109" s="354">
        <v>103003</v>
      </c>
      <c r="J109" s="355">
        <v>7.58</v>
      </c>
      <c r="K109" s="353">
        <v>25</v>
      </c>
      <c r="L109" s="356">
        <v>23.643410852713178</v>
      </c>
      <c r="M109" s="357">
        <v>0</v>
      </c>
      <c r="N109" s="355">
        <v>0</v>
      </c>
      <c r="O109" s="358" t="s">
        <v>891</v>
      </c>
      <c r="P109" s="357">
        <v>0</v>
      </c>
      <c r="Q109" s="359">
        <v>0</v>
      </c>
      <c r="R109" s="360" t="s">
        <v>892</v>
      </c>
      <c r="S109" s="350" t="s">
        <v>1107</v>
      </c>
      <c r="T109" s="361">
        <v>1</v>
      </c>
      <c r="U109" s="362">
        <v>55</v>
      </c>
      <c r="V109" s="363">
        <v>40</v>
      </c>
      <c r="W109" s="364" t="s">
        <v>892</v>
      </c>
      <c r="X109" s="365" t="s">
        <v>892</v>
      </c>
      <c r="Y109" s="366">
        <v>0</v>
      </c>
      <c r="Z109" s="366" t="s">
        <v>892</v>
      </c>
      <c r="AA109" s="365" t="s">
        <v>892</v>
      </c>
      <c r="AB109" s="366">
        <v>0</v>
      </c>
      <c r="AC109" s="366"/>
      <c r="AD109" s="367" t="s">
        <v>892</v>
      </c>
      <c r="AE109" s="368" t="s">
        <v>892</v>
      </c>
      <c r="AF109" s="357">
        <v>10</v>
      </c>
      <c r="AG109" s="360">
        <v>43915</v>
      </c>
      <c r="AH109" s="360" t="s">
        <v>892</v>
      </c>
      <c r="AI109" s="360">
        <v>43948</v>
      </c>
      <c r="AJ109" s="360" t="s">
        <v>892</v>
      </c>
      <c r="AK109" s="350" t="s">
        <v>1108</v>
      </c>
    </row>
    <row r="110" spans="1:37" x14ac:dyDescent="0.3">
      <c r="A110" s="349">
        <v>14784</v>
      </c>
      <c r="B110" s="350" t="s">
        <v>1109</v>
      </c>
      <c r="C110" s="351" t="s">
        <v>265</v>
      </c>
      <c r="D110" s="352">
        <v>3.9</v>
      </c>
      <c r="E110" s="350"/>
      <c r="F110" s="350"/>
      <c r="G110" s="350"/>
      <c r="H110" s="353">
        <v>100</v>
      </c>
      <c r="I110" s="354">
        <v>103003</v>
      </c>
      <c r="J110" s="355">
        <v>3.9</v>
      </c>
      <c r="K110" s="353">
        <v>213</v>
      </c>
      <c r="L110" s="356">
        <v>5.3821313240043054</v>
      </c>
      <c r="M110" s="357">
        <v>234.44</v>
      </c>
      <c r="N110" s="355">
        <v>914.31600000000003</v>
      </c>
      <c r="O110" s="358" t="s">
        <v>891</v>
      </c>
      <c r="P110" s="357">
        <v>0</v>
      </c>
      <c r="Q110" s="359">
        <v>0</v>
      </c>
      <c r="R110" s="360" t="s">
        <v>892</v>
      </c>
      <c r="S110" s="350" t="s">
        <v>1010</v>
      </c>
      <c r="T110" s="361">
        <v>1</v>
      </c>
      <c r="U110" s="362">
        <v>55</v>
      </c>
      <c r="V110" s="363">
        <v>32</v>
      </c>
      <c r="W110" s="364" t="s">
        <v>892</v>
      </c>
      <c r="X110" s="365" t="s">
        <v>892</v>
      </c>
      <c r="Y110" s="366">
        <v>0</v>
      </c>
      <c r="Z110" s="366" t="s">
        <v>892</v>
      </c>
      <c r="AA110" s="365" t="s">
        <v>892</v>
      </c>
      <c r="AB110" s="366">
        <v>0</v>
      </c>
      <c r="AC110" s="366"/>
      <c r="AD110" s="367" t="s">
        <v>892</v>
      </c>
      <c r="AE110" s="368" t="s">
        <v>892</v>
      </c>
      <c r="AF110" s="357">
        <v>74</v>
      </c>
      <c r="AG110" s="360">
        <v>45166</v>
      </c>
      <c r="AH110" s="360" t="s">
        <v>892</v>
      </c>
      <c r="AI110" s="360">
        <v>45145</v>
      </c>
      <c r="AJ110" s="360" t="s">
        <v>892</v>
      </c>
      <c r="AK110" s="350" t="s">
        <v>1110</v>
      </c>
    </row>
    <row r="111" spans="1:37" x14ac:dyDescent="0.3">
      <c r="A111" s="349">
        <v>14831</v>
      </c>
      <c r="B111" s="350" t="s">
        <v>1111</v>
      </c>
      <c r="C111" s="351" t="s">
        <v>265</v>
      </c>
      <c r="D111" s="352">
        <v>1.69</v>
      </c>
      <c r="E111" s="350"/>
      <c r="F111" s="350"/>
      <c r="G111" s="350"/>
      <c r="H111" s="353">
        <v>430</v>
      </c>
      <c r="I111" s="354">
        <v>103003</v>
      </c>
      <c r="J111" s="355">
        <v>1.69</v>
      </c>
      <c r="K111" s="353">
        <v>236</v>
      </c>
      <c r="L111" s="356">
        <v>20.159399906235347</v>
      </c>
      <c r="M111" s="357">
        <v>0</v>
      </c>
      <c r="N111" s="355">
        <v>0</v>
      </c>
      <c r="O111" s="358" t="s">
        <v>891</v>
      </c>
      <c r="P111" s="357">
        <v>0</v>
      </c>
      <c r="Q111" s="359">
        <v>0</v>
      </c>
      <c r="R111" s="360" t="s">
        <v>892</v>
      </c>
      <c r="S111" s="350" t="s">
        <v>1112</v>
      </c>
      <c r="T111" s="361">
        <v>1</v>
      </c>
      <c r="U111" s="362">
        <v>55</v>
      </c>
      <c r="V111" s="363">
        <v>27</v>
      </c>
      <c r="W111" s="364" t="s">
        <v>892</v>
      </c>
      <c r="X111" s="365" t="s">
        <v>892</v>
      </c>
      <c r="Y111" s="366">
        <v>0</v>
      </c>
      <c r="Z111" s="366" t="s">
        <v>892</v>
      </c>
      <c r="AA111" s="365" t="s">
        <v>892</v>
      </c>
      <c r="AB111" s="366">
        <v>0</v>
      </c>
      <c r="AC111" s="366"/>
      <c r="AD111" s="367" t="s">
        <v>892</v>
      </c>
      <c r="AE111" s="368" t="s">
        <v>892</v>
      </c>
      <c r="AF111" s="357">
        <v>86</v>
      </c>
      <c r="AG111" s="360">
        <v>44544</v>
      </c>
      <c r="AH111" s="360" t="s">
        <v>892</v>
      </c>
      <c r="AI111" s="360">
        <v>44470</v>
      </c>
      <c r="AJ111" s="360" t="s">
        <v>892</v>
      </c>
      <c r="AK111" s="350" t="s">
        <v>1111</v>
      </c>
    </row>
    <row r="112" spans="1:37" x14ac:dyDescent="0.3">
      <c r="A112" s="349">
        <v>14885</v>
      </c>
      <c r="B112" s="350" t="s">
        <v>1113</v>
      </c>
      <c r="C112" s="351" t="s">
        <v>274</v>
      </c>
      <c r="D112" s="352">
        <v>2.56</v>
      </c>
      <c r="E112" s="350"/>
      <c r="F112" s="350"/>
      <c r="G112" s="350"/>
      <c r="H112" s="353">
        <v>0</v>
      </c>
      <c r="I112" s="354">
        <v>103003</v>
      </c>
      <c r="J112" s="355">
        <v>2.56</v>
      </c>
      <c r="K112" s="353">
        <v>200</v>
      </c>
      <c r="L112" s="356">
        <v>0</v>
      </c>
      <c r="M112" s="357">
        <v>200.06</v>
      </c>
      <c r="N112" s="355">
        <v>512.15359999999998</v>
      </c>
      <c r="O112" s="358" t="s">
        <v>891</v>
      </c>
      <c r="P112" s="357">
        <v>0</v>
      </c>
      <c r="Q112" s="359">
        <v>0</v>
      </c>
      <c r="R112" s="360" t="s">
        <v>892</v>
      </c>
      <c r="S112" s="350" t="s">
        <v>1010</v>
      </c>
      <c r="T112" s="361">
        <v>1</v>
      </c>
      <c r="U112" s="362">
        <v>55</v>
      </c>
      <c r="V112" s="363">
        <v>32</v>
      </c>
      <c r="W112" s="364">
        <v>2956</v>
      </c>
      <c r="X112" s="365">
        <v>2023</v>
      </c>
      <c r="Y112" s="366">
        <v>100</v>
      </c>
      <c r="Z112" s="366" t="s">
        <v>892</v>
      </c>
      <c r="AA112" s="365" t="s">
        <v>892</v>
      </c>
      <c r="AB112" s="366">
        <v>0</v>
      </c>
      <c r="AC112" s="366"/>
      <c r="AD112" s="367" t="s">
        <v>892</v>
      </c>
      <c r="AE112" s="368" t="s">
        <v>892</v>
      </c>
      <c r="AF112" s="357">
        <v>66</v>
      </c>
      <c r="AG112" s="360">
        <v>44883</v>
      </c>
      <c r="AH112" s="360" t="s">
        <v>892</v>
      </c>
      <c r="AI112" s="360">
        <v>44845</v>
      </c>
      <c r="AJ112" s="360" t="s">
        <v>892</v>
      </c>
      <c r="AK112" s="350" t="s">
        <v>1113</v>
      </c>
    </row>
    <row r="113" spans="1:37" x14ac:dyDescent="0.3">
      <c r="A113" s="349">
        <v>14887</v>
      </c>
      <c r="B113" s="350" t="s">
        <v>1114</v>
      </c>
      <c r="C113" s="351" t="s">
        <v>274</v>
      </c>
      <c r="D113" s="352">
        <v>3.75</v>
      </c>
      <c r="E113" s="350"/>
      <c r="F113" s="350"/>
      <c r="G113" s="350"/>
      <c r="H113" s="353">
        <v>0</v>
      </c>
      <c r="I113" s="354">
        <v>103003</v>
      </c>
      <c r="J113" s="355">
        <v>3.75</v>
      </c>
      <c r="K113" s="353">
        <v>200</v>
      </c>
      <c r="L113" s="356">
        <v>0</v>
      </c>
      <c r="M113" s="357">
        <v>0.06</v>
      </c>
      <c r="N113" s="355">
        <v>0.22500000000000001</v>
      </c>
      <c r="O113" s="358" t="s">
        <v>891</v>
      </c>
      <c r="P113" s="357">
        <v>0</v>
      </c>
      <c r="Q113" s="359">
        <v>0</v>
      </c>
      <c r="R113" s="360" t="s">
        <v>892</v>
      </c>
      <c r="S113" s="350" t="s">
        <v>1010</v>
      </c>
      <c r="T113" s="361">
        <v>1</v>
      </c>
      <c r="U113" s="362">
        <v>55</v>
      </c>
      <c r="V113" s="363">
        <v>32</v>
      </c>
      <c r="W113" s="364">
        <v>10083</v>
      </c>
      <c r="X113" s="365">
        <v>2023</v>
      </c>
      <c r="Y113" s="366">
        <v>300</v>
      </c>
      <c r="Z113" s="366" t="s">
        <v>892</v>
      </c>
      <c r="AA113" s="365" t="s">
        <v>892</v>
      </c>
      <c r="AB113" s="366">
        <v>0</v>
      </c>
      <c r="AC113" s="366"/>
      <c r="AD113" s="367" t="s">
        <v>892</v>
      </c>
      <c r="AE113" s="368" t="s">
        <v>892</v>
      </c>
      <c r="AF113" s="357">
        <v>66</v>
      </c>
      <c r="AG113" s="360">
        <v>44883</v>
      </c>
      <c r="AH113" s="360" t="s">
        <v>892</v>
      </c>
      <c r="AI113" s="360">
        <v>44845</v>
      </c>
      <c r="AJ113" s="360" t="s">
        <v>892</v>
      </c>
      <c r="AK113" s="350" t="s">
        <v>1114</v>
      </c>
    </row>
    <row r="114" spans="1:37" x14ac:dyDescent="0.3">
      <c r="A114" s="349">
        <v>14921</v>
      </c>
      <c r="B114" s="350" t="s">
        <v>1115</v>
      </c>
      <c r="C114" s="351" t="s">
        <v>262</v>
      </c>
      <c r="D114" s="352">
        <v>4.3499999999999996</v>
      </c>
      <c r="E114" s="350"/>
      <c r="F114" s="350"/>
      <c r="G114" s="350"/>
      <c r="H114" s="353">
        <v>461</v>
      </c>
      <c r="I114" s="354">
        <v>103003</v>
      </c>
      <c r="J114" s="355">
        <v>4.3499999999999996</v>
      </c>
      <c r="K114" s="353">
        <v>805</v>
      </c>
      <c r="L114" s="356">
        <v>4.1561485755499463</v>
      </c>
      <c r="M114" s="357">
        <v>735.56</v>
      </c>
      <c r="N114" s="355">
        <v>3199.6860000000001</v>
      </c>
      <c r="O114" s="358" t="s">
        <v>891</v>
      </c>
      <c r="P114" s="357">
        <v>0</v>
      </c>
      <c r="Q114" s="359">
        <v>0</v>
      </c>
      <c r="R114" s="360" t="s">
        <v>892</v>
      </c>
      <c r="S114" s="350" t="s">
        <v>1107</v>
      </c>
      <c r="T114" s="361">
        <v>1</v>
      </c>
      <c r="U114" s="362">
        <v>55</v>
      </c>
      <c r="V114" s="363">
        <v>40</v>
      </c>
      <c r="W114" s="364">
        <v>10091</v>
      </c>
      <c r="X114" s="365">
        <v>2023</v>
      </c>
      <c r="Y114" s="366">
        <v>800</v>
      </c>
      <c r="Z114" s="366" t="s">
        <v>892</v>
      </c>
      <c r="AA114" s="365" t="s">
        <v>892</v>
      </c>
      <c r="AB114" s="366">
        <v>0</v>
      </c>
      <c r="AC114" s="366"/>
      <c r="AD114" s="367" t="s">
        <v>892</v>
      </c>
      <c r="AE114" s="368" t="s">
        <v>892</v>
      </c>
      <c r="AF114" s="357">
        <v>444</v>
      </c>
      <c r="AG114" s="360">
        <v>44545</v>
      </c>
      <c r="AH114" s="360" t="s">
        <v>892</v>
      </c>
      <c r="AI114" s="360">
        <v>44917</v>
      </c>
      <c r="AJ114" s="360" t="s">
        <v>892</v>
      </c>
      <c r="AK114" s="350" t="s">
        <v>1115</v>
      </c>
    </row>
    <row r="115" spans="1:37" x14ac:dyDescent="0.3">
      <c r="A115" s="349">
        <v>14977</v>
      </c>
      <c r="B115" s="350" t="s">
        <v>1116</v>
      </c>
      <c r="C115" s="351" t="s">
        <v>265</v>
      </c>
      <c r="D115" s="352">
        <v>41</v>
      </c>
      <c r="E115" s="350"/>
      <c r="F115" s="350"/>
      <c r="G115" s="350"/>
      <c r="H115" s="353">
        <v>198</v>
      </c>
      <c r="I115" s="354">
        <v>103003</v>
      </c>
      <c r="J115" s="355">
        <v>41</v>
      </c>
      <c r="K115" s="353">
        <v>79</v>
      </c>
      <c r="L115" s="356">
        <v>26.4</v>
      </c>
      <c r="M115" s="357">
        <v>0</v>
      </c>
      <c r="N115" s="355">
        <v>0</v>
      </c>
      <c r="O115" s="358" t="s">
        <v>891</v>
      </c>
      <c r="P115" s="357">
        <v>0</v>
      </c>
      <c r="Q115" s="359">
        <v>0</v>
      </c>
      <c r="R115" s="360" t="s">
        <v>892</v>
      </c>
      <c r="S115" s="350" t="s">
        <v>1117</v>
      </c>
      <c r="T115" s="361">
        <v>1</v>
      </c>
      <c r="U115" s="362">
        <v>51</v>
      </c>
      <c r="V115" s="363">
        <v>37</v>
      </c>
      <c r="W115" s="364" t="s">
        <v>892</v>
      </c>
      <c r="X115" s="365" t="s">
        <v>892</v>
      </c>
      <c r="Y115" s="366">
        <v>0</v>
      </c>
      <c r="Z115" s="366" t="s">
        <v>892</v>
      </c>
      <c r="AA115" s="365" t="s">
        <v>892</v>
      </c>
      <c r="AB115" s="366">
        <v>0</v>
      </c>
      <c r="AC115" s="366"/>
      <c r="AD115" s="367" t="s">
        <v>892</v>
      </c>
      <c r="AE115" s="368" t="s">
        <v>892</v>
      </c>
      <c r="AF115" s="357">
        <v>30</v>
      </c>
      <c r="AG115" s="360">
        <v>45180</v>
      </c>
      <c r="AH115" s="360" t="s">
        <v>892</v>
      </c>
      <c r="AI115" s="360">
        <v>45160</v>
      </c>
      <c r="AJ115" s="360" t="s">
        <v>892</v>
      </c>
      <c r="AK115" s="350" t="s">
        <v>1116</v>
      </c>
    </row>
    <row r="116" spans="1:37" x14ac:dyDescent="0.3">
      <c r="A116" s="349">
        <v>15051</v>
      </c>
      <c r="B116" s="350" t="s">
        <v>1118</v>
      </c>
      <c r="C116" s="351" t="s">
        <v>265</v>
      </c>
      <c r="D116" s="352">
        <v>9.8000000000000007</v>
      </c>
      <c r="E116" s="350"/>
      <c r="F116" s="350"/>
      <c r="G116" s="350"/>
      <c r="H116" s="353">
        <v>47</v>
      </c>
      <c r="I116" s="354">
        <v>103003</v>
      </c>
      <c r="J116" s="355">
        <v>9.8000000000000007</v>
      </c>
      <c r="K116" s="353"/>
      <c r="L116" s="356">
        <v>0</v>
      </c>
      <c r="M116" s="357">
        <v>0</v>
      </c>
      <c r="N116" s="355">
        <v>0</v>
      </c>
      <c r="O116" s="358" t="s">
        <v>891</v>
      </c>
      <c r="P116" s="357">
        <v>0</v>
      </c>
      <c r="Q116" s="359">
        <v>0</v>
      </c>
      <c r="R116" s="360" t="s">
        <v>892</v>
      </c>
      <c r="S116" s="350" t="s">
        <v>1025</v>
      </c>
      <c r="T116" s="361">
        <v>1</v>
      </c>
      <c r="U116" s="362">
        <v>61</v>
      </c>
      <c r="V116" s="363">
        <v>11</v>
      </c>
      <c r="W116" s="364" t="s">
        <v>892</v>
      </c>
      <c r="X116" s="365" t="s">
        <v>892</v>
      </c>
      <c r="Y116" s="366">
        <v>0</v>
      </c>
      <c r="Z116" s="366" t="s">
        <v>892</v>
      </c>
      <c r="AA116" s="365" t="s">
        <v>892</v>
      </c>
      <c r="AB116" s="366">
        <v>0</v>
      </c>
      <c r="AC116" s="366"/>
      <c r="AD116" s="367" t="s">
        <v>892</v>
      </c>
      <c r="AE116" s="368" t="s">
        <v>892</v>
      </c>
      <c r="AF116" s="357">
        <v>0</v>
      </c>
      <c r="AG116" s="360">
        <v>44312</v>
      </c>
      <c r="AH116" s="360" t="s">
        <v>892</v>
      </c>
      <c r="AI116" s="360">
        <v>44579</v>
      </c>
      <c r="AJ116" s="360" t="s">
        <v>892</v>
      </c>
      <c r="AK116" s="350" t="s">
        <v>1118</v>
      </c>
    </row>
    <row r="117" spans="1:37" x14ac:dyDescent="0.3">
      <c r="A117" s="349">
        <v>15066</v>
      </c>
      <c r="B117" s="350" t="s">
        <v>1119</v>
      </c>
      <c r="C117" s="351" t="s">
        <v>265</v>
      </c>
      <c r="D117" s="352">
        <v>39</v>
      </c>
      <c r="E117" s="350"/>
      <c r="F117" s="350"/>
      <c r="G117" s="350"/>
      <c r="H117" s="353">
        <v>129</v>
      </c>
      <c r="I117" s="354">
        <v>103003</v>
      </c>
      <c r="J117" s="355">
        <v>39</v>
      </c>
      <c r="K117" s="353">
        <v>173</v>
      </c>
      <c r="L117" s="356">
        <v>8.9459084604715677</v>
      </c>
      <c r="M117" s="357">
        <v>130.56</v>
      </c>
      <c r="N117" s="355">
        <v>5091.84</v>
      </c>
      <c r="O117" s="358" t="s">
        <v>891</v>
      </c>
      <c r="P117" s="357">
        <v>0</v>
      </c>
      <c r="Q117" s="359">
        <v>0</v>
      </c>
      <c r="R117" s="360" t="s">
        <v>892</v>
      </c>
      <c r="S117" s="350" t="s">
        <v>1034</v>
      </c>
      <c r="T117" s="361">
        <v>1</v>
      </c>
      <c r="U117" s="362">
        <v>61</v>
      </c>
      <c r="V117" s="363">
        <v>15</v>
      </c>
      <c r="W117" s="364" t="s">
        <v>892</v>
      </c>
      <c r="X117" s="365" t="s">
        <v>892</v>
      </c>
      <c r="Y117" s="366">
        <v>0</v>
      </c>
      <c r="Z117" s="366" t="s">
        <v>892</v>
      </c>
      <c r="AA117" s="365" t="s">
        <v>892</v>
      </c>
      <c r="AB117" s="366">
        <v>0</v>
      </c>
      <c r="AC117" s="366"/>
      <c r="AD117" s="367" t="s">
        <v>892</v>
      </c>
      <c r="AE117" s="368" t="s">
        <v>892</v>
      </c>
      <c r="AF117" s="357">
        <v>58</v>
      </c>
      <c r="AG117" s="360">
        <v>44613</v>
      </c>
      <c r="AH117" s="360" t="s">
        <v>892</v>
      </c>
      <c r="AI117" s="360">
        <v>44607</v>
      </c>
      <c r="AJ117" s="360" t="s">
        <v>892</v>
      </c>
      <c r="AK117" s="350" t="s">
        <v>1119</v>
      </c>
    </row>
    <row r="118" spans="1:37" x14ac:dyDescent="0.3">
      <c r="A118" s="349">
        <v>15085</v>
      </c>
      <c r="B118" s="350" t="s">
        <v>1120</v>
      </c>
      <c r="C118" s="351" t="s">
        <v>265</v>
      </c>
      <c r="D118" s="352">
        <v>0.14000000000000001</v>
      </c>
      <c r="E118" s="350"/>
      <c r="F118" s="350"/>
      <c r="G118" s="350"/>
      <c r="H118" s="353">
        <v>559</v>
      </c>
      <c r="I118" s="354">
        <v>103003</v>
      </c>
      <c r="J118" s="355">
        <v>0.14000000000000001</v>
      </c>
      <c r="K118" s="353">
        <v>116</v>
      </c>
      <c r="L118" s="356">
        <v>53.238095238095234</v>
      </c>
      <c r="M118" s="357">
        <v>0</v>
      </c>
      <c r="N118" s="355">
        <v>0</v>
      </c>
      <c r="O118" s="358" t="s">
        <v>891</v>
      </c>
      <c r="P118" s="357">
        <v>0</v>
      </c>
      <c r="Q118" s="359">
        <v>0</v>
      </c>
      <c r="R118" s="360" t="s">
        <v>892</v>
      </c>
      <c r="S118" s="350" t="s">
        <v>1034</v>
      </c>
      <c r="T118" s="361">
        <v>1</v>
      </c>
      <c r="U118" s="362">
        <v>61</v>
      </c>
      <c r="V118" s="363">
        <v>15</v>
      </c>
      <c r="W118" s="364" t="s">
        <v>892</v>
      </c>
      <c r="X118" s="365" t="s">
        <v>892</v>
      </c>
      <c r="Y118" s="366">
        <v>0</v>
      </c>
      <c r="Z118" s="366" t="s">
        <v>892</v>
      </c>
      <c r="AA118" s="365" t="s">
        <v>892</v>
      </c>
      <c r="AB118" s="366">
        <v>0</v>
      </c>
      <c r="AC118" s="366"/>
      <c r="AD118" s="367" t="s">
        <v>892</v>
      </c>
      <c r="AE118" s="368" t="s">
        <v>892</v>
      </c>
      <c r="AF118" s="357">
        <v>42</v>
      </c>
      <c r="AG118" s="360">
        <v>39752</v>
      </c>
      <c r="AH118" s="360" t="s">
        <v>892</v>
      </c>
      <c r="AI118" s="360">
        <v>42501</v>
      </c>
      <c r="AJ118" s="360" t="s">
        <v>892</v>
      </c>
      <c r="AK118" s="350" t="s">
        <v>1121</v>
      </c>
    </row>
    <row r="119" spans="1:37" x14ac:dyDescent="0.3">
      <c r="A119" s="349">
        <v>15167</v>
      </c>
      <c r="B119" s="350" t="s">
        <v>1122</v>
      </c>
      <c r="C119" s="351" t="s">
        <v>265</v>
      </c>
      <c r="D119" s="352">
        <v>24.4</v>
      </c>
      <c r="E119" s="350"/>
      <c r="F119" s="350"/>
      <c r="G119" s="350"/>
      <c r="H119" s="353">
        <v>290</v>
      </c>
      <c r="I119" s="354">
        <v>103003</v>
      </c>
      <c r="J119" s="355">
        <v>24.4</v>
      </c>
      <c r="K119" s="353">
        <v>564</v>
      </c>
      <c r="L119" s="356">
        <v>5.9584959934251076</v>
      </c>
      <c r="M119" s="357">
        <v>0</v>
      </c>
      <c r="N119" s="355">
        <v>0</v>
      </c>
      <c r="O119" s="358" t="s">
        <v>891</v>
      </c>
      <c r="P119" s="357">
        <v>0</v>
      </c>
      <c r="Q119" s="359">
        <v>0</v>
      </c>
      <c r="R119" s="360" t="s">
        <v>892</v>
      </c>
      <c r="S119" s="350" t="s">
        <v>1123</v>
      </c>
      <c r="T119" s="361">
        <v>1</v>
      </c>
      <c r="U119" s="362">
        <v>55</v>
      </c>
      <c r="V119" s="363">
        <v>49</v>
      </c>
      <c r="W119" s="364">
        <v>2376</v>
      </c>
      <c r="X119" s="365">
        <v>2023</v>
      </c>
      <c r="Y119" s="366">
        <v>1100</v>
      </c>
      <c r="Z119" s="366" t="s">
        <v>892</v>
      </c>
      <c r="AA119" s="365" t="s">
        <v>892</v>
      </c>
      <c r="AB119" s="366">
        <v>0</v>
      </c>
      <c r="AC119" s="366"/>
      <c r="AD119" s="367" t="s">
        <v>892</v>
      </c>
      <c r="AE119" s="368" t="s">
        <v>892</v>
      </c>
      <c r="AF119" s="357">
        <v>194</v>
      </c>
      <c r="AG119" s="360">
        <v>45006</v>
      </c>
      <c r="AH119" s="360" t="s">
        <v>892</v>
      </c>
      <c r="AI119" s="360">
        <v>44917</v>
      </c>
      <c r="AJ119" s="360" t="s">
        <v>892</v>
      </c>
      <c r="AK119" s="350" t="s">
        <v>1124</v>
      </c>
    </row>
    <row r="120" spans="1:37" x14ac:dyDescent="0.3">
      <c r="A120" s="349">
        <v>15267</v>
      </c>
      <c r="B120" s="350" t="s">
        <v>1125</v>
      </c>
      <c r="C120" s="351" t="s">
        <v>265</v>
      </c>
      <c r="D120" s="352">
        <v>2.38</v>
      </c>
      <c r="E120" s="350"/>
      <c r="F120" s="350"/>
      <c r="G120" s="350"/>
      <c r="H120" s="353">
        <v>23</v>
      </c>
      <c r="I120" s="354">
        <v>103003</v>
      </c>
      <c r="J120" s="355">
        <v>2.38</v>
      </c>
      <c r="K120" s="353">
        <v>30</v>
      </c>
      <c r="L120" s="356">
        <v>8.1272084805653702</v>
      </c>
      <c r="M120" s="357">
        <v>7.94</v>
      </c>
      <c r="N120" s="355">
        <v>18.897200000000002</v>
      </c>
      <c r="O120" s="358" t="s">
        <v>891</v>
      </c>
      <c r="P120" s="357">
        <v>0</v>
      </c>
      <c r="Q120" s="359">
        <v>0</v>
      </c>
      <c r="R120" s="360" t="s">
        <v>892</v>
      </c>
      <c r="S120" s="350" t="s">
        <v>1126</v>
      </c>
      <c r="T120" s="361">
        <v>1</v>
      </c>
      <c r="U120" s="362">
        <v>55</v>
      </c>
      <c r="V120" s="363">
        <v>34</v>
      </c>
      <c r="W120" s="364">
        <v>2956</v>
      </c>
      <c r="X120" s="365">
        <v>2023</v>
      </c>
      <c r="Y120" s="366">
        <v>20</v>
      </c>
      <c r="Z120" s="366" t="s">
        <v>892</v>
      </c>
      <c r="AA120" s="365" t="s">
        <v>892</v>
      </c>
      <c r="AB120" s="366">
        <v>0</v>
      </c>
      <c r="AC120" s="366"/>
      <c r="AD120" s="367" t="s">
        <v>892</v>
      </c>
      <c r="AE120" s="368" t="s">
        <v>892</v>
      </c>
      <c r="AF120" s="357">
        <v>12</v>
      </c>
      <c r="AG120" s="360">
        <v>43664</v>
      </c>
      <c r="AH120" s="360" t="s">
        <v>892</v>
      </c>
      <c r="AI120" s="360">
        <v>43623</v>
      </c>
      <c r="AJ120" s="360" t="s">
        <v>892</v>
      </c>
      <c r="AK120" s="350" t="s">
        <v>1125</v>
      </c>
    </row>
    <row r="121" spans="1:37" x14ac:dyDescent="0.3">
      <c r="A121" s="349">
        <v>15271</v>
      </c>
      <c r="B121" s="350" t="s">
        <v>1127</v>
      </c>
      <c r="C121" s="351" t="s">
        <v>265</v>
      </c>
      <c r="D121" s="352">
        <v>17.16</v>
      </c>
      <c r="E121" s="350"/>
      <c r="F121" s="350"/>
      <c r="G121" s="350"/>
      <c r="H121" s="353">
        <v>263</v>
      </c>
      <c r="I121" s="354">
        <v>103003</v>
      </c>
      <c r="J121" s="355">
        <v>17.16</v>
      </c>
      <c r="K121" s="353"/>
      <c r="L121" s="356">
        <v>0</v>
      </c>
      <c r="M121" s="357">
        <v>0</v>
      </c>
      <c r="N121" s="355">
        <v>0</v>
      </c>
      <c r="O121" s="358" t="s">
        <v>891</v>
      </c>
      <c r="P121" s="357">
        <v>0</v>
      </c>
      <c r="Q121" s="359">
        <v>0</v>
      </c>
      <c r="R121" s="360" t="s">
        <v>892</v>
      </c>
      <c r="S121" s="350" t="s">
        <v>1126</v>
      </c>
      <c r="T121" s="361">
        <v>1</v>
      </c>
      <c r="U121" s="362">
        <v>55</v>
      </c>
      <c r="V121" s="363">
        <v>34</v>
      </c>
      <c r="W121" s="364" t="s">
        <v>892</v>
      </c>
      <c r="X121" s="365" t="s">
        <v>892</v>
      </c>
      <c r="Y121" s="366">
        <v>0</v>
      </c>
      <c r="Z121" s="366" t="s">
        <v>892</v>
      </c>
      <c r="AA121" s="365" t="s">
        <v>892</v>
      </c>
      <c r="AB121" s="366">
        <v>0</v>
      </c>
      <c r="AC121" s="366"/>
      <c r="AD121" s="367" t="s">
        <v>892</v>
      </c>
      <c r="AE121" s="368" t="s">
        <v>892</v>
      </c>
      <c r="AF121" s="357">
        <v>0</v>
      </c>
      <c r="AG121" s="360">
        <v>42086</v>
      </c>
      <c r="AH121" s="360" t="s">
        <v>892</v>
      </c>
      <c r="AI121" s="360">
        <v>43004</v>
      </c>
      <c r="AJ121" s="360" t="s">
        <v>892</v>
      </c>
      <c r="AK121" s="350" t="s">
        <v>1128</v>
      </c>
    </row>
    <row r="122" spans="1:37" x14ac:dyDescent="0.3">
      <c r="A122" s="349">
        <v>15272</v>
      </c>
      <c r="B122" s="350" t="s">
        <v>1129</v>
      </c>
      <c r="C122" s="351" t="s">
        <v>265</v>
      </c>
      <c r="D122" s="352">
        <v>4.8</v>
      </c>
      <c r="E122" s="350"/>
      <c r="F122" s="350"/>
      <c r="G122" s="350"/>
      <c r="H122" s="353">
        <v>100</v>
      </c>
      <c r="I122" s="354">
        <v>103003</v>
      </c>
      <c r="J122" s="355">
        <v>4.8</v>
      </c>
      <c r="K122" s="353">
        <v>30</v>
      </c>
      <c r="L122" s="356">
        <v>40</v>
      </c>
      <c r="M122" s="357">
        <v>0</v>
      </c>
      <c r="N122" s="355">
        <v>0</v>
      </c>
      <c r="O122" s="358" t="s">
        <v>891</v>
      </c>
      <c r="P122" s="357">
        <v>0</v>
      </c>
      <c r="Q122" s="359">
        <v>0</v>
      </c>
      <c r="R122" s="360" t="s">
        <v>892</v>
      </c>
      <c r="S122" s="350" t="s">
        <v>1126</v>
      </c>
      <c r="T122" s="361">
        <v>1</v>
      </c>
      <c r="U122" s="362">
        <v>55</v>
      </c>
      <c r="V122" s="363">
        <v>34</v>
      </c>
      <c r="W122" s="364" t="s">
        <v>892</v>
      </c>
      <c r="X122" s="365" t="s">
        <v>892</v>
      </c>
      <c r="Y122" s="366">
        <v>0</v>
      </c>
      <c r="Z122" s="366" t="s">
        <v>892</v>
      </c>
      <c r="AA122" s="365" t="s">
        <v>892</v>
      </c>
      <c r="AB122" s="366">
        <v>0</v>
      </c>
      <c r="AC122" s="366"/>
      <c r="AD122" s="367" t="s">
        <v>892</v>
      </c>
      <c r="AE122" s="368" t="s">
        <v>892</v>
      </c>
      <c r="AF122" s="357">
        <v>10</v>
      </c>
      <c r="AG122" s="360">
        <v>44855</v>
      </c>
      <c r="AH122" s="360" t="s">
        <v>892</v>
      </c>
      <c r="AI122" s="360">
        <v>44845</v>
      </c>
      <c r="AJ122" s="360" t="s">
        <v>892</v>
      </c>
      <c r="AK122" s="350" t="s">
        <v>1129</v>
      </c>
    </row>
    <row r="123" spans="1:37" x14ac:dyDescent="0.3">
      <c r="A123" s="349">
        <v>15299</v>
      </c>
      <c r="B123" s="350" t="s">
        <v>1130</v>
      </c>
      <c r="C123" s="351" t="s">
        <v>265</v>
      </c>
      <c r="D123" s="352">
        <v>4.2</v>
      </c>
      <c r="E123" s="350"/>
      <c r="F123" s="350"/>
      <c r="G123" s="350"/>
      <c r="H123" s="353">
        <v>0</v>
      </c>
      <c r="I123" s="354">
        <v>103003</v>
      </c>
      <c r="J123" s="355">
        <v>4.2</v>
      </c>
      <c r="K123" s="353">
        <v>304</v>
      </c>
      <c r="L123" s="356">
        <v>0</v>
      </c>
      <c r="M123" s="357">
        <v>479.06</v>
      </c>
      <c r="N123" s="355">
        <v>2012.0519999999999</v>
      </c>
      <c r="O123" s="358" t="s">
        <v>891</v>
      </c>
      <c r="P123" s="357">
        <v>0</v>
      </c>
      <c r="Q123" s="359">
        <v>0</v>
      </c>
      <c r="R123" s="360" t="s">
        <v>892</v>
      </c>
      <c r="S123" s="350" t="s">
        <v>1007</v>
      </c>
      <c r="T123" s="361">
        <v>1</v>
      </c>
      <c r="U123" s="362">
        <v>55</v>
      </c>
      <c r="V123" s="363">
        <v>7</v>
      </c>
      <c r="W123" s="364">
        <v>2442</v>
      </c>
      <c r="X123" s="365">
        <v>2023</v>
      </c>
      <c r="Y123" s="366">
        <v>100</v>
      </c>
      <c r="Z123" s="366" t="s">
        <v>892</v>
      </c>
      <c r="AA123" s="365" t="s">
        <v>892</v>
      </c>
      <c r="AB123" s="366">
        <v>0</v>
      </c>
      <c r="AC123" s="366"/>
      <c r="AD123" s="367" t="s">
        <v>892</v>
      </c>
      <c r="AE123" s="368" t="s">
        <v>892</v>
      </c>
      <c r="AF123" s="357">
        <v>128</v>
      </c>
      <c r="AG123" s="360">
        <v>44336</v>
      </c>
      <c r="AH123" s="360" t="s">
        <v>892</v>
      </c>
      <c r="AI123" s="360">
        <v>44722</v>
      </c>
      <c r="AJ123" s="360" t="s">
        <v>892</v>
      </c>
      <c r="AK123" s="350" t="s">
        <v>1130</v>
      </c>
    </row>
    <row r="124" spans="1:37" x14ac:dyDescent="0.3">
      <c r="A124" s="349">
        <v>15436</v>
      </c>
      <c r="B124" s="350" t="s">
        <v>1131</v>
      </c>
      <c r="C124" s="351" t="s">
        <v>265</v>
      </c>
      <c r="D124" s="352">
        <v>29.62</v>
      </c>
      <c r="E124" s="350"/>
      <c r="F124" s="350"/>
      <c r="G124" s="350"/>
      <c r="H124" s="353">
        <v>0</v>
      </c>
      <c r="I124" s="354">
        <v>103003</v>
      </c>
      <c r="J124" s="355">
        <v>29.62</v>
      </c>
      <c r="K124" s="353">
        <v>788</v>
      </c>
      <c r="L124" s="356">
        <v>0</v>
      </c>
      <c r="M124" s="357">
        <v>764.94</v>
      </c>
      <c r="N124" s="355">
        <v>22657.522799999999</v>
      </c>
      <c r="O124" s="358" t="s">
        <v>891</v>
      </c>
      <c r="P124" s="357">
        <v>0</v>
      </c>
      <c r="Q124" s="359">
        <v>0</v>
      </c>
      <c r="R124" s="360" t="s">
        <v>892</v>
      </c>
      <c r="S124" s="350" t="s">
        <v>1132</v>
      </c>
      <c r="T124" s="361">
        <v>1</v>
      </c>
      <c r="U124" s="362">
        <v>51</v>
      </c>
      <c r="V124" s="363">
        <v>9</v>
      </c>
      <c r="W124" s="364">
        <v>2544</v>
      </c>
      <c r="X124" s="365">
        <v>2023</v>
      </c>
      <c r="Y124" s="366">
        <v>600</v>
      </c>
      <c r="Z124" s="366" t="s">
        <v>892</v>
      </c>
      <c r="AA124" s="365" t="s">
        <v>892</v>
      </c>
      <c r="AB124" s="366">
        <v>0</v>
      </c>
      <c r="AC124" s="366"/>
      <c r="AD124" s="367" t="s">
        <v>892</v>
      </c>
      <c r="AE124" s="368" t="s">
        <v>892</v>
      </c>
      <c r="AF124" s="357">
        <v>304</v>
      </c>
      <c r="AG124" s="360">
        <v>44161</v>
      </c>
      <c r="AH124" s="360" t="s">
        <v>892</v>
      </c>
      <c r="AI124" s="360">
        <v>44207</v>
      </c>
      <c r="AJ124" s="360" t="s">
        <v>892</v>
      </c>
      <c r="AK124" s="350" t="s">
        <v>1131</v>
      </c>
    </row>
    <row r="125" spans="1:37" x14ac:dyDescent="0.3">
      <c r="A125" s="349">
        <v>15464</v>
      </c>
      <c r="B125" s="350" t="s">
        <v>1127</v>
      </c>
      <c r="C125" s="351" t="s">
        <v>265</v>
      </c>
      <c r="D125" s="352">
        <v>8.8000000000000007</v>
      </c>
      <c r="E125" s="350"/>
      <c r="F125" s="350"/>
      <c r="G125" s="350"/>
      <c r="H125" s="353">
        <v>185</v>
      </c>
      <c r="I125" s="354">
        <v>103003</v>
      </c>
      <c r="J125" s="355">
        <v>8.8000000000000007</v>
      </c>
      <c r="K125" s="353"/>
      <c r="L125" s="356">
        <v>2312.5</v>
      </c>
      <c r="M125" s="357">
        <v>0</v>
      </c>
      <c r="N125" s="355">
        <v>0</v>
      </c>
      <c r="O125" s="358" t="s">
        <v>891</v>
      </c>
      <c r="P125" s="357">
        <v>0</v>
      </c>
      <c r="Q125" s="359">
        <v>0</v>
      </c>
      <c r="R125" s="360" t="s">
        <v>892</v>
      </c>
      <c r="S125" s="350" t="s">
        <v>1126</v>
      </c>
      <c r="T125" s="361">
        <v>1</v>
      </c>
      <c r="U125" s="362">
        <v>55</v>
      </c>
      <c r="V125" s="363">
        <v>34</v>
      </c>
      <c r="W125" s="364" t="s">
        <v>892</v>
      </c>
      <c r="X125" s="365" t="s">
        <v>892</v>
      </c>
      <c r="Y125" s="366">
        <v>0</v>
      </c>
      <c r="Z125" s="366" t="s">
        <v>892</v>
      </c>
      <c r="AA125" s="365" t="s">
        <v>892</v>
      </c>
      <c r="AB125" s="366">
        <v>0</v>
      </c>
      <c r="AC125" s="366"/>
      <c r="AD125" s="367" t="s">
        <v>892</v>
      </c>
      <c r="AE125" s="368" t="s">
        <v>892</v>
      </c>
      <c r="AF125" s="357">
        <v>0</v>
      </c>
      <c r="AG125" s="360">
        <v>42086</v>
      </c>
      <c r="AH125" s="360" t="s">
        <v>892</v>
      </c>
      <c r="AI125" s="360">
        <v>42031</v>
      </c>
      <c r="AJ125" s="360" t="s">
        <v>892</v>
      </c>
      <c r="AK125" s="350" t="s">
        <v>1133</v>
      </c>
    </row>
    <row r="126" spans="1:37" x14ac:dyDescent="0.3">
      <c r="A126" s="349">
        <v>15465</v>
      </c>
      <c r="B126" s="350" t="s">
        <v>1134</v>
      </c>
      <c r="C126" s="351" t="s">
        <v>265</v>
      </c>
      <c r="D126" s="352">
        <v>33.25</v>
      </c>
      <c r="E126" s="350"/>
      <c r="F126" s="350"/>
      <c r="G126" s="350"/>
      <c r="H126" s="353">
        <v>135</v>
      </c>
      <c r="I126" s="354">
        <v>103003</v>
      </c>
      <c r="J126" s="355">
        <v>33.25</v>
      </c>
      <c r="K126" s="353">
        <v>34</v>
      </c>
      <c r="L126" s="356">
        <v>47.703180212014132</v>
      </c>
      <c r="M126" s="357">
        <v>0</v>
      </c>
      <c r="N126" s="355">
        <v>0</v>
      </c>
      <c r="O126" s="358" t="s">
        <v>891</v>
      </c>
      <c r="P126" s="357">
        <v>0</v>
      </c>
      <c r="Q126" s="359">
        <v>0</v>
      </c>
      <c r="R126" s="360" t="s">
        <v>892</v>
      </c>
      <c r="S126" s="350" t="s">
        <v>1126</v>
      </c>
      <c r="T126" s="361">
        <v>1</v>
      </c>
      <c r="U126" s="362">
        <v>55</v>
      </c>
      <c r="V126" s="363">
        <v>34</v>
      </c>
      <c r="W126" s="364" t="s">
        <v>892</v>
      </c>
      <c r="X126" s="365" t="s">
        <v>892</v>
      </c>
      <c r="Y126" s="366">
        <v>0</v>
      </c>
      <c r="Z126" s="366" t="s">
        <v>892</v>
      </c>
      <c r="AA126" s="365" t="s">
        <v>892</v>
      </c>
      <c r="AB126" s="366">
        <v>0</v>
      </c>
      <c r="AC126" s="366"/>
      <c r="AD126" s="367" t="s">
        <v>892</v>
      </c>
      <c r="AE126" s="368" t="s">
        <v>892</v>
      </c>
      <c r="AF126" s="357">
        <v>12</v>
      </c>
      <c r="AG126" s="360">
        <v>42086</v>
      </c>
      <c r="AH126" s="360" t="s">
        <v>892</v>
      </c>
      <c r="AI126" s="360">
        <v>43584</v>
      </c>
      <c r="AJ126" s="360" t="s">
        <v>892</v>
      </c>
      <c r="AK126" s="350" t="s">
        <v>1134</v>
      </c>
    </row>
    <row r="127" spans="1:37" x14ac:dyDescent="0.3">
      <c r="A127" s="349">
        <v>15466</v>
      </c>
      <c r="B127" s="350" t="s">
        <v>1135</v>
      </c>
      <c r="C127" s="351" t="s">
        <v>265</v>
      </c>
      <c r="D127" s="352">
        <v>2.16</v>
      </c>
      <c r="E127" s="350"/>
      <c r="F127" s="350"/>
      <c r="G127" s="350"/>
      <c r="H127" s="353">
        <v>192</v>
      </c>
      <c r="I127" s="354">
        <v>103003</v>
      </c>
      <c r="J127" s="355">
        <v>2.16</v>
      </c>
      <c r="K127" s="353">
        <v>39</v>
      </c>
      <c r="L127" s="356">
        <v>59.076923076923073</v>
      </c>
      <c r="M127" s="357">
        <v>0</v>
      </c>
      <c r="N127" s="355">
        <v>0</v>
      </c>
      <c r="O127" s="358" t="s">
        <v>891</v>
      </c>
      <c r="P127" s="357">
        <v>0</v>
      </c>
      <c r="Q127" s="359">
        <v>0</v>
      </c>
      <c r="R127" s="360" t="s">
        <v>892</v>
      </c>
      <c r="S127" s="350" t="s">
        <v>1126</v>
      </c>
      <c r="T127" s="361">
        <v>1</v>
      </c>
      <c r="U127" s="362">
        <v>55</v>
      </c>
      <c r="V127" s="363">
        <v>34</v>
      </c>
      <c r="W127" s="364" t="s">
        <v>892</v>
      </c>
      <c r="X127" s="365" t="s">
        <v>892</v>
      </c>
      <c r="Y127" s="366">
        <v>0</v>
      </c>
      <c r="Z127" s="366" t="s">
        <v>892</v>
      </c>
      <c r="AA127" s="365" t="s">
        <v>892</v>
      </c>
      <c r="AB127" s="366">
        <v>0</v>
      </c>
      <c r="AC127" s="366"/>
      <c r="AD127" s="367" t="s">
        <v>892</v>
      </c>
      <c r="AE127" s="368" t="s">
        <v>892</v>
      </c>
      <c r="AF127" s="357">
        <v>14</v>
      </c>
      <c r="AG127" s="360">
        <v>42076</v>
      </c>
      <c r="AH127" s="360" t="s">
        <v>892</v>
      </c>
      <c r="AI127" s="360">
        <v>42111</v>
      </c>
      <c r="AJ127" s="360" t="s">
        <v>892</v>
      </c>
      <c r="AK127" s="350" t="s">
        <v>1135</v>
      </c>
    </row>
    <row r="128" spans="1:37" x14ac:dyDescent="0.3">
      <c r="A128" s="349">
        <v>15467</v>
      </c>
      <c r="B128" s="350" t="s">
        <v>1136</v>
      </c>
      <c r="C128" s="351" t="s">
        <v>265</v>
      </c>
      <c r="D128" s="352">
        <v>3.8</v>
      </c>
      <c r="E128" s="350"/>
      <c r="F128" s="350"/>
      <c r="G128" s="350"/>
      <c r="H128" s="353">
        <v>37</v>
      </c>
      <c r="I128" s="354">
        <v>103003</v>
      </c>
      <c r="J128" s="355">
        <v>3.8</v>
      </c>
      <c r="K128" s="353">
        <v>26</v>
      </c>
      <c r="L128" s="356">
        <v>17.05069124423963</v>
      </c>
      <c r="M128" s="357">
        <v>2.06</v>
      </c>
      <c r="N128" s="355">
        <v>7.8280000000000003</v>
      </c>
      <c r="O128" s="358" t="s">
        <v>891</v>
      </c>
      <c r="P128" s="357">
        <v>0</v>
      </c>
      <c r="Q128" s="359">
        <v>0</v>
      </c>
      <c r="R128" s="360" t="s">
        <v>892</v>
      </c>
      <c r="S128" s="350" t="s">
        <v>1126</v>
      </c>
      <c r="T128" s="361">
        <v>1</v>
      </c>
      <c r="U128" s="362">
        <v>55</v>
      </c>
      <c r="V128" s="363">
        <v>34</v>
      </c>
      <c r="W128" s="364" t="s">
        <v>892</v>
      </c>
      <c r="X128" s="365" t="s">
        <v>892</v>
      </c>
      <c r="Y128" s="366">
        <v>0</v>
      </c>
      <c r="Z128" s="366" t="s">
        <v>892</v>
      </c>
      <c r="AA128" s="365" t="s">
        <v>892</v>
      </c>
      <c r="AB128" s="366">
        <v>0</v>
      </c>
      <c r="AC128" s="366"/>
      <c r="AD128" s="367" t="s">
        <v>892</v>
      </c>
      <c r="AE128" s="368" t="s">
        <v>892</v>
      </c>
      <c r="AF128" s="357">
        <v>8</v>
      </c>
      <c r="AG128" s="360">
        <v>42076</v>
      </c>
      <c r="AH128" s="360" t="s">
        <v>892</v>
      </c>
      <c r="AI128" s="360">
        <v>43004</v>
      </c>
      <c r="AJ128" s="360" t="s">
        <v>892</v>
      </c>
      <c r="AK128" s="350" t="s">
        <v>1137</v>
      </c>
    </row>
    <row r="129" spans="1:37" x14ac:dyDescent="0.3">
      <c r="A129" s="349">
        <v>15469</v>
      </c>
      <c r="B129" s="350" t="s">
        <v>1138</v>
      </c>
      <c r="C129" s="351" t="s">
        <v>265</v>
      </c>
      <c r="D129" s="352">
        <v>6.12</v>
      </c>
      <c r="E129" s="350"/>
      <c r="F129" s="350"/>
      <c r="G129" s="350"/>
      <c r="H129" s="353">
        <v>75</v>
      </c>
      <c r="I129" s="354">
        <v>103003</v>
      </c>
      <c r="J129" s="355">
        <v>6.12</v>
      </c>
      <c r="K129" s="353">
        <v>48</v>
      </c>
      <c r="L129" s="356">
        <v>18.382352941176471</v>
      </c>
      <c r="M129" s="357">
        <v>0</v>
      </c>
      <c r="N129" s="355">
        <v>0</v>
      </c>
      <c r="O129" s="358" t="s">
        <v>891</v>
      </c>
      <c r="P129" s="357">
        <v>0</v>
      </c>
      <c r="Q129" s="359">
        <v>0</v>
      </c>
      <c r="R129" s="360" t="s">
        <v>892</v>
      </c>
      <c r="S129" s="350" t="s">
        <v>1126</v>
      </c>
      <c r="T129" s="361">
        <v>1</v>
      </c>
      <c r="U129" s="362">
        <v>55</v>
      </c>
      <c r="V129" s="363">
        <v>34</v>
      </c>
      <c r="W129" s="364" t="s">
        <v>892</v>
      </c>
      <c r="X129" s="365" t="s">
        <v>892</v>
      </c>
      <c r="Y129" s="366">
        <v>0</v>
      </c>
      <c r="Z129" s="366" t="s">
        <v>892</v>
      </c>
      <c r="AA129" s="365" t="s">
        <v>892</v>
      </c>
      <c r="AB129" s="366">
        <v>0</v>
      </c>
      <c r="AC129" s="366"/>
      <c r="AD129" s="367" t="s">
        <v>892</v>
      </c>
      <c r="AE129" s="368" t="s">
        <v>892</v>
      </c>
      <c r="AF129" s="357">
        <v>16</v>
      </c>
      <c r="AG129" s="360">
        <v>44068</v>
      </c>
      <c r="AH129" s="360" t="s">
        <v>892</v>
      </c>
      <c r="AI129" s="360">
        <v>44028</v>
      </c>
      <c r="AJ129" s="360" t="s">
        <v>892</v>
      </c>
      <c r="AK129" s="350" t="s">
        <v>1138</v>
      </c>
    </row>
    <row r="130" spans="1:37" x14ac:dyDescent="0.3">
      <c r="A130" s="349">
        <v>15473</v>
      </c>
      <c r="B130" s="350" t="s">
        <v>1139</v>
      </c>
      <c r="C130" s="351" t="s">
        <v>265</v>
      </c>
      <c r="D130" s="352">
        <v>17</v>
      </c>
      <c r="E130" s="350"/>
      <c r="F130" s="350"/>
      <c r="G130" s="350"/>
      <c r="H130" s="353">
        <v>74</v>
      </c>
      <c r="I130" s="354">
        <v>103003</v>
      </c>
      <c r="J130" s="355">
        <v>17</v>
      </c>
      <c r="K130" s="353">
        <v>24</v>
      </c>
      <c r="L130" s="356">
        <v>37</v>
      </c>
      <c r="M130" s="357">
        <v>0</v>
      </c>
      <c r="N130" s="355">
        <v>0</v>
      </c>
      <c r="O130" s="358" t="s">
        <v>891</v>
      </c>
      <c r="P130" s="357">
        <v>0</v>
      </c>
      <c r="Q130" s="359">
        <v>0</v>
      </c>
      <c r="R130" s="360" t="s">
        <v>892</v>
      </c>
      <c r="S130" s="350" t="s">
        <v>1126</v>
      </c>
      <c r="T130" s="361">
        <v>1</v>
      </c>
      <c r="U130" s="362">
        <v>55</v>
      </c>
      <c r="V130" s="363">
        <v>34</v>
      </c>
      <c r="W130" s="364" t="s">
        <v>892</v>
      </c>
      <c r="X130" s="365" t="s">
        <v>892</v>
      </c>
      <c r="Y130" s="366">
        <v>0</v>
      </c>
      <c r="Z130" s="366" t="s">
        <v>892</v>
      </c>
      <c r="AA130" s="365" t="s">
        <v>892</v>
      </c>
      <c r="AB130" s="366">
        <v>0</v>
      </c>
      <c r="AC130" s="366"/>
      <c r="AD130" s="367" t="s">
        <v>892</v>
      </c>
      <c r="AE130" s="368" t="s">
        <v>892</v>
      </c>
      <c r="AF130" s="357">
        <v>0</v>
      </c>
      <c r="AG130" s="360">
        <v>42076</v>
      </c>
      <c r="AH130" s="360" t="s">
        <v>892</v>
      </c>
      <c r="AI130" s="360">
        <v>44146</v>
      </c>
      <c r="AJ130" s="360" t="s">
        <v>892</v>
      </c>
      <c r="AK130" s="350" t="s">
        <v>1139</v>
      </c>
    </row>
    <row r="131" spans="1:37" x14ac:dyDescent="0.3">
      <c r="A131" s="349">
        <v>15475</v>
      </c>
      <c r="B131" s="350" t="s">
        <v>1140</v>
      </c>
      <c r="C131" s="351" t="s">
        <v>265</v>
      </c>
      <c r="D131" s="352">
        <v>23.5</v>
      </c>
      <c r="E131" s="350"/>
      <c r="F131" s="350"/>
      <c r="G131" s="350"/>
      <c r="H131" s="353">
        <v>132</v>
      </c>
      <c r="I131" s="354">
        <v>103003</v>
      </c>
      <c r="J131" s="355">
        <v>23.5</v>
      </c>
      <c r="K131" s="353">
        <v>30</v>
      </c>
      <c r="L131" s="356">
        <v>46.64310954063604</v>
      </c>
      <c r="M131" s="357">
        <v>0</v>
      </c>
      <c r="N131" s="355">
        <v>0</v>
      </c>
      <c r="O131" s="358" t="s">
        <v>891</v>
      </c>
      <c r="P131" s="357">
        <v>0</v>
      </c>
      <c r="Q131" s="359">
        <v>0</v>
      </c>
      <c r="R131" s="360" t="s">
        <v>892</v>
      </c>
      <c r="S131" s="350" t="s">
        <v>1126</v>
      </c>
      <c r="T131" s="361">
        <v>1</v>
      </c>
      <c r="U131" s="362">
        <v>55</v>
      </c>
      <c r="V131" s="363">
        <v>34</v>
      </c>
      <c r="W131" s="364" t="s">
        <v>892</v>
      </c>
      <c r="X131" s="365" t="s">
        <v>892</v>
      </c>
      <c r="Y131" s="366">
        <v>0</v>
      </c>
      <c r="Z131" s="366" t="s">
        <v>892</v>
      </c>
      <c r="AA131" s="365" t="s">
        <v>892</v>
      </c>
      <c r="AB131" s="366">
        <v>0</v>
      </c>
      <c r="AC131" s="366"/>
      <c r="AD131" s="367" t="s">
        <v>892</v>
      </c>
      <c r="AE131" s="368" t="s">
        <v>892</v>
      </c>
      <c r="AF131" s="357">
        <v>0</v>
      </c>
      <c r="AG131" s="360">
        <v>42076</v>
      </c>
      <c r="AH131" s="360" t="s">
        <v>892</v>
      </c>
      <c r="AI131" s="360">
        <v>44155</v>
      </c>
      <c r="AJ131" s="360" t="s">
        <v>892</v>
      </c>
      <c r="AK131" s="350" t="s">
        <v>1141</v>
      </c>
    </row>
    <row r="132" spans="1:37" x14ac:dyDescent="0.3">
      <c r="A132" s="349">
        <v>15530</v>
      </c>
      <c r="B132" s="350" t="s">
        <v>1142</v>
      </c>
      <c r="C132" s="351" t="s">
        <v>382</v>
      </c>
      <c r="D132" s="352">
        <v>7.0000000000000007E-2</v>
      </c>
      <c r="E132" s="350"/>
      <c r="F132" s="350"/>
      <c r="G132" s="350"/>
      <c r="H132" s="353">
        <v>25338</v>
      </c>
      <c r="I132" s="354">
        <v>103003</v>
      </c>
      <c r="J132" s="355">
        <v>7.0000000000000007E-2</v>
      </c>
      <c r="K132" s="353">
        <v>15300</v>
      </c>
      <c r="L132" s="356">
        <v>12.113302258874148</v>
      </c>
      <c r="M132" s="357">
        <v>12313.5</v>
      </c>
      <c r="N132" s="355">
        <v>861.94500000000005</v>
      </c>
      <c r="O132" s="358" t="s">
        <v>891</v>
      </c>
      <c r="P132" s="357">
        <v>0</v>
      </c>
      <c r="Q132" s="359">
        <v>0</v>
      </c>
      <c r="R132" s="360" t="s">
        <v>892</v>
      </c>
      <c r="S132" s="350" t="s">
        <v>1143</v>
      </c>
      <c r="T132" s="361">
        <v>1</v>
      </c>
      <c r="U132" s="362">
        <v>45</v>
      </c>
      <c r="V132" s="363">
        <v>13</v>
      </c>
      <c r="W132" s="364" t="s">
        <v>892</v>
      </c>
      <c r="X132" s="365" t="s">
        <v>892</v>
      </c>
      <c r="Y132" s="366">
        <v>0</v>
      </c>
      <c r="Z132" s="366" t="s">
        <v>892</v>
      </c>
      <c r="AA132" s="365" t="s">
        <v>892</v>
      </c>
      <c r="AB132" s="366">
        <v>0</v>
      </c>
      <c r="AC132" s="366"/>
      <c r="AD132" s="367" t="s">
        <v>892</v>
      </c>
      <c r="AE132" s="368" t="s">
        <v>892</v>
      </c>
      <c r="AF132" s="357">
        <v>8368</v>
      </c>
      <c r="AG132" s="360">
        <v>44204</v>
      </c>
      <c r="AH132" s="360" t="s">
        <v>892</v>
      </c>
      <c r="AI132" s="360">
        <v>44169</v>
      </c>
      <c r="AJ132" s="360" t="s">
        <v>892</v>
      </c>
      <c r="AK132" s="350" t="s">
        <v>1142</v>
      </c>
    </row>
    <row r="133" spans="1:37" x14ac:dyDescent="0.3">
      <c r="A133" s="349">
        <v>15648</v>
      </c>
      <c r="B133" s="350" t="s">
        <v>1144</v>
      </c>
      <c r="C133" s="351" t="s">
        <v>265</v>
      </c>
      <c r="D133" s="352">
        <v>3.24</v>
      </c>
      <c r="E133" s="350"/>
      <c r="F133" s="350"/>
      <c r="G133" s="350"/>
      <c r="H133" s="353">
        <v>36</v>
      </c>
      <c r="I133" s="354">
        <v>103003</v>
      </c>
      <c r="J133" s="355">
        <v>3.24</v>
      </c>
      <c r="K133" s="353">
        <v>22</v>
      </c>
      <c r="L133" s="356">
        <v>19.672131147540984</v>
      </c>
      <c r="M133" s="357">
        <v>0</v>
      </c>
      <c r="N133" s="355">
        <v>0</v>
      </c>
      <c r="O133" s="358" t="s">
        <v>891</v>
      </c>
      <c r="P133" s="357">
        <v>0</v>
      </c>
      <c r="Q133" s="359">
        <v>0</v>
      </c>
      <c r="R133" s="360" t="s">
        <v>892</v>
      </c>
      <c r="S133" s="350" t="s">
        <v>1145</v>
      </c>
      <c r="T133" s="361">
        <v>1</v>
      </c>
      <c r="U133" s="362">
        <v>55</v>
      </c>
      <c r="V133" s="363">
        <v>35</v>
      </c>
      <c r="W133" s="364">
        <v>2442</v>
      </c>
      <c r="X133" s="365">
        <v>2023</v>
      </c>
      <c r="Y133" s="366">
        <v>10</v>
      </c>
      <c r="Z133" s="366" t="s">
        <v>892</v>
      </c>
      <c r="AA133" s="365" t="s">
        <v>892</v>
      </c>
      <c r="AB133" s="366">
        <v>0</v>
      </c>
      <c r="AC133" s="366"/>
      <c r="AD133" s="367" t="s">
        <v>892</v>
      </c>
      <c r="AE133" s="368" t="s">
        <v>892</v>
      </c>
      <c r="AF133" s="357">
        <v>8</v>
      </c>
      <c r="AG133" s="360">
        <v>43916</v>
      </c>
      <c r="AH133" s="360" t="s">
        <v>892</v>
      </c>
      <c r="AI133" s="360">
        <v>43865</v>
      </c>
      <c r="AJ133" s="360" t="s">
        <v>892</v>
      </c>
      <c r="AK133" s="350" t="s">
        <v>1146</v>
      </c>
    </row>
    <row r="134" spans="1:37" x14ac:dyDescent="0.3">
      <c r="A134" s="349">
        <v>15656</v>
      </c>
      <c r="B134" s="350" t="s">
        <v>1147</v>
      </c>
      <c r="C134" s="351" t="s">
        <v>265</v>
      </c>
      <c r="D134" s="352">
        <v>5.75</v>
      </c>
      <c r="E134" s="350"/>
      <c r="F134" s="350"/>
      <c r="G134" s="350"/>
      <c r="H134" s="353">
        <v>136</v>
      </c>
      <c r="I134" s="354">
        <v>103003</v>
      </c>
      <c r="J134" s="355">
        <v>5.75</v>
      </c>
      <c r="K134" s="353">
        <v>15</v>
      </c>
      <c r="L134" s="356">
        <v>108.8</v>
      </c>
      <c r="M134" s="357">
        <v>0</v>
      </c>
      <c r="N134" s="355">
        <v>0</v>
      </c>
      <c r="O134" s="358" t="s">
        <v>891</v>
      </c>
      <c r="P134" s="357">
        <v>0</v>
      </c>
      <c r="Q134" s="359">
        <v>0</v>
      </c>
      <c r="R134" s="360" t="s">
        <v>892</v>
      </c>
      <c r="S134" s="350" t="s">
        <v>1145</v>
      </c>
      <c r="T134" s="361">
        <v>1</v>
      </c>
      <c r="U134" s="362">
        <v>55</v>
      </c>
      <c r="V134" s="363">
        <v>35</v>
      </c>
      <c r="W134" s="364" t="s">
        <v>892</v>
      </c>
      <c r="X134" s="365" t="s">
        <v>892</v>
      </c>
      <c r="Y134" s="366">
        <v>0</v>
      </c>
      <c r="Z134" s="366" t="s">
        <v>892</v>
      </c>
      <c r="AA134" s="365" t="s">
        <v>892</v>
      </c>
      <c r="AB134" s="366">
        <v>0</v>
      </c>
      <c r="AC134" s="366"/>
      <c r="AD134" s="367" t="s">
        <v>892</v>
      </c>
      <c r="AE134" s="368" t="s">
        <v>892</v>
      </c>
      <c r="AF134" s="357">
        <v>6</v>
      </c>
      <c r="AG134" s="360">
        <v>43966</v>
      </c>
      <c r="AH134" s="360" t="s">
        <v>892</v>
      </c>
      <c r="AI134" s="360">
        <v>43880</v>
      </c>
      <c r="AJ134" s="360" t="s">
        <v>892</v>
      </c>
      <c r="AK134" s="350" t="s">
        <v>1148</v>
      </c>
    </row>
    <row r="135" spans="1:37" x14ac:dyDescent="0.3">
      <c r="A135" s="349">
        <v>15664</v>
      </c>
      <c r="B135" s="350" t="s">
        <v>1149</v>
      </c>
      <c r="C135" s="351" t="s">
        <v>265</v>
      </c>
      <c r="D135" s="352">
        <v>1.6</v>
      </c>
      <c r="E135" s="350"/>
      <c r="F135" s="350"/>
      <c r="G135" s="350"/>
      <c r="H135" s="353">
        <v>54</v>
      </c>
      <c r="I135" s="354">
        <v>103003</v>
      </c>
      <c r="J135" s="355">
        <v>1.6</v>
      </c>
      <c r="K135" s="353">
        <v>9</v>
      </c>
      <c r="L135" s="356">
        <v>72</v>
      </c>
      <c r="M135" s="357">
        <v>0</v>
      </c>
      <c r="N135" s="355">
        <v>0</v>
      </c>
      <c r="O135" s="358" t="s">
        <v>891</v>
      </c>
      <c r="P135" s="357">
        <v>0</v>
      </c>
      <c r="Q135" s="359">
        <v>0</v>
      </c>
      <c r="R135" s="360" t="s">
        <v>892</v>
      </c>
      <c r="S135" s="350" t="s">
        <v>1145</v>
      </c>
      <c r="T135" s="361">
        <v>1</v>
      </c>
      <c r="U135" s="362">
        <v>55</v>
      </c>
      <c r="V135" s="363">
        <v>35</v>
      </c>
      <c r="W135" s="364" t="s">
        <v>892</v>
      </c>
      <c r="X135" s="365" t="s">
        <v>892</v>
      </c>
      <c r="Y135" s="366">
        <v>0</v>
      </c>
      <c r="Z135" s="366" t="s">
        <v>892</v>
      </c>
      <c r="AA135" s="365" t="s">
        <v>892</v>
      </c>
      <c r="AB135" s="366">
        <v>0</v>
      </c>
      <c r="AC135" s="366"/>
      <c r="AD135" s="367" t="s">
        <v>892</v>
      </c>
      <c r="AE135" s="368" t="s">
        <v>892</v>
      </c>
      <c r="AF135" s="357">
        <v>4</v>
      </c>
      <c r="AG135" s="360">
        <v>43978</v>
      </c>
      <c r="AH135" s="360" t="s">
        <v>892</v>
      </c>
      <c r="AI135" s="360">
        <v>44516</v>
      </c>
      <c r="AJ135" s="360" t="s">
        <v>892</v>
      </c>
      <c r="AK135" s="350" t="s">
        <v>1150</v>
      </c>
    </row>
    <row r="136" spans="1:37" x14ac:dyDescent="0.3">
      <c r="A136" s="349">
        <v>15668</v>
      </c>
      <c r="B136" s="350" t="s">
        <v>1151</v>
      </c>
      <c r="C136" s="351" t="s">
        <v>265</v>
      </c>
      <c r="D136" s="352">
        <v>10.14</v>
      </c>
      <c r="E136" s="350"/>
      <c r="F136" s="350"/>
      <c r="G136" s="350"/>
      <c r="H136" s="353">
        <v>239</v>
      </c>
      <c r="I136" s="354">
        <v>103003</v>
      </c>
      <c r="J136" s="355">
        <v>10.14</v>
      </c>
      <c r="K136" s="353">
        <v>15</v>
      </c>
      <c r="L136" s="356">
        <v>136.57142857142856</v>
      </c>
      <c r="M136" s="357">
        <v>0</v>
      </c>
      <c r="N136" s="355">
        <v>0</v>
      </c>
      <c r="O136" s="358" t="s">
        <v>891</v>
      </c>
      <c r="P136" s="357">
        <v>0</v>
      </c>
      <c r="Q136" s="359">
        <v>0</v>
      </c>
      <c r="R136" s="360" t="s">
        <v>892</v>
      </c>
      <c r="S136" s="350" t="s">
        <v>1145</v>
      </c>
      <c r="T136" s="361">
        <v>1</v>
      </c>
      <c r="U136" s="362">
        <v>55</v>
      </c>
      <c r="V136" s="363">
        <v>35</v>
      </c>
      <c r="W136" s="364" t="s">
        <v>892</v>
      </c>
      <c r="X136" s="365" t="s">
        <v>892</v>
      </c>
      <c r="Y136" s="366">
        <v>0</v>
      </c>
      <c r="Z136" s="366" t="s">
        <v>892</v>
      </c>
      <c r="AA136" s="365" t="s">
        <v>892</v>
      </c>
      <c r="AB136" s="366">
        <v>0</v>
      </c>
      <c r="AC136" s="366"/>
      <c r="AD136" s="367" t="s">
        <v>892</v>
      </c>
      <c r="AE136" s="368" t="s">
        <v>892</v>
      </c>
      <c r="AF136" s="357">
        <v>8</v>
      </c>
      <c r="AG136" s="360">
        <v>44168</v>
      </c>
      <c r="AH136" s="360" t="s">
        <v>892</v>
      </c>
      <c r="AI136" s="360">
        <v>44740</v>
      </c>
      <c r="AJ136" s="360" t="s">
        <v>892</v>
      </c>
      <c r="AK136" s="350" t="s">
        <v>1152</v>
      </c>
    </row>
    <row r="137" spans="1:37" x14ac:dyDescent="0.3">
      <c r="A137" s="349">
        <v>15672</v>
      </c>
      <c r="B137" s="350" t="s">
        <v>1153</v>
      </c>
      <c r="C137" s="351" t="s">
        <v>265</v>
      </c>
      <c r="D137" s="352">
        <v>17.399999999999999</v>
      </c>
      <c r="E137" s="350"/>
      <c r="F137" s="350"/>
      <c r="G137" s="350"/>
      <c r="H137" s="353">
        <v>0</v>
      </c>
      <c r="I137" s="354">
        <v>103003</v>
      </c>
      <c r="J137" s="355">
        <v>17.399999999999999</v>
      </c>
      <c r="K137" s="353">
        <v>36</v>
      </c>
      <c r="L137" s="356">
        <v>0</v>
      </c>
      <c r="M137" s="357">
        <v>0</v>
      </c>
      <c r="N137" s="355">
        <v>0</v>
      </c>
      <c r="O137" s="358" t="s">
        <v>891</v>
      </c>
      <c r="P137" s="357">
        <v>0</v>
      </c>
      <c r="Q137" s="359">
        <v>0</v>
      </c>
      <c r="R137" s="360" t="s">
        <v>892</v>
      </c>
      <c r="S137" s="350" t="s">
        <v>1145</v>
      </c>
      <c r="T137" s="361">
        <v>1</v>
      </c>
      <c r="U137" s="362">
        <v>55</v>
      </c>
      <c r="V137" s="363">
        <v>35</v>
      </c>
      <c r="W137" s="364">
        <v>2235</v>
      </c>
      <c r="X137" s="365">
        <v>2023</v>
      </c>
      <c r="Y137" s="366">
        <v>500</v>
      </c>
      <c r="Z137" s="366" t="s">
        <v>892</v>
      </c>
      <c r="AA137" s="365" t="s">
        <v>892</v>
      </c>
      <c r="AB137" s="366">
        <v>0</v>
      </c>
      <c r="AC137" s="366"/>
      <c r="AD137" s="367" t="s">
        <v>892</v>
      </c>
      <c r="AE137" s="368" t="s">
        <v>892</v>
      </c>
      <c r="AF137" s="357">
        <v>12</v>
      </c>
      <c r="AG137" s="360">
        <v>44168</v>
      </c>
      <c r="AH137" s="360" t="s">
        <v>892</v>
      </c>
      <c r="AI137" s="360">
        <v>44146</v>
      </c>
      <c r="AJ137" s="360" t="s">
        <v>892</v>
      </c>
      <c r="AK137" s="350" t="s">
        <v>1154</v>
      </c>
    </row>
    <row r="138" spans="1:37" x14ac:dyDescent="0.3">
      <c r="A138" s="349">
        <v>15673</v>
      </c>
      <c r="B138" s="350" t="s">
        <v>1155</v>
      </c>
      <c r="C138" s="351" t="s">
        <v>265</v>
      </c>
      <c r="D138" s="352">
        <v>4.5999999999999996</v>
      </c>
      <c r="E138" s="350"/>
      <c r="F138" s="350"/>
      <c r="G138" s="350"/>
      <c r="H138" s="353">
        <v>100</v>
      </c>
      <c r="I138" s="354">
        <v>103003</v>
      </c>
      <c r="J138" s="355">
        <v>4.5999999999999996</v>
      </c>
      <c r="K138" s="353">
        <v>63</v>
      </c>
      <c r="L138" s="356">
        <v>19.047619047619047</v>
      </c>
      <c r="M138" s="357">
        <v>0</v>
      </c>
      <c r="N138" s="355">
        <v>0</v>
      </c>
      <c r="O138" s="358" t="s">
        <v>891</v>
      </c>
      <c r="P138" s="357">
        <v>0</v>
      </c>
      <c r="Q138" s="359">
        <v>0</v>
      </c>
      <c r="R138" s="360" t="s">
        <v>892</v>
      </c>
      <c r="S138" s="350" t="s">
        <v>1145</v>
      </c>
      <c r="T138" s="361">
        <v>1</v>
      </c>
      <c r="U138" s="362">
        <v>55</v>
      </c>
      <c r="V138" s="363">
        <v>35</v>
      </c>
      <c r="W138" s="364">
        <v>2956</v>
      </c>
      <c r="X138" s="365">
        <v>2023</v>
      </c>
      <c r="Y138" s="366">
        <v>50</v>
      </c>
      <c r="Z138" s="366" t="s">
        <v>892</v>
      </c>
      <c r="AA138" s="365" t="s">
        <v>892</v>
      </c>
      <c r="AB138" s="366">
        <v>0</v>
      </c>
      <c r="AC138" s="366"/>
      <c r="AD138" s="367" t="s">
        <v>892</v>
      </c>
      <c r="AE138" s="368" t="s">
        <v>892</v>
      </c>
      <c r="AF138" s="357">
        <v>22</v>
      </c>
      <c r="AG138" s="360">
        <v>44337</v>
      </c>
      <c r="AH138" s="360" t="s">
        <v>892</v>
      </c>
      <c r="AI138" s="360">
        <v>44516</v>
      </c>
      <c r="AJ138" s="360" t="s">
        <v>892</v>
      </c>
      <c r="AK138" s="350" t="s">
        <v>1156</v>
      </c>
    </row>
    <row r="139" spans="1:37" x14ac:dyDescent="0.3">
      <c r="A139" s="349">
        <v>15680</v>
      </c>
      <c r="B139" s="350" t="s">
        <v>1157</v>
      </c>
      <c r="C139" s="351" t="s">
        <v>265</v>
      </c>
      <c r="D139" s="352">
        <v>5.86</v>
      </c>
      <c r="E139" s="350"/>
      <c r="F139" s="350"/>
      <c r="G139" s="350"/>
      <c r="H139" s="353">
        <v>482</v>
      </c>
      <c r="I139" s="354">
        <v>103003</v>
      </c>
      <c r="J139" s="355">
        <v>5.86</v>
      </c>
      <c r="K139" s="353">
        <v>46</v>
      </c>
      <c r="L139" s="356">
        <v>125.8485639686684</v>
      </c>
      <c r="M139" s="357">
        <v>0</v>
      </c>
      <c r="N139" s="355">
        <v>0</v>
      </c>
      <c r="O139" s="358" t="s">
        <v>891</v>
      </c>
      <c r="P139" s="357">
        <v>0</v>
      </c>
      <c r="Q139" s="359">
        <v>0</v>
      </c>
      <c r="R139" s="360" t="s">
        <v>892</v>
      </c>
      <c r="S139" s="350" t="s">
        <v>1145</v>
      </c>
      <c r="T139" s="361">
        <v>1</v>
      </c>
      <c r="U139" s="362">
        <v>55</v>
      </c>
      <c r="V139" s="363">
        <v>35</v>
      </c>
      <c r="W139" s="364" t="s">
        <v>892</v>
      </c>
      <c r="X139" s="365" t="s">
        <v>892</v>
      </c>
      <c r="Y139" s="366">
        <v>0</v>
      </c>
      <c r="Z139" s="366" t="s">
        <v>892</v>
      </c>
      <c r="AA139" s="365" t="s">
        <v>892</v>
      </c>
      <c r="AB139" s="366">
        <v>0</v>
      </c>
      <c r="AC139" s="366"/>
      <c r="AD139" s="367" t="s">
        <v>892</v>
      </c>
      <c r="AE139" s="368" t="s">
        <v>892</v>
      </c>
      <c r="AF139" s="357">
        <v>16</v>
      </c>
      <c r="AG139" s="360">
        <v>44649</v>
      </c>
      <c r="AH139" s="360" t="s">
        <v>892</v>
      </c>
      <c r="AI139" s="360">
        <v>44755</v>
      </c>
      <c r="AJ139" s="360" t="s">
        <v>892</v>
      </c>
      <c r="AK139" s="350" t="s">
        <v>1158</v>
      </c>
    </row>
    <row r="140" spans="1:37" x14ac:dyDescent="0.3">
      <c r="A140" s="349">
        <v>15813</v>
      </c>
      <c r="B140" s="350" t="s">
        <v>1159</v>
      </c>
      <c r="C140" s="351" t="s">
        <v>265</v>
      </c>
      <c r="D140" s="352">
        <v>0.6</v>
      </c>
      <c r="E140" s="350"/>
      <c r="F140" s="350"/>
      <c r="G140" s="350"/>
      <c r="H140" s="353">
        <v>1765</v>
      </c>
      <c r="I140" s="354">
        <v>103003</v>
      </c>
      <c r="J140" s="355">
        <v>0.6</v>
      </c>
      <c r="K140" s="353">
        <v>5635</v>
      </c>
      <c r="L140" s="356">
        <v>3.0629067245119308</v>
      </c>
      <c r="M140" s="357">
        <v>6407.5</v>
      </c>
      <c r="N140" s="355">
        <v>3844.5</v>
      </c>
      <c r="O140" s="358" t="s">
        <v>891</v>
      </c>
      <c r="P140" s="357">
        <v>0</v>
      </c>
      <c r="Q140" s="359">
        <v>0</v>
      </c>
      <c r="R140" s="360" t="s">
        <v>892</v>
      </c>
      <c r="S140" s="350" t="s">
        <v>1160</v>
      </c>
      <c r="T140" s="361">
        <v>1</v>
      </c>
      <c r="U140" s="362">
        <v>51</v>
      </c>
      <c r="V140" s="363">
        <v>6</v>
      </c>
      <c r="W140" s="364">
        <v>9011</v>
      </c>
      <c r="X140" s="365">
        <v>2023</v>
      </c>
      <c r="Y140" s="366">
        <v>2200</v>
      </c>
      <c r="Z140" s="366" t="s">
        <v>892</v>
      </c>
      <c r="AA140" s="365" t="s">
        <v>892</v>
      </c>
      <c r="AB140" s="366">
        <v>0</v>
      </c>
      <c r="AC140" s="366"/>
      <c r="AD140" s="367" t="s">
        <v>892</v>
      </c>
      <c r="AE140" s="368" t="s">
        <v>892</v>
      </c>
      <c r="AF140" s="357">
        <v>2306</v>
      </c>
      <c r="AG140" s="360">
        <v>44560</v>
      </c>
      <c r="AH140" s="360" t="s">
        <v>892</v>
      </c>
      <c r="AI140" s="360">
        <v>45078</v>
      </c>
      <c r="AJ140" s="360" t="s">
        <v>892</v>
      </c>
      <c r="AK140" s="350" t="s">
        <v>1159</v>
      </c>
    </row>
    <row r="141" spans="1:37" x14ac:dyDescent="0.3">
      <c r="A141" s="349">
        <v>16053</v>
      </c>
      <c r="B141" s="350" t="s">
        <v>1161</v>
      </c>
      <c r="C141" s="351" t="s">
        <v>1104</v>
      </c>
      <c r="D141" s="352">
        <v>110</v>
      </c>
      <c r="E141" s="350"/>
      <c r="F141" s="350"/>
      <c r="G141" s="350"/>
      <c r="H141" s="353">
        <v>0</v>
      </c>
      <c r="I141" s="354">
        <v>103003</v>
      </c>
      <c r="J141" s="355">
        <v>110</v>
      </c>
      <c r="K141" s="353">
        <v>107</v>
      </c>
      <c r="L141" s="356">
        <v>0</v>
      </c>
      <c r="M141" s="357">
        <v>249</v>
      </c>
      <c r="N141" s="355">
        <v>27390</v>
      </c>
      <c r="O141" s="358" t="s">
        <v>891</v>
      </c>
      <c r="P141" s="357">
        <v>0</v>
      </c>
      <c r="Q141" s="359">
        <v>0</v>
      </c>
      <c r="R141" s="360" t="s">
        <v>892</v>
      </c>
      <c r="S141" s="350" t="s">
        <v>1162</v>
      </c>
      <c r="T141" s="361">
        <v>1</v>
      </c>
      <c r="U141" s="362">
        <v>51</v>
      </c>
      <c r="V141" s="363">
        <v>33</v>
      </c>
      <c r="W141" s="364" t="s">
        <v>892</v>
      </c>
      <c r="X141" s="365" t="s">
        <v>892</v>
      </c>
      <c r="Y141" s="366">
        <v>0</v>
      </c>
      <c r="Z141" s="366">
        <v>10442</v>
      </c>
      <c r="AA141" s="365">
        <v>2023</v>
      </c>
      <c r="AB141" s="366">
        <v>30</v>
      </c>
      <c r="AC141" s="366">
        <v>30</v>
      </c>
      <c r="AD141" s="367" t="s">
        <v>2325</v>
      </c>
      <c r="AE141" s="368">
        <v>45197</v>
      </c>
      <c r="AF141" s="357">
        <v>62</v>
      </c>
      <c r="AG141" s="360">
        <v>44637</v>
      </c>
      <c r="AH141" s="360" t="s">
        <v>892</v>
      </c>
      <c r="AI141" s="360">
        <v>45160</v>
      </c>
      <c r="AJ141" s="360" t="s">
        <v>892</v>
      </c>
      <c r="AK141" s="350" t="s">
        <v>1161</v>
      </c>
    </row>
    <row r="142" spans="1:37" x14ac:dyDescent="0.3">
      <c r="A142" s="349">
        <v>16363</v>
      </c>
      <c r="B142" s="350" t="s">
        <v>1163</v>
      </c>
      <c r="C142" s="351" t="s">
        <v>265</v>
      </c>
      <c r="D142" s="352">
        <v>28.65</v>
      </c>
      <c r="E142" s="350"/>
      <c r="F142" s="350"/>
      <c r="G142" s="350"/>
      <c r="H142" s="353">
        <v>62</v>
      </c>
      <c r="I142" s="354">
        <v>103003</v>
      </c>
      <c r="J142" s="355">
        <v>28.65</v>
      </c>
      <c r="K142" s="353">
        <v>449</v>
      </c>
      <c r="L142" s="356">
        <v>1.3907581875280395</v>
      </c>
      <c r="M142" s="357">
        <v>540.44000000000005</v>
      </c>
      <c r="N142" s="355">
        <v>15483.606</v>
      </c>
      <c r="O142" s="358" t="s">
        <v>891</v>
      </c>
      <c r="P142" s="357">
        <v>0</v>
      </c>
      <c r="Q142" s="359">
        <v>0</v>
      </c>
      <c r="R142" s="360" t="s">
        <v>892</v>
      </c>
      <c r="S142" s="350" t="s">
        <v>1164</v>
      </c>
      <c r="T142" s="361">
        <v>1</v>
      </c>
      <c r="U142" s="362">
        <v>74</v>
      </c>
      <c r="V142" s="363">
        <v>8</v>
      </c>
      <c r="W142" s="364">
        <v>2628</v>
      </c>
      <c r="X142" s="365">
        <v>2023</v>
      </c>
      <c r="Y142" s="366">
        <v>200</v>
      </c>
      <c r="Z142" s="366" t="s">
        <v>892</v>
      </c>
      <c r="AA142" s="365" t="s">
        <v>892</v>
      </c>
      <c r="AB142" s="366">
        <v>0</v>
      </c>
      <c r="AC142" s="366"/>
      <c r="AD142" s="367" t="s">
        <v>892</v>
      </c>
      <c r="AE142" s="368" t="s">
        <v>892</v>
      </c>
      <c r="AF142" s="357">
        <v>178</v>
      </c>
      <c r="AG142" s="360">
        <v>44153</v>
      </c>
      <c r="AH142" s="360" t="s">
        <v>892</v>
      </c>
      <c r="AI142" s="360">
        <v>44133</v>
      </c>
      <c r="AJ142" s="360" t="s">
        <v>892</v>
      </c>
      <c r="AK142" s="350" t="s">
        <v>1163</v>
      </c>
    </row>
    <row r="143" spans="1:37" x14ac:dyDescent="0.3">
      <c r="A143" s="349">
        <v>16365</v>
      </c>
      <c r="B143" s="350" t="s">
        <v>1165</v>
      </c>
      <c r="C143" s="351" t="s">
        <v>265</v>
      </c>
      <c r="D143" s="352">
        <v>183.5</v>
      </c>
      <c r="E143" s="350"/>
      <c r="F143" s="350"/>
      <c r="G143" s="350"/>
      <c r="H143" s="353">
        <v>509</v>
      </c>
      <c r="I143" s="354">
        <v>103003</v>
      </c>
      <c r="J143" s="355">
        <v>183.5</v>
      </c>
      <c r="K143" s="353">
        <v>91</v>
      </c>
      <c r="L143" s="356">
        <v>67.150395778364114</v>
      </c>
      <c r="M143" s="357">
        <v>0</v>
      </c>
      <c r="N143" s="355">
        <v>0</v>
      </c>
      <c r="O143" s="358" t="s">
        <v>891</v>
      </c>
      <c r="P143" s="357">
        <v>0</v>
      </c>
      <c r="Q143" s="359">
        <v>0</v>
      </c>
      <c r="R143" s="360" t="s">
        <v>892</v>
      </c>
      <c r="S143" s="350" t="s">
        <v>1164</v>
      </c>
      <c r="T143" s="361">
        <v>1</v>
      </c>
      <c r="U143" s="362">
        <v>74</v>
      </c>
      <c r="V143" s="363">
        <v>8</v>
      </c>
      <c r="W143" s="364" t="s">
        <v>892</v>
      </c>
      <c r="X143" s="365" t="s">
        <v>892</v>
      </c>
      <c r="Y143" s="366">
        <v>0</v>
      </c>
      <c r="Z143" s="366" t="s">
        <v>892</v>
      </c>
      <c r="AA143" s="365" t="s">
        <v>892</v>
      </c>
      <c r="AB143" s="366">
        <v>0</v>
      </c>
      <c r="AC143" s="366"/>
      <c r="AD143" s="367" t="s">
        <v>892</v>
      </c>
      <c r="AE143" s="368" t="s">
        <v>892</v>
      </c>
      <c r="AF143" s="357">
        <v>30</v>
      </c>
      <c r="AG143" s="360">
        <v>44544</v>
      </c>
      <c r="AH143" s="360" t="s">
        <v>892</v>
      </c>
      <c r="AI143" s="360">
        <v>44539</v>
      </c>
      <c r="AJ143" s="360" t="s">
        <v>892</v>
      </c>
      <c r="AK143" s="350" t="s">
        <v>1165</v>
      </c>
    </row>
    <row r="144" spans="1:37" x14ac:dyDescent="0.3">
      <c r="A144" s="349">
        <v>16512</v>
      </c>
      <c r="B144" s="350" t="s">
        <v>1166</v>
      </c>
      <c r="C144" s="351" t="s">
        <v>271</v>
      </c>
      <c r="D144" s="352">
        <v>3.49</v>
      </c>
      <c r="E144" s="350"/>
      <c r="F144" s="350"/>
      <c r="G144" s="350"/>
      <c r="H144" s="353">
        <v>0</v>
      </c>
      <c r="I144" s="354">
        <v>103003</v>
      </c>
      <c r="J144" s="355">
        <v>3.49</v>
      </c>
      <c r="K144" s="353">
        <v>1147</v>
      </c>
      <c r="L144" s="356">
        <v>0</v>
      </c>
      <c r="M144" s="357">
        <v>713.5</v>
      </c>
      <c r="N144" s="355">
        <v>2490.1149999999998</v>
      </c>
      <c r="O144" s="358" t="s">
        <v>891</v>
      </c>
      <c r="P144" s="357">
        <v>0</v>
      </c>
      <c r="Q144" s="359">
        <v>0</v>
      </c>
      <c r="R144" s="360" t="s">
        <v>892</v>
      </c>
      <c r="S144" s="350" t="s">
        <v>1062</v>
      </c>
      <c r="T144" s="361">
        <v>1</v>
      </c>
      <c r="U144" s="362">
        <v>45</v>
      </c>
      <c r="V144" s="363">
        <v>17</v>
      </c>
      <c r="W144" s="364">
        <v>6978</v>
      </c>
      <c r="X144" s="365">
        <v>2023</v>
      </c>
      <c r="Y144" s="366">
        <v>1100</v>
      </c>
      <c r="Z144" s="366" t="s">
        <v>892</v>
      </c>
      <c r="AA144" s="365" t="s">
        <v>892</v>
      </c>
      <c r="AB144" s="366">
        <v>0</v>
      </c>
      <c r="AC144" s="366"/>
      <c r="AD144" s="367" t="s">
        <v>892</v>
      </c>
      <c r="AE144" s="368" t="s">
        <v>892</v>
      </c>
      <c r="AF144" s="357">
        <v>404</v>
      </c>
      <c r="AG144" s="360">
        <v>44942</v>
      </c>
      <c r="AH144" s="360" t="s">
        <v>892</v>
      </c>
      <c r="AI144" s="360">
        <v>44910</v>
      </c>
      <c r="AJ144" s="360" t="s">
        <v>892</v>
      </c>
      <c r="AK144" s="350" t="s">
        <v>1166</v>
      </c>
    </row>
    <row r="145" spans="1:37" x14ac:dyDescent="0.3">
      <c r="A145" s="349">
        <v>16571</v>
      </c>
      <c r="B145" s="350" t="s">
        <v>1167</v>
      </c>
      <c r="C145" s="351" t="s">
        <v>337</v>
      </c>
      <c r="D145" s="352">
        <v>6.75</v>
      </c>
      <c r="E145" s="350"/>
      <c r="F145" s="350"/>
      <c r="G145" s="350"/>
      <c r="H145" s="353">
        <v>3091</v>
      </c>
      <c r="I145" s="354">
        <v>103003</v>
      </c>
      <c r="J145" s="355">
        <v>6.75</v>
      </c>
      <c r="K145" s="353">
        <v>1478</v>
      </c>
      <c r="L145" s="356">
        <v>15.499949854578276</v>
      </c>
      <c r="M145" s="357">
        <v>498.56</v>
      </c>
      <c r="N145" s="355">
        <v>3365.28</v>
      </c>
      <c r="O145" s="358" t="s">
        <v>891</v>
      </c>
      <c r="P145" s="357">
        <v>0</v>
      </c>
      <c r="Q145" s="359">
        <v>0</v>
      </c>
      <c r="R145" s="360" t="s">
        <v>892</v>
      </c>
      <c r="S145" s="350" t="s">
        <v>1168</v>
      </c>
      <c r="T145" s="361">
        <v>1</v>
      </c>
      <c r="U145" s="362">
        <v>48</v>
      </c>
      <c r="V145" s="363">
        <v>24</v>
      </c>
      <c r="W145" s="364" t="s">
        <v>892</v>
      </c>
      <c r="X145" s="365" t="s">
        <v>892</v>
      </c>
      <c r="Y145" s="366">
        <v>0</v>
      </c>
      <c r="Z145" s="366" t="s">
        <v>892</v>
      </c>
      <c r="AA145" s="365" t="s">
        <v>892</v>
      </c>
      <c r="AB145" s="366">
        <v>0</v>
      </c>
      <c r="AC145" s="366"/>
      <c r="AD145" s="367" t="s">
        <v>892</v>
      </c>
      <c r="AE145" s="368" t="s">
        <v>892</v>
      </c>
      <c r="AF145" s="357">
        <v>798</v>
      </c>
      <c r="AG145" s="360">
        <v>45167</v>
      </c>
      <c r="AH145" s="360" t="s">
        <v>892</v>
      </c>
      <c r="AI145" s="360">
        <v>45133</v>
      </c>
      <c r="AJ145" s="360" t="s">
        <v>892</v>
      </c>
      <c r="AK145" s="350" t="s">
        <v>1167</v>
      </c>
    </row>
    <row r="146" spans="1:37" x14ac:dyDescent="0.3">
      <c r="A146" s="349">
        <v>16956</v>
      </c>
      <c r="B146" s="350" t="s">
        <v>1169</v>
      </c>
      <c r="C146" s="351" t="s">
        <v>265</v>
      </c>
      <c r="D146" s="352">
        <v>0.93</v>
      </c>
      <c r="E146" s="350"/>
      <c r="F146" s="350"/>
      <c r="G146" s="350"/>
      <c r="H146" s="353">
        <v>143</v>
      </c>
      <c r="I146" s="354">
        <v>103003</v>
      </c>
      <c r="J146" s="355">
        <v>0.93</v>
      </c>
      <c r="K146" s="353">
        <v>82</v>
      </c>
      <c r="L146" s="356">
        <v>20.937042459736457</v>
      </c>
      <c r="M146" s="357">
        <v>0</v>
      </c>
      <c r="N146" s="355">
        <v>0</v>
      </c>
      <c r="O146" s="358" t="s">
        <v>891</v>
      </c>
      <c r="P146" s="357">
        <v>0</v>
      </c>
      <c r="Q146" s="359">
        <v>0</v>
      </c>
      <c r="R146" s="360" t="s">
        <v>892</v>
      </c>
      <c r="S146" s="350" t="s">
        <v>983</v>
      </c>
      <c r="T146" s="361">
        <v>1</v>
      </c>
      <c r="U146" s="362">
        <v>61</v>
      </c>
      <c r="V146" s="363">
        <v>8</v>
      </c>
      <c r="W146" s="364" t="s">
        <v>892</v>
      </c>
      <c r="X146" s="365" t="s">
        <v>892</v>
      </c>
      <c r="Y146" s="366">
        <v>0</v>
      </c>
      <c r="Z146" s="366" t="s">
        <v>892</v>
      </c>
      <c r="AA146" s="365" t="s">
        <v>892</v>
      </c>
      <c r="AB146" s="366">
        <v>0</v>
      </c>
      <c r="AC146" s="366"/>
      <c r="AD146" s="367" t="s">
        <v>892</v>
      </c>
      <c r="AE146" s="368" t="s">
        <v>892</v>
      </c>
      <c r="AF146" s="357">
        <v>28</v>
      </c>
      <c r="AG146" s="360">
        <v>44573</v>
      </c>
      <c r="AH146" s="360" t="s">
        <v>892</v>
      </c>
      <c r="AI146" s="360">
        <v>44985</v>
      </c>
      <c r="AJ146" s="360" t="s">
        <v>892</v>
      </c>
      <c r="AK146" s="350" t="s">
        <v>1169</v>
      </c>
    </row>
    <row r="147" spans="1:37" x14ac:dyDescent="0.3">
      <c r="A147" s="349">
        <v>16978</v>
      </c>
      <c r="B147" s="350" t="s">
        <v>1170</v>
      </c>
      <c r="C147" s="351" t="s">
        <v>265</v>
      </c>
      <c r="D147" s="352">
        <v>0.55000000000000004</v>
      </c>
      <c r="E147" s="350"/>
      <c r="F147" s="350"/>
      <c r="G147" s="350"/>
      <c r="H147" s="353">
        <v>868</v>
      </c>
      <c r="I147" s="354">
        <v>103003</v>
      </c>
      <c r="J147" s="355">
        <v>0.55000000000000004</v>
      </c>
      <c r="K147" s="353">
        <v>127</v>
      </c>
      <c r="L147" s="356">
        <v>82.04158790170132</v>
      </c>
      <c r="M147" s="357">
        <v>0</v>
      </c>
      <c r="N147" s="355">
        <v>0</v>
      </c>
      <c r="O147" s="358" t="s">
        <v>891</v>
      </c>
      <c r="P147" s="357">
        <v>0</v>
      </c>
      <c r="Q147" s="359">
        <v>0</v>
      </c>
      <c r="R147" s="360" t="s">
        <v>892</v>
      </c>
      <c r="S147" s="350" t="s">
        <v>983</v>
      </c>
      <c r="T147" s="361">
        <v>1</v>
      </c>
      <c r="U147" s="362">
        <v>61</v>
      </c>
      <c r="V147" s="363">
        <v>8</v>
      </c>
      <c r="W147" s="364" t="s">
        <v>892</v>
      </c>
      <c r="X147" s="365" t="s">
        <v>892</v>
      </c>
      <c r="Y147" s="366">
        <v>0</v>
      </c>
      <c r="Z147" s="366" t="s">
        <v>892</v>
      </c>
      <c r="AA147" s="365" t="s">
        <v>892</v>
      </c>
      <c r="AB147" s="366">
        <v>0</v>
      </c>
      <c r="AC147" s="366"/>
      <c r="AD147" s="367" t="s">
        <v>892</v>
      </c>
      <c r="AE147" s="368" t="s">
        <v>892</v>
      </c>
      <c r="AF147" s="357">
        <v>42</v>
      </c>
      <c r="AG147" s="360">
        <v>44533</v>
      </c>
      <c r="AH147" s="360" t="s">
        <v>892</v>
      </c>
      <c r="AI147" s="360">
        <v>44985</v>
      </c>
      <c r="AJ147" s="360" t="s">
        <v>892</v>
      </c>
      <c r="AK147" s="350" t="s">
        <v>1170</v>
      </c>
    </row>
    <row r="148" spans="1:37" x14ac:dyDescent="0.3">
      <c r="A148" s="349">
        <v>17115</v>
      </c>
      <c r="B148" s="350" t="s">
        <v>1171</v>
      </c>
      <c r="C148" s="351" t="s">
        <v>269</v>
      </c>
      <c r="D148" s="352">
        <v>0.9</v>
      </c>
      <c r="E148" s="350" t="s">
        <v>1172</v>
      </c>
      <c r="F148" s="350" t="s">
        <v>1173</v>
      </c>
      <c r="G148" s="350" t="s">
        <v>969</v>
      </c>
      <c r="H148" s="353">
        <v>0</v>
      </c>
      <c r="I148" s="354">
        <v>103003</v>
      </c>
      <c r="J148" s="355">
        <v>0.9</v>
      </c>
      <c r="K148" s="353">
        <v>4477</v>
      </c>
      <c r="L148" s="356">
        <v>0</v>
      </c>
      <c r="M148" s="357">
        <v>4965.4399999999996</v>
      </c>
      <c r="N148" s="355">
        <v>4468.8959999999997</v>
      </c>
      <c r="O148" s="358" t="s">
        <v>970</v>
      </c>
      <c r="P148" s="357">
        <v>3594</v>
      </c>
      <c r="Q148" s="359">
        <v>3240</v>
      </c>
      <c r="R148" s="360">
        <v>45189</v>
      </c>
      <c r="S148" s="350" t="s">
        <v>1174</v>
      </c>
      <c r="T148" s="361">
        <v>1</v>
      </c>
      <c r="U148" s="362">
        <v>79</v>
      </c>
      <c r="V148" s="363">
        <v>1</v>
      </c>
      <c r="W148" s="364" t="s">
        <v>892</v>
      </c>
      <c r="X148" s="365" t="s">
        <v>892</v>
      </c>
      <c r="Y148" s="366">
        <v>0</v>
      </c>
      <c r="Z148" s="366">
        <v>4567</v>
      </c>
      <c r="AA148" s="365">
        <v>2023</v>
      </c>
      <c r="AB148" s="366">
        <v>4000</v>
      </c>
      <c r="AC148" s="366">
        <v>4000</v>
      </c>
      <c r="AD148" s="367" t="s">
        <v>2326</v>
      </c>
      <c r="AE148" s="368">
        <v>45070</v>
      </c>
      <c r="AF148" s="357">
        <v>1992</v>
      </c>
      <c r="AG148" s="360">
        <v>44998</v>
      </c>
      <c r="AH148" s="360" t="s">
        <v>892</v>
      </c>
      <c r="AI148" s="360">
        <v>45036</v>
      </c>
      <c r="AJ148" s="360" t="s">
        <v>892</v>
      </c>
      <c r="AK148" s="350" t="s">
        <v>1175</v>
      </c>
    </row>
    <row r="149" spans="1:37" x14ac:dyDescent="0.3">
      <c r="A149" s="349">
        <v>17132</v>
      </c>
      <c r="B149" s="350" t="s">
        <v>1176</v>
      </c>
      <c r="C149" s="351" t="s">
        <v>269</v>
      </c>
      <c r="D149" s="352">
        <v>2.0299999999999998</v>
      </c>
      <c r="E149" s="350"/>
      <c r="F149" s="350"/>
      <c r="G149" s="350"/>
      <c r="H149" s="353">
        <v>1497</v>
      </c>
      <c r="I149" s="354">
        <v>103003</v>
      </c>
      <c r="J149" s="355">
        <v>2.0299999999999998</v>
      </c>
      <c r="K149" s="353">
        <v>782</v>
      </c>
      <c r="L149" s="356">
        <v>18.036144578313252</v>
      </c>
      <c r="M149" s="357">
        <v>0</v>
      </c>
      <c r="N149" s="355">
        <v>0</v>
      </c>
      <c r="O149" s="358" t="s">
        <v>891</v>
      </c>
      <c r="P149" s="357">
        <v>0</v>
      </c>
      <c r="Q149" s="359">
        <v>0</v>
      </c>
      <c r="R149" s="360" t="s">
        <v>892</v>
      </c>
      <c r="S149" s="350" t="s">
        <v>937</v>
      </c>
      <c r="T149" s="361">
        <v>1</v>
      </c>
      <c r="U149" s="362">
        <v>45</v>
      </c>
      <c r="V149" s="363">
        <v>12</v>
      </c>
      <c r="W149" s="364" t="s">
        <v>892</v>
      </c>
      <c r="X149" s="365" t="s">
        <v>892</v>
      </c>
      <c r="Y149" s="366">
        <v>0</v>
      </c>
      <c r="Z149" s="366" t="s">
        <v>892</v>
      </c>
      <c r="AA149" s="365" t="s">
        <v>892</v>
      </c>
      <c r="AB149" s="366">
        <v>0</v>
      </c>
      <c r="AC149" s="366"/>
      <c r="AD149" s="367" t="s">
        <v>892</v>
      </c>
      <c r="AE149" s="368" t="s">
        <v>892</v>
      </c>
      <c r="AF149" s="357">
        <v>332</v>
      </c>
      <c r="AG149" s="360">
        <v>44678</v>
      </c>
      <c r="AH149" s="360" t="s">
        <v>892</v>
      </c>
      <c r="AI149" s="360">
        <v>45107</v>
      </c>
      <c r="AJ149" s="360" t="s">
        <v>892</v>
      </c>
      <c r="AK149" s="350" t="s">
        <v>1176</v>
      </c>
    </row>
    <row r="150" spans="1:37" x14ac:dyDescent="0.3">
      <c r="A150" s="349">
        <v>17135</v>
      </c>
      <c r="B150" s="350" t="s">
        <v>1177</v>
      </c>
      <c r="C150" s="351" t="s">
        <v>265</v>
      </c>
      <c r="D150" s="352">
        <v>0.17</v>
      </c>
      <c r="E150" s="350"/>
      <c r="F150" s="350"/>
      <c r="G150" s="350"/>
      <c r="H150" s="353">
        <v>1085</v>
      </c>
      <c r="I150" s="354">
        <v>103003</v>
      </c>
      <c r="J150" s="355">
        <v>0.17</v>
      </c>
      <c r="K150" s="353">
        <v>6203</v>
      </c>
      <c r="L150" s="356">
        <v>1.593245227606461</v>
      </c>
      <c r="M150" s="357">
        <v>9973</v>
      </c>
      <c r="N150" s="355">
        <v>1695.41</v>
      </c>
      <c r="O150" s="358" t="s">
        <v>891</v>
      </c>
      <c r="P150" s="357">
        <v>0</v>
      </c>
      <c r="Q150" s="359">
        <v>0</v>
      </c>
      <c r="R150" s="360" t="s">
        <v>892</v>
      </c>
      <c r="S150" s="350" t="s">
        <v>937</v>
      </c>
      <c r="T150" s="361">
        <v>1</v>
      </c>
      <c r="U150" s="362">
        <v>45</v>
      </c>
      <c r="V150" s="363">
        <v>12</v>
      </c>
      <c r="W150" s="364">
        <v>6978</v>
      </c>
      <c r="X150" s="365">
        <v>2023</v>
      </c>
      <c r="Y150" s="366">
        <v>1200</v>
      </c>
      <c r="Z150" s="366" t="s">
        <v>892</v>
      </c>
      <c r="AA150" s="365" t="s">
        <v>892</v>
      </c>
      <c r="AB150" s="366">
        <v>0</v>
      </c>
      <c r="AC150" s="366"/>
      <c r="AD150" s="367" t="s">
        <v>892</v>
      </c>
      <c r="AE150" s="368" t="s">
        <v>892</v>
      </c>
      <c r="AF150" s="357">
        <v>2724</v>
      </c>
      <c r="AG150" s="360">
        <v>45020</v>
      </c>
      <c r="AH150" s="360" t="s">
        <v>892</v>
      </c>
      <c r="AI150" s="360">
        <v>44998</v>
      </c>
      <c r="AJ150" s="360" t="s">
        <v>892</v>
      </c>
      <c r="AK150" s="350" t="s">
        <v>1177</v>
      </c>
    </row>
    <row r="151" spans="1:37" x14ac:dyDescent="0.3">
      <c r="A151" s="349">
        <v>17136</v>
      </c>
      <c r="B151" s="350" t="s">
        <v>1178</v>
      </c>
      <c r="C151" s="351" t="s">
        <v>271</v>
      </c>
      <c r="D151" s="352">
        <v>4</v>
      </c>
      <c r="E151" s="350"/>
      <c r="F151" s="350"/>
      <c r="G151" s="350"/>
      <c r="H151" s="353">
        <v>474</v>
      </c>
      <c r="I151" s="354">
        <v>103003</v>
      </c>
      <c r="J151" s="355">
        <v>4</v>
      </c>
      <c r="K151" s="353">
        <v>672</v>
      </c>
      <c r="L151" s="356">
        <v>6.9197080291970803</v>
      </c>
      <c r="M151" s="357">
        <v>759</v>
      </c>
      <c r="N151" s="355">
        <v>3036</v>
      </c>
      <c r="O151" s="358" t="s">
        <v>891</v>
      </c>
      <c r="P151" s="357">
        <v>0</v>
      </c>
      <c r="Q151" s="359">
        <v>0</v>
      </c>
      <c r="R151" s="360" t="s">
        <v>892</v>
      </c>
      <c r="S151" s="350" t="s">
        <v>937</v>
      </c>
      <c r="T151" s="361">
        <v>1</v>
      </c>
      <c r="U151" s="362">
        <v>45</v>
      </c>
      <c r="V151" s="363">
        <v>12</v>
      </c>
      <c r="W151" s="364" t="s">
        <v>892</v>
      </c>
      <c r="X151" s="365" t="s">
        <v>892</v>
      </c>
      <c r="Y151" s="366">
        <v>0</v>
      </c>
      <c r="Z151" s="366" t="s">
        <v>892</v>
      </c>
      <c r="AA151" s="365" t="s">
        <v>892</v>
      </c>
      <c r="AB151" s="366">
        <v>0</v>
      </c>
      <c r="AC151" s="366"/>
      <c r="AD151" s="367" t="s">
        <v>892</v>
      </c>
      <c r="AE151" s="368" t="s">
        <v>892</v>
      </c>
      <c r="AF151" s="357">
        <v>274</v>
      </c>
      <c r="AG151" s="360">
        <v>45034</v>
      </c>
      <c r="AH151" s="360" t="s">
        <v>892</v>
      </c>
      <c r="AI151" s="360">
        <v>44998</v>
      </c>
      <c r="AJ151" s="360" t="s">
        <v>892</v>
      </c>
      <c r="AK151" s="350" t="s">
        <v>1179</v>
      </c>
    </row>
    <row r="152" spans="1:37" x14ac:dyDescent="0.3">
      <c r="A152" s="349">
        <v>17299</v>
      </c>
      <c r="B152" s="350" t="s">
        <v>1180</v>
      </c>
      <c r="C152" s="351" t="s">
        <v>269</v>
      </c>
      <c r="D152" s="352">
        <v>278</v>
      </c>
      <c r="E152" s="350"/>
      <c r="F152" s="350"/>
      <c r="G152" s="350"/>
      <c r="H152" s="353">
        <v>42</v>
      </c>
      <c r="I152" s="354">
        <v>103003</v>
      </c>
      <c r="J152" s="355">
        <v>278</v>
      </c>
      <c r="K152" s="353">
        <v>1</v>
      </c>
      <c r="L152" s="356">
        <v>525</v>
      </c>
      <c r="M152" s="357">
        <v>0</v>
      </c>
      <c r="N152" s="355">
        <v>0</v>
      </c>
      <c r="O152" s="358" t="s">
        <v>891</v>
      </c>
      <c r="P152" s="357">
        <v>0</v>
      </c>
      <c r="Q152" s="359">
        <v>0</v>
      </c>
      <c r="R152" s="360" t="s">
        <v>892</v>
      </c>
      <c r="S152" s="350" t="s">
        <v>1181</v>
      </c>
      <c r="T152" s="361">
        <v>1</v>
      </c>
      <c r="U152" s="362">
        <v>57</v>
      </c>
      <c r="V152" s="363">
        <v>18</v>
      </c>
      <c r="W152" s="364" t="s">
        <v>892</v>
      </c>
      <c r="X152" s="365" t="s">
        <v>892</v>
      </c>
      <c r="Y152" s="366">
        <v>0</v>
      </c>
      <c r="Z152" s="366" t="s">
        <v>892</v>
      </c>
      <c r="AA152" s="365" t="s">
        <v>892</v>
      </c>
      <c r="AB152" s="366">
        <v>0</v>
      </c>
      <c r="AC152" s="366"/>
      <c r="AD152" s="367" t="s">
        <v>892</v>
      </c>
      <c r="AE152" s="368" t="s">
        <v>892</v>
      </c>
      <c r="AF152" s="357">
        <v>0</v>
      </c>
      <c r="AG152" s="360">
        <v>43622</v>
      </c>
      <c r="AH152" s="360" t="s">
        <v>892</v>
      </c>
      <c r="AI152" s="360">
        <v>44952</v>
      </c>
      <c r="AJ152" s="360" t="s">
        <v>892</v>
      </c>
      <c r="AK152" s="350" t="s">
        <v>1182</v>
      </c>
    </row>
    <row r="153" spans="1:37" x14ac:dyDescent="0.3">
      <c r="A153" s="349">
        <v>17362</v>
      </c>
      <c r="B153" s="350" t="s">
        <v>1183</v>
      </c>
      <c r="C153" s="351" t="s">
        <v>382</v>
      </c>
      <c r="D153" s="352">
        <v>1.25</v>
      </c>
      <c r="E153" s="350"/>
      <c r="F153" s="350"/>
      <c r="G153" s="350"/>
      <c r="H153" s="353">
        <v>0</v>
      </c>
      <c r="I153" s="354">
        <v>103003</v>
      </c>
      <c r="J153" s="355">
        <v>1.25</v>
      </c>
      <c r="K153" s="353">
        <v>5952</v>
      </c>
      <c r="L153" s="356">
        <v>0</v>
      </c>
      <c r="M153" s="357">
        <v>11622.5</v>
      </c>
      <c r="N153" s="355">
        <v>14528.125</v>
      </c>
      <c r="O153" s="358" t="s">
        <v>891</v>
      </c>
      <c r="P153" s="357">
        <v>0</v>
      </c>
      <c r="Q153" s="359">
        <v>0</v>
      </c>
      <c r="R153" s="360" t="s">
        <v>892</v>
      </c>
      <c r="S153" s="350" t="s">
        <v>1184</v>
      </c>
      <c r="T153" s="361">
        <v>1</v>
      </c>
      <c r="U153" s="362">
        <v>57</v>
      </c>
      <c r="V153" s="363">
        <v>15</v>
      </c>
      <c r="W153" s="364">
        <v>6989</v>
      </c>
      <c r="X153" s="365">
        <v>2023</v>
      </c>
      <c r="Y153" s="366">
        <v>1900</v>
      </c>
      <c r="Z153" s="366" t="s">
        <v>892</v>
      </c>
      <c r="AA153" s="365" t="s">
        <v>892</v>
      </c>
      <c r="AB153" s="366">
        <v>0</v>
      </c>
      <c r="AC153" s="366"/>
      <c r="AD153" s="367" t="s">
        <v>892</v>
      </c>
      <c r="AE153" s="368" t="s">
        <v>892</v>
      </c>
      <c r="AF153" s="357">
        <v>3006</v>
      </c>
      <c r="AG153" s="360">
        <v>44967</v>
      </c>
      <c r="AH153" s="360" t="s">
        <v>892</v>
      </c>
      <c r="AI153" s="360">
        <v>44959</v>
      </c>
      <c r="AJ153" s="360" t="s">
        <v>892</v>
      </c>
      <c r="AK153" s="350" t="s">
        <v>1183</v>
      </c>
    </row>
    <row r="154" spans="1:37" x14ac:dyDescent="0.3">
      <c r="A154" s="349">
        <v>17370</v>
      </c>
      <c r="B154" s="350" t="s">
        <v>1185</v>
      </c>
      <c r="C154" s="351" t="s">
        <v>382</v>
      </c>
      <c r="D154" s="352">
        <v>1.25</v>
      </c>
      <c r="E154" s="350"/>
      <c r="F154" s="350"/>
      <c r="G154" s="350"/>
      <c r="H154" s="353">
        <v>0</v>
      </c>
      <c r="I154" s="354">
        <v>103003</v>
      </c>
      <c r="J154" s="355">
        <v>1.25</v>
      </c>
      <c r="K154" s="353">
        <v>5645</v>
      </c>
      <c r="L154" s="356">
        <v>0</v>
      </c>
      <c r="M154" s="357">
        <v>9841.94</v>
      </c>
      <c r="N154" s="355">
        <v>12302.424999999999</v>
      </c>
      <c r="O154" s="358" t="s">
        <v>891</v>
      </c>
      <c r="P154" s="357">
        <v>0</v>
      </c>
      <c r="Q154" s="359">
        <v>0</v>
      </c>
      <c r="R154" s="360" t="s">
        <v>892</v>
      </c>
      <c r="S154" s="350" t="s">
        <v>1184</v>
      </c>
      <c r="T154" s="361">
        <v>1</v>
      </c>
      <c r="U154" s="362">
        <v>57</v>
      </c>
      <c r="V154" s="363">
        <v>15</v>
      </c>
      <c r="W154" s="364">
        <v>6989</v>
      </c>
      <c r="X154" s="365">
        <v>2023</v>
      </c>
      <c r="Y154" s="366">
        <v>1900</v>
      </c>
      <c r="Z154" s="366" t="s">
        <v>892</v>
      </c>
      <c r="AA154" s="365" t="s">
        <v>892</v>
      </c>
      <c r="AB154" s="366">
        <v>0</v>
      </c>
      <c r="AC154" s="366"/>
      <c r="AD154" s="367" t="s">
        <v>892</v>
      </c>
      <c r="AE154" s="368" t="s">
        <v>892</v>
      </c>
      <c r="AF154" s="357">
        <v>2610</v>
      </c>
      <c r="AG154" s="360">
        <v>45009</v>
      </c>
      <c r="AH154" s="360" t="s">
        <v>892</v>
      </c>
      <c r="AI154" s="360">
        <v>44959</v>
      </c>
      <c r="AJ154" s="360" t="s">
        <v>892</v>
      </c>
      <c r="AK154" s="350" t="s">
        <v>1185</v>
      </c>
    </row>
    <row r="155" spans="1:37" x14ac:dyDescent="0.3">
      <c r="A155" s="349">
        <v>17371</v>
      </c>
      <c r="B155" s="350" t="s">
        <v>1186</v>
      </c>
      <c r="C155" s="351" t="s">
        <v>382</v>
      </c>
      <c r="D155" s="352">
        <v>1.35</v>
      </c>
      <c r="E155" s="350"/>
      <c r="F155" s="350"/>
      <c r="G155" s="350"/>
      <c r="H155" s="353">
        <v>0</v>
      </c>
      <c r="I155" s="354">
        <v>103003</v>
      </c>
      <c r="J155" s="355">
        <v>1.35</v>
      </c>
      <c r="K155" s="353">
        <v>5652</v>
      </c>
      <c r="L155" s="356">
        <v>0</v>
      </c>
      <c r="M155" s="357">
        <v>9449</v>
      </c>
      <c r="N155" s="355">
        <v>12756.15</v>
      </c>
      <c r="O155" s="358" t="s">
        <v>891</v>
      </c>
      <c r="P155" s="357">
        <v>0</v>
      </c>
      <c r="Q155" s="359">
        <v>0</v>
      </c>
      <c r="R155" s="360" t="s">
        <v>892</v>
      </c>
      <c r="S155" s="350" t="s">
        <v>1184</v>
      </c>
      <c r="T155" s="361">
        <v>1</v>
      </c>
      <c r="U155" s="362">
        <v>57</v>
      </c>
      <c r="V155" s="363">
        <v>15</v>
      </c>
      <c r="W155" s="364">
        <v>6989</v>
      </c>
      <c r="X155" s="365">
        <v>2023</v>
      </c>
      <c r="Y155" s="366">
        <v>1900</v>
      </c>
      <c r="Z155" s="366" t="s">
        <v>892</v>
      </c>
      <c r="AA155" s="365" t="s">
        <v>892</v>
      </c>
      <c r="AB155" s="366">
        <v>0</v>
      </c>
      <c r="AC155" s="366"/>
      <c r="AD155" s="367" t="s">
        <v>892</v>
      </c>
      <c r="AE155" s="368" t="s">
        <v>892</v>
      </c>
      <c r="AF155" s="357">
        <v>2522</v>
      </c>
      <c r="AG155" s="360">
        <v>44967</v>
      </c>
      <c r="AH155" s="360" t="s">
        <v>892</v>
      </c>
      <c r="AI155" s="360">
        <v>44959</v>
      </c>
      <c r="AJ155" s="360" t="s">
        <v>892</v>
      </c>
      <c r="AK155" s="350" t="s">
        <v>1186</v>
      </c>
    </row>
    <row r="156" spans="1:37" x14ac:dyDescent="0.3">
      <c r="A156" s="349">
        <v>17422</v>
      </c>
      <c r="B156" s="350" t="s">
        <v>1187</v>
      </c>
      <c r="C156" s="351" t="s">
        <v>265</v>
      </c>
      <c r="D156" s="352">
        <v>22.48</v>
      </c>
      <c r="E156" s="350"/>
      <c r="F156" s="350"/>
      <c r="G156" s="350"/>
      <c r="H156" s="353">
        <v>57</v>
      </c>
      <c r="I156" s="354">
        <v>103003</v>
      </c>
      <c r="J156" s="355">
        <v>22.48</v>
      </c>
      <c r="K156" s="353">
        <v>2</v>
      </c>
      <c r="L156" s="356">
        <v>335.29411764705878</v>
      </c>
      <c r="M156" s="357">
        <v>0</v>
      </c>
      <c r="N156" s="355">
        <v>0</v>
      </c>
      <c r="O156" s="358" t="s">
        <v>891</v>
      </c>
      <c r="P156" s="357">
        <v>0</v>
      </c>
      <c r="Q156" s="359">
        <v>0</v>
      </c>
      <c r="R156" s="360" t="s">
        <v>892</v>
      </c>
      <c r="S156" s="350" t="s">
        <v>1025</v>
      </c>
      <c r="T156" s="361">
        <v>1</v>
      </c>
      <c r="U156" s="362">
        <v>61</v>
      </c>
      <c r="V156" s="363">
        <v>11</v>
      </c>
      <c r="W156" s="364" t="s">
        <v>892</v>
      </c>
      <c r="X156" s="365" t="s">
        <v>892</v>
      </c>
      <c r="Y156" s="366">
        <v>0</v>
      </c>
      <c r="Z156" s="366" t="s">
        <v>892</v>
      </c>
      <c r="AA156" s="365" t="s">
        <v>892</v>
      </c>
      <c r="AB156" s="366">
        <v>0</v>
      </c>
      <c r="AC156" s="366"/>
      <c r="AD156" s="367" t="s">
        <v>892</v>
      </c>
      <c r="AE156" s="368" t="s">
        <v>892</v>
      </c>
      <c r="AF156" s="357">
        <v>0</v>
      </c>
      <c r="AG156" s="360">
        <v>45181</v>
      </c>
      <c r="AH156" s="360" t="s">
        <v>892</v>
      </c>
      <c r="AI156" s="360">
        <v>45145</v>
      </c>
      <c r="AJ156" s="360" t="s">
        <v>892</v>
      </c>
      <c r="AK156" s="350" t="s">
        <v>1187</v>
      </c>
    </row>
    <row r="157" spans="1:37" x14ac:dyDescent="0.3">
      <c r="A157" s="349">
        <v>17426</v>
      </c>
      <c r="B157" s="350" t="s">
        <v>1188</v>
      </c>
      <c r="C157" s="351" t="s">
        <v>265</v>
      </c>
      <c r="D157" s="352">
        <v>64</v>
      </c>
      <c r="E157" s="350"/>
      <c r="F157" s="350"/>
      <c r="G157" s="350"/>
      <c r="H157" s="353">
        <v>3</v>
      </c>
      <c r="I157" s="354">
        <v>103003</v>
      </c>
      <c r="J157" s="355">
        <v>64</v>
      </c>
      <c r="K157" s="353">
        <v>20</v>
      </c>
      <c r="L157" s="356">
        <v>1.7964071856287427</v>
      </c>
      <c r="M157" s="357">
        <v>17.059999999999999</v>
      </c>
      <c r="N157" s="355">
        <v>1091.8399999999999</v>
      </c>
      <c r="O157" s="358" t="s">
        <v>891</v>
      </c>
      <c r="P157" s="357">
        <v>0</v>
      </c>
      <c r="Q157" s="359">
        <v>0</v>
      </c>
      <c r="R157" s="360" t="s">
        <v>892</v>
      </c>
      <c r="S157" s="350" t="s">
        <v>1025</v>
      </c>
      <c r="T157" s="361">
        <v>1</v>
      </c>
      <c r="U157" s="362">
        <v>61</v>
      </c>
      <c r="V157" s="363">
        <v>11</v>
      </c>
      <c r="W157" s="364" t="s">
        <v>892</v>
      </c>
      <c r="X157" s="365" t="s">
        <v>892</v>
      </c>
      <c r="Y157" s="366">
        <v>0</v>
      </c>
      <c r="Z157" s="366">
        <v>9624</v>
      </c>
      <c r="AA157" s="365">
        <v>2023</v>
      </c>
      <c r="AB157" s="366">
        <v>10</v>
      </c>
      <c r="AC157" s="366">
        <v>10</v>
      </c>
      <c r="AD157" s="367" t="s">
        <v>2321</v>
      </c>
      <c r="AE157" s="368">
        <v>45162</v>
      </c>
      <c r="AF157" s="357">
        <v>6</v>
      </c>
      <c r="AG157" s="360">
        <v>45006</v>
      </c>
      <c r="AH157" s="360" t="s">
        <v>892</v>
      </c>
      <c r="AI157" s="360">
        <v>45145</v>
      </c>
      <c r="AJ157" s="360" t="s">
        <v>892</v>
      </c>
      <c r="AK157" s="350" t="s">
        <v>1189</v>
      </c>
    </row>
    <row r="158" spans="1:37" x14ac:dyDescent="0.3">
      <c r="A158" s="349">
        <v>17454</v>
      </c>
      <c r="B158" s="350" t="s">
        <v>1190</v>
      </c>
      <c r="C158" s="351" t="s">
        <v>382</v>
      </c>
      <c r="D158" s="352">
        <v>0.24</v>
      </c>
      <c r="E158" s="350"/>
      <c r="F158" s="350"/>
      <c r="G158" s="350"/>
      <c r="H158" s="353">
        <v>2346</v>
      </c>
      <c r="I158" s="354">
        <v>103003</v>
      </c>
      <c r="J158" s="355">
        <v>0.24</v>
      </c>
      <c r="K158" s="353">
        <v>4981</v>
      </c>
      <c r="L158" s="356">
        <v>3.7110270971415917</v>
      </c>
      <c r="M158" s="357">
        <v>9033.06</v>
      </c>
      <c r="N158" s="355">
        <v>2167.9344000000001</v>
      </c>
      <c r="O158" s="358" t="s">
        <v>891</v>
      </c>
      <c r="P158" s="357">
        <v>0</v>
      </c>
      <c r="Q158" s="359">
        <v>0</v>
      </c>
      <c r="R158" s="360" t="s">
        <v>892</v>
      </c>
      <c r="S158" s="350" t="s">
        <v>1191</v>
      </c>
      <c r="T158" s="361">
        <v>1</v>
      </c>
      <c r="U158" s="362">
        <v>57</v>
      </c>
      <c r="V158" s="363">
        <v>2</v>
      </c>
      <c r="W158" s="364" t="s">
        <v>892</v>
      </c>
      <c r="X158" s="365" t="s">
        <v>892</v>
      </c>
      <c r="Y158" s="366">
        <v>0</v>
      </c>
      <c r="Z158" s="366" t="s">
        <v>892</v>
      </c>
      <c r="AA158" s="365" t="s">
        <v>892</v>
      </c>
      <c r="AB158" s="366">
        <v>0</v>
      </c>
      <c r="AC158" s="366"/>
      <c r="AD158" s="367" t="s">
        <v>892</v>
      </c>
      <c r="AE158" s="368" t="s">
        <v>892</v>
      </c>
      <c r="AF158" s="357">
        <v>2528</v>
      </c>
      <c r="AG158" s="360">
        <v>44147</v>
      </c>
      <c r="AH158" s="360" t="s">
        <v>892</v>
      </c>
      <c r="AI158" s="360">
        <v>44126</v>
      </c>
      <c r="AJ158" s="360" t="s">
        <v>892</v>
      </c>
      <c r="AK158" s="350" t="s">
        <v>1190</v>
      </c>
    </row>
    <row r="159" spans="1:37" x14ac:dyDescent="0.3">
      <c r="A159" s="349">
        <v>17562</v>
      </c>
      <c r="B159" s="350" t="s">
        <v>1192</v>
      </c>
      <c r="C159" s="351" t="s">
        <v>265</v>
      </c>
      <c r="D159" s="352">
        <v>6.35</v>
      </c>
      <c r="E159" s="350"/>
      <c r="F159" s="350"/>
      <c r="G159" s="350"/>
      <c r="H159" s="353">
        <v>443</v>
      </c>
      <c r="I159" s="354">
        <v>103003</v>
      </c>
      <c r="J159" s="355">
        <v>6.35</v>
      </c>
      <c r="K159" s="353">
        <v>40</v>
      </c>
      <c r="L159" s="356">
        <v>133.03303303303301</v>
      </c>
      <c r="M159" s="357">
        <v>0</v>
      </c>
      <c r="N159" s="355">
        <v>0</v>
      </c>
      <c r="O159" s="358" t="s">
        <v>891</v>
      </c>
      <c r="P159" s="357">
        <v>0</v>
      </c>
      <c r="Q159" s="359">
        <v>0</v>
      </c>
      <c r="R159" s="360" t="s">
        <v>892</v>
      </c>
      <c r="S159" s="350" t="s">
        <v>1193</v>
      </c>
      <c r="T159" s="361">
        <v>1</v>
      </c>
      <c r="U159" s="362">
        <v>83</v>
      </c>
      <c r="V159" s="363">
        <v>8</v>
      </c>
      <c r="W159" s="364" t="s">
        <v>892</v>
      </c>
      <c r="X159" s="365" t="s">
        <v>892</v>
      </c>
      <c r="Y159" s="366">
        <v>0</v>
      </c>
      <c r="Z159" s="366" t="s">
        <v>892</v>
      </c>
      <c r="AA159" s="365" t="s">
        <v>892</v>
      </c>
      <c r="AB159" s="366">
        <v>0</v>
      </c>
      <c r="AC159" s="366"/>
      <c r="AD159" s="367" t="s">
        <v>892</v>
      </c>
      <c r="AE159" s="368" t="s">
        <v>892</v>
      </c>
      <c r="AF159" s="357">
        <v>14</v>
      </c>
      <c r="AG159" s="360">
        <v>43280</v>
      </c>
      <c r="AH159" s="360" t="s">
        <v>892</v>
      </c>
      <c r="AI159" s="360">
        <v>44231</v>
      </c>
      <c r="AJ159" s="360" t="s">
        <v>892</v>
      </c>
      <c r="AK159" s="350" t="s">
        <v>1194</v>
      </c>
    </row>
    <row r="160" spans="1:37" x14ac:dyDescent="0.3">
      <c r="A160" s="349">
        <v>17662</v>
      </c>
      <c r="B160" s="350" t="s">
        <v>1195</v>
      </c>
      <c r="C160" s="351" t="s">
        <v>382</v>
      </c>
      <c r="D160" s="352">
        <v>0.99</v>
      </c>
      <c r="E160" s="350"/>
      <c r="F160" s="350"/>
      <c r="G160" s="350"/>
      <c r="H160" s="353">
        <v>1410</v>
      </c>
      <c r="I160" s="354">
        <v>103003</v>
      </c>
      <c r="J160" s="355">
        <v>0.99</v>
      </c>
      <c r="K160" s="353">
        <v>10</v>
      </c>
      <c r="L160" s="356">
        <v>1698.7951807228915</v>
      </c>
      <c r="M160" s="357">
        <v>0</v>
      </c>
      <c r="N160" s="355">
        <v>0</v>
      </c>
      <c r="O160" s="358" t="s">
        <v>891</v>
      </c>
      <c r="P160" s="357">
        <v>0</v>
      </c>
      <c r="Q160" s="359">
        <v>0</v>
      </c>
      <c r="R160" s="360" t="s">
        <v>892</v>
      </c>
      <c r="S160" s="350" t="s">
        <v>1018</v>
      </c>
      <c r="T160" s="361">
        <v>1</v>
      </c>
      <c r="U160" s="362">
        <v>83</v>
      </c>
      <c r="V160" s="363">
        <v>2</v>
      </c>
      <c r="W160" s="364" t="s">
        <v>892</v>
      </c>
      <c r="X160" s="365" t="s">
        <v>892</v>
      </c>
      <c r="Y160" s="366">
        <v>0</v>
      </c>
      <c r="Z160" s="366" t="s">
        <v>892</v>
      </c>
      <c r="AA160" s="365" t="s">
        <v>892</v>
      </c>
      <c r="AB160" s="366">
        <v>0</v>
      </c>
      <c r="AC160" s="366"/>
      <c r="AD160" s="367" t="s">
        <v>892</v>
      </c>
      <c r="AE160" s="368" t="s">
        <v>892</v>
      </c>
      <c r="AF160" s="357">
        <v>4</v>
      </c>
      <c r="AG160" s="360">
        <v>43826</v>
      </c>
      <c r="AH160" s="360" t="s">
        <v>892</v>
      </c>
      <c r="AI160" s="360">
        <v>44349</v>
      </c>
      <c r="AJ160" s="360" t="s">
        <v>892</v>
      </c>
      <c r="AK160" s="350" t="s">
        <v>1195</v>
      </c>
    </row>
    <row r="161" spans="1:37" x14ac:dyDescent="0.3">
      <c r="A161" s="349">
        <v>17663</v>
      </c>
      <c r="B161" s="350" t="s">
        <v>381</v>
      </c>
      <c r="C161" s="351" t="s">
        <v>382</v>
      </c>
      <c r="D161" s="352">
        <v>0.99</v>
      </c>
      <c r="E161" s="350"/>
      <c r="F161" s="350"/>
      <c r="G161" s="350"/>
      <c r="H161" s="353">
        <v>190</v>
      </c>
      <c r="I161" s="354">
        <v>103003</v>
      </c>
      <c r="J161" s="355">
        <v>0.99</v>
      </c>
      <c r="K161" s="353"/>
      <c r="L161" s="356">
        <v>0</v>
      </c>
      <c r="M161" s="357">
        <v>0</v>
      </c>
      <c r="N161" s="355">
        <v>0</v>
      </c>
      <c r="O161" s="358" t="s">
        <v>891</v>
      </c>
      <c r="P161" s="357">
        <v>0</v>
      </c>
      <c r="Q161" s="359">
        <v>0</v>
      </c>
      <c r="R161" s="360" t="s">
        <v>892</v>
      </c>
      <c r="S161" s="350" t="s">
        <v>1018</v>
      </c>
      <c r="T161" s="361">
        <v>1</v>
      </c>
      <c r="U161" s="362">
        <v>83</v>
      </c>
      <c r="V161" s="363">
        <v>2</v>
      </c>
      <c r="W161" s="364" t="s">
        <v>892</v>
      </c>
      <c r="X161" s="365" t="s">
        <v>892</v>
      </c>
      <c r="Y161" s="366">
        <v>0</v>
      </c>
      <c r="Z161" s="366" t="s">
        <v>892</v>
      </c>
      <c r="AA161" s="365" t="s">
        <v>892</v>
      </c>
      <c r="AB161" s="366">
        <v>0</v>
      </c>
      <c r="AC161" s="366"/>
      <c r="AD161" s="367" t="s">
        <v>892</v>
      </c>
      <c r="AE161" s="368" t="s">
        <v>892</v>
      </c>
      <c r="AF161" s="357">
        <v>0</v>
      </c>
      <c r="AG161" s="360">
        <v>44067</v>
      </c>
      <c r="AH161" s="360" t="s">
        <v>892</v>
      </c>
      <c r="AI161" s="360">
        <v>44040</v>
      </c>
      <c r="AJ161" s="360" t="s">
        <v>892</v>
      </c>
      <c r="AK161" s="350" t="s">
        <v>381</v>
      </c>
    </row>
    <row r="162" spans="1:37" x14ac:dyDescent="0.3">
      <c r="A162" s="349">
        <v>17696</v>
      </c>
      <c r="B162" s="350" t="s">
        <v>1196</v>
      </c>
      <c r="C162" s="351" t="s">
        <v>382</v>
      </c>
      <c r="D162" s="352">
        <v>2.4</v>
      </c>
      <c r="E162" s="350"/>
      <c r="F162" s="350"/>
      <c r="G162" s="350"/>
      <c r="H162" s="353">
        <v>0</v>
      </c>
      <c r="I162" s="354">
        <v>103003</v>
      </c>
      <c r="J162" s="355">
        <v>2.4</v>
      </c>
      <c r="K162" s="353">
        <v>84</v>
      </c>
      <c r="L162" s="356">
        <v>0</v>
      </c>
      <c r="M162" s="357">
        <v>0</v>
      </c>
      <c r="N162" s="355">
        <v>0</v>
      </c>
      <c r="O162" s="358" t="s">
        <v>891</v>
      </c>
      <c r="P162" s="357">
        <v>0</v>
      </c>
      <c r="Q162" s="359">
        <v>0</v>
      </c>
      <c r="R162" s="360" t="s">
        <v>892</v>
      </c>
      <c r="S162" s="350" t="s">
        <v>1018</v>
      </c>
      <c r="T162" s="361">
        <v>1</v>
      </c>
      <c r="U162" s="362">
        <v>83</v>
      </c>
      <c r="V162" s="363">
        <v>2</v>
      </c>
      <c r="W162" s="364">
        <v>2222</v>
      </c>
      <c r="X162" s="365">
        <v>2023</v>
      </c>
      <c r="Y162" s="366">
        <v>300</v>
      </c>
      <c r="Z162" s="366" t="s">
        <v>892</v>
      </c>
      <c r="AA162" s="365" t="s">
        <v>892</v>
      </c>
      <c r="AB162" s="366">
        <v>0</v>
      </c>
      <c r="AC162" s="366"/>
      <c r="AD162" s="367" t="s">
        <v>892</v>
      </c>
      <c r="AE162" s="368" t="s">
        <v>892</v>
      </c>
      <c r="AF162" s="357">
        <v>28</v>
      </c>
      <c r="AG162" s="360">
        <v>44743</v>
      </c>
      <c r="AH162" s="360" t="s">
        <v>892</v>
      </c>
      <c r="AI162" s="360">
        <v>44922</v>
      </c>
      <c r="AJ162" s="360" t="s">
        <v>892</v>
      </c>
      <c r="AK162" s="350" t="s">
        <v>1196</v>
      </c>
    </row>
    <row r="163" spans="1:37" x14ac:dyDescent="0.3">
      <c r="A163" s="349">
        <v>17698</v>
      </c>
      <c r="B163" s="350" t="s">
        <v>1197</v>
      </c>
      <c r="C163" s="351" t="s">
        <v>382</v>
      </c>
      <c r="D163" s="352">
        <v>2.76</v>
      </c>
      <c r="E163" s="350"/>
      <c r="F163" s="350"/>
      <c r="G163" s="350"/>
      <c r="H163" s="353">
        <v>146</v>
      </c>
      <c r="I163" s="354">
        <v>103003</v>
      </c>
      <c r="J163" s="355">
        <v>2.76</v>
      </c>
      <c r="K163" s="353">
        <v>301</v>
      </c>
      <c r="L163" s="356">
        <v>5.7639163047769451</v>
      </c>
      <c r="M163" s="357">
        <v>0</v>
      </c>
      <c r="N163" s="355">
        <v>0</v>
      </c>
      <c r="O163" s="358" t="s">
        <v>891</v>
      </c>
      <c r="P163" s="357">
        <v>0</v>
      </c>
      <c r="Q163" s="359">
        <v>0</v>
      </c>
      <c r="R163" s="360" t="s">
        <v>892</v>
      </c>
      <c r="S163" s="350" t="s">
        <v>1018</v>
      </c>
      <c r="T163" s="361">
        <v>1</v>
      </c>
      <c r="U163" s="362">
        <v>83</v>
      </c>
      <c r="V163" s="363">
        <v>2</v>
      </c>
      <c r="W163" s="364">
        <v>2659</v>
      </c>
      <c r="X163" s="365">
        <v>2023</v>
      </c>
      <c r="Y163" s="366">
        <v>400</v>
      </c>
      <c r="Z163" s="366" t="s">
        <v>892</v>
      </c>
      <c r="AA163" s="365" t="s">
        <v>892</v>
      </c>
      <c r="AB163" s="366">
        <v>0</v>
      </c>
      <c r="AC163" s="366"/>
      <c r="AD163" s="367" t="s">
        <v>892</v>
      </c>
      <c r="AE163" s="368" t="s">
        <v>892</v>
      </c>
      <c r="AF163" s="357">
        <v>102</v>
      </c>
      <c r="AG163" s="360">
        <v>44928</v>
      </c>
      <c r="AH163" s="360" t="s">
        <v>892</v>
      </c>
      <c r="AI163" s="360">
        <v>44952</v>
      </c>
      <c r="AJ163" s="360" t="s">
        <v>892</v>
      </c>
      <c r="AK163" s="350" t="s">
        <v>1197</v>
      </c>
    </row>
    <row r="164" spans="1:37" x14ac:dyDescent="0.3">
      <c r="A164" s="349">
        <v>17704</v>
      </c>
      <c r="B164" s="350" t="s">
        <v>1198</v>
      </c>
      <c r="C164" s="351" t="s">
        <v>265</v>
      </c>
      <c r="D164" s="352">
        <v>17.8</v>
      </c>
      <c r="E164" s="350"/>
      <c r="F164" s="350"/>
      <c r="G164" s="350"/>
      <c r="H164" s="353">
        <v>107</v>
      </c>
      <c r="I164" s="354">
        <v>103003</v>
      </c>
      <c r="J164" s="355">
        <v>17.8</v>
      </c>
      <c r="K164" s="353">
        <v>109</v>
      </c>
      <c r="L164" s="356">
        <v>8.56</v>
      </c>
      <c r="M164" s="357">
        <v>18</v>
      </c>
      <c r="N164" s="355">
        <v>320.39999999999998</v>
      </c>
      <c r="O164" s="358" t="s">
        <v>891</v>
      </c>
      <c r="P164" s="357">
        <v>0</v>
      </c>
      <c r="Q164" s="359">
        <v>0</v>
      </c>
      <c r="R164" s="360" t="s">
        <v>892</v>
      </c>
      <c r="S164" s="350" t="s">
        <v>1045</v>
      </c>
      <c r="T164" s="361">
        <v>1</v>
      </c>
      <c r="U164" s="362">
        <v>51</v>
      </c>
      <c r="V164" s="363">
        <v>12</v>
      </c>
      <c r="W164" s="364">
        <v>2430</v>
      </c>
      <c r="X164" s="365">
        <v>2023</v>
      </c>
      <c r="Y164" s="366">
        <v>100</v>
      </c>
      <c r="Z164" s="366" t="s">
        <v>892</v>
      </c>
      <c r="AA164" s="365" t="s">
        <v>892</v>
      </c>
      <c r="AB164" s="366">
        <v>0</v>
      </c>
      <c r="AC164" s="366"/>
      <c r="AD164" s="367" t="s">
        <v>892</v>
      </c>
      <c r="AE164" s="368" t="s">
        <v>892</v>
      </c>
      <c r="AF164" s="357">
        <v>50</v>
      </c>
      <c r="AG164" s="360">
        <v>44140</v>
      </c>
      <c r="AH164" s="360" t="s">
        <v>892</v>
      </c>
      <c r="AI164" s="360">
        <v>44592</v>
      </c>
      <c r="AJ164" s="360" t="s">
        <v>892</v>
      </c>
      <c r="AK164" s="350" t="s">
        <v>1198</v>
      </c>
    </row>
    <row r="165" spans="1:37" x14ac:dyDescent="0.3">
      <c r="A165" s="349">
        <v>17946</v>
      </c>
      <c r="B165" s="350" t="s">
        <v>1199</v>
      </c>
      <c r="C165" s="351" t="s">
        <v>265</v>
      </c>
      <c r="D165" s="352">
        <v>5.29</v>
      </c>
      <c r="E165" s="350"/>
      <c r="F165" s="350"/>
      <c r="G165" s="350"/>
      <c r="H165" s="353">
        <v>2316</v>
      </c>
      <c r="I165" s="354">
        <v>103003</v>
      </c>
      <c r="J165" s="355">
        <v>5.29</v>
      </c>
      <c r="K165" s="353">
        <v>20</v>
      </c>
      <c r="L165" s="356">
        <v>1386.8263473053892</v>
      </c>
      <c r="M165" s="357">
        <v>0</v>
      </c>
      <c r="N165" s="355">
        <v>0</v>
      </c>
      <c r="O165" s="358" t="s">
        <v>891</v>
      </c>
      <c r="P165" s="357">
        <v>0</v>
      </c>
      <c r="Q165" s="359">
        <v>0</v>
      </c>
      <c r="R165" s="360" t="s">
        <v>892</v>
      </c>
      <c r="S165" s="350" t="s">
        <v>893</v>
      </c>
      <c r="T165" s="361">
        <v>1</v>
      </c>
      <c r="U165" s="362">
        <v>70</v>
      </c>
      <c r="V165" s="363">
        <v>17</v>
      </c>
      <c r="W165" s="364" t="s">
        <v>892</v>
      </c>
      <c r="X165" s="365" t="s">
        <v>892</v>
      </c>
      <c r="Y165" s="366">
        <v>0</v>
      </c>
      <c r="Z165" s="366" t="s">
        <v>892</v>
      </c>
      <c r="AA165" s="365" t="s">
        <v>892</v>
      </c>
      <c r="AB165" s="366">
        <v>0</v>
      </c>
      <c r="AC165" s="366"/>
      <c r="AD165" s="367" t="s">
        <v>892</v>
      </c>
      <c r="AE165" s="368" t="s">
        <v>892</v>
      </c>
      <c r="AF165" s="357">
        <v>6</v>
      </c>
      <c r="AG165" s="360">
        <v>43105</v>
      </c>
      <c r="AH165" s="360" t="s">
        <v>892</v>
      </c>
      <c r="AI165" s="360">
        <v>43045</v>
      </c>
      <c r="AJ165" s="360" t="s">
        <v>892</v>
      </c>
      <c r="AK165" s="350" t="s">
        <v>1200</v>
      </c>
    </row>
    <row r="166" spans="1:37" x14ac:dyDescent="0.3">
      <c r="A166" s="349">
        <v>18337</v>
      </c>
      <c r="B166" s="350" t="s">
        <v>1201</v>
      </c>
      <c r="C166" s="351" t="s">
        <v>322</v>
      </c>
      <c r="D166" s="352">
        <v>28.66</v>
      </c>
      <c r="E166" s="350"/>
      <c r="F166" s="350"/>
      <c r="G166" s="350"/>
      <c r="H166" s="353">
        <v>22</v>
      </c>
      <c r="I166" s="354">
        <v>103003</v>
      </c>
      <c r="J166" s="355">
        <v>28.66</v>
      </c>
      <c r="K166" s="353">
        <v>6</v>
      </c>
      <c r="L166" s="356">
        <v>44</v>
      </c>
      <c r="M166" s="357">
        <v>0</v>
      </c>
      <c r="N166" s="355">
        <v>0</v>
      </c>
      <c r="O166" s="358" t="s">
        <v>891</v>
      </c>
      <c r="P166" s="357">
        <v>0</v>
      </c>
      <c r="Q166" s="359">
        <v>0</v>
      </c>
      <c r="R166" s="360" t="s">
        <v>892</v>
      </c>
      <c r="S166" s="350" t="s">
        <v>1011</v>
      </c>
      <c r="T166" s="361">
        <v>1</v>
      </c>
      <c r="U166" s="362">
        <v>67</v>
      </c>
      <c r="V166" s="363">
        <v>6</v>
      </c>
      <c r="W166" s="364" t="s">
        <v>892</v>
      </c>
      <c r="X166" s="365" t="s">
        <v>892</v>
      </c>
      <c r="Y166" s="366">
        <v>0</v>
      </c>
      <c r="Z166" s="366" t="s">
        <v>892</v>
      </c>
      <c r="AA166" s="365" t="s">
        <v>892</v>
      </c>
      <c r="AB166" s="366">
        <v>0</v>
      </c>
      <c r="AC166" s="366"/>
      <c r="AD166" s="367" t="s">
        <v>892</v>
      </c>
      <c r="AE166" s="368" t="s">
        <v>892</v>
      </c>
      <c r="AF166" s="357">
        <v>2</v>
      </c>
      <c r="AG166" s="360">
        <v>43571</v>
      </c>
      <c r="AH166" s="360" t="s">
        <v>892</v>
      </c>
      <c r="AI166" s="360">
        <v>44547</v>
      </c>
      <c r="AJ166" s="360" t="s">
        <v>892</v>
      </c>
      <c r="AK166" s="350" t="s">
        <v>1201</v>
      </c>
    </row>
    <row r="167" spans="1:37" x14ac:dyDescent="0.3">
      <c r="A167" s="349">
        <v>18346</v>
      </c>
      <c r="B167" s="350" t="s">
        <v>1202</v>
      </c>
      <c r="C167" s="351" t="s">
        <v>322</v>
      </c>
      <c r="D167" s="352">
        <v>14.87</v>
      </c>
      <c r="E167" s="350"/>
      <c r="F167" s="350"/>
      <c r="G167" s="350"/>
      <c r="H167" s="353">
        <v>251</v>
      </c>
      <c r="I167" s="354">
        <v>103003</v>
      </c>
      <c r="J167" s="355">
        <v>14.87</v>
      </c>
      <c r="K167" s="353">
        <v>10</v>
      </c>
      <c r="L167" s="356">
        <v>302.40963855421683</v>
      </c>
      <c r="M167" s="357">
        <v>0</v>
      </c>
      <c r="N167" s="355">
        <v>0</v>
      </c>
      <c r="O167" s="358" t="s">
        <v>891</v>
      </c>
      <c r="P167" s="357">
        <v>0</v>
      </c>
      <c r="Q167" s="359">
        <v>0</v>
      </c>
      <c r="R167" s="360" t="s">
        <v>892</v>
      </c>
      <c r="S167" s="350" t="s">
        <v>1011</v>
      </c>
      <c r="T167" s="361">
        <v>1</v>
      </c>
      <c r="U167" s="362">
        <v>67</v>
      </c>
      <c r="V167" s="363">
        <v>6</v>
      </c>
      <c r="W167" s="364" t="s">
        <v>892</v>
      </c>
      <c r="X167" s="365" t="s">
        <v>892</v>
      </c>
      <c r="Y167" s="366">
        <v>0</v>
      </c>
      <c r="Z167" s="366" t="s">
        <v>892</v>
      </c>
      <c r="AA167" s="365" t="s">
        <v>892</v>
      </c>
      <c r="AB167" s="366">
        <v>0</v>
      </c>
      <c r="AC167" s="366"/>
      <c r="AD167" s="367" t="s">
        <v>892</v>
      </c>
      <c r="AE167" s="368" t="s">
        <v>892</v>
      </c>
      <c r="AF167" s="357">
        <v>4</v>
      </c>
      <c r="AG167" s="360">
        <v>43853</v>
      </c>
      <c r="AH167" s="360" t="s">
        <v>892</v>
      </c>
      <c r="AI167" s="360">
        <v>44922</v>
      </c>
      <c r="AJ167" s="360" t="s">
        <v>892</v>
      </c>
      <c r="AK167" s="350" t="s">
        <v>1202</v>
      </c>
    </row>
    <row r="168" spans="1:37" x14ac:dyDescent="0.3">
      <c r="A168" s="349">
        <v>18353</v>
      </c>
      <c r="B168" s="350" t="s">
        <v>1203</v>
      </c>
      <c r="C168" s="351" t="s">
        <v>322</v>
      </c>
      <c r="D168" s="352">
        <v>10.9</v>
      </c>
      <c r="E168" s="350"/>
      <c r="F168" s="350"/>
      <c r="G168" s="350"/>
      <c r="H168" s="353">
        <v>0</v>
      </c>
      <c r="I168" s="354">
        <v>103003</v>
      </c>
      <c r="J168" s="355">
        <v>10.9</v>
      </c>
      <c r="K168" s="353">
        <v>106</v>
      </c>
      <c r="L168" s="356">
        <v>0</v>
      </c>
      <c r="M168" s="357">
        <v>0</v>
      </c>
      <c r="N168" s="355">
        <v>0</v>
      </c>
      <c r="O168" s="358" t="s">
        <v>891</v>
      </c>
      <c r="P168" s="357">
        <v>0</v>
      </c>
      <c r="Q168" s="359">
        <v>0</v>
      </c>
      <c r="R168" s="360" t="s">
        <v>892</v>
      </c>
      <c r="S168" s="350" t="s">
        <v>1011</v>
      </c>
      <c r="T168" s="361">
        <v>1</v>
      </c>
      <c r="U168" s="362">
        <v>67</v>
      </c>
      <c r="V168" s="363">
        <v>6</v>
      </c>
      <c r="W168" s="364">
        <v>2480</v>
      </c>
      <c r="X168" s="365">
        <v>2023</v>
      </c>
      <c r="Y168" s="366">
        <v>1000</v>
      </c>
      <c r="Z168" s="366" t="s">
        <v>892</v>
      </c>
      <c r="AA168" s="365" t="s">
        <v>892</v>
      </c>
      <c r="AB168" s="366">
        <v>0</v>
      </c>
      <c r="AC168" s="366"/>
      <c r="AD168" s="367" t="s">
        <v>892</v>
      </c>
      <c r="AE168" s="368" t="s">
        <v>892</v>
      </c>
      <c r="AF168" s="357">
        <v>72</v>
      </c>
      <c r="AG168" s="360">
        <v>44943</v>
      </c>
      <c r="AH168" s="360" t="s">
        <v>892</v>
      </c>
      <c r="AI168" s="360">
        <v>45105</v>
      </c>
      <c r="AJ168" s="360" t="s">
        <v>892</v>
      </c>
      <c r="AK168" s="350" t="s">
        <v>1203</v>
      </c>
    </row>
    <row r="169" spans="1:37" x14ac:dyDescent="0.3">
      <c r="A169" s="349">
        <v>18357</v>
      </c>
      <c r="B169" s="350" t="s">
        <v>1204</v>
      </c>
      <c r="C169" s="351" t="s">
        <v>322</v>
      </c>
      <c r="D169" s="352">
        <v>11.48</v>
      </c>
      <c r="E169" s="350"/>
      <c r="F169" s="350"/>
      <c r="G169" s="350"/>
      <c r="H169" s="353">
        <v>329</v>
      </c>
      <c r="I169" s="354">
        <v>103003</v>
      </c>
      <c r="J169" s="355">
        <v>11.48</v>
      </c>
      <c r="K169" s="353">
        <v>124</v>
      </c>
      <c r="L169" s="356">
        <v>17.707212055974168</v>
      </c>
      <c r="M169" s="357">
        <v>0</v>
      </c>
      <c r="N169" s="355">
        <v>0</v>
      </c>
      <c r="O169" s="358" t="s">
        <v>891</v>
      </c>
      <c r="P169" s="357">
        <v>0</v>
      </c>
      <c r="Q169" s="359">
        <v>0</v>
      </c>
      <c r="R169" s="360" t="s">
        <v>892</v>
      </c>
      <c r="S169" s="350" t="s">
        <v>1011</v>
      </c>
      <c r="T169" s="361">
        <v>1</v>
      </c>
      <c r="U169" s="362">
        <v>67</v>
      </c>
      <c r="V169" s="363">
        <v>6</v>
      </c>
      <c r="W169" s="364">
        <v>2481</v>
      </c>
      <c r="X169" s="365">
        <v>2023</v>
      </c>
      <c r="Y169" s="366">
        <v>800</v>
      </c>
      <c r="Z169" s="366" t="s">
        <v>892</v>
      </c>
      <c r="AA169" s="365" t="s">
        <v>892</v>
      </c>
      <c r="AB169" s="366">
        <v>0</v>
      </c>
      <c r="AC169" s="366"/>
      <c r="AD169" s="367" t="s">
        <v>892</v>
      </c>
      <c r="AE169" s="368" t="s">
        <v>892</v>
      </c>
      <c r="AF169" s="357">
        <v>74</v>
      </c>
      <c r="AG169" s="360">
        <v>44943</v>
      </c>
      <c r="AH169" s="360" t="s">
        <v>892</v>
      </c>
      <c r="AI169" s="360">
        <v>45105</v>
      </c>
      <c r="AJ169" s="360" t="s">
        <v>892</v>
      </c>
      <c r="AK169" s="350" t="s">
        <v>1204</v>
      </c>
    </row>
    <row r="170" spans="1:37" x14ac:dyDescent="0.3">
      <c r="A170" s="349">
        <v>18358</v>
      </c>
      <c r="B170" s="350" t="s">
        <v>1205</v>
      </c>
      <c r="C170" s="351" t="s">
        <v>322</v>
      </c>
      <c r="D170" s="352">
        <v>11.48</v>
      </c>
      <c r="E170" s="350"/>
      <c r="F170" s="350"/>
      <c r="G170" s="350"/>
      <c r="H170" s="353">
        <v>139</v>
      </c>
      <c r="I170" s="354">
        <v>103003</v>
      </c>
      <c r="J170" s="355">
        <v>11.48</v>
      </c>
      <c r="K170" s="353">
        <v>137</v>
      </c>
      <c r="L170" s="356">
        <v>9.4237288135593218</v>
      </c>
      <c r="M170" s="357">
        <v>76.5</v>
      </c>
      <c r="N170" s="355">
        <v>878.22</v>
      </c>
      <c r="O170" s="358" t="s">
        <v>891</v>
      </c>
      <c r="P170" s="357">
        <v>0</v>
      </c>
      <c r="Q170" s="359">
        <v>0</v>
      </c>
      <c r="R170" s="360" t="s">
        <v>892</v>
      </c>
      <c r="S170" s="350" t="s">
        <v>1011</v>
      </c>
      <c r="T170" s="361">
        <v>1</v>
      </c>
      <c r="U170" s="362">
        <v>67</v>
      </c>
      <c r="V170" s="363">
        <v>6</v>
      </c>
      <c r="W170" s="364">
        <v>2483</v>
      </c>
      <c r="X170" s="365">
        <v>2023</v>
      </c>
      <c r="Y170" s="366">
        <v>50</v>
      </c>
      <c r="Z170" s="366" t="s">
        <v>892</v>
      </c>
      <c r="AA170" s="365" t="s">
        <v>892</v>
      </c>
      <c r="AB170" s="366">
        <v>0</v>
      </c>
      <c r="AC170" s="366"/>
      <c r="AD170" s="367" t="s">
        <v>892</v>
      </c>
      <c r="AE170" s="368" t="s">
        <v>892</v>
      </c>
      <c r="AF170" s="357">
        <v>60</v>
      </c>
      <c r="AG170" s="360">
        <v>43839</v>
      </c>
      <c r="AH170" s="360" t="s">
        <v>892</v>
      </c>
      <c r="AI170" s="360">
        <v>45105</v>
      </c>
      <c r="AJ170" s="360" t="s">
        <v>892</v>
      </c>
      <c r="AK170" s="350" t="s">
        <v>1205</v>
      </c>
    </row>
    <row r="171" spans="1:37" x14ac:dyDescent="0.3">
      <c r="A171" s="349">
        <v>19842</v>
      </c>
      <c r="B171" s="350" t="s">
        <v>1206</v>
      </c>
      <c r="C171" s="351" t="s">
        <v>265</v>
      </c>
      <c r="D171" s="352">
        <v>0.44</v>
      </c>
      <c r="E171" s="350"/>
      <c r="F171" s="350"/>
      <c r="G171" s="350"/>
      <c r="H171" s="353">
        <v>0</v>
      </c>
      <c r="I171" s="354">
        <v>103003</v>
      </c>
      <c r="J171" s="355">
        <v>0.44791999999999998</v>
      </c>
      <c r="K171" s="353">
        <v>8755</v>
      </c>
      <c r="L171" s="356">
        <v>0</v>
      </c>
      <c r="M171" s="357">
        <v>12347</v>
      </c>
      <c r="N171" s="355">
        <v>5432.68</v>
      </c>
      <c r="O171" s="358" t="s">
        <v>891</v>
      </c>
      <c r="P171" s="357">
        <v>0</v>
      </c>
      <c r="Q171" s="359">
        <v>0</v>
      </c>
      <c r="R171" s="360" t="s">
        <v>892</v>
      </c>
      <c r="S171" s="350" t="s">
        <v>1207</v>
      </c>
      <c r="T171" s="361">
        <v>1</v>
      </c>
      <c r="U171" s="362">
        <v>62</v>
      </c>
      <c r="V171" s="363">
        <v>12</v>
      </c>
      <c r="W171" s="364">
        <v>8985</v>
      </c>
      <c r="X171" s="365">
        <v>2023</v>
      </c>
      <c r="Y171" s="366">
        <v>2800</v>
      </c>
      <c r="Z171" s="366" t="s">
        <v>892</v>
      </c>
      <c r="AA171" s="365" t="s">
        <v>892</v>
      </c>
      <c r="AB171" s="366">
        <v>0</v>
      </c>
      <c r="AC171" s="366"/>
      <c r="AD171" s="367" t="s">
        <v>892</v>
      </c>
      <c r="AE171" s="368" t="s">
        <v>892</v>
      </c>
      <c r="AF171" s="357">
        <v>3366</v>
      </c>
      <c r="AG171" s="360">
        <v>44606</v>
      </c>
      <c r="AH171" s="360" t="s">
        <v>892</v>
      </c>
      <c r="AI171" s="360">
        <v>44582</v>
      </c>
      <c r="AJ171" s="360" t="s">
        <v>892</v>
      </c>
      <c r="AK171" s="350" t="s">
        <v>1206</v>
      </c>
    </row>
    <row r="172" spans="1:37" x14ac:dyDescent="0.3">
      <c r="A172" s="349">
        <v>19871</v>
      </c>
      <c r="B172" s="350" t="s">
        <v>1208</v>
      </c>
      <c r="C172" s="351" t="s">
        <v>265</v>
      </c>
      <c r="D172" s="352">
        <v>4.17</v>
      </c>
      <c r="E172" s="350"/>
      <c r="F172" s="350"/>
      <c r="G172" s="350"/>
      <c r="H172" s="353">
        <v>96</v>
      </c>
      <c r="I172" s="354">
        <v>103003</v>
      </c>
      <c r="J172" s="355">
        <v>4.17</v>
      </c>
      <c r="K172" s="353">
        <v>40</v>
      </c>
      <c r="L172" s="356">
        <v>28.828828828828829</v>
      </c>
      <c r="M172" s="357">
        <v>0</v>
      </c>
      <c r="N172" s="355">
        <v>0</v>
      </c>
      <c r="O172" s="358" t="s">
        <v>891</v>
      </c>
      <c r="P172" s="357">
        <v>0</v>
      </c>
      <c r="Q172" s="359">
        <v>0</v>
      </c>
      <c r="R172" s="360" t="s">
        <v>892</v>
      </c>
      <c r="S172" s="350" t="s">
        <v>1209</v>
      </c>
      <c r="T172" s="361">
        <v>1</v>
      </c>
      <c r="U172" s="362">
        <v>70</v>
      </c>
      <c r="V172" s="363">
        <v>31</v>
      </c>
      <c r="W172" s="364" t="s">
        <v>892</v>
      </c>
      <c r="X172" s="365" t="s">
        <v>892</v>
      </c>
      <c r="Y172" s="366">
        <v>0</v>
      </c>
      <c r="Z172" s="366" t="s">
        <v>892</v>
      </c>
      <c r="AA172" s="365" t="s">
        <v>892</v>
      </c>
      <c r="AB172" s="366">
        <v>0</v>
      </c>
      <c r="AC172" s="366"/>
      <c r="AD172" s="367" t="s">
        <v>892</v>
      </c>
      <c r="AE172" s="368" t="s">
        <v>892</v>
      </c>
      <c r="AF172" s="357">
        <v>14</v>
      </c>
      <c r="AG172" s="360">
        <v>44375</v>
      </c>
      <c r="AH172" s="360" t="s">
        <v>892</v>
      </c>
      <c r="AI172" s="360">
        <v>44890</v>
      </c>
      <c r="AJ172" s="360" t="s">
        <v>892</v>
      </c>
      <c r="AK172" s="350" t="s">
        <v>1208</v>
      </c>
    </row>
    <row r="173" spans="1:37" x14ac:dyDescent="0.3">
      <c r="A173" s="349">
        <v>19882</v>
      </c>
      <c r="B173" s="350" t="s">
        <v>1210</v>
      </c>
      <c r="C173" s="351" t="s">
        <v>265</v>
      </c>
      <c r="D173" s="352">
        <v>3.98</v>
      </c>
      <c r="E173" s="350"/>
      <c r="F173" s="350"/>
      <c r="G173" s="350"/>
      <c r="H173" s="353">
        <v>224</v>
      </c>
      <c r="I173" s="354">
        <v>103003</v>
      </c>
      <c r="J173" s="355">
        <v>3.9693100000000001</v>
      </c>
      <c r="K173" s="353">
        <v>34</v>
      </c>
      <c r="L173" s="356">
        <v>79.15194346289752</v>
      </c>
      <c r="M173" s="357">
        <v>0</v>
      </c>
      <c r="N173" s="355">
        <v>0</v>
      </c>
      <c r="O173" s="358" t="s">
        <v>891</v>
      </c>
      <c r="P173" s="357">
        <v>0</v>
      </c>
      <c r="Q173" s="359">
        <v>0</v>
      </c>
      <c r="R173" s="360" t="s">
        <v>892</v>
      </c>
      <c r="S173" s="350" t="s">
        <v>1209</v>
      </c>
      <c r="T173" s="361">
        <v>1</v>
      </c>
      <c r="U173" s="362">
        <v>70</v>
      </c>
      <c r="V173" s="363">
        <v>31</v>
      </c>
      <c r="W173" s="364" t="s">
        <v>892</v>
      </c>
      <c r="X173" s="365" t="s">
        <v>892</v>
      </c>
      <c r="Y173" s="366">
        <v>0</v>
      </c>
      <c r="Z173" s="366" t="s">
        <v>892</v>
      </c>
      <c r="AA173" s="365" t="s">
        <v>892</v>
      </c>
      <c r="AB173" s="366">
        <v>0</v>
      </c>
      <c r="AC173" s="366"/>
      <c r="AD173" s="367" t="s">
        <v>892</v>
      </c>
      <c r="AE173" s="368" t="s">
        <v>892</v>
      </c>
      <c r="AF173" s="357">
        <v>12</v>
      </c>
      <c r="AG173" s="360">
        <v>43748</v>
      </c>
      <c r="AH173" s="360" t="s">
        <v>892</v>
      </c>
      <c r="AI173" s="360">
        <v>43619</v>
      </c>
      <c r="AJ173" s="360" t="s">
        <v>892</v>
      </c>
      <c r="AK173" s="350" t="s">
        <v>1210</v>
      </c>
    </row>
    <row r="174" spans="1:37" x14ac:dyDescent="0.3">
      <c r="A174" s="349">
        <v>19883</v>
      </c>
      <c r="B174" s="350" t="s">
        <v>1211</v>
      </c>
      <c r="C174" s="351" t="s">
        <v>265</v>
      </c>
      <c r="D174" s="352">
        <v>3.45</v>
      </c>
      <c r="E174" s="350"/>
      <c r="F174" s="350"/>
      <c r="G174" s="350"/>
      <c r="H174" s="353">
        <v>547</v>
      </c>
      <c r="I174" s="354">
        <v>103003</v>
      </c>
      <c r="J174" s="355">
        <v>3.45</v>
      </c>
      <c r="K174" s="353">
        <v>40</v>
      </c>
      <c r="L174" s="356">
        <v>156.28571428571428</v>
      </c>
      <c r="M174" s="357">
        <v>0</v>
      </c>
      <c r="N174" s="355">
        <v>0</v>
      </c>
      <c r="O174" s="358" t="s">
        <v>891</v>
      </c>
      <c r="P174" s="357">
        <v>0</v>
      </c>
      <c r="Q174" s="359">
        <v>0</v>
      </c>
      <c r="R174" s="360" t="s">
        <v>892</v>
      </c>
      <c r="S174" s="350" t="s">
        <v>1209</v>
      </c>
      <c r="T174" s="361">
        <v>1</v>
      </c>
      <c r="U174" s="362">
        <v>70</v>
      </c>
      <c r="V174" s="363">
        <v>31</v>
      </c>
      <c r="W174" s="364" t="s">
        <v>892</v>
      </c>
      <c r="X174" s="365" t="s">
        <v>892</v>
      </c>
      <c r="Y174" s="366">
        <v>0</v>
      </c>
      <c r="Z174" s="366" t="s">
        <v>892</v>
      </c>
      <c r="AA174" s="365" t="s">
        <v>892</v>
      </c>
      <c r="AB174" s="366">
        <v>0</v>
      </c>
      <c r="AC174" s="366"/>
      <c r="AD174" s="367" t="s">
        <v>892</v>
      </c>
      <c r="AE174" s="368" t="s">
        <v>892</v>
      </c>
      <c r="AF174" s="357">
        <v>14</v>
      </c>
      <c r="AG174" s="360">
        <v>44571</v>
      </c>
      <c r="AH174" s="360" t="s">
        <v>892</v>
      </c>
      <c r="AI174" s="360">
        <v>44536</v>
      </c>
      <c r="AJ174" s="360" t="s">
        <v>892</v>
      </c>
      <c r="AK174" s="350" t="s">
        <v>1211</v>
      </c>
    </row>
    <row r="175" spans="1:37" x14ac:dyDescent="0.3">
      <c r="A175" s="349">
        <v>19998</v>
      </c>
      <c r="B175" s="350" t="s">
        <v>1212</v>
      </c>
      <c r="C175" s="351" t="s">
        <v>265</v>
      </c>
      <c r="D175" s="352">
        <v>10.45</v>
      </c>
      <c r="E175" s="350"/>
      <c r="F175" s="350"/>
      <c r="G175" s="350"/>
      <c r="H175" s="353">
        <v>0</v>
      </c>
      <c r="I175" s="354">
        <v>103003</v>
      </c>
      <c r="J175" s="355">
        <v>10.45</v>
      </c>
      <c r="K175" s="353">
        <v>17</v>
      </c>
      <c r="L175" s="356">
        <v>0</v>
      </c>
      <c r="M175" s="357">
        <v>0</v>
      </c>
      <c r="N175" s="355">
        <v>0</v>
      </c>
      <c r="O175" s="358" t="s">
        <v>891</v>
      </c>
      <c r="P175" s="357">
        <v>0</v>
      </c>
      <c r="Q175" s="359">
        <v>0</v>
      </c>
      <c r="R175" s="360" t="s">
        <v>892</v>
      </c>
      <c r="S175" s="350" t="s">
        <v>1209</v>
      </c>
      <c r="T175" s="361">
        <v>1</v>
      </c>
      <c r="U175" s="362">
        <v>70</v>
      </c>
      <c r="V175" s="363">
        <v>31</v>
      </c>
      <c r="W175" s="364">
        <v>2237</v>
      </c>
      <c r="X175" s="365">
        <v>2023</v>
      </c>
      <c r="Y175" s="366">
        <v>150</v>
      </c>
      <c r="Z175" s="366" t="s">
        <v>892</v>
      </c>
      <c r="AA175" s="365" t="s">
        <v>892</v>
      </c>
      <c r="AB175" s="366">
        <v>0</v>
      </c>
      <c r="AC175" s="366"/>
      <c r="AD175" s="367" t="s">
        <v>892</v>
      </c>
      <c r="AE175" s="368" t="s">
        <v>892</v>
      </c>
      <c r="AF175" s="357">
        <v>6</v>
      </c>
      <c r="AG175" s="360">
        <v>43553</v>
      </c>
      <c r="AH175" s="360" t="s">
        <v>892</v>
      </c>
      <c r="AI175" s="360">
        <v>43658</v>
      </c>
      <c r="AJ175" s="360" t="s">
        <v>892</v>
      </c>
      <c r="AK175" s="350" t="s">
        <v>1212</v>
      </c>
    </row>
    <row r="176" spans="1:37" x14ac:dyDescent="0.3">
      <c r="A176" s="349">
        <v>20001</v>
      </c>
      <c r="B176" s="350" t="s">
        <v>1213</v>
      </c>
      <c r="C176" s="351" t="s">
        <v>265</v>
      </c>
      <c r="D176" s="352">
        <v>1.02</v>
      </c>
      <c r="E176" s="350"/>
      <c r="F176" s="350"/>
      <c r="G176" s="350"/>
      <c r="H176" s="353">
        <v>0</v>
      </c>
      <c r="I176" s="354">
        <v>103003</v>
      </c>
      <c r="J176" s="355">
        <v>1.02</v>
      </c>
      <c r="K176" s="353">
        <v>19</v>
      </c>
      <c r="L176" s="356">
        <v>0</v>
      </c>
      <c r="M176" s="357">
        <v>0</v>
      </c>
      <c r="N176" s="355">
        <v>0</v>
      </c>
      <c r="O176" s="358" t="s">
        <v>891</v>
      </c>
      <c r="P176" s="357">
        <v>0</v>
      </c>
      <c r="Q176" s="359">
        <v>0</v>
      </c>
      <c r="R176" s="360" t="s">
        <v>892</v>
      </c>
      <c r="S176" s="350" t="s">
        <v>1209</v>
      </c>
      <c r="T176" s="361">
        <v>1</v>
      </c>
      <c r="U176" s="362">
        <v>70</v>
      </c>
      <c r="V176" s="363">
        <v>31</v>
      </c>
      <c r="W176" s="364">
        <v>2237</v>
      </c>
      <c r="X176" s="365">
        <v>2023</v>
      </c>
      <c r="Y176" s="366">
        <v>700</v>
      </c>
      <c r="Z176" s="366" t="s">
        <v>892</v>
      </c>
      <c r="AA176" s="365" t="s">
        <v>892</v>
      </c>
      <c r="AB176" s="366">
        <v>0</v>
      </c>
      <c r="AC176" s="366"/>
      <c r="AD176" s="367" t="s">
        <v>892</v>
      </c>
      <c r="AE176" s="368" t="s">
        <v>892</v>
      </c>
      <c r="AF176" s="357">
        <v>8</v>
      </c>
      <c r="AG176" s="360">
        <v>43818</v>
      </c>
      <c r="AH176" s="360" t="s">
        <v>892</v>
      </c>
      <c r="AI176" s="360">
        <v>43812</v>
      </c>
      <c r="AJ176" s="360" t="s">
        <v>892</v>
      </c>
      <c r="AK176" s="350" t="s">
        <v>1213</v>
      </c>
    </row>
    <row r="177" spans="1:37" x14ac:dyDescent="0.3">
      <c r="A177" s="349">
        <v>20034</v>
      </c>
      <c r="B177" s="350" t="s">
        <v>1214</v>
      </c>
      <c r="C177" s="351" t="s">
        <v>265</v>
      </c>
      <c r="D177" s="352">
        <v>2.44</v>
      </c>
      <c r="E177" s="350"/>
      <c r="F177" s="350"/>
      <c r="G177" s="350"/>
      <c r="H177" s="353">
        <v>242</v>
      </c>
      <c r="I177" s="354">
        <v>103003</v>
      </c>
      <c r="J177" s="355">
        <v>2.44</v>
      </c>
      <c r="K177" s="353">
        <v>498</v>
      </c>
      <c r="L177" s="356">
        <v>4.8810004033884633</v>
      </c>
      <c r="M177" s="357">
        <v>150.44</v>
      </c>
      <c r="N177" s="355">
        <v>367.0736</v>
      </c>
      <c r="O177" s="358" t="s">
        <v>891</v>
      </c>
      <c r="P177" s="357">
        <v>0</v>
      </c>
      <c r="Q177" s="359">
        <v>0</v>
      </c>
      <c r="R177" s="360" t="s">
        <v>892</v>
      </c>
      <c r="S177" s="350" t="s">
        <v>1209</v>
      </c>
      <c r="T177" s="361">
        <v>1</v>
      </c>
      <c r="U177" s="362">
        <v>70</v>
      </c>
      <c r="V177" s="363">
        <v>31</v>
      </c>
      <c r="W177" s="364">
        <v>2699</v>
      </c>
      <c r="X177" s="365">
        <v>2023</v>
      </c>
      <c r="Y177" s="366">
        <v>500</v>
      </c>
      <c r="Z177" s="366" t="s">
        <v>892</v>
      </c>
      <c r="AA177" s="365" t="s">
        <v>892</v>
      </c>
      <c r="AB177" s="366">
        <v>0</v>
      </c>
      <c r="AC177" s="366"/>
      <c r="AD177" s="367" t="s">
        <v>892</v>
      </c>
      <c r="AE177" s="368" t="s">
        <v>892</v>
      </c>
      <c r="AF177" s="357">
        <v>198</v>
      </c>
      <c r="AG177" s="360">
        <v>44607</v>
      </c>
      <c r="AH177" s="360" t="s">
        <v>892</v>
      </c>
      <c r="AI177" s="360">
        <v>44592</v>
      </c>
      <c r="AJ177" s="360" t="s">
        <v>892</v>
      </c>
      <c r="AK177" s="350" t="s">
        <v>1215</v>
      </c>
    </row>
    <row r="178" spans="1:37" x14ac:dyDescent="0.3">
      <c r="A178" s="349">
        <v>20035</v>
      </c>
      <c r="B178" s="350" t="s">
        <v>1216</v>
      </c>
      <c r="C178" s="351" t="s">
        <v>265</v>
      </c>
      <c r="D178" s="352">
        <v>1.18</v>
      </c>
      <c r="E178" s="350"/>
      <c r="F178" s="350"/>
      <c r="G178" s="350"/>
      <c r="H178" s="353">
        <v>899</v>
      </c>
      <c r="I178" s="354">
        <v>103003</v>
      </c>
      <c r="J178" s="355">
        <v>1.18</v>
      </c>
      <c r="K178" s="353">
        <v>119</v>
      </c>
      <c r="L178" s="356">
        <v>79.346866725507496</v>
      </c>
      <c r="M178" s="357">
        <v>0</v>
      </c>
      <c r="N178" s="355">
        <v>0</v>
      </c>
      <c r="O178" s="358" t="s">
        <v>891</v>
      </c>
      <c r="P178" s="357">
        <v>0</v>
      </c>
      <c r="Q178" s="359">
        <v>0</v>
      </c>
      <c r="R178" s="360" t="s">
        <v>892</v>
      </c>
      <c r="S178" s="350" t="s">
        <v>1209</v>
      </c>
      <c r="T178" s="361">
        <v>1</v>
      </c>
      <c r="U178" s="362">
        <v>70</v>
      </c>
      <c r="V178" s="363">
        <v>31</v>
      </c>
      <c r="W178" s="364" t="s">
        <v>892</v>
      </c>
      <c r="X178" s="365" t="s">
        <v>892</v>
      </c>
      <c r="Y178" s="366">
        <v>0</v>
      </c>
      <c r="Z178" s="366" t="s">
        <v>892</v>
      </c>
      <c r="AA178" s="365" t="s">
        <v>892</v>
      </c>
      <c r="AB178" s="366">
        <v>0</v>
      </c>
      <c r="AC178" s="366"/>
      <c r="AD178" s="367" t="s">
        <v>892</v>
      </c>
      <c r="AE178" s="368" t="s">
        <v>892</v>
      </c>
      <c r="AF178" s="357">
        <v>46</v>
      </c>
      <c r="AG178" s="360">
        <v>44607</v>
      </c>
      <c r="AH178" s="360" t="s">
        <v>892</v>
      </c>
      <c r="AI178" s="360">
        <v>44592</v>
      </c>
      <c r="AJ178" s="360" t="s">
        <v>892</v>
      </c>
      <c r="AK178" s="350" t="s">
        <v>1217</v>
      </c>
    </row>
    <row r="179" spans="1:37" x14ac:dyDescent="0.3">
      <c r="A179" s="349">
        <v>20037</v>
      </c>
      <c r="B179" s="350" t="s">
        <v>1218</v>
      </c>
      <c r="C179" s="351" t="s">
        <v>265</v>
      </c>
      <c r="D179" s="352">
        <v>9.98</v>
      </c>
      <c r="E179" s="350"/>
      <c r="F179" s="350"/>
      <c r="G179" s="350"/>
      <c r="H179" s="353">
        <v>148</v>
      </c>
      <c r="I179" s="354">
        <v>103003</v>
      </c>
      <c r="J179" s="355">
        <v>9.98</v>
      </c>
      <c r="K179" s="353">
        <v>110</v>
      </c>
      <c r="L179" s="356">
        <v>15.055951169888099</v>
      </c>
      <c r="M179" s="357">
        <v>28.94</v>
      </c>
      <c r="N179" s="355">
        <v>288.82119999999998</v>
      </c>
      <c r="O179" s="358" t="s">
        <v>891</v>
      </c>
      <c r="P179" s="357">
        <v>0</v>
      </c>
      <c r="Q179" s="359">
        <v>0</v>
      </c>
      <c r="R179" s="360" t="s">
        <v>892</v>
      </c>
      <c r="S179" s="350" t="s">
        <v>1209</v>
      </c>
      <c r="T179" s="361">
        <v>1</v>
      </c>
      <c r="U179" s="362">
        <v>70</v>
      </c>
      <c r="V179" s="363">
        <v>31</v>
      </c>
      <c r="W179" s="364" t="s">
        <v>892</v>
      </c>
      <c r="X179" s="365" t="s">
        <v>892</v>
      </c>
      <c r="Y179" s="366">
        <v>0</v>
      </c>
      <c r="Z179" s="366" t="s">
        <v>892</v>
      </c>
      <c r="AA179" s="365" t="s">
        <v>892</v>
      </c>
      <c r="AB179" s="366">
        <v>0</v>
      </c>
      <c r="AC179" s="366"/>
      <c r="AD179" s="367" t="s">
        <v>892</v>
      </c>
      <c r="AE179" s="368" t="s">
        <v>892</v>
      </c>
      <c r="AF179" s="357">
        <v>40</v>
      </c>
      <c r="AG179" s="360">
        <v>44607</v>
      </c>
      <c r="AH179" s="360" t="s">
        <v>892</v>
      </c>
      <c r="AI179" s="360">
        <v>44592</v>
      </c>
      <c r="AJ179" s="360" t="s">
        <v>892</v>
      </c>
      <c r="AK179" s="350" t="s">
        <v>1218</v>
      </c>
    </row>
    <row r="180" spans="1:37" x14ac:dyDescent="0.3">
      <c r="A180" s="349">
        <v>20104</v>
      </c>
      <c r="B180" s="350" t="s">
        <v>1219</v>
      </c>
      <c r="C180" s="351" t="s">
        <v>265</v>
      </c>
      <c r="D180" s="352">
        <v>5.14</v>
      </c>
      <c r="E180" s="350"/>
      <c r="F180" s="350"/>
      <c r="G180" s="350"/>
      <c r="H180" s="353">
        <v>384</v>
      </c>
      <c r="I180" s="354">
        <v>103003</v>
      </c>
      <c r="J180" s="355">
        <v>5.14</v>
      </c>
      <c r="K180" s="353">
        <v>144</v>
      </c>
      <c r="L180" s="356">
        <v>31.788079470198674</v>
      </c>
      <c r="M180" s="357">
        <v>0</v>
      </c>
      <c r="N180" s="355">
        <v>0</v>
      </c>
      <c r="O180" s="358" t="s">
        <v>891</v>
      </c>
      <c r="P180" s="357">
        <v>0</v>
      </c>
      <c r="Q180" s="359">
        <v>0</v>
      </c>
      <c r="R180" s="360" t="s">
        <v>892</v>
      </c>
      <c r="S180" s="350" t="s">
        <v>1209</v>
      </c>
      <c r="T180" s="361">
        <v>1</v>
      </c>
      <c r="U180" s="362">
        <v>70</v>
      </c>
      <c r="V180" s="363">
        <v>31</v>
      </c>
      <c r="W180" s="364" t="s">
        <v>892</v>
      </c>
      <c r="X180" s="365" t="s">
        <v>892</v>
      </c>
      <c r="Y180" s="366">
        <v>0</v>
      </c>
      <c r="Z180" s="366" t="s">
        <v>892</v>
      </c>
      <c r="AA180" s="365" t="s">
        <v>892</v>
      </c>
      <c r="AB180" s="366">
        <v>0</v>
      </c>
      <c r="AC180" s="366"/>
      <c r="AD180" s="367" t="s">
        <v>892</v>
      </c>
      <c r="AE180" s="368" t="s">
        <v>892</v>
      </c>
      <c r="AF180" s="357">
        <v>48</v>
      </c>
      <c r="AG180" s="360">
        <v>44571</v>
      </c>
      <c r="AH180" s="360" t="s">
        <v>892</v>
      </c>
      <c r="AI180" s="360">
        <v>44536</v>
      </c>
      <c r="AJ180" s="360" t="s">
        <v>892</v>
      </c>
      <c r="AK180" s="350" t="s">
        <v>1220</v>
      </c>
    </row>
    <row r="181" spans="1:37" x14ac:dyDescent="0.3">
      <c r="A181" s="349">
        <v>20106</v>
      </c>
      <c r="B181" s="350" t="s">
        <v>1221</v>
      </c>
      <c r="C181" s="351" t="s">
        <v>265</v>
      </c>
      <c r="D181" s="352">
        <v>1.42</v>
      </c>
      <c r="E181" s="350"/>
      <c r="F181" s="350"/>
      <c r="G181" s="350"/>
      <c r="H181" s="353">
        <v>519</v>
      </c>
      <c r="I181" s="354">
        <v>103003</v>
      </c>
      <c r="J181" s="355">
        <v>1.42</v>
      </c>
      <c r="K181" s="353">
        <v>317</v>
      </c>
      <c r="L181" s="356">
        <v>17.3</v>
      </c>
      <c r="M181" s="357">
        <v>0</v>
      </c>
      <c r="N181" s="355">
        <v>0</v>
      </c>
      <c r="O181" s="358" t="s">
        <v>891</v>
      </c>
      <c r="P181" s="357">
        <v>0</v>
      </c>
      <c r="Q181" s="359">
        <v>0</v>
      </c>
      <c r="R181" s="360" t="s">
        <v>892</v>
      </c>
      <c r="S181" s="350" t="s">
        <v>1209</v>
      </c>
      <c r="T181" s="361">
        <v>1</v>
      </c>
      <c r="U181" s="362">
        <v>70</v>
      </c>
      <c r="V181" s="363">
        <v>31</v>
      </c>
      <c r="W181" s="364">
        <v>3001</v>
      </c>
      <c r="X181" s="365">
        <v>2023</v>
      </c>
      <c r="Y181" s="366">
        <v>300</v>
      </c>
      <c r="Z181" s="366" t="s">
        <v>892</v>
      </c>
      <c r="AA181" s="365" t="s">
        <v>892</v>
      </c>
      <c r="AB181" s="366">
        <v>0</v>
      </c>
      <c r="AC181" s="366"/>
      <c r="AD181" s="367" t="s">
        <v>892</v>
      </c>
      <c r="AE181" s="368" t="s">
        <v>892</v>
      </c>
      <c r="AF181" s="357">
        <v>120</v>
      </c>
      <c r="AG181" s="360">
        <v>44607</v>
      </c>
      <c r="AH181" s="360" t="s">
        <v>892</v>
      </c>
      <c r="AI181" s="360">
        <v>44592</v>
      </c>
      <c r="AJ181" s="360" t="s">
        <v>892</v>
      </c>
      <c r="AK181" s="350" t="s">
        <v>1222</v>
      </c>
    </row>
    <row r="182" spans="1:37" x14ac:dyDescent="0.3">
      <c r="A182" s="349">
        <v>20135</v>
      </c>
      <c r="B182" s="350" t="s">
        <v>1223</v>
      </c>
      <c r="C182" s="351" t="s">
        <v>265</v>
      </c>
      <c r="D182" s="352">
        <v>124</v>
      </c>
      <c r="E182" s="350"/>
      <c r="F182" s="350"/>
      <c r="G182" s="350"/>
      <c r="H182" s="353">
        <v>140</v>
      </c>
      <c r="I182" s="354">
        <v>103003</v>
      </c>
      <c r="J182" s="355">
        <v>124</v>
      </c>
      <c r="K182" s="353">
        <v>204</v>
      </c>
      <c r="L182" s="356">
        <v>7.9635949943117179</v>
      </c>
      <c r="M182" s="357">
        <v>176.44</v>
      </c>
      <c r="N182" s="355">
        <v>21878.560000000001</v>
      </c>
      <c r="O182" s="358" t="s">
        <v>891</v>
      </c>
      <c r="P182" s="357">
        <v>0</v>
      </c>
      <c r="Q182" s="359">
        <v>0</v>
      </c>
      <c r="R182" s="360" t="s">
        <v>892</v>
      </c>
      <c r="S182" s="350" t="s">
        <v>1224</v>
      </c>
      <c r="T182" s="361">
        <v>1</v>
      </c>
      <c r="U182" s="362">
        <v>69</v>
      </c>
      <c r="V182" s="363">
        <v>1</v>
      </c>
      <c r="W182" s="364" t="s">
        <v>892</v>
      </c>
      <c r="X182" s="365" t="s">
        <v>892</v>
      </c>
      <c r="Y182" s="366">
        <v>0</v>
      </c>
      <c r="Z182" s="366" t="s">
        <v>892</v>
      </c>
      <c r="AA182" s="365" t="s">
        <v>892</v>
      </c>
      <c r="AB182" s="366">
        <v>0</v>
      </c>
      <c r="AC182" s="366"/>
      <c r="AD182" s="367" t="s">
        <v>892</v>
      </c>
      <c r="AE182" s="368" t="s">
        <v>892</v>
      </c>
      <c r="AF182" s="357">
        <v>70</v>
      </c>
      <c r="AG182" s="360">
        <v>45173</v>
      </c>
      <c r="AH182" s="360" t="s">
        <v>892</v>
      </c>
      <c r="AI182" s="360">
        <v>45128</v>
      </c>
      <c r="AJ182" s="360" t="s">
        <v>892</v>
      </c>
      <c r="AK182" s="350" t="s">
        <v>1225</v>
      </c>
    </row>
    <row r="183" spans="1:37" x14ac:dyDescent="0.3">
      <c r="A183" s="349">
        <v>20144</v>
      </c>
      <c r="B183" s="350" t="s">
        <v>1226</v>
      </c>
      <c r="C183" s="351" t="s">
        <v>265</v>
      </c>
      <c r="D183" s="352">
        <v>3.43</v>
      </c>
      <c r="E183" s="350"/>
      <c r="F183" s="350"/>
      <c r="G183" s="350"/>
      <c r="H183" s="353">
        <v>97</v>
      </c>
      <c r="I183" s="354">
        <v>103003</v>
      </c>
      <c r="J183" s="355">
        <v>3.43</v>
      </c>
      <c r="K183" s="353">
        <v>207</v>
      </c>
      <c r="L183" s="356">
        <v>4.3595505617977528</v>
      </c>
      <c r="M183" s="357">
        <v>203.5</v>
      </c>
      <c r="N183" s="355">
        <v>698.005</v>
      </c>
      <c r="O183" s="358" t="s">
        <v>891</v>
      </c>
      <c r="P183" s="357">
        <v>0</v>
      </c>
      <c r="Q183" s="359">
        <v>0</v>
      </c>
      <c r="R183" s="360" t="s">
        <v>892</v>
      </c>
      <c r="S183" s="350" t="s">
        <v>1209</v>
      </c>
      <c r="T183" s="361">
        <v>1</v>
      </c>
      <c r="U183" s="362">
        <v>70</v>
      </c>
      <c r="V183" s="363">
        <v>31</v>
      </c>
      <c r="W183" s="364">
        <v>2683</v>
      </c>
      <c r="X183" s="365">
        <v>2023</v>
      </c>
      <c r="Y183" s="366">
        <v>100</v>
      </c>
      <c r="Z183" s="366" t="s">
        <v>892</v>
      </c>
      <c r="AA183" s="365" t="s">
        <v>892</v>
      </c>
      <c r="AB183" s="366">
        <v>0</v>
      </c>
      <c r="AC183" s="366"/>
      <c r="AD183" s="367" t="s">
        <v>892</v>
      </c>
      <c r="AE183" s="368" t="s">
        <v>892</v>
      </c>
      <c r="AF183" s="357">
        <v>90</v>
      </c>
      <c r="AG183" s="360">
        <v>44202</v>
      </c>
      <c r="AH183" s="360" t="s">
        <v>892</v>
      </c>
      <c r="AI183" s="360">
        <v>44231</v>
      </c>
      <c r="AJ183" s="360" t="s">
        <v>892</v>
      </c>
      <c r="AK183" s="350" t="s">
        <v>1226</v>
      </c>
    </row>
    <row r="184" spans="1:37" x14ac:dyDescent="0.3">
      <c r="A184" s="349">
        <v>20167</v>
      </c>
      <c r="B184" s="350" t="s">
        <v>1227</v>
      </c>
      <c r="C184" s="351" t="s">
        <v>265</v>
      </c>
      <c r="D184" s="352">
        <v>390</v>
      </c>
      <c r="E184" s="350"/>
      <c r="F184" s="350"/>
      <c r="G184" s="350"/>
      <c r="H184" s="353">
        <v>0</v>
      </c>
      <c r="I184" s="354">
        <v>103003</v>
      </c>
      <c r="J184" s="355">
        <v>390</v>
      </c>
      <c r="K184" s="353">
        <v>15</v>
      </c>
      <c r="L184" s="356">
        <v>0</v>
      </c>
      <c r="M184" s="357">
        <v>7.5</v>
      </c>
      <c r="N184" s="355">
        <v>2925</v>
      </c>
      <c r="O184" s="358" t="s">
        <v>891</v>
      </c>
      <c r="P184" s="357">
        <v>0</v>
      </c>
      <c r="Q184" s="359">
        <v>0</v>
      </c>
      <c r="R184" s="360" t="s">
        <v>892</v>
      </c>
      <c r="S184" s="350" t="s">
        <v>1228</v>
      </c>
      <c r="T184" s="361">
        <v>1</v>
      </c>
      <c r="U184" s="362">
        <v>79</v>
      </c>
      <c r="V184" s="363">
        <v>5</v>
      </c>
      <c r="W184" s="364">
        <v>2778</v>
      </c>
      <c r="X184" s="365">
        <v>2023</v>
      </c>
      <c r="Y184" s="366">
        <v>15</v>
      </c>
      <c r="Z184" s="366" t="s">
        <v>892</v>
      </c>
      <c r="AA184" s="365" t="s">
        <v>892</v>
      </c>
      <c r="AB184" s="366">
        <v>0</v>
      </c>
      <c r="AC184" s="366"/>
      <c r="AD184" s="367" t="s">
        <v>892</v>
      </c>
      <c r="AE184" s="368" t="s">
        <v>892</v>
      </c>
      <c r="AF184" s="357">
        <v>6</v>
      </c>
      <c r="AG184" s="360">
        <v>44582</v>
      </c>
      <c r="AH184" s="360" t="s">
        <v>892</v>
      </c>
      <c r="AI184" s="360">
        <v>44567</v>
      </c>
      <c r="AJ184" s="360" t="s">
        <v>892</v>
      </c>
      <c r="AK184" s="350" t="s">
        <v>1227</v>
      </c>
    </row>
    <row r="185" spans="1:37" x14ac:dyDescent="0.3">
      <c r="A185" s="349">
        <v>20537</v>
      </c>
      <c r="B185" s="350" t="s">
        <v>1229</v>
      </c>
      <c r="C185" s="351" t="s">
        <v>322</v>
      </c>
      <c r="D185" s="352">
        <v>8.9</v>
      </c>
      <c r="E185" s="350"/>
      <c r="F185" s="350"/>
      <c r="G185" s="350"/>
      <c r="H185" s="353">
        <v>137</v>
      </c>
      <c r="I185" s="354">
        <v>103003</v>
      </c>
      <c r="J185" s="355">
        <v>8.9</v>
      </c>
      <c r="K185" s="353">
        <v>15</v>
      </c>
      <c r="L185" s="356">
        <v>109.6</v>
      </c>
      <c r="M185" s="357">
        <v>0</v>
      </c>
      <c r="N185" s="355">
        <v>0</v>
      </c>
      <c r="O185" s="358" t="s">
        <v>891</v>
      </c>
      <c r="P185" s="357">
        <v>0</v>
      </c>
      <c r="Q185" s="359">
        <v>0</v>
      </c>
      <c r="R185" s="360" t="s">
        <v>892</v>
      </c>
      <c r="S185" s="350" t="s">
        <v>1011</v>
      </c>
      <c r="T185" s="361">
        <v>1</v>
      </c>
      <c r="U185" s="362">
        <v>67</v>
      </c>
      <c r="V185" s="363">
        <v>6</v>
      </c>
      <c r="W185" s="364" t="s">
        <v>892</v>
      </c>
      <c r="X185" s="365" t="s">
        <v>892</v>
      </c>
      <c r="Y185" s="366">
        <v>0</v>
      </c>
      <c r="Z185" s="366" t="s">
        <v>892</v>
      </c>
      <c r="AA185" s="365" t="s">
        <v>892</v>
      </c>
      <c r="AB185" s="366">
        <v>0</v>
      </c>
      <c r="AC185" s="366"/>
      <c r="AD185" s="367" t="s">
        <v>892</v>
      </c>
      <c r="AE185" s="368" t="s">
        <v>892</v>
      </c>
      <c r="AF185" s="357">
        <v>6</v>
      </c>
      <c r="AG185" s="360">
        <v>43853</v>
      </c>
      <c r="AH185" s="360" t="s">
        <v>892</v>
      </c>
      <c r="AI185" s="360">
        <v>44055</v>
      </c>
      <c r="AJ185" s="360" t="s">
        <v>892</v>
      </c>
      <c r="AK185" s="350" t="s">
        <v>1229</v>
      </c>
    </row>
    <row r="186" spans="1:37" x14ac:dyDescent="0.3">
      <c r="A186" s="349">
        <v>20554</v>
      </c>
      <c r="B186" s="350" t="s">
        <v>1230</v>
      </c>
      <c r="C186" s="351" t="s">
        <v>265</v>
      </c>
      <c r="D186" s="352">
        <v>0.04</v>
      </c>
      <c r="E186" s="350"/>
      <c r="F186" s="350"/>
      <c r="G186" s="350"/>
      <c r="H186" s="353">
        <v>11260</v>
      </c>
      <c r="I186" s="354">
        <v>103003</v>
      </c>
      <c r="J186" s="355">
        <v>0.04</v>
      </c>
      <c r="K186" s="353">
        <v>6860</v>
      </c>
      <c r="L186" s="356">
        <v>13.815950920245399</v>
      </c>
      <c r="M186" s="357">
        <v>2410</v>
      </c>
      <c r="N186" s="355">
        <v>96.4</v>
      </c>
      <c r="O186" s="358" t="s">
        <v>891</v>
      </c>
      <c r="P186" s="357">
        <v>0</v>
      </c>
      <c r="Q186" s="359">
        <v>0</v>
      </c>
      <c r="R186" s="360" t="s">
        <v>892</v>
      </c>
      <c r="S186" s="350" t="s">
        <v>1231</v>
      </c>
      <c r="T186" s="361">
        <v>1</v>
      </c>
      <c r="U186" s="362">
        <v>67</v>
      </c>
      <c r="V186" s="363">
        <v>7</v>
      </c>
      <c r="W186" s="364">
        <v>2483</v>
      </c>
      <c r="X186" s="365">
        <v>2023</v>
      </c>
      <c r="Y186" s="366">
        <v>1000</v>
      </c>
      <c r="Z186" s="366" t="s">
        <v>892</v>
      </c>
      <c r="AA186" s="365" t="s">
        <v>892</v>
      </c>
      <c r="AB186" s="366">
        <v>0</v>
      </c>
      <c r="AC186" s="366"/>
      <c r="AD186" s="367" t="s">
        <v>892</v>
      </c>
      <c r="AE186" s="368" t="s">
        <v>892</v>
      </c>
      <c r="AF186" s="357">
        <v>3260</v>
      </c>
      <c r="AG186" s="360">
        <v>43847</v>
      </c>
      <c r="AH186" s="360" t="s">
        <v>892</v>
      </c>
      <c r="AI186" s="360">
        <v>43826</v>
      </c>
      <c r="AJ186" s="360" t="s">
        <v>892</v>
      </c>
      <c r="AK186" s="350" t="s">
        <v>1230</v>
      </c>
    </row>
    <row r="187" spans="1:37" x14ac:dyDescent="0.3">
      <c r="A187" s="349">
        <v>20558</v>
      </c>
      <c r="B187" s="350" t="s">
        <v>1232</v>
      </c>
      <c r="C187" s="351" t="s">
        <v>265</v>
      </c>
      <c r="D187" s="352">
        <v>0.12</v>
      </c>
      <c r="E187" s="350"/>
      <c r="F187" s="350"/>
      <c r="G187" s="350"/>
      <c r="H187" s="353">
        <v>0</v>
      </c>
      <c r="I187" s="354">
        <v>103003</v>
      </c>
      <c r="J187" s="355">
        <v>0.12</v>
      </c>
      <c r="K187" s="353">
        <v>7795</v>
      </c>
      <c r="L187" s="356">
        <v>0</v>
      </c>
      <c r="M187" s="357">
        <v>4357.4399999999996</v>
      </c>
      <c r="N187" s="355">
        <v>522.89279999999997</v>
      </c>
      <c r="O187" s="358" t="s">
        <v>891</v>
      </c>
      <c r="P187" s="357">
        <v>0</v>
      </c>
      <c r="Q187" s="359">
        <v>0</v>
      </c>
      <c r="R187" s="360" t="s">
        <v>892</v>
      </c>
      <c r="S187" s="350" t="s">
        <v>1231</v>
      </c>
      <c r="T187" s="361">
        <v>1</v>
      </c>
      <c r="U187" s="362">
        <v>67</v>
      </c>
      <c r="V187" s="363">
        <v>7</v>
      </c>
      <c r="W187" s="364">
        <v>2485</v>
      </c>
      <c r="X187" s="365">
        <v>2023</v>
      </c>
      <c r="Y187" s="366">
        <v>9000</v>
      </c>
      <c r="Z187" s="366" t="s">
        <v>892</v>
      </c>
      <c r="AA187" s="365" t="s">
        <v>892</v>
      </c>
      <c r="AB187" s="366">
        <v>0</v>
      </c>
      <c r="AC187" s="366"/>
      <c r="AD187" s="367" t="s">
        <v>892</v>
      </c>
      <c r="AE187" s="368" t="s">
        <v>892</v>
      </c>
      <c r="AF187" s="357">
        <v>2968</v>
      </c>
      <c r="AG187" s="360">
        <v>44942</v>
      </c>
      <c r="AH187" s="360" t="s">
        <v>892</v>
      </c>
      <c r="AI187" s="360">
        <v>44922</v>
      </c>
      <c r="AJ187" s="360" t="s">
        <v>892</v>
      </c>
      <c r="AK187" s="350" t="s">
        <v>1232</v>
      </c>
    </row>
    <row r="188" spans="1:37" x14ac:dyDescent="0.3">
      <c r="A188" s="349">
        <v>20576</v>
      </c>
      <c r="B188" s="350" t="s">
        <v>1233</v>
      </c>
      <c r="C188" s="351" t="s">
        <v>265</v>
      </c>
      <c r="D188" s="352">
        <v>0.08</v>
      </c>
      <c r="E188" s="350"/>
      <c r="F188" s="350"/>
      <c r="G188" s="350"/>
      <c r="H188" s="353">
        <v>7415</v>
      </c>
      <c r="I188" s="354">
        <v>103003</v>
      </c>
      <c r="J188" s="355">
        <v>0.08</v>
      </c>
      <c r="K188" s="353">
        <v>4900</v>
      </c>
      <c r="L188" s="356">
        <v>17.44705882352941</v>
      </c>
      <c r="M188" s="357">
        <v>235</v>
      </c>
      <c r="N188" s="355">
        <v>18.8</v>
      </c>
      <c r="O188" s="358" t="s">
        <v>891</v>
      </c>
      <c r="P188" s="357">
        <v>0</v>
      </c>
      <c r="Q188" s="359">
        <v>0</v>
      </c>
      <c r="R188" s="360" t="s">
        <v>892</v>
      </c>
      <c r="S188" s="350" t="s">
        <v>1231</v>
      </c>
      <c r="T188" s="361">
        <v>1</v>
      </c>
      <c r="U188" s="362">
        <v>67</v>
      </c>
      <c r="V188" s="363">
        <v>7</v>
      </c>
      <c r="W188" s="364" t="s">
        <v>892</v>
      </c>
      <c r="X188" s="365" t="s">
        <v>892</v>
      </c>
      <c r="Y188" s="366">
        <v>0</v>
      </c>
      <c r="Z188" s="366" t="s">
        <v>892</v>
      </c>
      <c r="AA188" s="365" t="s">
        <v>892</v>
      </c>
      <c r="AB188" s="366">
        <v>0</v>
      </c>
      <c r="AC188" s="366"/>
      <c r="AD188" s="367" t="s">
        <v>892</v>
      </c>
      <c r="AE188" s="368" t="s">
        <v>892</v>
      </c>
      <c r="AF188" s="357">
        <v>1700</v>
      </c>
      <c r="AG188" s="360">
        <v>44092</v>
      </c>
      <c r="AH188" s="360" t="s">
        <v>892</v>
      </c>
      <c r="AI188" s="360">
        <v>44040</v>
      </c>
      <c r="AJ188" s="360" t="s">
        <v>892</v>
      </c>
      <c r="AK188" s="350" t="s">
        <v>1233</v>
      </c>
    </row>
    <row r="189" spans="1:37" x14ac:dyDescent="0.3">
      <c r="A189" s="349">
        <v>20583</v>
      </c>
      <c r="B189" s="350" t="s">
        <v>1234</v>
      </c>
      <c r="C189" s="351" t="s">
        <v>265</v>
      </c>
      <c r="D189" s="352">
        <v>0.09</v>
      </c>
      <c r="E189" s="350"/>
      <c r="F189" s="350"/>
      <c r="G189" s="350"/>
      <c r="H189" s="353">
        <v>13063</v>
      </c>
      <c r="I189" s="354">
        <v>103003</v>
      </c>
      <c r="J189" s="355">
        <v>0.09</v>
      </c>
      <c r="K189" s="353">
        <v>2950</v>
      </c>
      <c r="L189" s="356">
        <v>53.138347638612046</v>
      </c>
      <c r="M189" s="357">
        <v>0</v>
      </c>
      <c r="N189" s="355">
        <v>0</v>
      </c>
      <c r="O189" s="358" t="s">
        <v>891</v>
      </c>
      <c r="P189" s="357">
        <v>0</v>
      </c>
      <c r="Q189" s="359">
        <v>0</v>
      </c>
      <c r="R189" s="360" t="s">
        <v>892</v>
      </c>
      <c r="S189" s="350" t="s">
        <v>1231</v>
      </c>
      <c r="T189" s="361">
        <v>1</v>
      </c>
      <c r="U189" s="362">
        <v>67</v>
      </c>
      <c r="V189" s="363">
        <v>7</v>
      </c>
      <c r="W189" s="364" t="s">
        <v>892</v>
      </c>
      <c r="X189" s="365" t="s">
        <v>892</v>
      </c>
      <c r="Y189" s="366">
        <v>0</v>
      </c>
      <c r="Z189" s="366" t="s">
        <v>892</v>
      </c>
      <c r="AA189" s="365" t="s">
        <v>892</v>
      </c>
      <c r="AB189" s="366">
        <v>0</v>
      </c>
      <c r="AC189" s="366"/>
      <c r="AD189" s="367" t="s">
        <v>892</v>
      </c>
      <c r="AE189" s="368" t="s">
        <v>892</v>
      </c>
      <c r="AF189" s="357">
        <v>984</v>
      </c>
      <c r="AG189" s="360">
        <v>43853</v>
      </c>
      <c r="AH189" s="360" t="s">
        <v>892</v>
      </c>
      <c r="AI189" s="360">
        <v>43826</v>
      </c>
      <c r="AJ189" s="360" t="s">
        <v>892</v>
      </c>
      <c r="AK189" s="350" t="s">
        <v>1234</v>
      </c>
    </row>
    <row r="190" spans="1:37" x14ac:dyDescent="0.3">
      <c r="A190" s="349">
        <v>20584</v>
      </c>
      <c r="B190" s="350" t="s">
        <v>1235</v>
      </c>
      <c r="C190" s="351" t="s">
        <v>265</v>
      </c>
      <c r="D190" s="352">
        <v>0.09</v>
      </c>
      <c r="E190" s="350"/>
      <c r="F190" s="350"/>
      <c r="G190" s="350"/>
      <c r="H190" s="353">
        <v>24460</v>
      </c>
      <c r="I190" s="354">
        <v>103003</v>
      </c>
      <c r="J190" s="355">
        <v>0.09</v>
      </c>
      <c r="K190" s="353">
        <v>1850</v>
      </c>
      <c r="L190" s="356">
        <v>95.857663518438684</v>
      </c>
      <c r="M190" s="357">
        <v>0</v>
      </c>
      <c r="N190" s="355">
        <v>0</v>
      </c>
      <c r="O190" s="358" t="s">
        <v>891</v>
      </c>
      <c r="P190" s="357">
        <v>0</v>
      </c>
      <c r="Q190" s="359">
        <v>0</v>
      </c>
      <c r="R190" s="360" t="s">
        <v>892</v>
      </c>
      <c r="S190" s="350" t="s">
        <v>1231</v>
      </c>
      <c r="T190" s="361">
        <v>1</v>
      </c>
      <c r="U190" s="362">
        <v>67</v>
      </c>
      <c r="V190" s="363">
        <v>7</v>
      </c>
      <c r="W190" s="364" t="s">
        <v>892</v>
      </c>
      <c r="X190" s="365" t="s">
        <v>892</v>
      </c>
      <c r="Y190" s="366">
        <v>0</v>
      </c>
      <c r="Z190" s="366" t="s">
        <v>892</v>
      </c>
      <c r="AA190" s="365" t="s">
        <v>892</v>
      </c>
      <c r="AB190" s="366">
        <v>0</v>
      </c>
      <c r="AC190" s="366"/>
      <c r="AD190" s="367" t="s">
        <v>892</v>
      </c>
      <c r="AE190" s="368" t="s">
        <v>892</v>
      </c>
      <c r="AF190" s="357">
        <v>1020</v>
      </c>
      <c r="AG190" s="360">
        <v>43754</v>
      </c>
      <c r="AH190" s="360" t="s">
        <v>892</v>
      </c>
      <c r="AI190" s="360">
        <v>43747</v>
      </c>
      <c r="AJ190" s="360" t="s">
        <v>892</v>
      </c>
      <c r="AK190" s="350" t="s">
        <v>1235</v>
      </c>
    </row>
    <row r="191" spans="1:37" x14ac:dyDescent="0.3">
      <c r="A191" s="349">
        <v>20760</v>
      </c>
      <c r="B191" s="350" t="s">
        <v>1236</v>
      </c>
      <c r="C191" s="351" t="s">
        <v>1104</v>
      </c>
      <c r="D191" s="352">
        <v>425.98</v>
      </c>
      <c r="E191" s="350"/>
      <c r="F191" s="350"/>
      <c r="G191" s="350"/>
      <c r="H191" s="353">
        <v>0</v>
      </c>
      <c r="I191" s="354">
        <v>103003</v>
      </c>
      <c r="J191" s="355">
        <v>425.98</v>
      </c>
      <c r="K191" s="353">
        <v>112</v>
      </c>
      <c r="L191" s="356">
        <v>0</v>
      </c>
      <c r="M191" s="357">
        <v>202.5</v>
      </c>
      <c r="N191" s="355">
        <v>86260.95</v>
      </c>
      <c r="O191" s="358" t="s">
        <v>891</v>
      </c>
      <c r="P191" s="357">
        <v>0</v>
      </c>
      <c r="Q191" s="359">
        <v>0</v>
      </c>
      <c r="R191" s="360" t="s">
        <v>892</v>
      </c>
      <c r="S191" s="350" t="s">
        <v>1105</v>
      </c>
      <c r="T191" s="361">
        <v>1</v>
      </c>
      <c r="U191" s="362">
        <v>76</v>
      </c>
      <c r="V191" s="363">
        <v>5</v>
      </c>
      <c r="W191" s="364" t="s">
        <v>892</v>
      </c>
      <c r="X191" s="365" t="s">
        <v>892</v>
      </c>
      <c r="Y191" s="366">
        <v>0</v>
      </c>
      <c r="Z191" s="366" t="s">
        <v>892</v>
      </c>
      <c r="AA191" s="365" t="s">
        <v>892</v>
      </c>
      <c r="AB191" s="366">
        <v>0</v>
      </c>
      <c r="AC191" s="366"/>
      <c r="AD191" s="367" t="s">
        <v>892</v>
      </c>
      <c r="AE191" s="368" t="s">
        <v>892</v>
      </c>
      <c r="AF191" s="357">
        <v>46</v>
      </c>
      <c r="AG191" s="360">
        <v>45043</v>
      </c>
      <c r="AH191" s="360" t="s">
        <v>892</v>
      </c>
      <c r="AI191" s="360">
        <v>44915</v>
      </c>
      <c r="AJ191" s="360" t="s">
        <v>892</v>
      </c>
      <c r="AK191" s="350" t="s">
        <v>1237</v>
      </c>
    </row>
    <row r="192" spans="1:37" x14ac:dyDescent="0.3">
      <c r="A192" s="349">
        <v>20763</v>
      </c>
      <c r="B192" s="350" t="s">
        <v>1238</v>
      </c>
      <c r="C192" s="351" t="s">
        <v>1104</v>
      </c>
      <c r="D192" s="352">
        <v>370</v>
      </c>
      <c r="E192" s="350"/>
      <c r="F192" s="350"/>
      <c r="G192" s="350"/>
      <c r="H192" s="353">
        <v>0</v>
      </c>
      <c r="I192" s="354">
        <v>103003</v>
      </c>
      <c r="J192" s="355">
        <v>370</v>
      </c>
      <c r="K192" s="353">
        <v>40</v>
      </c>
      <c r="L192" s="356">
        <v>0</v>
      </c>
      <c r="M192" s="357">
        <v>63</v>
      </c>
      <c r="N192" s="355">
        <v>23310</v>
      </c>
      <c r="O192" s="358" t="s">
        <v>891</v>
      </c>
      <c r="P192" s="357">
        <v>0</v>
      </c>
      <c r="Q192" s="359">
        <v>0</v>
      </c>
      <c r="R192" s="360" t="s">
        <v>892</v>
      </c>
      <c r="S192" s="350" t="s">
        <v>1105</v>
      </c>
      <c r="T192" s="361">
        <v>1</v>
      </c>
      <c r="U192" s="362">
        <v>76</v>
      </c>
      <c r="V192" s="363">
        <v>5</v>
      </c>
      <c r="W192" s="364" t="s">
        <v>892</v>
      </c>
      <c r="X192" s="365" t="s">
        <v>892</v>
      </c>
      <c r="Y192" s="366">
        <v>0</v>
      </c>
      <c r="Z192" s="366" t="s">
        <v>892</v>
      </c>
      <c r="AA192" s="365" t="s">
        <v>892</v>
      </c>
      <c r="AB192" s="366">
        <v>0</v>
      </c>
      <c r="AC192" s="366"/>
      <c r="AD192" s="367" t="s">
        <v>892</v>
      </c>
      <c r="AE192" s="368" t="s">
        <v>892</v>
      </c>
      <c r="AF192" s="357">
        <v>14</v>
      </c>
      <c r="AG192" s="360">
        <v>44986</v>
      </c>
      <c r="AH192" s="360" t="s">
        <v>892</v>
      </c>
      <c r="AI192" s="360">
        <v>44916</v>
      </c>
      <c r="AJ192" s="360" t="s">
        <v>892</v>
      </c>
      <c r="AK192" s="350" t="s">
        <v>1239</v>
      </c>
    </row>
    <row r="193" spans="1:37" x14ac:dyDescent="0.3">
      <c r="A193" s="349">
        <v>23016</v>
      </c>
      <c r="B193" s="350" t="s">
        <v>1240</v>
      </c>
      <c r="C193" s="351" t="s">
        <v>289</v>
      </c>
      <c r="D193" s="352">
        <v>63.98</v>
      </c>
      <c r="E193" s="350"/>
      <c r="F193" s="350"/>
      <c r="G193" s="350"/>
      <c r="H193" s="353">
        <v>0</v>
      </c>
      <c r="I193" s="354">
        <v>103003</v>
      </c>
      <c r="J193" s="355">
        <v>63.98</v>
      </c>
      <c r="K193" s="353">
        <v>47</v>
      </c>
      <c r="L193" s="356">
        <v>0</v>
      </c>
      <c r="M193" s="357">
        <v>73.44</v>
      </c>
      <c r="N193" s="355">
        <v>4698.6912000000002</v>
      </c>
      <c r="O193" s="358" t="s">
        <v>891</v>
      </c>
      <c r="P193" s="357">
        <v>0</v>
      </c>
      <c r="Q193" s="359">
        <v>0</v>
      </c>
      <c r="R193" s="360" t="s">
        <v>892</v>
      </c>
      <c r="S193" s="350" t="s">
        <v>980</v>
      </c>
      <c r="T193" s="361">
        <v>1</v>
      </c>
      <c r="U193" s="362">
        <v>51</v>
      </c>
      <c r="V193" s="363">
        <v>3</v>
      </c>
      <c r="W193" s="364" t="s">
        <v>892</v>
      </c>
      <c r="X193" s="365" t="s">
        <v>892</v>
      </c>
      <c r="Y193" s="366">
        <v>0</v>
      </c>
      <c r="Z193" s="366" t="s">
        <v>892</v>
      </c>
      <c r="AA193" s="365" t="s">
        <v>892</v>
      </c>
      <c r="AB193" s="366">
        <v>0</v>
      </c>
      <c r="AC193" s="366"/>
      <c r="AD193" s="367" t="s">
        <v>892</v>
      </c>
      <c r="AE193" s="368" t="s">
        <v>892</v>
      </c>
      <c r="AF193" s="357">
        <v>16</v>
      </c>
      <c r="AG193" s="360">
        <v>44613</v>
      </c>
      <c r="AH193" s="360" t="s">
        <v>892</v>
      </c>
      <c r="AI193" s="360">
        <v>44586</v>
      </c>
      <c r="AJ193" s="360" t="s">
        <v>892</v>
      </c>
      <c r="AK193" s="350" t="s">
        <v>1240</v>
      </c>
    </row>
    <row r="194" spans="1:37" x14ac:dyDescent="0.3">
      <c r="A194" s="349">
        <v>23581</v>
      </c>
      <c r="B194" s="350" t="s">
        <v>1241</v>
      </c>
      <c r="C194" s="351" t="s">
        <v>31</v>
      </c>
      <c r="D194" s="352">
        <v>0.08</v>
      </c>
      <c r="E194" s="350"/>
      <c r="F194" s="350"/>
      <c r="G194" s="350"/>
      <c r="H194" s="353">
        <v>14046</v>
      </c>
      <c r="I194" s="354">
        <v>103003</v>
      </c>
      <c r="J194" s="355">
        <v>0.08</v>
      </c>
      <c r="K194" s="353">
        <v>12072</v>
      </c>
      <c r="L194" s="356">
        <v>8.8599849873527905</v>
      </c>
      <c r="M194" s="357">
        <v>14489.94</v>
      </c>
      <c r="N194" s="355">
        <v>1159.1952000000001</v>
      </c>
      <c r="O194" s="358" t="s">
        <v>891</v>
      </c>
      <c r="P194" s="357">
        <v>0</v>
      </c>
      <c r="Q194" s="359">
        <v>0</v>
      </c>
      <c r="R194" s="360" t="s">
        <v>892</v>
      </c>
      <c r="S194" s="350" t="s">
        <v>948</v>
      </c>
      <c r="T194" s="361">
        <v>1</v>
      </c>
      <c r="U194" s="362">
        <v>45</v>
      </c>
      <c r="V194" s="363">
        <v>11</v>
      </c>
      <c r="W194" s="364" t="s">
        <v>892</v>
      </c>
      <c r="X194" s="365" t="s">
        <v>892</v>
      </c>
      <c r="Y194" s="366">
        <v>0</v>
      </c>
      <c r="Z194" s="366" t="s">
        <v>892</v>
      </c>
      <c r="AA194" s="365" t="s">
        <v>892</v>
      </c>
      <c r="AB194" s="366">
        <v>0</v>
      </c>
      <c r="AC194" s="366"/>
      <c r="AD194" s="367" t="s">
        <v>892</v>
      </c>
      <c r="AE194" s="368" t="s">
        <v>892</v>
      </c>
      <c r="AF194" s="357">
        <v>6342</v>
      </c>
      <c r="AG194" s="360">
        <v>43628</v>
      </c>
      <c r="AH194" s="360" t="s">
        <v>892</v>
      </c>
      <c r="AI194" s="360">
        <v>45107</v>
      </c>
      <c r="AJ194" s="360" t="s">
        <v>892</v>
      </c>
      <c r="AK194" s="350" t="s">
        <v>1241</v>
      </c>
    </row>
    <row r="195" spans="1:37" x14ac:dyDescent="0.3">
      <c r="A195" s="349">
        <v>23607</v>
      </c>
      <c r="B195" s="350" t="s">
        <v>1242</v>
      </c>
      <c r="C195" s="351" t="s">
        <v>265</v>
      </c>
      <c r="D195" s="352">
        <v>1.28</v>
      </c>
      <c r="E195" s="350"/>
      <c r="F195" s="350"/>
      <c r="G195" s="350"/>
      <c r="H195" s="353">
        <v>575</v>
      </c>
      <c r="I195" s="354">
        <v>103003</v>
      </c>
      <c r="J195" s="355">
        <v>1.28</v>
      </c>
      <c r="K195" s="353">
        <v>50</v>
      </c>
      <c r="L195" s="356">
        <v>130.09049773755655</v>
      </c>
      <c r="M195" s="357">
        <v>0</v>
      </c>
      <c r="N195" s="355">
        <v>0</v>
      </c>
      <c r="O195" s="358" t="s">
        <v>891</v>
      </c>
      <c r="P195" s="357">
        <v>0</v>
      </c>
      <c r="Q195" s="359">
        <v>0</v>
      </c>
      <c r="R195" s="360" t="s">
        <v>892</v>
      </c>
      <c r="S195" s="350" t="s">
        <v>1027</v>
      </c>
      <c r="T195" s="361">
        <v>1</v>
      </c>
      <c r="U195" s="362">
        <v>51</v>
      </c>
      <c r="V195" s="363">
        <v>11</v>
      </c>
      <c r="W195" s="364" t="s">
        <v>892</v>
      </c>
      <c r="X195" s="365" t="s">
        <v>892</v>
      </c>
      <c r="Y195" s="366">
        <v>0</v>
      </c>
      <c r="Z195" s="366" t="s">
        <v>892</v>
      </c>
      <c r="AA195" s="365" t="s">
        <v>892</v>
      </c>
      <c r="AB195" s="366">
        <v>0</v>
      </c>
      <c r="AC195" s="366"/>
      <c r="AD195" s="367" t="s">
        <v>892</v>
      </c>
      <c r="AE195" s="368" t="s">
        <v>892</v>
      </c>
      <c r="AF195" s="357">
        <v>18</v>
      </c>
      <c r="AG195" s="360">
        <v>43775</v>
      </c>
      <c r="AH195" s="360" t="s">
        <v>892</v>
      </c>
      <c r="AI195" s="360">
        <v>43977</v>
      </c>
      <c r="AJ195" s="360" t="s">
        <v>892</v>
      </c>
      <c r="AK195" s="350" t="s">
        <v>1242</v>
      </c>
    </row>
    <row r="196" spans="1:37" x14ac:dyDescent="0.3">
      <c r="A196" s="349">
        <v>23676</v>
      </c>
      <c r="B196" s="350" t="s">
        <v>1243</v>
      </c>
      <c r="C196" s="351" t="s">
        <v>849</v>
      </c>
      <c r="D196" s="352">
        <v>7.0000000000000007E-2</v>
      </c>
      <c r="E196" s="350"/>
      <c r="F196" s="350"/>
      <c r="G196" s="350"/>
      <c r="H196" s="353">
        <v>1931</v>
      </c>
      <c r="I196" s="354">
        <v>103003</v>
      </c>
      <c r="J196" s="355">
        <v>7.0000000000000007E-2</v>
      </c>
      <c r="K196" s="353">
        <v>3232</v>
      </c>
      <c r="L196" s="356">
        <v>6.0485512920908375</v>
      </c>
      <c r="M196" s="357">
        <v>3815.5</v>
      </c>
      <c r="N196" s="355">
        <v>267.08499999999998</v>
      </c>
      <c r="O196" s="358" t="s">
        <v>891</v>
      </c>
      <c r="P196" s="357">
        <v>0</v>
      </c>
      <c r="Q196" s="359">
        <v>0</v>
      </c>
      <c r="R196" s="360" t="s">
        <v>892</v>
      </c>
      <c r="S196" s="350" t="s">
        <v>1244</v>
      </c>
      <c r="T196" s="361">
        <v>1</v>
      </c>
      <c r="U196" s="362">
        <v>67</v>
      </c>
      <c r="V196" s="363">
        <v>5</v>
      </c>
      <c r="W196" s="364" t="s">
        <v>892</v>
      </c>
      <c r="X196" s="365" t="s">
        <v>892</v>
      </c>
      <c r="Y196" s="366">
        <v>0</v>
      </c>
      <c r="Z196" s="366" t="s">
        <v>892</v>
      </c>
      <c r="AA196" s="365" t="s">
        <v>892</v>
      </c>
      <c r="AB196" s="366">
        <v>0</v>
      </c>
      <c r="AC196" s="366"/>
      <c r="AD196" s="367" t="s">
        <v>892</v>
      </c>
      <c r="AE196" s="368" t="s">
        <v>892</v>
      </c>
      <c r="AF196" s="357">
        <v>1278</v>
      </c>
      <c r="AG196" s="360">
        <v>43864</v>
      </c>
      <c r="AH196" s="360" t="s">
        <v>892</v>
      </c>
      <c r="AI196" s="360">
        <v>43826</v>
      </c>
      <c r="AJ196" s="360" t="s">
        <v>892</v>
      </c>
      <c r="AK196" s="350" t="s">
        <v>1243</v>
      </c>
    </row>
    <row r="197" spans="1:37" x14ac:dyDescent="0.3">
      <c r="A197" s="349">
        <v>23687</v>
      </c>
      <c r="B197" s="350" t="s">
        <v>1245</v>
      </c>
      <c r="C197" s="351" t="s">
        <v>382</v>
      </c>
      <c r="D197" s="352">
        <v>1.55</v>
      </c>
      <c r="E197" s="350"/>
      <c r="F197" s="350"/>
      <c r="G197" s="350"/>
      <c r="H197" s="353">
        <v>8988</v>
      </c>
      <c r="I197" s="354">
        <v>103003</v>
      </c>
      <c r="J197" s="355">
        <v>1.55</v>
      </c>
      <c r="K197" s="353">
        <v>13922</v>
      </c>
      <c r="L197" s="356">
        <v>5.179895917979219</v>
      </c>
      <c r="M197" s="357">
        <v>22245.06</v>
      </c>
      <c r="N197" s="355">
        <v>34479.843000000001</v>
      </c>
      <c r="O197" s="358" t="s">
        <v>891</v>
      </c>
      <c r="P197" s="357">
        <v>0</v>
      </c>
      <c r="Q197" s="359">
        <v>0</v>
      </c>
      <c r="R197" s="360" t="s">
        <v>892</v>
      </c>
      <c r="S197" s="350" t="s">
        <v>956</v>
      </c>
      <c r="T197" s="361">
        <v>1</v>
      </c>
      <c r="U197" s="362">
        <v>57</v>
      </c>
      <c r="V197" s="363">
        <v>16</v>
      </c>
      <c r="W197" s="364" t="s">
        <v>892</v>
      </c>
      <c r="X197" s="365" t="s">
        <v>892</v>
      </c>
      <c r="Y197" s="366">
        <v>0</v>
      </c>
      <c r="Z197" s="366" t="s">
        <v>892</v>
      </c>
      <c r="AA197" s="365" t="s">
        <v>892</v>
      </c>
      <c r="AB197" s="366">
        <v>0</v>
      </c>
      <c r="AC197" s="366"/>
      <c r="AD197" s="367" t="s">
        <v>892</v>
      </c>
      <c r="AE197" s="368" t="s">
        <v>892</v>
      </c>
      <c r="AF197" s="357">
        <v>6940</v>
      </c>
      <c r="AG197" s="360">
        <v>44971</v>
      </c>
      <c r="AH197" s="360" t="s">
        <v>892</v>
      </c>
      <c r="AI197" s="360">
        <v>44971</v>
      </c>
      <c r="AJ197" s="360" t="s">
        <v>892</v>
      </c>
      <c r="AK197" s="350" t="s">
        <v>1245</v>
      </c>
    </row>
    <row r="198" spans="1:37" x14ac:dyDescent="0.3">
      <c r="A198" s="349">
        <v>23692</v>
      </c>
      <c r="B198" s="350" t="s">
        <v>1246</v>
      </c>
      <c r="C198" s="351" t="s">
        <v>382</v>
      </c>
      <c r="D198" s="352">
        <v>1.55</v>
      </c>
      <c r="E198" s="350"/>
      <c r="F198" s="350"/>
      <c r="G198" s="350"/>
      <c r="H198" s="353">
        <v>12143</v>
      </c>
      <c r="I198" s="354">
        <v>103003</v>
      </c>
      <c r="J198" s="355">
        <v>1.55</v>
      </c>
      <c r="K198" s="353">
        <v>9634</v>
      </c>
      <c r="L198" s="356">
        <v>9.6628390906124917</v>
      </c>
      <c r="M198" s="357">
        <v>10477.06</v>
      </c>
      <c r="N198" s="355">
        <v>16239.442999999999</v>
      </c>
      <c r="O198" s="358" t="s">
        <v>891</v>
      </c>
      <c r="P198" s="357">
        <v>0</v>
      </c>
      <c r="Q198" s="359">
        <v>0</v>
      </c>
      <c r="R198" s="360" t="s">
        <v>892</v>
      </c>
      <c r="S198" s="350" t="s">
        <v>956</v>
      </c>
      <c r="T198" s="361">
        <v>1</v>
      </c>
      <c r="U198" s="362">
        <v>57</v>
      </c>
      <c r="V198" s="363">
        <v>16</v>
      </c>
      <c r="W198" s="364" t="s">
        <v>892</v>
      </c>
      <c r="X198" s="365" t="s">
        <v>892</v>
      </c>
      <c r="Y198" s="366">
        <v>0</v>
      </c>
      <c r="Z198" s="366" t="s">
        <v>892</v>
      </c>
      <c r="AA198" s="365" t="s">
        <v>892</v>
      </c>
      <c r="AB198" s="366">
        <v>0</v>
      </c>
      <c r="AC198" s="366"/>
      <c r="AD198" s="367" t="s">
        <v>892</v>
      </c>
      <c r="AE198" s="368" t="s">
        <v>892</v>
      </c>
      <c r="AF198" s="357">
        <v>5026</v>
      </c>
      <c r="AG198" s="360">
        <v>44425</v>
      </c>
      <c r="AH198" s="360" t="s">
        <v>892</v>
      </c>
      <c r="AI198" s="360">
        <v>44971</v>
      </c>
      <c r="AJ198" s="360" t="s">
        <v>892</v>
      </c>
      <c r="AK198" s="350" t="s">
        <v>1246</v>
      </c>
    </row>
    <row r="199" spans="1:37" x14ac:dyDescent="0.3">
      <c r="A199" s="349">
        <v>23778</v>
      </c>
      <c r="B199" s="350" t="s">
        <v>1247</v>
      </c>
      <c r="C199" s="351" t="s">
        <v>1104</v>
      </c>
      <c r="D199" s="352">
        <v>266</v>
      </c>
      <c r="E199" s="350"/>
      <c r="F199" s="350"/>
      <c r="G199" s="350"/>
      <c r="H199" s="353">
        <v>44</v>
      </c>
      <c r="I199" s="354">
        <v>103003</v>
      </c>
      <c r="J199" s="355">
        <v>266</v>
      </c>
      <c r="K199" s="353">
        <v>134</v>
      </c>
      <c r="L199" s="356">
        <v>2.8534370946822309</v>
      </c>
      <c r="M199" s="357">
        <v>233.56</v>
      </c>
      <c r="N199" s="355">
        <v>62126.96</v>
      </c>
      <c r="O199" s="358" t="s">
        <v>891</v>
      </c>
      <c r="P199" s="357">
        <v>0</v>
      </c>
      <c r="Q199" s="359">
        <v>0</v>
      </c>
      <c r="R199" s="360" t="s">
        <v>892</v>
      </c>
      <c r="S199" s="350" t="s">
        <v>1248</v>
      </c>
      <c r="T199" s="361">
        <v>1</v>
      </c>
      <c r="U199" s="362">
        <v>76</v>
      </c>
      <c r="V199" s="363">
        <v>16</v>
      </c>
      <c r="W199" s="364" t="s">
        <v>892</v>
      </c>
      <c r="X199" s="365" t="s">
        <v>892</v>
      </c>
      <c r="Y199" s="366">
        <v>0</v>
      </c>
      <c r="Z199" s="366" t="s">
        <v>892</v>
      </c>
      <c r="AA199" s="365" t="s">
        <v>892</v>
      </c>
      <c r="AB199" s="366">
        <v>0</v>
      </c>
      <c r="AC199" s="366"/>
      <c r="AD199" s="367" t="s">
        <v>892</v>
      </c>
      <c r="AE199" s="368" t="s">
        <v>892</v>
      </c>
      <c r="AF199" s="357">
        <v>62</v>
      </c>
      <c r="AG199" s="360">
        <v>44986</v>
      </c>
      <c r="AH199" s="360" t="s">
        <v>892</v>
      </c>
      <c r="AI199" s="360">
        <v>44916</v>
      </c>
      <c r="AJ199" s="360" t="s">
        <v>892</v>
      </c>
      <c r="AK199" s="350" t="s">
        <v>1247</v>
      </c>
    </row>
    <row r="200" spans="1:37" x14ac:dyDescent="0.3">
      <c r="A200" s="349">
        <v>23846</v>
      </c>
      <c r="B200" s="350" t="s">
        <v>1249</v>
      </c>
      <c r="C200" s="351" t="s">
        <v>382</v>
      </c>
      <c r="D200" s="352">
        <v>1.5</v>
      </c>
      <c r="E200" s="350"/>
      <c r="F200" s="350"/>
      <c r="G200" s="350"/>
      <c r="H200" s="353">
        <v>0</v>
      </c>
      <c r="I200" s="354">
        <v>103003</v>
      </c>
      <c r="J200" s="355">
        <v>1.5</v>
      </c>
      <c r="K200" s="353">
        <v>9077</v>
      </c>
      <c r="L200" s="356">
        <v>0</v>
      </c>
      <c r="M200" s="357">
        <v>15768</v>
      </c>
      <c r="N200" s="355">
        <v>23652</v>
      </c>
      <c r="O200" s="358" t="s">
        <v>891</v>
      </c>
      <c r="P200" s="357">
        <v>0</v>
      </c>
      <c r="Q200" s="359">
        <v>0</v>
      </c>
      <c r="R200" s="360" t="s">
        <v>892</v>
      </c>
      <c r="S200" s="350" t="s">
        <v>956</v>
      </c>
      <c r="T200" s="361">
        <v>1</v>
      </c>
      <c r="U200" s="362">
        <v>57</v>
      </c>
      <c r="V200" s="363">
        <v>16</v>
      </c>
      <c r="W200" s="364">
        <v>6984</v>
      </c>
      <c r="X200" s="365">
        <v>2023</v>
      </c>
      <c r="Y200" s="366">
        <v>6300</v>
      </c>
      <c r="Z200" s="366" t="s">
        <v>892</v>
      </c>
      <c r="AA200" s="365" t="s">
        <v>892</v>
      </c>
      <c r="AB200" s="366">
        <v>0</v>
      </c>
      <c r="AC200" s="366"/>
      <c r="AD200" s="367" t="s">
        <v>892</v>
      </c>
      <c r="AE200" s="368" t="s">
        <v>892</v>
      </c>
      <c r="AF200" s="357">
        <v>4904</v>
      </c>
      <c r="AG200" s="360">
        <v>44960</v>
      </c>
      <c r="AH200" s="360" t="s">
        <v>892</v>
      </c>
      <c r="AI200" s="360">
        <v>45054</v>
      </c>
      <c r="AJ200" s="360" t="s">
        <v>892</v>
      </c>
      <c r="AK200" s="350" t="s">
        <v>1249</v>
      </c>
    </row>
    <row r="201" spans="1:37" x14ac:dyDescent="0.3">
      <c r="A201" s="349">
        <v>23862</v>
      </c>
      <c r="B201" s="350" t="s">
        <v>1250</v>
      </c>
      <c r="C201" s="351" t="s">
        <v>382</v>
      </c>
      <c r="D201" s="352">
        <v>1.5</v>
      </c>
      <c r="E201" s="350"/>
      <c r="F201" s="350"/>
      <c r="G201" s="350"/>
      <c r="H201" s="353">
        <v>0</v>
      </c>
      <c r="I201" s="354">
        <v>103003</v>
      </c>
      <c r="J201" s="355">
        <v>1.5</v>
      </c>
      <c r="K201" s="353">
        <v>9754</v>
      </c>
      <c r="L201" s="356">
        <v>0</v>
      </c>
      <c r="M201" s="357">
        <v>19901.560000000001</v>
      </c>
      <c r="N201" s="355">
        <v>29852.34</v>
      </c>
      <c r="O201" s="358" t="s">
        <v>891</v>
      </c>
      <c r="P201" s="357">
        <v>0</v>
      </c>
      <c r="Q201" s="359">
        <v>0</v>
      </c>
      <c r="R201" s="360" t="s">
        <v>892</v>
      </c>
      <c r="S201" s="350" t="s">
        <v>956</v>
      </c>
      <c r="T201" s="361">
        <v>1</v>
      </c>
      <c r="U201" s="362">
        <v>57</v>
      </c>
      <c r="V201" s="363">
        <v>16</v>
      </c>
      <c r="W201" s="364">
        <v>6984</v>
      </c>
      <c r="X201" s="365">
        <v>2023</v>
      </c>
      <c r="Y201" s="366">
        <v>5000</v>
      </c>
      <c r="Z201" s="366" t="s">
        <v>892</v>
      </c>
      <c r="AA201" s="365" t="s">
        <v>892</v>
      </c>
      <c r="AB201" s="366">
        <v>0</v>
      </c>
      <c r="AC201" s="366"/>
      <c r="AD201" s="367" t="s">
        <v>892</v>
      </c>
      <c r="AE201" s="368" t="s">
        <v>892</v>
      </c>
      <c r="AF201" s="357">
        <v>5534</v>
      </c>
      <c r="AG201" s="360">
        <v>44960</v>
      </c>
      <c r="AH201" s="360" t="s">
        <v>892</v>
      </c>
      <c r="AI201" s="360">
        <v>45054</v>
      </c>
      <c r="AJ201" s="360" t="s">
        <v>892</v>
      </c>
      <c r="AK201" s="350" t="s">
        <v>1250</v>
      </c>
    </row>
    <row r="202" spans="1:37" x14ac:dyDescent="0.3">
      <c r="A202" s="349">
        <v>23875</v>
      </c>
      <c r="B202" s="350" t="s">
        <v>1251</v>
      </c>
      <c r="C202" s="351" t="s">
        <v>382</v>
      </c>
      <c r="D202" s="352">
        <v>1.5</v>
      </c>
      <c r="E202" s="350"/>
      <c r="F202" s="350"/>
      <c r="G202" s="350"/>
      <c r="H202" s="353">
        <v>0</v>
      </c>
      <c r="I202" s="354">
        <v>103003</v>
      </c>
      <c r="J202" s="355">
        <v>1.5</v>
      </c>
      <c r="K202" s="353">
        <v>9055</v>
      </c>
      <c r="L202" s="356">
        <v>0</v>
      </c>
      <c r="M202" s="357">
        <v>18713.439999999999</v>
      </c>
      <c r="N202" s="355">
        <v>28070.16</v>
      </c>
      <c r="O202" s="358" t="s">
        <v>891</v>
      </c>
      <c r="P202" s="357">
        <v>0</v>
      </c>
      <c r="Q202" s="359">
        <v>0</v>
      </c>
      <c r="R202" s="360" t="s">
        <v>892</v>
      </c>
      <c r="S202" s="350" t="s">
        <v>956</v>
      </c>
      <c r="T202" s="361">
        <v>1</v>
      </c>
      <c r="U202" s="362">
        <v>57</v>
      </c>
      <c r="V202" s="363">
        <v>16</v>
      </c>
      <c r="W202" s="364">
        <v>6984</v>
      </c>
      <c r="X202" s="365">
        <v>2023</v>
      </c>
      <c r="Y202" s="366">
        <v>3500</v>
      </c>
      <c r="Z202" s="366" t="s">
        <v>892</v>
      </c>
      <c r="AA202" s="365" t="s">
        <v>892</v>
      </c>
      <c r="AB202" s="366">
        <v>0</v>
      </c>
      <c r="AC202" s="366"/>
      <c r="AD202" s="367" t="s">
        <v>892</v>
      </c>
      <c r="AE202" s="368" t="s">
        <v>892</v>
      </c>
      <c r="AF202" s="357">
        <v>4936</v>
      </c>
      <c r="AG202" s="360">
        <v>44960</v>
      </c>
      <c r="AH202" s="360" t="s">
        <v>892</v>
      </c>
      <c r="AI202" s="360">
        <v>45054</v>
      </c>
      <c r="AJ202" s="360" t="s">
        <v>892</v>
      </c>
      <c r="AK202" s="350" t="s">
        <v>1251</v>
      </c>
    </row>
    <row r="203" spans="1:37" x14ac:dyDescent="0.3">
      <c r="A203" s="349">
        <v>23986</v>
      </c>
      <c r="B203" s="350" t="s">
        <v>1252</v>
      </c>
      <c r="C203" s="351" t="s">
        <v>262</v>
      </c>
      <c r="D203" s="352">
        <v>1.55</v>
      </c>
      <c r="E203" s="350"/>
      <c r="F203" s="350"/>
      <c r="G203" s="350"/>
      <c r="H203" s="353">
        <v>70</v>
      </c>
      <c r="I203" s="354">
        <v>103003</v>
      </c>
      <c r="J203" s="355">
        <v>1.55</v>
      </c>
      <c r="K203" s="353">
        <v>5397</v>
      </c>
      <c r="L203" s="356">
        <v>0.10110785319139717</v>
      </c>
      <c r="M203" s="357">
        <v>11191.94</v>
      </c>
      <c r="N203" s="355">
        <v>17347.507000000001</v>
      </c>
      <c r="O203" s="358" t="s">
        <v>891</v>
      </c>
      <c r="P203" s="357">
        <v>0</v>
      </c>
      <c r="Q203" s="359">
        <v>0</v>
      </c>
      <c r="R203" s="360" t="s">
        <v>892</v>
      </c>
      <c r="S203" s="350" t="s">
        <v>1191</v>
      </c>
      <c r="T203" s="361">
        <v>1</v>
      </c>
      <c r="U203" s="362">
        <v>57</v>
      </c>
      <c r="V203" s="363">
        <v>2</v>
      </c>
      <c r="W203" s="364">
        <v>6987</v>
      </c>
      <c r="X203" s="365">
        <v>2023</v>
      </c>
      <c r="Y203" s="366">
        <v>1200</v>
      </c>
      <c r="Z203" s="366" t="s">
        <v>892</v>
      </c>
      <c r="AA203" s="365" t="s">
        <v>892</v>
      </c>
      <c r="AB203" s="366">
        <v>0</v>
      </c>
      <c r="AC203" s="366"/>
      <c r="AD203" s="367" t="s">
        <v>892</v>
      </c>
      <c r="AE203" s="368" t="s">
        <v>892</v>
      </c>
      <c r="AF203" s="357">
        <v>2770</v>
      </c>
      <c r="AG203" s="360">
        <v>44966</v>
      </c>
      <c r="AH203" s="360" t="s">
        <v>892</v>
      </c>
      <c r="AI203" s="360">
        <v>45049</v>
      </c>
      <c r="AJ203" s="360" t="s">
        <v>892</v>
      </c>
      <c r="AK203" s="350" t="s">
        <v>1252</v>
      </c>
    </row>
    <row r="204" spans="1:37" x14ac:dyDescent="0.3">
      <c r="A204" s="349">
        <v>23989</v>
      </c>
      <c r="B204" s="350" t="s">
        <v>1253</v>
      </c>
      <c r="C204" s="351" t="s">
        <v>262</v>
      </c>
      <c r="D204" s="352">
        <v>1.71</v>
      </c>
      <c r="E204" s="350"/>
      <c r="F204" s="350"/>
      <c r="G204" s="350"/>
      <c r="H204" s="353">
        <v>1473</v>
      </c>
      <c r="I204" s="354">
        <v>103003</v>
      </c>
      <c r="J204" s="355">
        <v>1.71</v>
      </c>
      <c r="K204" s="353">
        <v>5171</v>
      </c>
      <c r="L204" s="356">
        <v>2.246556957005811</v>
      </c>
      <c r="M204" s="357">
        <v>10329.06</v>
      </c>
      <c r="N204" s="355">
        <v>17662.692599999998</v>
      </c>
      <c r="O204" s="358" t="s">
        <v>891</v>
      </c>
      <c r="P204" s="357">
        <v>0</v>
      </c>
      <c r="Q204" s="359">
        <v>0</v>
      </c>
      <c r="R204" s="360" t="s">
        <v>892</v>
      </c>
      <c r="S204" s="350" t="s">
        <v>1191</v>
      </c>
      <c r="T204" s="361">
        <v>1</v>
      </c>
      <c r="U204" s="362">
        <v>57</v>
      </c>
      <c r="V204" s="363">
        <v>2</v>
      </c>
      <c r="W204" s="364" t="s">
        <v>892</v>
      </c>
      <c r="X204" s="365" t="s">
        <v>892</v>
      </c>
      <c r="Y204" s="366">
        <v>0</v>
      </c>
      <c r="Z204" s="366" t="s">
        <v>892</v>
      </c>
      <c r="AA204" s="365" t="s">
        <v>892</v>
      </c>
      <c r="AB204" s="366">
        <v>0</v>
      </c>
      <c r="AC204" s="366"/>
      <c r="AD204" s="367" t="s">
        <v>892</v>
      </c>
      <c r="AE204" s="368" t="s">
        <v>892</v>
      </c>
      <c r="AF204" s="357">
        <v>2622</v>
      </c>
      <c r="AG204" s="360">
        <v>44966</v>
      </c>
      <c r="AH204" s="360" t="s">
        <v>892</v>
      </c>
      <c r="AI204" s="360">
        <v>45083</v>
      </c>
      <c r="AJ204" s="360" t="s">
        <v>892</v>
      </c>
      <c r="AK204" s="350" t="s">
        <v>1253</v>
      </c>
    </row>
    <row r="205" spans="1:37" x14ac:dyDescent="0.3">
      <c r="A205" s="349">
        <v>23993</v>
      </c>
      <c r="B205" s="350" t="s">
        <v>1254</v>
      </c>
      <c r="C205" s="351" t="s">
        <v>262</v>
      </c>
      <c r="D205" s="352">
        <v>1.71</v>
      </c>
      <c r="E205" s="350"/>
      <c r="F205" s="350"/>
      <c r="G205" s="350"/>
      <c r="H205" s="353">
        <v>2236</v>
      </c>
      <c r="I205" s="354">
        <v>103003</v>
      </c>
      <c r="J205" s="355">
        <v>1.71</v>
      </c>
      <c r="K205" s="353">
        <v>4988</v>
      </c>
      <c r="L205" s="356">
        <v>3.5700030335446176</v>
      </c>
      <c r="M205" s="357">
        <v>9037.94</v>
      </c>
      <c r="N205" s="355">
        <v>15454.877399999999</v>
      </c>
      <c r="O205" s="358" t="s">
        <v>891</v>
      </c>
      <c r="P205" s="357">
        <v>0</v>
      </c>
      <c r="Q205" s="359">
        <v>0</v>
      </c>
      <c r="R205" s="360" t="s">
        <v>892</v>
      </c>
      <c r="S205" s="350" t="s">
        <v>1191</v>
      </c>
      <c r="T205" s="361">
        <v>1</v>
      </c>
      <c r="U205" s="362">
        <v>57</v>
      </c>
      <c r="V205" s="363">
        <v>2</v>
      </c>
      <c r="W205" s="364" t="s">
        <v>892</v>
      </c>
      <c r="X205" s="365" t="s">
        <v>892</v>
      </c>
      <c r="Y205" s="366">
        <v>0</v>
      </c>
      <c r="Z205" s="366" t="s">
        <v>892</v>
      </c>
      <c r="AA205" s="365" t="s">
        <v>892</v>
      </c>
      <c r="AB205" s="366">
        <v>0</v>
      </c>
      <c r="AC205" s="366"/>
      <c r="AD205" s="367" t="s">
        <v>892</v>
      </c>
      <c r="AE205" s="368" t="s">
        <v>892</v>
      </c>
      <c r="AF205" s="357">
        <v>2506</v>
      </c>
      <c r="AG205" s="360">
        <v>44966</v>
      </c>
      <c r="AH205" s="360" t="s">
        <v>892</v>
      </c>
      <c r="AI205" s="360">
        <v>45083</v>
      </c>
      <c r="AJ205" s="360" t="s">
        <v>892</v>
      </c>
      <c r="AK205" s="350" t="s">
        <v>1254</v>
      </c>
    </row>
    <row r="206" spans="1:37" x14ac:dyDescent="0.3">
      <c r="A206" s="349">
        <v>23996</v>
      </c>
      <c r="B206" s="350" t="s">
        <v>1255</v>
      </c>
      <c r="C206" s="351" t="s">
        <v>262</v>
      </c>
      <c r="D206" s="352">
        <v>1.55</v>
      </c>
      <c r="E206" s="350"/>
      <c r="F206" s="350"/>
      <c r="G206" s="350"/>
      <c r="H206" s="353">
        <v>284</v>
      </c>
      <c r="I206" s="354">
        <v>103003</v>
      </c>
      <c r="J206" s="355">
        <v>1.55</v>
      </c>
      <c r="K206" s="353">
        <v>5315</v>
      </c>
      <c r="L206" s="356">
        <v>0.42288334971261804</v>
      </c>
      <c r="M206" s="357">
        <v>9804.44</v>
      </c>
      <c r="N206" s="355">
        <v>15196.882</v>
      </c>
      <c r="O206" s="358" t="s">
        <v>891</v>
      </c>
      <c r="P206" s="357">
        <v>0</v>
      </c>
      <c r="Q206" s="359">
        <v>0</v>
      </c>
      <c r="R206" s="360" t="s">
        <v>892</v>
      </c>
      <c r="S206" s="350" t="s">
        <v>1191</v>
      </c>
      <c r="T206" s="361">
        <v>1</v>
      </c>
      <c r="U206" s="362">
        <v>57</v>
      </c>
      <c r="V206" s="363">
        <v>2</v>
      </c>
      <c r="W206" s="364">
        <v>6216</v>
      </c>
      <c r="X206" s="365">
        <v>2023</v>
      </c>
      <c r="Y206" s="366">
        <v>2000</v>
      </c>
      <c r="Z206" s="366" t="s">
        <v>892</v>
      </c>
      <c r="AA206" s="365" t="s">
        <v>892</v>
      </c>
      <c r="AB206" s="366">
        <v>0</v>
      </c>
      <c r="AC206" s="366"/>
      <c r="AD206" s="367" t="s">
        <v>892</v>
      </c>
      <c r="AE206" s="368" t="s">
        <v>892</v>
      </c>
      <c r="AF206" s="357">
        <v>2686</v>
      </c>
      <c r="AG206" s="360">
        <v>44966</v>
      </c>
      <c r="AH206" s="360" t="s">
        <v>892</v>
      </c>
      <c r="AI206" s="360">
        <v>45049</v>
      </c>
      <c r="AJ206" s="360" t="s">
        <v>892</v>
      </c>
      <c r="AK206" s="350" t="s">
        <v>1255</v>
      </c>
    </row>
    <row r="207" spans="1:37" x14ac:dyDescent="0.3">
      <c r="A207" s="349">
        <v>24204</v>
      </c>
      <c r="B207" s="350" t="s">
        <v>1256</v>
      </c>
      <c r="C207" s="351" t="s">
        <v>265</v>
      </c>
      <c r="D207" s="352">
        <v>3.72</v>
      </c>
      <c r="E207" s="350"/>
      <c r="F207" s="350"/>
      <c r="G207" s="350"/>
      <c r="H207" s="353">
        <v>0</v>
      </c>
      <c r="I207" s="354">
        <v>103003</v>
      </c>
      <c r="J207" s="355">
        <v>3.72</v>
      </c>
      <c r="K207" s="353">
        <v>506</v>
      </c>
      <c r="L207" s="356">
        <v>0</v>
      </c>
      <c r="M207" s="357">
        <v>774.94</v>
      </c>
      <c r="N207" s="355">
        <v>2882.7768000000001</v>
      </c>
      <c r="O207" s="358" t="s">
        <v>891</v>
      </c>
      <c r="P207" s="357">
        <v>0</v>
      </c>
      <c r="Q207" s="359">
        <v>0</v>
      </c>
      <c r="R207" s="360" t="s">
        <v>892</v>
      </c>
      <c r="S207" s="350" t="s">
        <v>981</v>
      </c>
      <c r="T207" s="361">
        <v>1</v>
      </c>
      <c r="U207" s="362">
        <v>76</v>
      </c>
      <c r="V207" s="363">
        <v>11</v>
      </c>
      <c r="W207" s="364">
        <v>2659</v>
      </c>
      <c r="X207" s="365">
        <v>2023</v>
      </c>
      <c r="Y207" s="366">
        <v>500</v>
      </c>
      <c r="Z207" s="366" t="s">
        <v>892</v>
      </c>
      <c r="AA207" s="365" t="s">
        <v>892</v>
      </c>
      <c r="AB207" s="366">
        <v>0</v>
      </c>
      <c r="AC207" s="366"/>
      <c r="AD207" s="367" t="s">
        <v>892</v>
      </c>
      <c r="AE207" s="368" t="s">
        <v>892</v>
      </c>
      <c r="AF207" s="357">
        <v>284</v>
      </c>
      <c r="AG207" s="360">
        <v>44523</v>
      </c>
      <c r="AH207" s="360" t="s">
        <v>892</v>
      </c>
      <c r="AI207" s="360">
        <v>45117</v>
      </c>
      <c r="AJ207" s="360" t="s">
        <v>892</v>
      </c>
      <c r="AK207" s="350" t="s">
        <v>1256</v>
      </c>
    </row>
    <row r="208" spans="1:37" x14ac:dyDescent="0.3">
      <c r="A208" s="349">
        <v>24219</v>
      </c>
      <c r="B208" s="350" t="s">
        <v>1257</v>
      </c>
      <c r="C208" s="351" t="s">
        <v>265</v>
      </c>
      <c r="D208" s="352">
        <v>47</v>
      </c>
      <c r="E208" s="350"/>
      <c r="F208" s="350"/>
      <c r="G208" s="350"/>
      <c r="H208" s="353">
        <v>426</v>
      </c>
      <c r="I208" s="354">
        <v>103003</v>
      </c>
      <c r="J208" s="355">
        <v>47</v>
      </c>
      <c r="K208" s="353">
        <v>195</v>
      </c>
      <c r="L208" s="356">
        <v>16.334355828220858</v>
      </c>
      <c r="M208" s="357">
        <v>43.44</v>
      </c>
      <c r="N208" s="355">
        <v>2041.68</v>
      </c>
      <c r="O208" s="358" t="s">
        <v>891</v>
      </c>
      <c r="P208" s="357">
        <v>0</v>
      </c>
      <c r="Q208" s="359">
        <v>0</v>
      </c>
      <c r="R208" s="360" t="s">
        <v>892</v>
      </c>
      <c r="S208" s="350" t="s">
        <v>1258</v>
      </c>
      <c r="T208" s="361">
        <v>1</v>
      </c>
      <c r="U208" s="362">
        <v>79</v>
      </c>
      <c r="V208" s="363">
        <v>6</v>
      </c>
      <c r="W208" s="364" t="s">
        <v>892</v>
      </c>
      <c r="X208" s="365" t="s">
        <v>892</v>
      </c>
      <c r="Y208" s="366">
        <v>0</v>
      </c>
      <c r="Z208" s="366" t="s">
        <v>892</v>
      </c>
      <c r="AA208" s="365" t="s">
        <v>892</v>
      </c>
      <c r="AB208" s="366">
        <v>0</v>
      </c>
      <c r="AC208" s="366"/>
      <c r="AD208" s="367" t="s">
        <v>892</v>
      </c>
      <c r="AE208" s="368" t="s">
        <v>892</v>
      </c>
      <c r="AF208" s="357">
        <v>104</v>
      </c>
      <c r="AG208" s="360">
        <v>44610</v>
      </c>
      <c r="AH208" s="360" t="s">
        <v>892</v>
      </c>
      <c r="AI208" s="360">
        <v>44582</v>
      </c>
      <c r="AJ208" s="360" t="s">
        <v>892</v>
      </c>
      <c r="AK208" s="350" t="s">
        <v>1257</v>
      </c>
    </row>
    <row r="209" spans="1:37" x14ac:dyDescent="0.3">
      <c r="A209" s="349">
        <v>24371</v>
      </c>
      <c r="B209" s="350" t="s">
        <v>1259</v>
      </c>
      <c r="C209" s="351" t="s">
        <v>265</v>
      </c>
      <c r="D209" s="352">
        <v>2.96</v>
      </c>
      <c r="E209" s="350"/>
      <c r="F209" s="350" t="s">
        <v>1100</v>
      </c>
      <c r="G209" s="350" t="s">
        <v>1260</v>
      </c>
      <c r="H209" s="353">
        <v>19850</v>
      </c>
      <c r="I209" s="354">
        <v>103003</v>
      </c>
      <c r="J209" s="355">
        <v>2.96</v>
      </c>
      <c r="K209" s="353">
        <v>20572</v>
      </c>
      <c r="L209" s="356">
        <v>8.4229018063623666</v>
      </c>
      <c r="M209" s="357">
        <v>22570.06</v>
      </c>
      <c r="N209" s="355">
        <v>66807.377600000007</v>
      </c>
      <c r="O209" s="358" t="s">
        <v>1261</v>
      </c>
      <c r="P209" s="357">
        <v>40900</v>
      </c>
      <c r="Q209" s="359">
        <v>121064</v>
      </c>
      <c r="R209" s="360">
        <v>45327</v>
      </c>
      <c r="S209" s="350" t="s">
        <v>1262</v>
      </c>
      <c r="T209" s="361">
        <v>1</v>
      </c>
      <c r="U209" s="362">
        <v>51</v>
      </c>
      <c r="V209" s="363">
        <v>7</v>
      </c>
      <c r="W209" s="364" t="s">
        <v>892</v>
      </c>
      <c r="X209" s="365" t="s">
        <v>892</v>
      </c>
      <c r="Y209" s="366">
        <v>0</v>
      </c>
      <c r="Z209" s="366" t="s">
        <v>892</v>
      </c>
      <c r="AA209" s="365" t="s">
        <v>892</v>
      </c>
      <c r="AB209" s="366">
        <v>0</v>
      </c>
      <c r="AC209" s="366"/>
      <c r="AD209" s="367" t="s">
        <v>892</v>
      </c>
      <c r="AE209" s="368" t="s">
        <v>892</v>
      </c>
      <c r="AF209" s="357">
        <v>9426</v>
      </c>
      <c r="AG209" s="360">
        <v>45154</v>
      </c>
      <c r="AH209" s="360" t="s">
        <v>892</v>
      </c>
      <c r="AI209" s="360">
        <v>45076</v>
      </c>
      <c r="AJ209" s="360" t="s">
        <v>892</v>
      </c>
      <c r="AK209" s="350" t="s">
        <v>1259</v>
      </c>
    </row>
    <row r="210" spans="1:37" x14ac:dyDescent="0.3">
      <c r="A210" s="349">
        <v>24476</v>
      </c>
      <c r="B210" s="350" t="s">
        <v>1263</v>
      </c>
      <c r="C210" s="351" t="s">
        <v>262</v>
      </c>
      <c r="D210" s="352">
        <v>1.71</v>
      </c>
      <c r="E210" s="350"/>
      <c r="F210" s="350"/>
      <c r="G210" s="350"/>
      <c r="H210" s="353">
        <v>475</v>
      </c>
      <c r="I210" s="354">
        <v>103003</v>
      </c>
      <c r="J210" s="355">
        <v>1.71</v>
      </c>
      <c r="K210" s="353">
        <v>5373</v>
      </c>
      <c r="L210" s="356">
        <v>0.69023642413938424</v>
      </c>
      <c r="M210" s="357">
        <v>9912.06</v>
      </c>
      <c r="N210" s="355">
        <v>16949.622599999999</v>
      </c>
      <c r="O210" s="358" t="s">
        <v>891</v>
      </c>
      <c r="P210" s="357">
        <v>0</v>
      </c>
      <c r="Q210" s="359">
        <v>0</v>
      </c>
      <c r="R210" s="360" t="s">
        <v>892</v>
      </c>
      <c r="S210" s="350" t="s">
        <v>1191</v>
      </c>
      <c r="T210" s="361">
        <v>1</v>
      </c>
      <c r="U210" s="362">
        <v>57</v>
      </c>
      <c r="V210" s="363">
        <v>2</v>
      </c>
      <c r="W210" s="364">
        <v>6216</v>
      </c>
      <c r="X210" s="365">
        <v>2023</v>
      </c>
      <c r="Y210" s="366">
        <v>2000</v>
      </c>
      <c r="Z210" s="366" t="s">
        <v>892</v>
      </c>
      <c r="AA210" s="365" t="s">
        <v>892</v>
      </c>
      <c r="AB210" s="366">
        <v>0</v>
      </c>
      <c r="AC210" s="366"/>
      <c r="AD210" s="367" t="s">
        <v>892</v>
      </c>
      <c r="AE210" s="368" t="s">
        <v>892</v>
      </c>
      <c r="AF210" s="357">
        <v>2752</v>
      </c>
      <c r="AG210" s="360">
        <v>44974</v>
      </c>
      <c r="AH210" s="360" t="s">
        <v>892</v>
      </c>
      <c r="AI210" s="360">
        <v>45083</v>
      </c>
      <c r="AJ210" s="360" t="s">
        <v>892</v>
      </c>
      <c r="AK210" s="350" t="s">
        <v>1263</v>
      </c>
    </row>
    <row r="211" spans="1:37" x14ac:dyDescent="0.3">
      <c r="A211" s="349">
        <v>24477</v>
      </c>
      <c r="B211" s="350" t="s">
        <v>1264</v>
      </c>
      <c r="C211" s="351" t="s">
        <v>262</v>
      </c>
      <c r="D211" s="352">
        <v>1.55</v>
      </c>
      <c r="E211" s="350"/>
      <c r="F211" s="350"/>
      <c r="G211" s="350"/>
      <c r="H211" s="353">
        <v>0</v>
      </c>
      <c r="I211" s="354">
        <v>103003</v>
      </c>
      <c r="J211" s="355">
        <v>1.55</v>
      </c>
      <c r="K211" s="353">
        <v>5268</v>
      </c>
      <c r="L211" s="356">
        <v>0</v>
      </c>
      <c r="M211" s="357">
        <v>11209</v>
      </c>
      <c r="N211" s="355">
        <v>17373.95</v>
      </c>
      <c r="O211" s="358" t="s">
        <v>891</v>
      </c>
      <c r="P211" s="357">
        <v>0</v>
      </c>
      <c r="Q211" s="359">
        <v>0</v>
      </c>
      <c r="R211" s="360" t="s">
        <v>892</v>
      </c>
      <c r="S211" s="350" t="s">
        <v>1191</v>
      </c>
      <c r="T211" s="361">
        <v>1</v>
      </c>
      <c r="U211" s="362">
        <v>57</v>
      </c>
      <c r="V211" s="363">
        <v>2</v>
      </c>
      <c r="W211" s="364">
        <v>6987</v>
      </c>
      <c r="X211" s="365">
        <v>2023</v>
      </c>
      <c r="Y211" s="366">
        <v>1400</v>
      </c>
      <c r="Z211" s="366" t="s">
        <v>892</v>
      </c>
      <c r="AA211" s="365" t="s">
        <v>892</v>
      </c>
      <c r="AB211" s="366">
        <v>0</v>
      </c>
      <c r="AC211" s="366"/>
      <c r="AD211" s="367" t="s">
        <v>892</v>
      </c>
      <c r="AE211" s="368" t="s">
        <v>892</v>
      </c>
      <c r="AF211" s="357">
        <v>2802</v>
      </c>
      <c r="AG211" s="360">
        <v>44966</v>
      </c>
      <c r="AH211" s="360" t="s">
        <v>892</v>
      </c>
      <c r="AI211" s="360">
        <v>45049</v>
      </c>
      <c r="AJ211" s="360" t="s">
        <v>892</v>
      </c>
      <c r="AK211" s="350" t="s">
        <v>1264</v>
      </c>
    </row>
    <row r="212" spans="1:37" x14ac:dyDescent="0.3">
      <c r="A212" s="349">
        <v>24500</v>
      </c>
      <c r="B212" s="350" t="s">
        <v>1265</v>
      </c>
      <c r="C212" s="351" t="s">
        <v>265</v>
      </c>
      <c r="D212" s="352">
        <v>23.08</v>
      </c>
      <c r="E212" s="350"/>
      <c r="F212" s="350"/>
      <c r="G212" s="350"/>
      <c r="H212" s="353">
        <v>786</v>
      </c>
      <c r="I212" s="354">
        <v>103003</v>
      </c>
      <c r="J212" s="355">
        <v>23.08</v>
      </c>
      <c r="K212" s="353">
        <v>536</v>
      </c>
      <c r="L212" s="356">
        <v>17.466666666666665</v>
      </c>
      <c r="M212" s="357">
        <v>24</v>
      </c>
      <c r="N212" s="355">
        <v>553.91999999999996</v>
      </c>
      <c r="O212" s="358" t="s">
        <v>891</v>
      </c>
      <c r="P212" s="357">
        <v>0</v>
      </c>
      <c r="Q212" s="359">
        <v>0</v>
      </c>
      <c r="R212" s="360" t="s">
        <v>892</v>
      </c>
      <c r="S212" s="350" t="s">
        <v>1039</v>
      </c>
      <c r="T212" s="361">
        <v>1</v>
      </c>
      <c r="U212" s="362">
        <v>61</v>
      </c>
      <c r="V212" s="363">
        <v>14</v>
      </c>
      <c r="W212" s="364" t="s">
        <v>892</v>
      </c>
      <c r="X212" s="365" t="s">
        <v>892</v>
      </c>
      <c r="Y212" s="366">
        <v>0</v>
      </c>
      <c r="Z212" s="366" t="s">
        <v>892</v>
      </c>
      <c r="AA212" s="365" t="s">
        <v>892</v>
      </c>
      <c r="AB212" s="366">
        <v>0</v>
      </c>
      <c r="AC212" s="366"/>
      <c r="AD212" s="367" t="s">
        <v>892</v>
      </c>
      <c r="AE212" s="368" t="s">
        <v>892</v>
      </c>
      <c r="AF212" s="357">
        <v>180</v>
      </c>
      <c r="AG212" s="360">
        <v>45159</v>
      </c>
      <c r="AH212" s="360" t="s">
        <v>892</v>
      </c>
      <c r="AI212" s="360">
        <v>45145</v>
      </c>
      <c r="AJ212" s="360" t="s">
        <v>892</v>
      </c>
      <c r="AK212" s="350" t="s">
        <v>1265</v>
      </c>
    </row>
    <row r="213" spans="1:37" x14ac:dyDescent="0.3">
      <c r="A213" s="349">
        <v>24551</v>
      </c>
      <c r="B213" s="350" t="s">
        <v>1266</v>
      </c>
      <c r="C213" s="351" t="s">
        <v>265</v>
      </c>
      <c r="D213" s="352">
        <v>5.2</v>
      </c>
      <c r="E213" s="350"/>
      <c r="F213" s="350"/>
      <c r="G213" s="350"/>
      <c r="H213" s="353">
        <v>0</v>
      </c>
      <c r="I213" s="354">
        <v>103003</v>
      </c>
      <c r="J213" s="355">
        <v>5.2</v>
      </c>
      <c r="K213" s="353">
        <v>34</v>
      </c>
      <c r="L213" s="356">
        <v>0</v>
      </c>
      <c r="M213" s="357">
        <v>0</v>
      </c>
      <c r="N213" s="355">
        <v>0</v>
      </c>
      <c r="O213" s="358" t="s">
        <v>891</v>
      </c>
      <c r="P213" s="357">
        <v>0</v>
      </c>
      <c r="Q213" s="359">
        <v>0</v>
      </c>
      <c r="R213" s="360" t="s">
        <v>892</v>
      </c>
      <c r="S213" s="350" t="s">
        <v>1267</v>
      </c>
      <c r="T213" s="361">
        <v>1</v>
      </c>
      <c r="U213" s="362">
        <v>83</v>
      </c>
      <c r="V213" s="363">
        <v>3</v>
      </c>
      <c r="W213" s="364">
        <v>2222</v>
      </c>
      <c r="X213" s="365">
        <v>2023</v>
      </c>
      <c r="Y213" s="366">
        <v>150</v>
      </c>
      <c r="Z213" s="366" t="s">
        <v>892</v>
      </c>
      <c r="AA213" s="365" t="s">
        <v>892</v>
      </c>
      <c r="AB213" s="366">
        <v>0</v>
      </c>
      <c r="AC213" s="366"/>
      <c r="AD213" s="367" t="s">
        <v>892</v>
      </c>
      <c r="AE213" s="368" t="s">
        <v>892</v>
      </c>
      <c r="AF213" s="357">
        <v>12</v>
      </c>
      <c r="AG213" s="360">
        <v>43889</v>
      </c>
      <c r="AH213" s="360" t="s">
        <v>892</v>
      </c>
      <c r="AI213" s="360">
        <v>43826</v>
      </c>
      <c r="AJ213" s="360" t="s">
        <v>892</v>
      </c>
      <c r="AK213" s="350" t="s">
        <v>1268</v>
      </c>
    </row>
    <row r="214" spans="1:37" x14ac:dyDescent="0.3">
      <c r="A214" s="349">
        <v>24888</v>
      </c>
      <c r="B214" s="350" t="s">
        <v>1269</v>
      </c>
      <c r="C214" s="351" t="s">
        <v>322</v>
      </c>
      <c r="D214" s="352">
        <v>15.8</v>
      </c>
      <c r="E214" s="350"/>
      <c r="F214" s="350"/>
      <c r="G214" s="350"/>
      <c r="H214" s="353">
        <v>96</v>
      </c>
      <c r="I214" s="354">
        <v>103003</v>
      </c>
      <c r="J214" s="355">
        <v>15.8</v>
      </c>
      <c r="K214" s="353">
        <v>6</v>
      </c>
      <c r="L214" s="356">
        <v>192</v>
      </c>
      <c r="M214" s="357">
        <v>0</v>
      </c>
      <c r="N214" s="355">
        <v>0</v>
      </c>
      <c r="O214" s="358" t="s">
        <v>891</v>
      </c>
      <c r="P214" s="357">
        <v>0</v>
      </c>
      <c r="Q214" s="359">
        <v>0</v>
      </c>
      <c r="R214" s="360" t="s">
        <v>892</v>
      </c>
      <c r="S214" s="350" t="s">
        <v>1011</v>
      </c>
      <c r="T214" s="361">
        <v>1</v>
      </c>
      <c r="U214" s="362">
        <v>67</v>
      </c>
      <c r="V214" s="363">
        <v>6</v>
      </c>
      <c r="W214" s="364" t="s">
        <v>892</v>
      </c>
      <c r="X214" s="365" t="s">
        <v>892</v>
      </c>
      <c r="Y214" s="366">
        <v>0</v>
      </c>
      <c r="Z214" s="366" t="s">
        <v>892</v>
      </c>
      <c r="AA214" s="365" t="s">
        <v>892</v>
      </c>
      <c r="AB214" s="366">
        <v>0</v>
      </c>
      <c r="AC214" s="366"/>
      <c r="AD214" s="367" t="s">
        <v>892</v>
      </c>
      <c r="AE214" s="368" t="s">
        <v>892</v>
      </c>
      <c r="AF214" s="357">
        <v>2</v>
      </c>
      <c r="AG214" s="360">
        <v>43853</v>
      </c>
      <c r="AH214" s="360" t="s">
        <v>892</v>
      </c>
      <c r="AI214" s="360">
        <v>44055</v>
      </c>
      <c r="AJ214" s="360" t="s">
        <v>892</v>
      </c>
      <c r="AK214" s="350" t="s">
        <v>1269</v>
      </c>
    </row>
    <row r="215" spans="1:37" x14ac:dyDescent="0.3">
      <c r="A215" s="349">
        <v>25523</v>
      </c>
      <c r="B215" s="350" t="s">
        <v>1270</v>
      </c>
      <c r="C215" s="351" t="s">
        <v>265</v>
      </c>
      <c r="D215" s="352">
        <v>5.57</v>
      </c>
      <c r="E215" s="350"/>
      <c r="F215" s="350"/>
      <c r="G215" s="350"/>
      <c r="H215" s="353">
        <v>742</v>
      </c>
      <c r="I215" s="354">
        <v>103003</v>
      </c>
      <c r="J215" s="355">
        <v>5.57</v>
      </c>
      <c r="K215" s="353">
        <v>211</v>
      </c>
      <c r="L215" s="356">
        <v>36.497786522380721</v>
      </c>
      <c r="M215" s="357">
        <v>0</v>
      </c>
      <c r="N215" s="355">
        <v>0</v>
      </c>
      <c r="O215" s="358" t="s">
        <v>891</v>
      </c>
      <c r="P215" s="357">
        <v>0</v>
      </c>
      <c r="Q215" s="359">
        <v>0</v>
      </c>
      <c r="R215" s="360" t="s">
        <v>892</v>
      </c>
      <c r="S215" s="350" t="s">
        <v>983</v>
      </c>
      <c r="T215" s="361">
        <v>1</v>
      </c>
      <c r="U215" s="362">
        <v>61</v>
      </c>
      <c r="V215" s="363">
        <v>8</v>
      </c>
      <c r="W215" s="364" t="s">
        <v>892</v>
      </c>
      <c r="X215" s="365" t="s">
        <v>892</v>
      </c>
      <c r="Y215" s="366">
        <v>0</v>
      </c>
      <c r="Z215" s="366" t="s">
        <v>892</v>
      </c>
      <c r="AA215" s="365" t="s">
        <v>892</v>
      </c>
      <c r="AB215" s="366">
        <v>0</v>
      </c>
      <c r="AC215" s="366"/>
      <c r="AD215" s="367" t="s">
        <v>892</v>
      </c>
      <c r="AE215" s="368" t="s">
        <v>892</v>
      </c>
      <c r="AF215" s="357">
        <v>82</v>
      </c>
      <c r="AG215" s="360">
        <v>43903</v>
      </c>
      <c r="AH215" s="360" t="s">
        <v>892</v>
      </c>
      <c r="AI215" s="360">
        <v>44533</v>
      </c>
      <c r="AJ215" s="360" t="s">
        <v>892</v>
      </c>
      <c r="AK215" s="350" t="s">
        <v>1270</v>
      </c>
    </row>
    <row r="216" spans="1:37" x14ac:dyDescent="0.3">
      <c r="A216" s="349">
        <v>25559</v>
      </c>
      <c r="B216" s="350" t="s">
        <v>1271</v>
      </c>
      <c r="C216" s="351" t="s">
        <v>382</v>
      </c>
      <c r="D216" s="352">
        <v>1.6</v>
      </c>
      <c r="E216" s="350"/>
      <c r="F216" s="350"/>
      <c r="G216" s="350"/>
      <c r="H216" s="353">
        <v>4358</v>
      </c>
      <c r="I216" s="354">
        <v>103003</v>
      </c>
      <c r="J216" s="355">
        <v>1.6</v>
      </c>
      <c r="K216" s="353">
        <v>4301</v>
      </c>
      <c r="L216" s="356">
        <v>6.8315776272886888</v>
      </c>
      <c r="M216" s="357">
        <v>7124.56</v>
      </c>
      <c r="N216" s="355">
        <v>11399.296</v>
      </c>
      <c r="O216" s="358" t="s">
        <v>891</v>
      </c>
      <c r="P216" s="357">
        <v>0</v>
      </c>
      <c r="Q216" s="359">
        <v>0</v>
      </c>
      <c r="R216" s="360" t="s">
        <v>892</v>
      </c>
      <c r="S216" s="350" t="s">
        <v>1191</v>
      </c>
      <c r="T216" s="361">
        <v>1</v>
      </c>
      <c r="U216" s="362">
        <v>57</v>
      </c>
      <c r="V216" s="363">
        <v>2</v>
      </c>
      <c r="W216" s="364" t="s">
        <v>892</v>
      </c>
      <c r="X216" s="365" t="s">
        <v>892</v>
      </c>
      <c r="Y216" s="366">
        <v>0</v>
      </c>
      <c r="Z216" s="366" t="s">
        <v>892</v>
      </c>
      <c r="AA216" s="365" t="s">
        <v>892</v>
      </c>
      <c r="AB216" s="366">
        <v>0</v>
      </c>
      <c r="AC216" s="366"/>
      <c r="AD216" s="367" t="s">
        <v>892</v>
      </c>
      <c r="AE216" s="368" t="s">
        <v>892</v>
      </c>
      <c r="AF216" s="357">
        <v>2552</v>
      </c>
      <c r="AG216" s="360">
        <v>44203</v>
      </c>
      <c r="AH216" s="360" t="s">
        <v>892</v>
      </c>
      <c r="AI216" s="360">
        <v>45083</v>
      </c>
      <c r="AJ216" s="360" t="s">
        <v>892</v>
      </c>
      <c r="AK216" s="350" t="s">
        <v>1271</v>
      </c>
    </row>
    <row r="217" spans="1:37" x14ac:dyDescent="0.3">
      <c r="A217" s="349">
        <v>25630</v>
      </c>
      <c r="B217" s="350" t="s">
        <v>1272</v>
      </c>
      <c r="C217" s="351" t="s">
        <v>265</v>
      </c>
      <c r="D217" s="352">
        <v>62.87</v>
      </c>
      <c r="E217" s="350"/>
      <c r="F217" s="350"/>
      <c r="G217" s="350"/>
      <c r="H217" s="353">
        <v>154</v>
      </c>
      <c r="I217" s="354">
        <v>103003</v>
      </c>
      <c r="J217" s="355">
        <v>62.87</v>
      </c>
      <c r="K217" s="353">
        <v>58</v>
      </c>
      <c r="L217" s="356">
        <v>25.666666666666668</v>
      </c>
      <c r="M217" s="357">
        <v>0</v>
      </c>
      <c r="N217" s="355">
        <v>0</v>
      </c>
      <c r="O217" s="358" t="s">
        <v>891</v>
      </c>
      <c r="P217" s="357">
        <v>0</v>
      </c>
      <c r="Q217" s="359">
        <v>0</v>
      </c>
      <c r="R217" s="360" t="s">
        <v>892</v>
      </c>
      <c r="S217" s="350" t="s">
        <v>1034</v>
      </c>
      <c r="T217" s="361">
        <v>1</v>
      </c>
      <c r="U217" s="362">
        <v>61</v>
      </c>
      <c r="V217" s="363">
        <v>15</v>
      </c>
      <c r="W217" s="364" t="s">
        <v>892</v>
      </c>
      <c r="X217" s="365" t="s">
        <v>892</v>
      </c>
      <c r="Y217" s="366">
        <v>0</v>
      </c>
      <c r="Z217" s="366" t="s">
        <v>892</v>
      </c>
      <c r="AA217" s="365" t="s">
        <v>892</v>
      </c>
      <c r="AB217" s="366">
        <v>0</v>
      </c>
      <c r="AC217" s="366"/>
      <c r="AD217" s="367" t="s">
        <v>892</v>
      </c>
      <c r="AE217" s="368" t="s">
        <v>892</v>
      </c>
      <c r="AF217" s="357">
        <v>24</v>
      </c>
      <c r="AG217" s="360">
        <v>44526</v>
      </c>
      <c r="AH217" s="360" t="s">
        <v>892</v>
      </c>
      <c r="AI217" s="360">
        <v>45096</v>
      </c>
      <c r="AJ217" s="360" t="s">
        <v>892</v>
      </c>
      <c r="AK217" s="350" t="s">
        <v>1272</v>
      </c>
    </row>
    <row r="218" spans="1:37" x14ac:dyDescent="0.3">
      <c r="A218" s="349">
        <v>25756</v>
      </c>
      <c r="B218" s="350" t="s">
        <v>1273</v>
      </c>
      <c r="C218" s="351" t="s">
        <v>265</v>
      </c>
      <c r="D218" s="352">
        <v>66.25</v>
      </c>
      <c r="E218" s="350"/>
      <c r="F218" s="350"/>
      <c r="G218" s="350"/>
      <c r="H218" s="353">
        <v>116</v>
      </c>
      <c r="I218" s="354">
        <v>103003</v>
      </c>
      <c r="J218" s="355">
        <v>66.25</v>
      </c>
      <c r="K218" s="353">
        <v>58</v>
      </c>
      <c r="L218" s="356">
        <v>15.825375170532061</v>
      </c>
      <c r="M218" s="357">
        <v>15.94</v>
      </c>
      <c r="N218" s="355">
        <v>1056.0250000000001</v>
      </c>
      <c r="O218" s="358" t="s">
        <v>891</v>
      </c>
      <c r="P218" s="357">
        <v>0</v>
      </c>
      <c r="Q218" s="359">
        <v>0</v>
      </c>
      <c r="R218" s="360" t="s">
        <v>892</v>
      </c>
      <c r="S218" s="350" t="s">
        <v>1034</v>
      </c>
      <c r="T218" s="361">
        <v>1</v>
      </c>
      <c r="U218" s="362">
        <v>61</v>
      </c>
      <c r="V218" s="363">
        <v>15</v>
      </c>
      <c r="W218" s="364" t="s">
        <v>892</v>
      </c>
      <c r="X218" s="365" t="s">
        <v>892</v>
      </c>
      <c r="Y218" s="366">
        <v>0</v>
      </c>
      <c r="Z218" s="366" t="s">
        <v>892</v>
      </c>
      <c r="AA218" s="365" t="s">
        <v>892</v>
      </c>
      <c r="AB218" s="366">
        <v>0</v>
      </c>
      <c r="AC218" s="366"/>
      <c r="AD218" s="367" t="s">
        <v>892</v>
      </c>
      <c r="AE218" s="368" t="s">
        <v>892</v>
      </c>
      <c r="AF218" s="357">
        <v>30</v>
      </c>
      <c r="AG218" s="360">
        <v>44610</v>
      </c>
      <c r="AH218" s="360" t="s">
        <v>892</v>
      </c>
      <c r="AI218" s="360">
        <v>44607</v>
      </c>
      <c r="AJ218" s="360" t="s">
        <v>892</v>
      </c>
      <c r="AK218" s="350" t="s">
        <v>1274</v>
      </c>
    </row>
    <row r="219" spans="1:37" x14ac:dyDescent="0.3">
      <c r="A219" s="349">
        <v>26215</v>
      </c>
      <c r="B219" s="350" t="s">
        <v>1275</v>
      </c>
      <c r="C219" s="351" t="s">
        <v>265</v>
      </c>
      <c r="D219" s="352">
        <v>147.9</v>
      </c>
      <c r="E219" s="350"/>
      <c r="F219" s="350"/>
      <c r="G219" s="350"/>
      <c r="H219" s="353">
        <v>20</v>
      </c>
      <c r="I219" s="354">
        <v>103003</v>
      </c>
      <c r="J219" s="355">
        <v>147.9</v>
      </c>
      <c r="K219" s="353">
        <v>101</v>
      </c>
      <c r="L219" s="356">
        <v>2.3529411764705883</v>
      </c>
      <c r="M219" s="357">
        <v>113</v>
      </c>
      <c r="N219" s="355">
        <v>16712.7</v>
      </c>
      <c r="O219" s="358" t="s">
        <v>891</v>
      </c>
      <c r="P219" s="357">
        <v>0</v>
      </c>
      <c r="Q219" s="359">
        <v>0</v>
      </c>
      <c r="R219" s="360" t="s">
        <v>892</v>
      </c>
      <c r="S219" s="350" t="s">
        <v>1276</v>
      </c>
      <c r="T219" s="361">
        <v>1</v>
      </c>
      <c r="U219" s="362">
        <v>74</v>
      </c>
      <c r="V219" s="363">
        <v>9</v>
      </c>
      <c r="W219" s="364">
        <v>2769</v>
      </c>
      <c r="X219" s="365">
        <v>2023</v>
      </c>
      <c r="Y219" s="366">
        <v>20</v>
      </c>
      <c r="Z219" s="366" t="s">
        <v>892</v>
      </c>
      <c r="AA219" s="365" t="s">
        <v>892</v>
      </c>
      <c r="AB219" s="366">
        <v>0</v>
      </c>
      <c r="AC219" s="366"/>
      <c r="AD219" s="367" t="s">
        <v>892</v>
      </c>
      <c r="AE219" s="368" t="s">
        <v>892</v>
      </c>
      <c r="AF219" s="357">
        <v>34</v>
      </c>
      <c r="AG219" s="360">
        <v>44083</v>
      </c>
      <c r="AH219" s="360" t="s">
        <v>892</v>
      </c>
      <c r="AI219" s="360">
        <v>44040</v>
      </c>
      <c r="AJ219" s="360" t="s">
        <v>892</v>
      </c>
      <c r="AK219" s="350" t="s">
        <v>1277</v>
      </c>
    </row>
    <row r="220" spans="1:37" x14ac:dyDescent="0.3">
      <c r="A220" s="349">
        <v>26282</v>
      </c>
      <c r="B220" s="350" t="s">
        <v>1278</v>
      </c>
      <c r="C220" s="351" t="s">
        <v>265</v>
      </c>
      <c r="D220" s="352">
        <v>297</v>
      </c>
      <c r="E220" s="350"/>
      <c r="F220" s="350"/>
      <c r="G220" s="350"/>
      <c r="H220" s="353">
        <v>19</v>
      </c>
      <c r="I220" s="354">
        <v>103003</v>
      </c>
      <c r="J220" s="355">
        <v>297</v>
      </c>
      <c r="K220" s="353"/>
      <c r="L220" s="356">
        <v>0</v>
      </c>
      <c r="M220" s="357">
        <v>0</v>
      </c>
      <c r="N220" s="355">
        <v>0</v>
      </c>
      <c r="O220" s="358" t="s">
        <v>891</v>
      </c>
      <c r="P220" s="357">
        <v>0</v>
      </c>
      <c r="Q220" s="359">
        <v>0</v>
      </c>
      <c r="R220" s="360" t="s">
        <v>892</v>
      </c>
      <c r="S220" s="350" t="s">
        <v>1279</v>
      </c>
      <c r="T220" s="361">
        <v>1</v>
      </c>
      <c r="U220" s="362">
        <v>51</v>
      </c>
      <c r="V220" s="363">
        <v>26</v>
      </c>
      <c r="W220" s="364" t="s">
        <v>892</v>
      </c>
      <c r="X220" s="365" t="s">
        <v>892</v>
      </c>
      <c r="Y220" s="366">
        <v>0</v>
      </c>
      <c r="Z220" s="366" t="s">
        <v>892</v>
      </c>
      <c r="AA220" s="365" t="s">
        <v>892</v>
      </c>
      <c r="AB220" s="366">
        <v>0</v>
      </c>
      <c r="AC220" s="366"/>
      <c r="AD220" s="367" t="s">
        <v>892</v>
      </c>
      <c r="AE220" s="368" t="s">
        <v>892</v>
      </c>
      <c r="AF220" s="357">
        <v>0</v>
      </c>
      <c r="AG220" s="360">
        <v>42381</v>
      </c>
      <c r="AH220" s="360" t="s">
        <v>892</v>
      </c>
      <c r="AI220" s="360">
        <v>42349</v>
      </c>
      <c r="AJ220" s="360" t="s">
        <v>892</v>
      </c>
      <c r="AK220" s="350" t="s">
        <v>1278</v>
      </c>
    </row>
    <row r="221" spans="1:37" x14ac:dyDescent="0.3">
      <c r="A221" s="349">
        <v>26504</v>
      </c>
      <c r="B221" s="350" t="s">
        <v>1280</v>
      </c>
      <c r="C221" s="351" t="s">
        <v>265</v>
      </c>
      <c r="D221" s="352">
        <v>14.2</v>
      </c>
      <c r="E221" s="350"/>
      <c r="F221" s="350"/>
      <c r="G221" s="350"/>
      <c r="H221" s="353">
        <v>750</v>
      </c>
      <c r="I221" s="354">
        <v>103003</v>
      </c>
      <c r="J221" s="355">
        <v>14.2</v>
      </c>
      <c r="K221" s="353"/>
      <c r="L221" s="356">
        <v>0</v>
      </c>
      <c r="M221" s="357">
        <v>0</v>
      </c>
      <c r="N221" s="355">
        <v>0</v>
      </c>
      <c r="O221" s="358" t="s">
        <v>891</v>
      </c>
      <c r="P221" s="357">
        <v>0</v>
      </c>
      <c r="Q221" s="359">
        <v>0</v>
      </c>
      <c r="R221" s="360" t="s">
        <v>892</v>
      </c>
      <c r="S221" s="350" t="s">
        <v>1281</v>
      </c>
      <c r="T221" s="361">
        <v>1</v>
      </c>
      <c r="U221" s="362">
        <v>78</v>
      </c>
      <c r="V221" s="363">
        <v>6</v>
      </c>
      <c r="W221" s="364" t="s">
        <v>892</v>
      </c>
      <c r="X221" s="365" t="s">
        <v>892</v>
      </c>
      <c r="Y221" s="366">
        <v>0</v>
      </c>
      <c r="Z221" s="366" t="s">
        <v>892</v>
      </c>
      <c r="AA221" s="365" t="s">
        <v>892</v>
      </c>
      <c r="AB221" s="366">
        <v>0</v>
      </c>
      <c r="AC221" s="366"/>
      <c r="AD221" s="367" t="s">
        <v>892</v>
      </c>
      <c r="AE221" s="368" t="s">
        <v>892</v>
      </c>
      <c r="AF221" s="357">
        <v>0</v>
      </c>
      <c r="AG221" s="360">
        <v>43777</v>
      </c>
      <c r="AH221" s="360" t="s">
        <v>892</v>
      </c>
      <c r="AI221" s="360">
        <v>43840</v>
      </c>
      <c r="AJ221" s="360" t="s">
        <v>892</v>
      </c>
      <c r="AK221" s="350" t="s">
        <v>1280</v>
      </c>
    </row>
    <row r="222" spans="1:37" x14ac:dyDescent="0.3">
      <c r="A222" s="349">
        <v>26506</v>
      </c>
      <c r="B222" s="350" t="s">
        <v>1282</v>
      </c>
      <c r="C222" s="351" t="s">
        <v>265</v>
      </c>
      <c r="D222" s="352">
        <v>20.5</v>
      </c>
      <c r="E222" s="350"/>
      <c r="F222" s="350"/>
      <c r="G222" s="350"/>
      <c r="H222" s="353">
        <v>750</v>
      </c>
      <c r="I222" s="354">
        <v>103003</v>
      </c>
      <c r="J222" s="355">
        <v>20.5</v>
      </c>
      <c r="K222" s="353"/>
      <c r="L222" s="356">
        <v>0</v>
      </c>
      <c r="M222" s="357">
        <v>0</v>
      </c>
      <c r="N222" s="355">
        <v>0</v>
      </c>
      <c r="O222" s="358" t="s">
        <v>891</v>
      </c>
      <c r="P222" s="357">
        <v>0</v>
      </c>
      <c r="Q222" s="359">
        <v>0</v>
      </c>
      <c r="R222" s="360" t="s">
        <v>892</v>
      </c>
      <c r="S222" s="350" t="s">
        <v>1281</v>
      </c>
      <c r="T222" s="361">
        <v>1</v>
      </c>
      <c r="U222" s="362">
        <v>78</v>
      </c>
      <c r="V222" s="363">
        <v>6</v>
      </c>
      <c r="W222" s="364" t="s">
        <v>892</v>
      </c>
      <c r="X222" s="365" t="s">
        <v>892</v>
      </c>
      <c r="Y222" s="366">
        <v>0</v>
      </c>
      <c r="Z222" s="366" t="s">
        <v>892</v>
      </c>
      <c r="AA222" s="365" t="s">
        <v>892</v>
      </c>
      <c r="AB222" s="366">
        <v>0</v>
      </c>
      <c r="AC222" s="366"/>
      <c r="AD222" s="367" t="s">
        <v>892</v>
      </c>
      <c r="AE222" s="368" t="s">
        <v>892</v>
      </c>
      <c r="AF222" s="357">
        <v>0</v>
      </c>
      <c r="AG222" s="360">
        <v>43777</v>
      </c>
      <c r="AH222" s="360" t="s">
        <v>892</v>
      </c>
      <c r="AI222" s="360">
        <v>43840</v>
      </c>
      <c r="AJ222" s="360" t="s">
        <v>892</v>
      </c>
      <c r="AK222" s="350" t="s">
        <v>1283</v>
      </c>
    </row>
    <row r="223" spans="1:37" x14ac:dyDescent="0.3">
      <c r="A223" s="349">
        <v>27136</v>
      </c>
      <c r="B223" s="350" t="s">
        <v>1284</v>
      </c>
      <c r="C223" s="351" t="s">
        <v>265</v>
      </c>
      <c r="D223" s="352">
        <v>7.0000000000000007E-2</v>
      </c>
      <c r="E223" s="350" t="s">
        <v>1285</v>
      </c>
      <c r="F223" s="350" t="s">
        <v>1286</v>
      </c>
      <c r="G223" s="350" t="s">
        <v>900</v>
      </c>
      <c r="H223" s="353">
        <v>0</v>
      </c>
      <c r="I223" s="354">
        <v>103003</v>
      </c>
      <c r="J223" s="355">
        <v>7.0000000000000007E-2</v>
      </c>
      <c r="K223" s="353">
        <v>153017</v>
      </c>
      <c r="L223" s="356">
        <v>0</v>
      </c>
      <c r="M223" s="357">
        <v>229525.56</v>
      </c>
      <c r="N223" s="355">
        <v>16066.789199999999</v>
      </c>
      <c r="O223" s="358" t="s">
        <v>901</v>
      </c>
      <c r="P223" s="357">
        <v>275000</v>
      </c>
      <c r="Q223" s="359">
        <v>19250</v>
      </c>
      <c r="R223" s="360">
        <v>45377</v>
      </c>
      <c r="S223" s="350" t="s">
        <v>1287</v>
      </c>
      <c r="T223" s="361">
        <v>1</v>
      </c>
      <c r="U223" s="362">
        <v>62</v>
      </c>
      <c r="V223" s="363">
        <v>10</v>
      </c>
      <c r="W223" s="364" t="s">
        <v>892</v>
      </c>
      <c r="X223" s="365" t="s">
        <v>892</v>
      </c>
      <c r="Y223" s="366">
        <v>0</v>
      </c>
      <c r="Z223" s="366" t="s">
        <v>892</v>
      </c>
      <c r="AA223" s="365" t="s">
        <v>892</v>
      </c>
      <c r="AB223" s="366">
        <v>0</v>
      </c>
      <c r="AC223" s="366"/>
      <c r="AD223" s="367" t="s">
        <v>892</v>
      </c>
      <c r="AE223" s="368" t="s">
        <v>892</v>
      </c>
      <c r="AF223" s="357">
        <v>51006</v>
      </c>
      <c r="AG223" s="360">
        <v>45097</v>
      </c>
      <c r="AH223" s="360" t="s">
        <v>892</v>
      </c>
      <c r="AI223" s="360">
        <v>45064</v>
      </c>
      <c r="AJ223" s="360" t="s">
        <v>892</v>
      </c>
      <c r="AK223" s="350" t="s">
        <v>1288</v>
      </c>
    </row>
    <row r="224" spans="1:37" x14ac:dyDescent="0.3">
      <c r="A224" s="349">
        <v>27137</v>
      </c>
      <c r="B224" s="350" t="s">
        <v>1289</v>
      </c>
      <c r="C224" s="351" t="s">
        <v>382</v>
      </c>
      <c r="D224" s="352">
        <v>1.49</v>
      </c>
      <c r="E224" s="350"/>
      <c r="F224" s="350"/>
      <c r="G224" s="350"/>
      <c r="H224" s="353">
        <v>9225</v>
      </c>
      <c r="I224" s="354">
        <v>103003</v>
      </c>
      <c r="J224" s="355">
        <v>1.49</v>
      </c>
      <c r="K224" s="353">
        <v>3761</v>
      </c>
      <c r="L224" s="356">
        <v>18.86194487609389</v>
      </c>
      <c r="M224" s="357">
        <v>0</v>
      </c>
      <c r="N224" s="355">
        <v>0</v>
      </c>
      <c r="O224" s="358" t="s">
        <v>891</v>
      </c>
      <c r="P224" s="357">
        <v>0</v>
      </c>
      <c r="Q224" s="359">
        <v>0</v>
      </c>
      <c r="R224" s="360" t="s">
        <v>892</v>
      </c>
      <c r="S224" s="350" t="s">
        <v>1191</v>
      </c>
      <c r="T224" s="361">
        <v>1</v>
      </c>
      <c r="U224" s="362">
        <v>57</v>
      </c>
      <c r="V224" s="363">
        <v>2</v>
      </c>
      <c r="W224" s="364" t="s">
        <v>892</v>
      </c>
      <c r="X224" s="365" t="s">
        <v>892</v>
      </c>
      <c r="Y224" s="366">
        <v>0</v>
      </c>
      <c r="Z224" s="366" t="s">
        <v>892</v>
      </c>
      <c r="AA224" s="365" t="s">
        <v>892</v>
      </c>
      <c r="AB224" s="366">
        <v>0</v>
      </c>
      <c r="AC224" s="366"/>
      <c r="AD224" s="367" t="s">
        <v>892</v>
      </c>
      <c r="AE224" s="368" t="s">
        <v>892</v>
      </c>
      <c r="AF224" s="357">
        <v>1956</v>
      </c>
      <c r="AG224" s="360">
        <v>44133</v>
      </c>
      <c r="AH224" s="360" t="s">
        <v>892</v>
      </c>
      <c r="AI224" s="360">
        <v>44951</v>
      </c>
      <c r="AJ224" s="360" t="s">
        <v>892</v>
      </c>
      <c r="AK224" s="350" t="s">
        <v>1289</v>
      </c>
    </row>
    <row r="225" spans="1:37" x14ac:dyDescent="0.3">
      <c r="A225" s="349">
        <v>27138</v>
      </c>
      <c r="B225" s="350" t="s">
        <v>1290</v>
      </c>
      <c r="C225" s="351" t="s">
        <v>382</v>
      </c>
      <c r="D225" s="352">
        <v>0.48</v>
      </c>
      <c r="E225" s="350"/>
      <c r="F225" s="350"/>
      <c r="G225" s="350"/>
      <c r="H225" s="353">
        <v>8059</v>
      </c>
      <c r="I225" s="354">
        <v>103003</v>
      </c>
      <c r="J225" s="355">
        <v>0.48</v>
      </c>
      <c r="K225" s="353">
        <v>3814</v>
      </c>
      <c r="L225" s="356">
        <v>16.035258068367224</v>
      </c>
      <c r="M225" s="357">
        <v>987.44</v>
      </c>
      <c r="N225" s="355">
        <v>473.97120000000001</v>
      </c>
      <c r="O225" s="358" t="s">
        <v>891</v>
      </c>
      <c r="P225" s="357">
        <v>0</v>
      </c>
      <c r="Q225" s="359">
        <v>0</v>
      </c>
      <c r="R225" s="360" t="s">
        <v>892</v>
      </c>
      <c r="S225" s="350" t="s">
        <v>1191</v>
      </c>
      <c r="T225" s="361">
        <v>1</v>
      </c>
      <c r="U225" s="362">
        <v>57</v>
      </c>
      <c r="V225" s="363">
        <v>2</v>
      </c>
      <c r="W225" s="364" t="s">
        <v>892</v>
      </c>
      <c r="X225" s="365" t="s">
        <v>892</v>
      </c>
      <c r="Y225" s="366">
        <v>0</v>
      </c>
      <c r="Z225" s="366" t="s">
        <v>892</v>
      </c>
      <c r="AA225" s="365" t="s">
        <v>892</v>
      </c>
      <c r="AB225" s="366">
        <v>0</v>
      </c>
      <c r="AC225" s="366"/>
      <c r="AD225" s="367" t="s">
        <v>892</v>
      </c>
      <c r="AE225" s="368" t="s">
        <v>892</v>
      </c>
      <c r="AF225" s="357">
        <v>2010</v>
      </c>
      <c r="AG225" s="360">
        <v>44133</v>
      </c>
      <c r="AH225" s="360" t="s">
        <v>892</v>
      </c>
      <c r="AI225" s="360">
        <v>44126</v>
      </c>
      <c r="AJ225" s="360" t="s">
        <v>892</v>
      </c>
      <c r="AK225" s="350" t="s">
        <v>1290</v>
      </c>
    </row>
    <row r="226" spans="1:37" x14ac:dyDescent="0.3">
      <c r="A226" s="349">
        <v>27139</v>
      </c>
      <c r="B226" s="350" t="s">
        <v>1291</v>
      </c>
      <c r="C226" s="351" t="s">
        <v>382</v>
      </c>
      <c r="D226" s="352">
        <v>1.49</v>
      </c>
      <c r="E226" s="350"/>
      <c r="F226" s="350"/>
      <c r="G226" s="350"/>
      <c r="H226" s="353">
        <v>7943</v>
      </c>
      <c r="I226" s="354">
        <v>103003</v>
      </c>
      <c r="J226" s="355">
        <v>1.49</v>
      </c>
      <c r="K226" s="353">
        <v>3811</v>
      </c>
      <c r="L226" s="356">
        <v>16.141684278979028</v>
      </c>
      <c r="M226" s="357">
        <v>914.44</v>
      </c>
      <c r="N226" s="355">
        <v>1362.5155999999999</v>
      </c>
      <c r="O226" s="358" t="s">
        <v>891</v>
      </c>
      <c r="P226" s="357">
        <v>0</v>
      </c>
      <c r="Q226" s="359">
        <v>0</v>
      </c>
      <c r="R226" s="360" t="s">
        <v>892</v>
      </c>
      <c r="S226" s="350" t="s">
        <v>1191</v>
      </c>
      <c r="T226" s="361">
        <v>1</v>
      </c>
      <c r="U226" s="362">
        <v>57</v>
      </c>
      <c r="V226" s="363">
        <v>2</v>
      </c>
      <c r="W226" s="364" t="s">
        <v>892</v>
      </c>
      <c r="X226" s="365" t="s">
        <v>892</v>
      </c>
      <c r="Y226" s="366">
        <v>0</v>
      </c>
      <c r="Z226" s="366" t="s">
        <v>892</v>
      </c>
      <c r="AA226" s="365" t="s">
        <v>892</v>
      </c>
      <c r="AB226" s="366">
        <v>0</v>
      </c>
      <c r="AC226" s="366"/>
      <c r="AD226" s="367" t="s">
        <v>892</v>
      </c>
      <c r="AE226" s="368" t="s">
        <v>892</v>
      </c>
      <c r="AF226" s="357">
        <v>1968</v>
      </c>
      <c r="AG226" s="360">
        <v>44133</v>
      </c>
      <c r="AH226" s="360" t="s">
        <v>892</v>
      </c>
      <c r="AI226" s="360">
        <v>44951</v>
      </c>
      <c r="AJ226" s="360" t="s">
        <v>892</v>
      </c>
      <c r="AK226" s="350" t="s">
        <v>1292</v>
      </c>
    </row>
    <row r="227" spans="1:37" x14ac:dyDescent="0.3">
      <c r="A227" s="349">
        <v>27140</v>
      </c>
      <c r="B227" s="350" t="s">
        <v>1293</v>
      </c>
      <c r="C227" s="351" t="s">
        <v>382</v>
      </c>
      <c r="D227" s="352">
        <v>1.6</v>
      </c>
      <c r="E227" s="350"/>
      <c r="F227" s="350"/>
      <c r="G227" s="350"/>
      <c r="H227" s="353">
        <v>4266</v>
      </c>
      <c r="I227" s="354">
        <v>103003</v>
      </c>
      <c r="J227" s="355">
        <v>1.6</v>
      </c>
      <c r="K227" s="353">
        <v>4316</v>
      </c>
      <c r="L227" s="356">
        <v>7.3827942474430195</v>
      </c>
      <c r="M227" s="357">
        <v>6134.94</v>
      </c>
      <c r="N227" s="355">
        <v>9815.9040000000005</v>
      </c>
      <c r="O227" s="358" t="s">
        <v>891</v>
      </c>
      <c r="P227" s="357">
        <v>0</v>
      </c>
      <c r="Q227" s="359">
        <v>0</v>
      </c>
      <c r="R227" s="360" t="s">
        <v>892</v>
      </c>
      <c r="S227" s="350" t="s">
        <v>1191</v>
      </c>
      <c r="T227" s="361">
        <v>1</v>
      </c>
      <c r="U227" s="362">
        <v>57</v>
      </c>
      <c r="V227" s="363">
        <v>2</v>
      </c>
      <c r="W227" s="364" t="s">
        <v>892</v>
      </c>
      <c r="X227" s="365" t="s">
        <v>892</v>
      </c>
      <c r="Y227" s="366">
        <v>0</v>
      </c>
      <c r="Z227" s="366" t="s">
        <v>892</v>
      </c>
      <c r="AA227" s="365" t="s">
        <v>892</v>
      </c>
      <c r="AB227" s="366">
        <v>0</v>
      </c>
      <c r="AC227" s="366"/>
      <c r="AD227" s="367" t="s">
        <v>892</v>
      </c>
      <c r="AE227" s="368" t="s">
        <v>892</v>
      </c>
      <c r="AF227" s="357">
        <v>2312</v>
      </c>
      <c r="AG227" s="360">
        <v>44133</v>
      </c>
      <c r="AH227" s="360" t="s">
        <v>892</v>
      </c>
      <c r="AI227" s="360">
        <v>45083</v>
      </c>
      <c r="AJ227" s="360" t="s">
        <v>892</v>
      </c>
      <c r="AK227" s="350" t="s">
        <v>1293</v>
      </c>
    </row>
    <row r="228" spans="1:37" x14ac:dyDescent="0.3">
      <c r="A228" s="349">
        <v>27287</v>
      </c>
      <c r="B228" s="350" t="s">
        <v>1294</v>
      </c>
      <c r="C228" s="351" t="s">
        <v>347</v>
      </c>
      <c r="D228" s="352">
        <v>40</v>
      </c>
      <c r="E228" s="350"/>
      <c r="F228" s="350"/>
      <c r="G228" s="350"/>
      <c r="H228" s="353">
        <v>1114</v>
      </c>
      <c r="I228" s="354">
        <v>103003</v>
      </c>
      <c r="J228" s="355">
        <v>40</v>
      </c>
      <c r="K228" s="353">
        <v>95</v>
      </c>
      <c r="L228" s="356">
        <v>140.65656565656565</v>
      </c>
      <c r="M228" s="357">
        <v>0</v>
      </c>
      <c r="N228" s="355">
        <v>0</v>
      </c>
      <c r="O228" s="358" t="s">
        <v>891</v>
      </c>
      <c r="P228" s="357">
        <v>0</v>
      </c>
      <c r="Q228" s="359">
        <v>0</v>
      </c>
      <c r="R228" s="360" t="s">
        <v>892</v>
      </c>
      <c r="S228" s="350" t="s">
        <v>1295</v>
      </c>
      <c r="T228" s="361">
        <v>1</v>
      </c>
      <c r="U228" s="362">
        <v>51</v>
      </c>
      <c r="V228" s="363">
        <v>13</v>
      </c>
      <c r="W228" s="364" t="s">
        <v>892</v>
      </c>
      <c r="X228" s="365" t="s">
        <v>892</v>
      </c>
      <c r="Y228" s="366">
        <v>0</v>
      </c>
      <c r="Z228" s="366" t="s">
        <v>892</v>
      </c>
      <c r="AA228" s="365" t="s">
        <v>892</v>
      </c>
      <c r="AB228" s="366">
        <v>0</v>
      </c>
      <c r="AC228" s="366"/>
      <c r="AD228" s="367" t="s">
        <v>892</v>
      </c>
      <c r="AE228" s="368" t="s">
        <v>892</v>
      </c>
      <c r="AF228" s="357">
        <v>32</v>
      </c>
      <c r="AG228" s="360">
        <v>44495</v>
      </c>
      <c r="AH228" s="360" t="s">
        <v>892</v>
      </c>
      <c r="AI228" s="360">
        <v>44483</v>
      </c>
      <c r="AJ228" s="360" t="s">
        <v>892</v>
      </c>
      <c r="AK228" s="350" t="s">
        <v>1294</v>
      </c>
    </row>
    <row r="229" spans="1:37" x14ac:dyDescent="0.3">
      <c r="A229" s="349">
        <v>27353</v>
      </c>
      <c r="B229" s="350" t="s">
        <v>1296</v>
      </c>
      <c r="C229" s="351" t="s">
        <v>613</v>
      </c>
      <c r="D229" s="352">
        <v>3.21</v>
      </c>
      <c r="E229" s="350"/>
      <c r="F229" s="350"/>
      <c r="G229" s="350"/>
      <c r="H229" s="353">
        <v>0</v>
      </c>
      <c r="I229" s="354">
        <v>103003</v>
      </c>
      <c r="J229" s="355">
        <v>3.21</v>
      </c>
      <c r="K229" s="353">
        <v>376</v>
      </c>
      <c r="L229" s="356">
        <v>0</v>
      </c>
      <c r="M229" s="357">
        <v>531.44000000000005</v>
      </c>
      <c r="N229" s="355">
        <v>1705.9223999999999</v>
      </c>
      <c r="O229" s="358" t="s">
        <v>891</v>
      </c>
      <c r="P229" s="357">
        <v>0</v>
      </c>
      <c r="Q229" s="359">
        <v>0</v>
      </c>
      <c r="R229" s="360" t="s">
        <v>892</v>
      </c>
      <c r="S229" s="350" t="s">
        <v>980</v>
      </c>
      <c r="T229" s="361">
        <v>1</v>
      </c>
      <c r="U229" s="362">
        <v>51</v>
      </c>
      <c r="V229" s="363">
        <v>3</v>
      </c>
      <c r="W229" s="364" t="s">
        <v>892</v>
      </c>
      <c r="X229" s="365" t="s">
        <v>892</v>
      </c>
      <c r="Y229" s="366">
        <v>0</v>
      </c>
      <c r="Z229" s="366">
        <v>10444</v>
      </c>
      <c r="AA229" s="365">
        <v>2023</v>
      </c>
      <c r="AB229" s="366">
        <v>100</v>
      </c>
      <c r="AC229" s="366">
        <v>100</v>
      </c>
      <c r="AD229" s="367" t="s">
        <v>2327</v>
      </c>
      <c r="AE229" s="368">
        <v>45197</v>
      </c>
      <c r="AF229" s="357">
        <v>140</v>
      </c>
      <c r="AG229" s="360">
        <v>44550</v>
      </c>
      <c r="AH229" s="360" t="s">
        <v>892</v>
      </c>
      <c r="AI229" s="360">
        <v>45160</v>
      </c>
      <c r="AJ229" s="360" t="s">
        <v>892</v>
      </c>
      <c r="AK229" s="350" t="s">
        <v>1296</v>
      </c>
    </row>
    <row r="230" spans="1:37" x14ac:dyDescent="0.3">
      <c r="A230" s="349">
        <v>27760</v>
      </c>
      <c r="B230" s="350" t="s">
        <v>1297</v>
      </c>
      <c r="C230" s="351" t="s">
        <v>265</v>
      </c>
      <c r="D230" s="352">
        <v>63.5</v>
      </c>
      <c r="E230" s="350"/>
      <c r="F230" s="350"/>
      <c r="G230" s="350"/>
      <c r="H230" s="353">
        <v>48</v>
      </c>
      <c r="I230" s="354">
        <v>103003</v>
      </c>
      <c r="J230" s="355">
        <v>63.5</v>
      </c>
      <c r="K230" s="353">
        <v>40</v>
      </c>
      <c r="L230" s="356">
        <v>13.714285714285714</v>
      </c>
      <c r="M230" s="357">
        <v>15</v>
      </c>
      <c r="N230" s="355">
        <v>952.5</v>
      </c>
      <c r="O230" s="358" t="s">
        <v>891</v>
      </c>
      <c r="P230" s="357">
        <v>0</v>
      </c>
      <c r="Q230" s="359">
        <v>0</v>
      </c>
      <c r="R230" s="360" t="s">
        <v>892</v>
      </c>
      <c r="S230" s="350" t="s">
        <v>1034</v>
      </c>
      <c r="T230" s="361">
        <v>1</v>
      </c>
      <c r="U230" s="362">
        <v>61</v>
      </c>
      <c r="V230" s="363">
        <v>15</v>
      </c>
      <c r="W230" s="364" t="s">
        <v>892</v>
      </c>
      <c r="X230" s="365" t="s">
        <v>892</v>
      </c>
      <c r="Y230" s="366">
        <v>0</v>
      </c>
      <c r="Z230" s="366" t="s">
        <v>892</v>
      </c>
      <c r="AA230" s="365" t="s">
        <v>892</v>
      </c>
      <c r="AB230" s="366">
        <v>0</v>
      </c>
      <c r="AC230" s="366"/>
      <c r="AD230" s="367" t="s">
        <v>892</v>
      </c>
      <c r="AE230" s="368" t="s">
        <v>892</v>
      </c>
      <c r="AF230" s="357">
        <v>14</v>
      </c>
      <c r="AG230" s="360">
        <v>45166</v>
      </c>
      <c r="AH230" s="360" t="s">
        <v>892</v>
      </c>
      <c r="AI230" s="360">
        <v>45145</v>
      </c>
      <c r="AJ230" s="360" t="s">
        <v>892</v>
      </c>
      <c r="AK230" s="350" t="s">
        <v>1298</v>
      </c>
    </row>
    <row r="231" spans="1:37" x14ac:dyDescent="0.3">
      <c r="A231" s="349">
        <v>27761</v>
      </c>
      <c r="B231" s="350" t="s">
        <v>1299</v>
      </c>
      <c r="C231" s="351" t="s">
        <v>347</v>
      </c>
      <c r="D231" s="352">
        <v>27.76</v>
      </c>
      <c r="E231" s="350"/>
      <c r="F231" s="350"/>
      <c r="G231" s="350"/>
      <c r="H231" s="353">
        <v>52</v>
      </c>
      <c r="I231" s="354">
        <v>103003</v>
      </c>
      <c r="J231" s="355">
        <v>27.76</v>
      </c>
      <c r="K231" s="353">
        <v>2</v>
      </c>
      <c r="L231" s="356">
        <v>305.88235294117646</v>
      </c>
      <c r="M231" s="357">
        <v>0</v>
      </c>
      <c r="N231" s="355">
        <v>0</v>
      </c>
      <c r="O231" s="358" t="s">
        <v>891</v>
      </c>
      <c r="P231" s="357">
        <v>0</v>
      </c>
      <c r="Q231" s="359">
        <v>0</v>
      </c>
      <c r="R231" s="360" t="s">
        <v>892</v>
      </c>
      <c r="S231" s="350" t="s">
        <v>1066</v>
      </c>
      <c r="T231" s="361">
        <v>1</v>
      </c>
      <c r="U231" s="362">
        <v>61</v>
      </c>
      <c r="V231" s="363">
        <v>2</v>
      </c>
      <c r="W231" s="364" t="s">
        <v>892</v>
      </c>
      <c r="X231" s="365" t="s">
        <v>892</v>
      </c>
      <c r="Y231" s="366">
        <v>0</v>
      </c>
      <c r="Z231" s="366" t="s">
        <v>892</v>
      </c>
      <c r="AA231" s="365" t="s">
        <v>892</v>
      </c>
      <c r="AB231" s="366">
        <v>0</v>
      </c>
      <c r="AC231" s="366"/>
      <c r="AD231" s="367" t="s">
        <v>892</v>
      </c>
      <c r="AE231" s="368" t="s">
        <v>892</v>
      </c>
      <c r="AF231" s="357">
        <v>0</v>
      </c>
      <c r="AG231" s="360">
        <v>42647</v>
      </c>
      <c r="AH231" s="360" t="s">
        <v>892</v>
      </c>
      <c r="AI231" s="360">
        <v>42635</v>
      </c>
      <c r="AJ231" s="360" t="s">
        <v>892</v>
      </c>
      <c r="AK231" s="350" t="s">
        <v>1299</v>
      </c>
    </row>
    <row r="232" spans="1:37" x14ac:dyDescent="0.3">
      <c r="A232" s="349">
        <v>27764</v>
      </c>
      <c r="B232" s="350" t="s">
        <v>1300</v>
      </c>
      <c r="C232" s="351" t="s">
        <v>274</v>
      </c>
      <c r="D232" s="352">
        <v>2.58</v>
      </c>
      <c r="E232" s="350"/>
      <c r="F232" s="350"/>
      <c r="G232" s="350"/>
      <c r="H232" s="353">
        <v>560</v>
      </c>
      <c r="I232" s="354">
        <v>103003</v>
      </c>
      <c r="J232" s="355">
        <v>2.58</v>
      </c>
      <c r="K232" s="353"/>
      <c r="L232" s="356">
        <v>0</v>
      </c>
      <c r="M232" s="357">
        <v>0</v>
      </c>
      <c r="N232" s="355">
        <v>0</v>
      </c>
      <c r="O232" s="358" t="s">
        <v>891</v>
      </c>
      <c r="P232" s="357">
        <v>0</v>
      </c>
      <c r="Q232" s="359">
        <v>0</v>
      </c>
      <c r="R232" s="360" t="s">
        <v>892</v>
      </c>
      <c r="S232" s="350" t="s">
        <v>1066</v>
      </c>
      <c r="T232" s="361">
        <v>1</v>
      </c>
      <c r="U232" s="362">
        <v>61</v>
      </c>
      <c r="V232" s="363">
        <v>2</v>
      </c>
      <c r="W232" s="364" t="s">
        <v>892</v>
      </c>
      <c r="X232" s="365" t="s">
        <v>892</v>
      </c>
      <c r="Y232" s="366">
        <v>0</v>
      </c>
      <c r="Z232" s="366" t="s">
        <v>892</v>
      </c>
      <c r="AA232" s="365" t="s">
        <v>892</v>
      </c>
      <c r="AB232" s="366">
        <v>0</v>
      </c>
      <c r="AC232" s="366"/>
      <c r="AD232" s="367" t="s">
        <v>892</v>
      </c>
      <c r="AE232" s="368" t="s">
        <v>892</v>
      </c>
      <c r="AF232" s="357">
        <v>0</v>
      </c>
      <c r="AG232" s="360">
        <v>44172</v>
      </c>
      <c r="AH232" s="360" t="s">
        <v>892</v>
      </c>
      <c r="AI232" s="360">
        <v>44165</v>
      </c>
      <c r="AJ232" s="360" t="s">
        <v>892</v>
      </c>
      <c r="AK232" s="350" t="s">
        <v>1300</v>
      </c>
    </row>
    <row r="233" spans="1:37" x14ac:dyDescent="0.3">
      <c r="A233" s="349">
        <v>28093</v>
      </c>
      <c r="B233" s="350" t="s">
        <v>1301</v>
      </c>
      <c r="C233" s="351" t="s">
        <v>265</v>
      </c>
      <c r="D233" s="352">
        <v>44.99</v>
      </c>
      <c r="E233" s="350"/>
      <c r="F233" s="350"/>
      <c r="G233" s="350"/>
      <c r="H233" s="353">
        <v>178</v>
      </c>
      <c r="I233" s="354">
        <v>103003</v>
      </c>
      <c r="J233" s="355">
        <v>44.99</v>
      </c>
      <c r="K233" s="353">
        <v>3</v>
      </c>
      <c r="L233" s="356">
        <v>712</v>
      </c>
      <c r="M233" s="357">
        <v>0</v>
      </c>
      <c r="N233" s="355">
        <v>0</v>
      </c>
      <c r="O233" s="358" t="s">
        <v>891</v>
      </c>
      <c r="P233" s="357">
        <v>0</v>
      </c>
      <c r="Q233" s="359">
        <v>0</v>
      </c>
      <c r="R233" s="360" t="s">
        <v>892</v>
      </c>
      <c r="S233" s="350" t="s">
        <v>1027</v>
      </c>
      <c r="T233" s="361">
        <v>1</v>
      </c>
      <c r="U233" s="362">
        <v>51</v>
      </c>
      <c r="V233" s="363">
        <v>11</v>
      </c>
      <c r="W233" s="364" t="s">
        <v>892</v>
      </c>
      <c r="X233" s="365" t="s">
        <v>892</v>
      </c>
      <c r="Y233" s="366">
        <v>0</v>
      </c>
      <c r="Z233" s="366" t="s">
        <v>892</v>
      </c>
      <c r="AA233" s="365" t="s">
        <v>892</v>
      </c>
      <c r="AB233" s="366">
        <v>0</v>
      </c>
      <c r="AC233" s="366"/>
      <c r="AD233" s="367" t="s">
        <v>892</v>
      </c>
      <c r="AE233" s="368" t="s">
        <v>892</v>
      </c>
      <c r="AF233" s="357">
        <v>2</v>
      </c>
      <c r="AG233" s="360">
        <v>44553</v>
      </c>
      <c r="AH233" s="360" t="s">
        <v>892</v>
      </c>
      <c r="AI233" s="360">
        <v>44547</v>
      </c>
      <c r="AJ233" s="360" t="s">
        <v>892</v>
      </c>
      <c r="AK233" s="350" t="s">
        <v>1301</v>
      </c>
    </row>
    <row r="234" spans="1:37" x14ac:dyDescent="0.3">
      <c r="A234" s="349">
        <v>28181</v>
      </c>
      <c r="B234" s="350" t="s">
        <v>1302</v>
      </c>
      <c r="C234" s="351" t="s">
        <v>265</v>
      </c>
      <c r="D234" s="352">
        <v>11.99</v>
      </c>
      <c r="E234" s="350"/>
      <c r="F234" s="350"/>
      <c r="G234" s="350"/>
      <c r="H234" s="353">
        <v>12</v>
      </c>
      <c r="I234" s="354">
        <v>103003</v>
      </c>
      <c r="J234" s="355">
        <v>11.99</v>
      </c>
      <c r="K234" s="353">
        <v>5</v>
      </c>
      <c r="L234" s="356">
        <v>28.571428571428569</v>
      </c>
      <c r="M234" s="357">
        <v>0</v>
      </c>
      <c r="N234" s="355">
        <v>0</v>
      </c>
      <c r="O234" s="358" t="s">
        <v>891</v>
      </c>
      <c r="P234" s="357">
        <v>0</v>
      </c>
      <c r="Q234" s="359">
        <v>0</v>
      </c>
      <c r="R234" s="360" t="s">
        <v>892</v>
      </c>
      <c r="S234" s="350" t="s">
        <v>983</v>
      </c>
      <c r="T234" s="361">
        <v>1</v>
      </c>
      <c r="U234" s="362">
        <v>61</v>
      </c>
      <c r="V234" s="363">
        <v>8</v>
      </c>
      <c r="W234" s="364" t="s">
        <v>892</v>
      </c>
      <c r="X234" s="365" t="s">
        <v>892</v>
      </c>
      <c r="Y234" s="366">
        <v>0</v>
      </c>
      <c r="Z234" s="366" t="s">
        <v>892</v>
      </c>
      <c r="AA234" s="365" t="s">
        <v>892</v>
      </c>
      <c r="AB234" s="366">
        <v>0</v>
      </c>
      <c r="AC234" s="366"/>
      <c r="AD234" s="367" t="s">
        <v>892</v>
      </c>
      <c r="AE234" s="368" t="s">
        <v>892</v>
      </c>
      <c r="AF234" s="357">
        <v>2</v>
      </c>
      <c r="AG234" s="360">
        <v>43798</v>
      </c>
      <c r="AH234" s="360" t="s">
        <v>892</v>
      </c>
      <c r="AI234" s="360">
        <v>44421</v>
      </c>
      <c r="AJ234" s="360" t="s">
        <v>892</v>
      </c>
      <c r="AK234" s="350" t="s">
        <v>1302</v>
      </c>
    </row>
    <row r="235" spans="1:37" x14ac:dyDescent="0.3">
      <c r="A235" s="349">
        <v>28184</v>
      </c>
      <c r="B235" s="350" t="s">
        <v>1303</v>
      </c>
      <c r="C235" s="351" t="s">
        <v>265</v>
      </c>
      <c r="D235" s="352">
        <v>1.95</v>
      </c>
      <c r="E235" s="350"/>
      <c r="F235" s="350"/>
      <c r="G235" s="350"/>
      <c r="H235" s="353">
        <v>410</v>
      </c>
      <c r="I235" s="354">
        <v>103003</v>
      </c>
      <c r="J235" s="355">
        <v>1.95</v>
      </c>
      <c r="K235" s="353">
        <v>111</v>
      </c>
      <c r="L235" s="356">
        <v>29.645697758496024</v>
      </c>
      <c r="M235" s="357">
        <v>0</v>
      </c>
      <c r="N235" s="355">
        <v>0</v>
      </c>
      <c r="O235" s="358" t="s">
        <v>891</v>
      </c>
      <c r="P235" s="357">
        <v>0</v>
      </c>
      <c r="Q235" s="359">
        <v>0</v>
      </c>
      <c r="R235" s="360" t="s">
        <v>892</v>
      </c>
      <c r="S235" s="350" t="s">
        <v>983</v>
      </c>
      <c r="T235" s="361">
        <v>1</v>
      </c>
      <c r="U235" s="362">
        <v>61</v>
      </c>
      <c r="V235" s="363">
        <v>8</v>
      </c>
      <c r="W235" s="364" t="s">
        <v>892</v>
      </c>
      <c r="X235" s="365" t="s">
        <v>892</v>
      </c>
      <c r="Y235" s="366">
        <v>0</v>
      </c>
      <c r="Z235" s="366" t="s">
        <v>892</v>
      </c>
      <c r="AA235" s="365" t="s">
        <v>892</v>
      </c>
      <c r="AB235" s="366">
        <v>0</v>
      </c>
      <c r="AC235" s="366"/>
      <c r="AD235" s="367" t="s">
        <v>892</v>
      </c>
      <c r="AE235" s="368" t="s">
        <v>892</v>
      </c>
      <c r="AF235" s="357">
        <v>56</v>
      </c>
      <c r="AG235" s="360">
        <v>44823</v>
      </c>
      <c r="AH235" s="360" t="s">
        <v>892</v>
      </c>
      <c r="AI235" s="360">
        <v>44776</v>
      </c>
      <c r="AJ235" s="360" t="s">
        <v>892</v>
      </c>
      <c r="AK235" s="350" t="s">
        <v>1303</v>
      </c>
    </row>
    <row r="236" spans="1:37" x14ac:dyDescent="0.3">
      <c r="A236" s="349">
        <v>28306</v>
      </c>
      <c r="B236" s="350" t="s">
        <v>1304</v>
      </c>
      <c r="C236" s="351" t="s">
        <v>265</v>
      </c>
      <c r="D236" s="352">
        <v>29.08</v>
      </c>
      <c r="E236" s="350"/>
      <c r="F236" s="350"/>
      <c r="G236" s="350"/>
      <c r="H236" s="353">
        <v>153</v>
      </c>
      <c r="I236" s="354">
        <v>103003</v>
      </c>
      <c r="J236" s="355">
        <v>29.08</v>
      </c>
      <c r="K236" s="353">
        <v>23</v>
      </c>
      <c r="L236" s="356">
        <v>79.6875</v>
      </c>
      <c r="M236" s="357">
        <v>0</v>
      </c>
      <c r="N236" s="355">
        <v>0</v>
      </c>
      <c r="O236" s="358" t="s">
        <v>891</v>
      </c>
      <c r="P236" s="357">
        <v>0</v>
      </c>
      <c r="Q236" s="359">
        <v>0</v>
      </c>
      <c r="R236" s="360" t="s">
        <v>892</v>
      </c>
      <c r="S236" s="350" t="s">
        <v>983</v>
      </c>
      <c r="T236" s="361">
        <v>1</v>
      </c>
      <c r="U236" s="362">
        <v>61</v>
      </c>
      <c r="V236" s="363">
        <v>8</v>
      </c>
      <c r="W236" s="364" t="s">
        <v>892</v>
      </c>
      <c r="X236" s="365" t="s">
        <v>892</v>
      </c>
      <c r="Y236" s="366">
        <v>0</v>
      </c>
      <c r="Z236" s="366" t="s">
        <v>892</v>
      </c>
      <c r="AA236" s="365" t="s">
        <v>892</v>
      </c>
      <c r="AB236" s="366">
        <v>0</v>
      </c>
      <c r="AC236" s="366"/>
      <c r="AD236" s="367" t="s">
        <v>892</v>
      </c>
      <c r="AE236" s="368" t="s">
        <v>892</v>
      </c>
      <c r="AF236" s="357">
        <v>8</v>
      </c>
      <c r="AG236" s="360">
        <v>44573</v>
      </c>
      <c r="AH236" s="360" t="s">
        <v>892</v>
      </c>
      <c r="AI236" s="360">
        <v>44522</v>
      </c>
      <c r="AJ236" s="360" t="s">
        <v>892</v>
      </c>
      <c r="AK236" s="350" t="s">
        <v>1304</v>
      </c>
    </row>
    <row r="237" spans="1:37" x14ac:dyDescent="0.3">
      <c r="A237" s="349">
        <v>28307</v>
      </c>
      <c r="B237" s="350" t="s">
        <v>1305</v>
      </c>
      <c r="C237" s="351" t="s">
        <v>265</v>
      </c>
      <c r="D237" s="352">
        <v>7.6</v>
      </c>
      <c r="E237" s="350"/>
      <c r="F237" s="350"/>
      <c r="G237" s="350"/>
      <c r="H237" s="353">
        <v>22</v>
      </c>
      <c r="I237" s="354">
        <v>103003</v>
      </c>
      <c r="J237" s="355">
        <v>7.6</v>
      </c>
      <c r="K237" s="353">
        <v>8</v>
      </c>
      <c r="L237" s="356">
        <v>18.803418803418804</v>
      </c>
      <c r="M237" s="357">
        <v>0</v>
      </c>
      <c r="N237" s="355">
        <v>0</v>
      </c>
      <c r="O237" s="358" t="s">
        <v>891</v>
      </c>
      <c r="P237" s="357">
        <v>0</v>
      </c>
      <c r="Q237" s="359">
        <v>0</v>
      </c>
      <c r="R237" s="360" t="s">
        <v>892</v>
      </c>
      <c r="S237" s="350" t="s">
        <v>983</v>
      </c>
      <c r="T237" s="361">
        <v>1</v>
      </c>
      <c r="U237" s="362">
        <v>61</v>
      </c>
      <c r="V237" s="363">
        <v>8</v>
      </c>
      <c r="W237" s="364" t="s">
        <v>892</v>
      </c>
      <c r="X237" s="365" t="s">
        <v>892</v>
      </c>
      <c r="Y237" s="366">
        <v>0</v>
      </c>
      <c r="Z237" s="366" t="s">
        <v>892</v>
      </c>
      <c r="AA237" s="365" t="s">
        <v>892</v>
      </c>
      <c r="AB237" s="366">
        <v>0</v>
      </c>
      <c r="AC237" s="366"/>
      <c r="AD237" s="367" t="s">
        <v>892</v>
      </c>
      <c r="AE237" s="368" t="s">
        <v>892</v>
      </c>
      <c r="AF237" s="357">
        <v>4</v>
      </c>
      <c r="AG237" s="360">
        <v>42559</v>
      </c>
      <c r="AH237" s="360" t="s">
        <v>892</v>
      </c>
      <c r="AI237" s="360">
        <v>42551</v>
      </c>
      <c r="AJ237" s="360" t="s">
        <v>892</v>
      </c>
      <c r="AK237" s="350" t="s">
        <v>1305</v>
      </c>
    </row>
    <row r="238" spans="1:37" x14ac:dyDescent="0.3">
      <c r="A238" s="349">
        <v>28308</v>
      </c>
      <c r="B238" s="350" t="s">
        <v>1306</v>
      </c>
      <c r="C238" s="351" t="s">
        <v>265</v>
      </c>
      <c r="D238" s="352">
        <v>13.09</v>
      </c>
      <c r="E238" s="350"/>
      <c r="F238" s="350"/>
      <c r="G238" s="350"/>
      <c r="H238" s="353">
        <v>94</v>
      </c>
      <c r="I238" s="354">
        <v>103003</v>
      </c>
      <c r="J238" s="355">
        <v>13.09</v>
      </c>
      <c r="K238" s="353">
        <v>61</v>
      </c>
      <c r="L238" s="356">
        <v>16.845878136200717</v>
      </c>
      <c r="M238" s="357">
        <v>6.44</v>
      </c>
      <c r="N238" s="355">
        <v>84.299599999999998</v>
      </c>
      <c r="O238" s="358" t="s">
        <v>891</v>
      </c>
      <c r="P238" s="357">
        <v>0</v>
      </c>
      <c r="Q238" s="359">
        <v>0</v>
      </c>
      <c r="R238" s="360" t="s">
        <v>892</v>
      </c>
      <c r="S238" s="350" t="s">
        <v>983</v>
      </c>
      <c r="T238" s="361">
        <v>1</v>
      </c>
      <c r="U238" s="362">
        <v>61</v>
      </c>
      <c r="V238" s="363">
        <v>8</v>
      </c>
      <c r="W238" s="364" t="s">
        <v>892</v>
      </c>
      <c r="X238" s="365" t="s">
        <v>892</v>
      </c>
      <c r="Y238" s="366">
        <v>0</v>
      </c>
      <c r="Z238" s="366" t="s">
        <v>892</v>
      </c>
      <c r="AA238" s="365" t="s">
        <v>892</v>
      </c>
      <c r="AB238" s="366">
        <v>0</v>
      </c>
      <c r="AC238" s="366"/>
      <c r="AD238" s="367" t="s">
        <v>892</v>
      </c>
      <c r="AE238" s="368" t="s">
        <v>892</v>
      </c>
      <c r="AF238" s="357">
        <v>22</v>
      </c>
      <c r="AG238" s="360">
        <v>44573</v>
      </c>
      <c r="AH238" s="360" t="s">
        <v>892</v>
      </c>
      <c r="AI238" s="360">
        <v>44522</v>
      </c>
      <c r="AJ238" s="360" t="s">
        <v>892</v>
      </c>
      <c r="AK238" s="350" t="s">
        <v>1306</v>
      </c>
    </row>
    <row r="239" spans="1:37" x14ac:dyDescent="0.3">
      <c r="A239" s="349">
        <v>28512</v>
      </c>
      <c r="B239" s="350" t="s">
        <v>1307</v>
      </c>
      <c r="C239" s="351" t="s">
        <v>274</v>
      </c>
      <c r="D239" s="352">
        <v>3.51</v>
      </c>
      <c r="E239" s="350"/>
      <c r="F239" s="350"/>
      <c r="G239" s="350"/>
      <c r="H239" s="353">
        <v>404</v>
      </c>
      <c r="I239" s="354">
        <v>103003</v>
      </c>
      <c r="J239" s="355">
        <v>3.51</v>
      </c>
      <c r="K239" s="353"/>
      <c r="L239" s="356">
        <v>0</v>
      </c>
      <c r="M239" s="357">
        <v>0</v>
      </c>
      <c r="N239" s="355">
        <v>0</v>
      </c>
      <c r="O239" s="358" t="s">
        <v>891</v>
      </c>
      <c r="P239" s="357">
        <v>0</v>
      </c>
      <c r="Q239" s="359">
        <v>0</v>
      </c>
      <c r="R239" s="360" t="s">
        <v>892</v>
      </c>
      <c r="S239" s="350" t="s">
        <v>1066</v>
      </c>
      <c r="T239" s="361">
        <v>1</v>
      </c>
      <c r="U239" s="362">
        <v>61</v>
      </c>
      <c r="V239" s="363">
        <v>2</v>
      </c>
      <c r="W239" s="364" t="s">
        <v>892</v>
      </c>
      <c r="X239" s="365" t="s">
        <v>892</v>
      </c>
      <c r="Y239" s="366">
        <v>0</v>
      </c>
      <c r="Z239" s="366" t="s">
        <v>892</v>
      </c>
      <c r="AA239" s="365" t="s">
        <v>892</v>
      </c>
      <c r="AB239" s="366">
        <v>0</v>
      </c>
      <c r="AC239" s="366"/>
      <c r="AD239" s="367" t="s">
        <v>892</v>
      </c>
      <c r="AE239" s="368" t="s">
        <v>892</v>
      </c>
      <c r="AF239" s="357">
        <v>0</v>
      </c>
      <c r="AG239" s="360">
        <v>45170</v>
      </c>
      <c r="AH239" s="360" t="s">
        <v>892</v>
      </c>
      <c r="AI239" s="360">
        <v>45145</v>
      </c>
      <c r="AJ239" s="360" t="s">
        <v>892</v>
      </c>
      <c r="AK239" s="350" t="s">
        <v>1307</v>
      </c>
    </row>
    <row r="240" spans="1:37" x14ac:dyDescent="0.3">
      <c r="A240" s="349">
        <v>29293</v>
      </c>
      <c r="B240" s="350" t="s">
        <v>1308</v>
      </c>
      <c r="C240" s="351" t="s">
        <v>265</v>
      </c>
      <c r="D240" s="352">
        <v>0.21</v>
      </c>
      <c r="E240" s="350"/>
      <c r="F240" s="350"/>
      <c r="G240" s="350"/>
      <c r="H240" s="353">
        <v>0</v>
      </c>
      <c r="I240" s="354">
        <v>103003</v>
      </c>
      <c r="J240" s="355">
        <v>0.21</v>
      </c>
      <c r="K240" s="353">
        <v>3815</v>
      </c>
      <c r="L240" s="356">
        <v>0</v>
      </c>
      <c r="M240" s="357">
        <v>722.56</v>
      </c>
      <c r="N240" s="355">
        <v>151.73759999999999</v>
      </c>
      <c r="O240" s="358" t="s">
        <v>891</v>
      </c>
      <c r="P240" s="357">
        <v>0</v>
      </c>
      <c r="Q240" s="359">
        <v>0</v>
      </c>
      <c r="R240" s="360" t="s">
        <v>892</v>
      </c>
      <c r="S240" s="350" t="s">
        <v>1042</v>
      </c>
      <c r="T240" s="361">
        <v>1</v>
      </c>
      <c r="U240" s="362">
        <v>67</v>
      </c>
      <c r="V240" s="363">
        <v>9</v>
      </c>
      <c r="W240" s="364">
        <v>9922</v>
      </c>
      <c r="X240" s="365">
        <v>2023</v>
      </c>
      <c r="Y240" s="366">
        <v>5000</v>
      </c>
      <c r="Z240" s="366" t="s">
        <v>892</v>
      </c>
      <c r="AA240" s="365" t="s">
        <v>892</v>
      </c>
      <c r="AB240" s="366">
        <v>0</v>
      </c>
      <c r="AC240" s="366"/>
      <c r="AD240" s="367" t="s">
        <v>892</v>
      </c>
      <c r="AE240" s="368" t="s">
        <v>892</v>
      </c>
      <c r="AF240" s="357">
        <v>1272</v>
      </c>
      <c r="AG240" s="360">
        <v>43640</v>
      </c>
      <c r="AH240" s="360" t="s">
        <v>892</v>
      </c>
      <c r="AI240" s="360">
        <v>45084</v>
      </c>
      <c r="AJ240" s="360" t="s">
        <v>892</v>
      </c>
      <c r="AK240" s="350" t="s">
        <v>1308</v>
      </c>
    </row>
    <row r="241" spans="1:37" x14ac:dyDescent="0.3">
      <c r="A241" s="349">
        <v>29296</v>
      </c>
      <c r="B241" s="350" t="s">
        <v>1309</v>
      </c>
      <c r="C241" s="351" t="s">
        <v>269</v>
      </c>
      <c r="D241" s="352">
        <v>7.09</v>
      </c>
      <c r="E241" s="350"/>
      <c r="F241" s="350"/>
      <c r="G241" s="350"/>
      <c r="H241" s="353">
        <v>295</v>
      </c>
      <c r="I241" s="354">
        <v>103003</v>
      </c>
      <c r="J241" s="355">
        <v>7.09</v>
      </c>
      <c r="K241" s="353">
        <v>165</v>
      </c>
      <c r="L241" s="356">
        <v>15.261251939989652</v>
      </c>
      <c r="M241" s="357">
        <v>0</v>
      </c>
      <c r="N241" s="355">
        <v>0</v>
      </c>
      <c r="O241" s="358" t="s">
        <v>891</v>
      </c>
      <c r="P241" s="357">
        <v>0</v>
      </c>
      <c r="Q241" s="359">
        <v>0</v>
      </c>
      <c r="R241" s="360" t="s">
        <v>892</v>
      </c>
      <c r="S241" s="350" t="s">
        <v>971</v>
      </c>
      <c r="T241" s="361">
        <v>1</v>
      </c>
      <c r="U241" s="362">
        <v>72</v>
      </c>
      <c r="V241" s="363">
        <v>7</v>
      </c>
      <c r="W241" s="364">
        <v>2643</v>
      </c>
      <c r="X241" s="365">
        <v>2023</v>
      </c>
      <c r="Y241" s="366">
        <v>100</v>
      </c>
      <c r="Z241" s="366" t="s">
        <v>892</v>
      </c>
      <c r="AA241" s="365" t="s">
        <v>892</v>
      </c>
      <c r="AB241" s="366">
        <v>0</v>
      </c>
      <c r="AC241" s="366"/>
      <c r="AD241" s="367" t="s">
        <v>892</v>
      </c>
      <c r="AE241" s="368" t="s">
        <v>892</v>
      </c>
      <c r="AF241" s="357">
        <v>78</v>
      </c>
      <c r="AG241" s="360">
        <v>44358</v>
      </c>
      <c r="AH241" s="360" t="s">
        <v>892</v>
      </c>
      <c r="AI241" s="360">
        <v>44333</v>
      </c>
      <c r="AJ241" s="360" t="s">
        <v>892</v>
      </c>
      <c r="AK241" s="350" t="s">
        <v>1309</v>
      </c>
    </row>
    <row r="242" spans="1:37" x14ac:dyDescent="0.3">
      <c r="A242" s="349">
        <v>29952</v>
      </c>
      <c r="B242" s="350" t="s">
        <v>1310</v>
      </c>
      <c r="C242" s="351" t="s">
        <v>265</v>
      </c>
      <c r="D242" s="352">
        <v>3.83</v>
      </c>
      <c r="E242" s="350"/>
      <c r="F242" s="350"/>
      <c r="G242" s="350"/>
      <c r="H242" s="353">
        <v>1548</v>
      </c>
      <c r="I242" s="354">
        <v>103003</v>
      </c>
      <c r="J242" s="355">
        <v>3.83</v>
      </c>
      <c r="K242" s="353">
        <v>3570</v>
      </c>
      <c r="L242" s="356">
        <v>3.8411910669975184</v>
      </c>
      <c r="M242" s="357">
        <v>5706</v>
      </c>
      <c r="N242" s="355">
        <v>21853.98</v>
      </c>
      <c r="O242" s="358" t="s">
        <v>891</v>
      </c>
      <c r="P242" s="357">
        <v>0</v>
      </c>
      <c r="Q242" s="359">
        <v>0</v>
      </c>
      <c r="R242" s="360" t="s">
        <v>892</v>
      </c>
      <c r="S242" s="350" t="s">
        <v>937</v>
      </c>
      <c r="T242" s="361">
        <v>1</v>
      </c>
      <c r="U242" s="362">
        <v>45</v>
      </c>
      <c r="V242" s="363">
        <v>12</v>
      </c>
      <c r="W242" s="364" t="s">
        <v>892</v>
      </c>
      <c r="X242" s="365" t="s">
        <v>892</v>
      </c>
      <c r="Y242" s="366">
        <v>0</v>
      </c>
      <c r="Z242" s="366" t="s">
        <v>892</v>
      </c>
      <c r="AA242" s="365" t="s">
        <v>892</v>
      </c>
      <c r="AB242" s="366">
        <v>0</v>
      </c>
      <c r="AC242" s="366"/>
      <c r="AD242" s="367" t="s">
        <v>892</v>
      </c>
      <c r="AE242" s="368" t="s">
        <v>892</v>
      </c>
      <c r="AF242" s="357">
        <v>1612</v>
      </c>
      <c r="AG242" s="360">
        <v>45036</v>
      </c>
      <c r="AH242" s="360" t="s">
        <v>892</v>
      </c>
      <c r="AI242" s="360">
        <v>44998</v>
      </c>
      <c r="AJ242" s="360" t="s">
        <v>892</v>
      </c>
      <c r="AK242" s="350" t="s">
        <v>1311</v>
      </c>
    </row>
    <row r="243" spans="1:37" x14ac:dyDescent="0.3">
      <c r="A243" s="349">
        <v>29956</v>
      </c>
      <c r="B243" s="350" t="s">
        <v>1312</v>
      </c>
      <c r="C243" s="351" t="s">
        <v>382</v>
      </c>
      <c r="D243" s="352">
        <v>1</v>
      </c>
      <c r="E243" s="350"/>
      <c r="F243" s="350"/>
      <c r="G243" s="350"/>
      <c r="H243" s="353">
        <v>688</v>
      </c>
      <c r="I243" s="354">
        <v>103003</v>
      </c>
      <c r="J243" s="355">
        <v>1</v>
      </c>
      <c r="K243" s="353">
        <v>4801</v>
      </c>
      <c r="L243" s="356">
        <v>1.0914917582853427</v>
      </c>
      <c r="M243" s="357">
        <v>10157.94</v>
      </c>
      <c r="N243" s="355">
        <v>10157.94</v>
      </c>
      <c r="O243" s="358" t="s">
        <v>891</v>
      </c>
      <c r="P243" s="357">
        <v>0</v>
      </c>
      <c r="Q243" s="359">
        <v>0</v>
      </c>
      <c r="R243" s="360" t="s">
        <v>892</v>
      </c>
      <c r="S243" s="350" t="s">
        <v>1184</v>
      </c>
      <c r="T243" s="361">
        <v>1</v>
      </c>
      <c r="U243" s="362">
        <v>57</v>
      </c>
      <c r="V243" s="363">
        <v>15</v>
      </c>
      <c r="W243" s="364">
        <v>6984</v>
      </c>
      <c r="X243" s="365">
        <v>2023</v>
      </c>
      <c r="Y243" s="366">
        <v>500</v>
      </c>
      <c r="Z243" s="366" t="s">
        <v>892</v>
      </c>
      <c r="AA243" s="365" t="s">
        <v>892</v>
      </c>
      <c r="AB243" s="366">
        <v>0</v>
      </c>
      <c r="AC243" s="366"/>
      <c r="AD243" s="367" t="s">
        <v>892</v>
      </c>
      <c r="AE243" s="368" t="s">
        <v>892</v>
      </c>
      <c r="AF243" s="357">
        <v>2522</v>
      </c>
      <c r="AG243" s="360">
        <v>44994</v>
      </c>
      <c r="AH243" s="360" t="s">
        <v>892</v>
      </c>
      <c r="AI243" s="360">
        <v>44959</v>
      </c>
      <c r="AJ243" s="360" t="s">
        <v>892</v>
      </c>
      <c r="AK243" s="350" t="s">
        <v>1312</v>
      </c>
    </row>
    <row r="244" spans="1:37" x14ac:dyDescent="0.3">
      <c r="A244" s="349">
        <v>29959</v>
      </c>
      <c r="B244" s="350" t="s">
        <v>1313</v>
      </c>
      <c r="C244" s="351" t="s">
        <v>382</v>
      </c>
      <c r="D244" s="352">
        <v>1.02</v>
      </c>
      <c r="E244" s="350"/>
      <c r="F244" s="350"/>
      <c r="G244" s="350"/>
      <c r="H244" s="353">
        <v>0</v>
      </c>
      <c r="I244" s="354">
        <v>103003</v>
      </c>
      <c r="J244" s="355">
        <v>1.02</v>
      </c>
      <c r="K244" s="353">
        <v>5461</v>
      </c>
      <c r="L244" s="356">
        <v>0</v>
      </c>
      <c r="M244" s="357">
        <v>11018.94</v>
      </c>
      <c r="N244" s="355">
        <v>11239.318799999999</v>
      </c>
      <c r="O244" s="358" t="s">
        <v>891</v>
      </c>
      <c r="P244" s="357">
        <v>0</v>
      </c>
      <c r="Q244" s="359">
        <v>0</v>
      </c>
      <c r="R244" s="360" t="s">
        <v>892</v>
      </c>
      <c r="S244" s="350" t="s">
        <v>1184</v>
      </c>
      <c r="T244" s="361">
        <v>1</v>
      </c>
      <c r="U244" s="362">
        <v>57</v>
      </c>
      <c r="V244" s="363">
        <v>15</v>
      </c>
      <c r="W244" s="364">
        <v>6984</v>
      </c>
      <c r="X244" s="365">
        <v>2023</v>
      </c>
      <c r="Y244" s="366">
        <v>1200</v>
      </c>
      <c r="Z244" s="366" t="s">
        <v>892</v>
      </c>
      <c r="AA244" s="365" t="s">
        <v>892</v>
      </c>
      <c r="AB244" s="366">
        <v>0</v>
      </c>
      <c r="AC244" s="366"/>
      <c r="AD244" s="367" t="s">
        <v>892</v>
      </c>
      <c r="AE244" s="368" t="s">
        <v>892</v>
      </c>
      <c r="AF244" s="357">
        <v>2716</v>
      </c>
      <c r="AG244" s="360">
        <v>45014</v>
      </c>
      <c r="AH244" s="360" t="s">
        <v>892</v>
      </c>
      <c r="AI244" s="360">
        <v>44959</v>
      </c>
      <c r="AJ244" s="360" t="s">
        <v>892</v>
      </c>
      <c r="AK244" s="350" t="s">
        <v>1313</v>
      </c>
    </row>
    <row r="245" spans="1:37" x14ac:dyDescent="0.3">
      <c r="A245" s="349">
        <v>29961</v>
      </c>
      <c r="B245" s="350" t="s">
        <v>1314</v>
      </c>
      <c r="C245" s="351" t="s">
        <v>382</v>
      </c>
      <c r="D245" s="352">
        <v>1.02</v>
      </c>
      <c r="E245" s="350"/>
      <c r="F245" s="350"/>
      <c r="G245" s="350"/>
      <c r="H245" s="353">
        <v>0</v>
      </c>
      <c r="I245" s="354">
        <v>103003</v>
      </c>
      <c r="J245" s="355">
        <v>1.02</v>
      </c>
      <c r="K245" s="353">
        <v>4953</v>
      </c>
      <c r="L245" s="356">
        <v>0</v>
      </c>
      <c r="M245" s="357">
        <v>10702.56</v>
      </c>
      <c r="N245" s="355">
        <v>10916.611199999999</v>
      </c>
      <c r="O245" s="358" t="s">
        <v>891</v>
      </c>
      <c r="P245" s="357">
        <v>0</v>
      </c>
      <c r="Q245" s="359">
        <v>0</v>
      </c>
      <c r="R245" s="360" t="s">
        <v>892</v>
      </c>
      <c r="S245" s="350" t="s">
        <v>1184</v>
      </c>
      <c r="T245" s="361">
        <v>1</v>
      </c>
      <c r="U245" s="362">
        <v>57</v>
      </c>
      <c r="V245" s="363">
        <v>15</v>
      </c>
      <c r="W245" s="364">
        <v>6984</v>
      </c>
      <c r="X245" s="365">
        <v>2023</v>
      </c>
      <c r="Y245" s="366">
        <v>1500</v>
      </c>
      <c r="Z245" s="366" t="s">
        <v>892</v>
      </c>
      <c r="AA245" s="365" t="s">
        <v>892</v>
      </c>
      <c r="AB245" s="366">
        <v>0</v>
      </c>
      <c r="AC245" s="366"/>
      <c r="AD245" s="367" t="s">
        <v>892</v>
      </c>
      <c r="AE245" s="368" t="s">
        <v>892</v>
      </c>
      <c r="AF245" s="357">
        <v>2712</v>
      </c>
      <c r="AG245" s="360">
        <v>45014</v>
      </c>
      <c r="AH245" s="360" t="s">
        <v>892</v>
      </c>
      <c r="AI245" s="360">
        <v>44959</v>
      </c>
      <c r="AJ245" s="360" t="s">
        <v>892</v>
      </c>
      <c r="AK245" s="350" t="s">
        <v>1314</v>
      </c>
    </row>
    <row r="246" spans="1:37" x14ac:dyDescent="0.3">
      <c r="A246" s="349">
        <v>29962</v>
      </c>
      <c r="B246" s="350" t="s">
        <v>1315</v>
      </c>
      <c r="C246" s="351" t="s">
        <v>382</v>
      </c>
      <c r="D246" s="352">
        <v>0.86</v>
      </c>
      <c r="E246" s="350"/>
      <c r="F246" s="350"/>
      <c r="G246" s="350"/>
      <c r="H246" s="353">
        <v>0</v>
      </c>
      <c r="I246" s="354">
        <v>103003</v>
      </c>
      <c r="J246" s="355">
        <v>0.86</v>
      </c>
      <c r="K246" s="353">
        <v>4726</v>
      </c>
      <c r="L246" s="356">
        <v>0</v>
      </c>
      <c r="M246" s="357">
        <v>9141.56</v>
      </c>
      <c r="N246" s="355">
        <v>7861.7416000000003</v>
      </c>
      <c r="O246" s="358" t="s">
        <v>891</v>
      </c>
      <c r="P246" s="357">
        <v>0</v>
      </c>
      <c r="Q246" s="359">
        <v>0</v>
      </c>
      <c r="R246" s="360" t="s">
        <v>892</v>
      </c>
      <c r="S246" s="350" t="s">
        <v>1184</v>
      </c>
      <c r="T246" s="361">
        <v>1</v>
      </c>
      <c r="U246" s="362">
        <v>57</v>
      </c>
      <c r="V246" s="363">
        <v>15</v>
      </c>
      <c r="W246" s="364">
        <v>6216</v>
      </c>
      <c r="X246" s="365">
        <v>2023</v>
      </c>
      <c r="Y246" s="366">
        <v>1000</v>
      </c>
      <c r="Z246" s="366" t="s">
        <v>892</v>
      </c>
      <c r="AA246" s="365" t="s">
        <v>892</v>
      </c>
      <c r="AB246" s="366">
        <v>0</v>
      </c>
      <c r="AC246" s="366"/>
      <c r="AD246" s="367" t="s">
        <v>892</v>
      </c>
      <c r="AE246" s="368" t="s">
        <v>892</v>
      </c>
      <c r="AF246" s="357">
        <v>2254</v>
      </c>
      <c r="AG246" s="360">
        <v>44974</v>
      </c>
      <c r="AH246" s="360" t="s">
        <v>892</v>
      </c>
      <c r="AI246" s="360">
        <v>44959</v>
      </c>
      <c r="AJ246" s="360" t="s">
        <v>892</v>
      </c>
      <c r="AK246" s="350" t="s">
        <v>1315</v>
      </c>
    </row>
    <row r="247" spans="1:37" x14ac:dyDescent="0.3">
      <c r="A247" s="349">
        <v>29964</v>
      </c>
      <c r="B247" s="350" t="s">
        <v>1316</v>
      </c>
      <c r="C247" s="351" t="s">
        <v>382</v>
      </c>
      <c r="D247" s="352">
        <v>0.86</v>
      </c>
      <c r="E247" s="350"/>
      <c r="F247" s="350"/>
      <c r="G247" s="350"/>
      <c r="H247" s="353">
        <v>0</v>
      </c>
      <c r="I247" s="354">
        <v>103003</v>
      </c>
      <c r="J247" s="355">
        <v>0.86</v>
      </c>
      <c r="K247" s="353">
        <v>4668</v>
      </c>
      <c r="L247" s="356">
        <v>0</v>
      </c>
      <c r="M247" s="357">
        <v>9839.06</v>
      </c>
      <c r="N247" s="355">
        <v>8461.5915999999997</v>
      </c>
      <c r="O247" s="358" t="s">
        <v>891</v>
      </c>
      <c r="P247" s="357">
        <v>0</v>
      </c>
      <c r="Q247" s="359">
        <v>0</v>
      </c>
      <c r="R247" s="360" t="s">
        <v>892</v>
      </c>
      <c r="S247" s="350" t="s">
        <v>1184</v>
      </c>
      <c r="T247" s="361">
        <v>1</v>
      </c>
      <c r="U247" s="362">
        <v>57</v>
      </c>
      <c r="V247" s="363">
        <v>15</v>
      </c>
      <c r="W247" s="364">
        <v>6216</v>
      </c>
      <c r="X247" s="365">
        <v>2023</v>
      </c>
      <c r="Y247" s="366">
        <v>1000</v>
      </c>
      <c r="Z247" s="366" t="s">
        <v>892</v>
      </c>
      <c r="AA247" s="365" t="s">
        <v>892</v>
      </c>
      <c r="AB247" s="366">
        <v>0</v>
      </c>
      <c r="AC247" s="366"/>
      <c r="AD247" s="367" t="s">
        <v>892</v>
      </c>
      <c r="AE247" s="368" t="s">
        <v>892</v>
      </c>
      <c r="AF247" s="357">
        <v>2408</v>
      </c>
      <c r="AG247" s="360">
        <v>44974</v>
      </c>
      <c r="AH247" s="360" t="s">
        <v>892</v>
      </c>
      <c r="AI247" s="360">
        <v>44959</v>
      </c>
      <c r="AJ247" s="360" t="s">
        <v>892</v>
      </c>
      <c r="AK247" s="350" t="s">
        <v>1316</v>
      </c>
    </row>
    <row r="248" spans="1:37" x14ac:dyDescent="0.3">
      <c r="A248" s="349">
        <v>30165</v>
      </c>
      <c r="B248" s="350" t="s">
        <v>1317</v>
      </c>
      <c r="C248" s="351" t="s">
        <v>382</v>
      </c>
      <c r="D248" s="352">
        <v>0.98</v>
      </c>
      <c r="E248" s="350"/>
      <c r="F248" s="350"/>
      <c r="G248" s="350"/>
      <c r="H248" s="353">
        <v>0</v>
      </c>
      <c r="I248" s="354">
        <v>103003</v>
      </c>
      <c r="J248" s="355">
        <v>0.98</v>
      </c>
      <c r="K248" s="353">
        <v>9717</v>
      </c>
      <c r="L248" s="356">
        <v>0</v>
      </c>
      <c r="M248" s="357">
        <v>13286.06</v>
      </c>
      <c r="N248" s="355">
        <v>13020.3388</v>
      </c>
      <c r="O248" s="358" t="s">
        <v>891</v>
      </c>
      <c r="P248" s="357">
        <v>0</v>
      </c>
      <c r="Q248" s="359">
        <v>0</v>
      </c>
      <c r="R248" s="360" t="s">
        <v>892</v>
      </c>
      <c r="S248" s="350" t="s">
        <v>956</v>
      </c>
      <c r="T248" s="361">
        <v>1</v>
      </c>
      <c r="U248" s="362">
        <v>57</v>
      </c>
      <c r="V248" s="363">
        <v>16</v>
      </c>
      <c r="W248" s="364">
        <v>6984</v>
      </c>
      <c r="X248" s="365">
        <v>2023</v>
      </c>
      <c r="Y248" s="366">
        <v>7300</v>
      </c>
      <c r="Z248" s="366" t="s">
        <v>892</v>
      </c>
      <c r="AA248" s="365" t="s">
        <v>892</v>
      </c>
      <c r="AB248" s="366">
        <v>0</v>
      </c>
      <c r="AC248" s="366"/>
      <c r="AD248" s="367" t="s">
        <v>892</v>
      </c>
      <c r="AE248" s="368" t="s">
        <v>892</v>
      </c>
      <c r="AF248" s="357">
        <v>4574</v>
      </c>
      <c r="AG248" s="360">
        <v>44960</v>
      </c>
      <c r="AH248" s="360" t="s">
        <v>892</v>
      </c>
      <c r="AI248" s="360">
        <v>44910</v>
      </c>
      <c r="AJ248" s="360" t="s">
        <v>892</v>
      </c>
      <c r="AK248" s="350" t="s">
        <v>1317</v>
      </c>
    </row>
    <row r="249" spans="1:37" x14ac:dyDescent="0.3">
      <c r="A249" s="349">
        <v>31555</v>
      </c>
      <c r="B249" s="350" t="s">
        <v>1318</v>
      </c>
      <c r="C249" s="351" t="s">
        <v>265</v>
      </c>
      <c r="D249" s="352">
        <v>33.700000000000003</v>
      </c>
      <c r="E249" s="350"/>
      <c r="F249" s="350"/>
      <c r="G249" s="350"/>
      <c r="H249" s="353">
        <v>74</v>
      </c>
      <c r="I249" s="354">
        <v>103003</v>
      </c>
      <c r="J249" s="355">
        <v>33.700000000000003</v>
      </c>
      <c r="K249" s="353"/>
      <c r="L249" s="356">
        <v>0</v>
      </c>
      <c r="M249" s="357">
        <v>0</v>
      </c>
      <c r="N249" s="355">
        <v>0</v>
      </c>
      <c r="O249" s="358" t="s">
        <v>891</v>
      </c>
      <c r="P249" s="357">
        <v>0</v>
      </c>
      <c r="Q249" s="359">
        <v>0</v>
      </c>
      <c r="R249" s="360" t="s">
        <v>892</v>
      </c>
      <c r="S249" s="350" t="s">
        <v>1107</v>
      </c>
      <c r="T249" s="361">
        <v>1</v>
      </c>
      <c r="U249" s="362">
        <v>55</v>
      </c>
      <c r="V249" s="363">
        <v>40</v>
      </c>
      <c r="W249" s="364" t="s">
        <v>892</v>
      </c>
      <c r="X249" s="365" t="s">
        <v>892</v>
      </c>
      <c r="Y249" s="366">
        <v>0</v>
      </c>
      <c r="Z249" s="366" t="s">
        <v>892</v>
      </c>
      <c r="AA249" s="365" t="s">
        <v>892</v>
      </c>
      <c r="AB249" s="366">
        <v>0</v>
      </c>
      <c r="AC249" s="366"/>
      <c r="AD249" s="367" t="s">
        <v>892</v>
      </c>
      <c r="AE249" s="368" t="s">
        <v>892</v>
      </c>
      <c r="AF249" s="357">
        <v>0</v>
      </c>
      <c r="AG249" s="360">
        <v>37826</v>
      </c>
      <c r="AH249" s="360" t="s">
        <v>892</v>
      </c>
      <c r="AI249" s="360">
        <v>43865</v>
      </c>
      <c r="AJ249" s="360" t="s">
        <v>892</v>
      </c>
      <c r="AK249" s="350" t="s">
        <v>1318</v>
      </c>
    </row>
    <row r="250" spans="1:37" x14ac:dyDescent="0.3">
      <c r="A250" s="349">
        <v>31580</v>
      </c>
      <c r="B250" s="350" t="s">
        <v>1319</v>
      </c>
      <c r="C250" s="351" t="s">
        <v>265</v>
      </c>
      <c r="D250" s="352">
        <v>2.8</v>
      </c>
      <c r="E250" s="350"/>
      <c r="F250" s="350"/>
      <c r="G250" s="350"/>
      <c r="H250" s="353">
        <v>88</v>
      </c>
      <c r="I250" s="354">
        <v>103003</v>
      </c>
      <c r="J250" s="355">
        <v>2.8</v>
      </c>
      <c r="K250" s="353"/>
      <c r="L250" s="356">
        <v>1100</v>
      </c>
      <c r="M250" s="357">
        <v>0</v>
      </c>
      <c r="N250" s="355">
        <v>0</v>
      </c>
      <c r="O250" s="358" t="s">
        <v>891</v>
      </c>
      <c r="P250" s="357">
        <v>0</v>
      </c>
      <c r="Q250" s="359">
        <v>0</v>
      </c>
      <c r="R250" s="360" t="s">
        <v>892</v>
      </c>
      <c r="S250" s="350" t="s">
        <v>1010</v>
      </c>
      <c r="T250" s="361">
        <v>1</v>
      </c>
      <c r="U250" s="362">
        <v>55</v>
      </c>
      <c r="V250" s="363">
        <v>32</v>
      </c>
      <c r="W250" s="364" t="s">
        <v>892</v>
      </c>
      <c r="X250" s="365" t="s">
        <v>892</v>
      </c>
      <c r="Y250" s="366">
        <v>0</v>
      </c>
      <c r="Z250" s="366" t="s">
        <v>892</v>
      </c>
      <c r="AA250" s="365" t="s">
        <v>892</v>
      </c>
      <c r="AB250" s="366">
        <v>0</v>
      </c>
      <c r="AC250" s="366"/>
      <c r="AD250" s="367" t="s">
        <v>892</v>
      </c>
      <c r="AE250" s="368" t="s">
        <v>892</v>
      </c>
      <c r="AF250" s="357">
        <v>0</v>
      </c>
      <c r="AG250" s="360">
        <v>41879</v>
      </c>
      <c r="AH250" s="360" t="s">
        <v>892</v>
      </c>
      <c r="AI250" s="360">
        <v>41823</v>
      </c>
      <c r="AJ250" s="360" t="s">
        <v>892</v>
      </c>
      <c r="AK250" s="350" t="s">
        <v>1320</v>
      </c>
    </row>
    <row r="251" spans="1:37" x14ac:dyDescent="0.3">
      <c r="A251" s="349">
        <v>32534</v>
      </c>
      <c r="B251" s="350" t="s">
        <v>1321</v>
      </c>
      <c r="C251" s="351" t="s">
        <v>265</v>
      </c>
      <c r="D251" s="352">
        <v>3.97</v>
      </c>
      <c r="E251" s="350"/>
      <c r="F251" s="350" t="s">
        <v>1100</v>
      </c>
      <c r="G251" s="350" t="s">
        <v>1260</v>
      </c>
      <c r="H251" s="353">
        <v>4399</v>
      </c>
      <c r="I251" s="354">
        <v>103003</v>
      </c>
      <c r="J251" s="355">
        <v>3.97</v>
      </c>
      <c r="K251" s="353">
        <v>3382</v>
      </c>
      <c r="L251" s="356">
        <v>15.493801070724146</v>
      </c>
      <c r="M251" s="357">
        <v>711.56</v>
      </c>
      <c r="N251" s="355">
        <v>2824.8932</v>
      </c>
      <c r="O251" s="358" t="s">
        <v>1261</v>
      </c>
      <c r="P251" s="357">
        <v>13600</v>
      </c>
      <c r="Q251" s="359">
        <v>53992</v>
      </c>
      <c r="R251" s="360">
        <v>45327</v>
      </c>
      <c r="S251" s="350" t="s">
        <v>1262</v>
      </c>
      <c r="T251" s="361">
        <v>1</v>
      </c>
      <c r="U251" s="362">
        <v>51</v>
      </c>
      <c r="V251" s="363">
        <v>7</v>
      </c>
      <c r="W251" s="364" t="s">
        <v>892</v>
      </c>
      <c r="X251" s="365" t="s">
        <v>892</v>
      </c>
      <c r="Y251" s="366">
        <v>0</v>
      </c>
      <c r="Z251" s="366" t="s">
        <v>892</v>
      </c>
      <c r="AA251" s="365" t="s">
        <v>892</v>
      </c>
      <c r="AB251" s="366">
        <v>0</v>
      </c>
      <c r="AC251" s="366"/>
      <c r="AD251" s="367" t="s">
        <v>892</v>
      </c>
      <c r="AE251" s="368" t="s">
        <v>892</v>
      </c>
      <c r="AF251" s="357">
        <v>1136</v>
      </c>
      <c r="AG251" s="360">
        <v>45132</v>
      </c>
      <c r="AH251" s="360" t="s">
        <v>892</v>
      </c>
      <c r="AI251" s="360">
        <v>45076</v>
      </c>
      <c r="AJ251" s="360" t="s">
        <v>892</v>
      </c>
      <c r="AK251" s="350" t="s">
        <v>1321</v>
      </c>
    </row>
    <row r="252" spans="1:37" x14ac:dyDescent="0.3">
      <c r="A252" s="349">
        <v>32927</v>
      </c>
      <c r="B252" s="350" t="s">
        <v>1322</v>
      </c>
      <c r="C252" s="351" t="s">
        <v>382</v>
      </c>
      <c r="D252" s="352">
        <v>0.53</v>
      </c>
      <c r="E252" s="350"/>
      <c r="F252" s="350"/>
      <c r="G252" s="350"/>
      <c r="H252" s="353">
        <v>0</v>
      </c>
      <c r="I252" s="354">
        <v>103003</v>
      </c>
      <c r="J252" s="355">
        <v>0.53</v>
      </c>
      <c r="K252" s="353">
        <v>5743</v>
      </c>
      <c r="L252" s="356">
        <v>0</v>
      </c>
      <c r="M252" s="357">
        <v>9940.56</v>
      </c>
      <c r="N252" s="355">
        <v>5268.4967999999999</v>
      </c>
      <c r="O252" s="358" t="s">
        <v>891</v>
      </c>
      <c r="P252" s="357">
        <v>0</v>
      </c>
      <c r="Q252" s="359">
        <v>0</v>
      </c>
      <c r="R252" s="360" t="s">
        <v>892</v>
      </c>
      <c r="S252" s="350" t="s">
        <v>1184</v>
      </c>
      <c r="T252" s="361">
        <v>1</v>
      </c>
      <c r="U252" s="362">
        <v>57</v>
      </c>
      <c r="V252" s="363">
        <v>15</v>
      </c>
      <c r="W252" s="364">
        <v>6989</v>
      </c>
      <c r="X252" s="365">
        <v>2023</v>
      </c>
      <c r="Y252" s="366">
        <v>2100</v>
      </c>
      <c r="Z252" s="366" t="s">
        <v>892</v>
      </c>
      <c r="AA252" s="365" t="s">
        <v>892</v>
      </c>
      <c r="AB252" s="366">
        <v>0</v>
      </c>
      <c r="AC252" s="366"/>
      <c r="AD252" s="367" t="s">
        <v>892</v>
      </c>
      <c r="AE252" s="368" t="s">
        <v>892</v>
      </c>
      <c r="AF252" s="357">
        <v>2676</v>
      </c>
      <c r="AG252" s="360">
        <v>44967</v>
      </c>
      <c r="AH252" s="360" t="s">
        <v>892</v>
      </c>
      <c r="AI252" s="360">
        <v>44959</v>
      </c>
      <c r="AJ252" s="360" t="s">
        <v>892</v>
      </c>
      <c r="AK252" s="350" t="s">
        <v>1322</v>
      </c>
    </row>
    <row r="253" spans="1:37" x14ac:dyDescent="0.3">
      <c r="A253" s="349">
        <v>32933</v>
      </c>
      <c r="B253" s="350" t="s">
        <v>1323</v>
      </c>
      <c r="C253" s="351" t="s">
        <v>382</v>
      </c>
      <c r="D253" s="352">
        <v>0.98</v>
      </c>
      <c r="E253" s="350"/>
      <c r="F253" s="350"/>
      <c r="G253" s="350"/>
      <c r="H253" s="353">
        <v>0</v>
      </c>
      <c r="I253" s="354">
        <v>103003</v>
      </c>
      <c r="J253" s="355">
        <v>0.98</v>
      </c>
      <c r="K253" s="353">
        <v>9496</v>
      </c>
      <c r="L253" s="356">
        <v>0</v>
      </c>
      <c r="M253" s="357">
        <v>13169.94</v>
      </c>
      <c r="N253" s="355">
        <v>12906.5412</v>
      </c>
      <c r="O253" s="358" t="s">
        <v>891</v>
      </c>
      <c r="P253" s="357">
        <v>0</v>
      </c>
      <c r="Q253" s="359">
        <v>0</v>
      </c>
      <c r="R253" s="360" t="s">
        <v>892</v>
      </c>
      <c r="S253" s="350" t="s">
        <v>956</v>
      </c>
      <c r="T253" s="361">
        <v>1</v>
      </c>
      <c r="U253" s="362">
        <v>57</v>
      </c>
      <c r="V253" s="363">
        <v>16</v>
      </c>
      <c r="W253" s="364">
        <v>6984</v>
      </c>
      <c r="X253" s="365">
        <v>2023</v>
      </c>
      <c r="Y253" s="366">
        <v>5700</v>
      </c>
      <c r="Z253" s="366" t="s">
        <v>892</v>
      </c>
      <c r="AA253" s="365" t="s">
        <v>892</v>
      </c>
      <c r="AB253" s="366">
        <v>0</v>
      </c>
      <c r="AC253" s="366"/>
      <c r="AD253" s="367" t="s">
        <v>892</v>
      </c>
      <c r="AE253" s="368" t="s">
        <v>892</v>
      </c>
      <c r="AF253" s="357">
        <v>4194</v>
      </c>
      <c r="AG253" s="360">
        <v>44960</v>
      </c>
      <c r="AH253" s="360" t="s">
        <v>892</v>
      </c>
      <c r="AI253" s="360">
        <v>44910</v>
      </c>
      <c r="AJ253" s="360" t="s">
        <v>892</v>
      </c>
      <c r="AK253" s="350" t="s">
        <v>1323</v>
      </c>
    </row>
    <row r="254" spans="1:37" x14ac:dyDescent="0.3">
      <c r="A254" s="349">
        <v>33609</v>
      </c>
      <c r="B254" s="350" t="s">
        <v>1324</v>
      </c>
      <c r="C254" s="351" t="s">
        <v>322</v>
      </c>
      <c r="D254" s="352">
        <v>16.13</v>
      </c>
      <c r="E254" s="350"/>
      <c r="F254" s="350"/>
      <c r="G254" s="350"/>
      <c r="H254" s="353">
        <v>145</v>
      </c>
      <c r="I254" s="354">
        <v>103003</v>
      </c>
      <c r="J254" s="355">
        <v>16.13</v>
      </c>
      <c r="K254" s="353">
        <v>5</v>
      </c>
      <c r="L254" s="356">
        <v>345.23809523809524</v>
      </c>
      <c r="M254" s="357">
        <v>0</v>
      </c>
      <c r="N254" s="355">
        <v>0</v>
      </c>
      <c r="O254" s="358" t="s">
        <v>891</v>
      </c>
      <c r="P254" s="357">
        <v>0</v>
      </c>
      <c r="Q254" s="359">
        <v>0</v>
      </c>
      <c r="R254" s="360" t="s">
        <v>892</v>
      </c>
      <c r="S254" s="350" t="s">
        <v>1325</v>
      </c>
      <c r="T254" s="361">
        <v>1</v>
      </c>
      <c r="U254" s="362">
        <v>67</v>
      </c>
      <c r="V254" s="363">
        <v>14</v>
      </c>
      <c r="W254" s="364" t="s">
        <v>892</v>
      </c>
      <c r="X254" s="365" t="s">
        <v>892</v>
      </c>
      <c r="Y254" s="366">
        <v>0</v>
      </c>
      <c r="Z254" s="366" t="s">
        <v>892</v>
      </c>
      <c r="AA254" s="365" t="s">
        <v>892</v>
      </c>
      <c r="AB254" s="366">
        <v>0</v>
      </c>
      <c r="AC254" s="366"/>
      <c r="AD254" s="367" t="s">
        <v>892</v>
      </c>
      <c r="AE254" s="368" t="s">
        <v>892</v>
      </c>
      <c r="AF254" s="357">
        <v>2</v>
      </c>
      <c r="AG254" s="360">
        <v>43689</v>
      </c>
      <c r="AH254" s="360" t="s">
        <v>892</v>
      </c>
      <c r="AI254" s="360">
        <v>44921</v>
      </c>
      <c r="AJ254" s="360" t="s">
        <v>892</v>
      </c>
      <c r="AK254" s="350" t="s">
        <v>1326</v>
      </c>
    </row>
    <row r="255" spans="1:37" x14ac:dyDescent="0.3">
      <c r="A255" s="349">
        <v>33612</v>
      </c>
      <c r="B255" s="350" t="s">
        <v>1327</v>
      </c>
      <c r="C255" s="351" t="s">
        <v>322</v>
      </c>
      <c r="D255" s="352">
        <v>17.55</v>
      </c>
      <c r="E255" s="350"/>
      <c r="F255" s="350"/>
      <c r="G255" s="350"/>
      <c r="H255" s="353">
        <v>330</v>
      </c>
      <c r="I255" s="354">
        <v>103003</v>
      </c>
      <c r="J255" s="355">
        <v>17.55</v>
      </c>
      <c r="K255" s="353">
        <v>68</v>
      </c>
      <c r="L255" s="356">
        <v>53.484602917341981</v>
      </c>
      <c r="M255" s="357">
        <v>0</v>
      </c>
      <c r="N255" s="355">
        <v>0</v>
      </c>
      <c r="O255" s="358" t="s">
        <v>891</v>
      </c>
      <c r="P255" s="357">
        <v>0</v>
      </c>
      <c r="Q255" s="359">
        <v>0</v>
      </c>
      <c r="R255" s="360" t="s">
        <v>892</v>
      </c>
      <c r="S255" s="350" t="s">
        <v>1325</v>
      </c>
      <c r="T255" s="361">
        <v>1</v>
      </c>
      <c r="U255" s="362">
        <v>67</v>
      </c>
      <c r="V255" s="363">
        <v>14</v>
      </c>
      <c r="W255" s="364" t="s">
        <v>892</v>
      </c>
      <c r="X255" s="365" t="s">
        <v>892</v>
      </c>
      <c r="Y255" s="366">
        <v>0</v>
      </c>
      <c r="Z255" s="366" t="s">
        <v>892</v>
      </c>
      <c r="AA255" s="365" t="s">
        <v>892</v>
      </c>
      <c r="AB255" s="366">
        <v>0</v>
      </c>
      <c r="AC255" s="366"/>
      <c r="AD255" s="367" t="s">
        <v>892</v>
      </c>
      <c r="AE255" s="368" t="s">
        <v>892</v>
      </c>
      <c r="AF255" s="357">
        <v>24</v>
      </c>
      <c r="AG255" s="360">
        <v>43860</v>
      </c>
      <c r="AH255" s="360" t="s">
        <v>892</v>
      </c>
      <c r="AI255" s="360">
        <v>45105</v>
      </c>
      <c r="AJ255" s="360" t="s">
        <v>892</v>
      </c>
      <c r="AK255" s="350" t="s">
        <v>1328</v>
      </c>
    </row>
    <row r="256" spans="1:37" x14ac:dyDescent="0.3">
      <c r="A256" s="349">
        <v>33623</v>
      </c>
      <c r="B256" s="350" t="s">
        <v>1329</v>
      </c>
      <c r="C256" s="351" t="s">
        <v>322</v>
      </c>
      <c r="D256" s="352">
        <v>27.09</v>
      </c>
      <c r="E256" s="350"/>
      <c r="F256" s="350"/>
      <c r="G256" s="350"/>
      <c r="H256" s="353">
        <v>358</v>
      </c>
      <c r="I256" s="354">
        <v>103003</v>
      </c>
      <c r="J256" s="355">
        <v>27.09</v>
      </c>
      <c r="K256" s="353">
        <v>284</v>
      </c>
      <c r="L256" s="356">
        <v>12.239316239316238</v>
      </c>
      <c r="M256" s="357">
        <v>118.5</v>
      </c>
      <c r="N256" s="355">
        <v>3210.165</v>
      </c>
      <c r="O256" s="358" t="s">
        <v>891</v>
      </c>
      <c r="P256" s="357">
        <v>0</v>
      </c>
      <c r="Q256" s="359">
        <v>0</v>
      </c>
      <c r="R256" s="360" t="s">
        <v>892</v>
      </c>
      <c r="S256" s="350" t="s">
        <v>1325</v>
      </c>
      <c r="T256" s="361">
        <v>1</v>
      </c>
      <c r="U256" s="362">
        <v>67</v>
      </c>
      <c r="V256" s="363">
        <v>14</v>
      </c>
      <c r="W256" s="364">
        <v>2486</v>
      </c>
      <c r="X256" s="365">
        <v>2023</v>
      </c>
      <c r="Y256" s="366">
        <v>50</v>
      </c>
      <c r="Z256" s="366" t="s">
        <v>892</v>
      </c>
      <c r="AA256" s="365" t="s">
        <v>892</v>
      </c>
      <c r="AB256" s="366">
        <v>0</v>
      </c>
      <c r="AC256" s="366"/>
      <c r="AD256" s="367" t="s">
        <v>892</v>
      </c>
      <c r="AE256" s="368" t="s">
        <v>892</v>
      </c>
      <c r="AF256" s="357">
        <v>118</v>
      </c>
      <c r="AG256" s="360">
        <v>43851</v>
      </c>
      <c r="AH256" s="360" t="s">
        <v>892</v>
      </c>
      <c r="AI256" s="360">
        <v>44592</v>
      </c>
      <c r="AJ256" s="360" t="s">
        <v>892</v>
      </c>
      <c r="AK256" s="350" t="s">
        <v>1330</v>
      </c>
    </row>
    <row r="257" spans="1:37" x14ac:dyDescent="0.3">
      <c r="A257" s="349">
        <v>34214</v>
      </c>
      <c r="B257" s="350" t="s">
        <v>1331</v>
      </c>
      <c r="C257" s="351" t="s">
        <v>265</v>
      </c>
      <c r="D257" s="352">
        <v>655</v>
      </c>
      <c r="E257" s="350"/>
      <c r="F257" s="350"/>
      <c r="G257" s="350"/>
      <c r="H257" s="353">
        <v>1</v>
      </c>
      <c r="I257" s="354">
        <v>103003</v>
      </c>
      <c r="J257" s="355">
        <v>655</v>
      </c>
      <c r="K257" s="353"/>
      <c r="L257" s="356">
        <v>0</v>
      </c>
      <c r="M257" s="357">
        <v>0</v>
      </c>
      <c r="N257" s="355">
        <v>0</v>
      </c>
      <c r="O257" s="358" t="s">
        <v>891</v>
      </c>
      <c r="P257" s="357">
        <v>0</v>
      </c>
      <c r="Q257" s="359">
        <v>0</v>
      </c>
      <c r="R257" s="360" t="s">
        <v>892</v>
      </c>
      <c r="S257" s="350" t="s">
        <v>1279</v>
      </c>
      <c r="T257" s="361">
        <v>1</v>
      </c>
      <c r="U257" s="362">
        <v>51</v>
      </c>
      <c r="V257" s="363">
        <v>26</v>
      </c>
      <c r="W257" s="364" t="s">
        <v>892</v>
      </c>
      <c r="X257" s="365" t="s">
        <v>892</v>
      </c>
      <c r="Y257" s="366">
        <v>0</v>
      </c>
      <c r="Z257" s="366">
        <v>10439</v>
      </c>
      <c r="AA257" s="365">
        <v>2023</v>
      </c>
      <c r="AB257" s="366">
        <v>20</v>
      </c>
      <c r="AC257" s="366">
        <v>20</v>
      </c>
      <c r="AD257" s="367" t="s">
        <v>2328</v>
      </c>
      <c r="AE257" s="368">
        <v>45197</v>
      </c>
      <c r="AF257" s="357">
        <v>0</v>
      </c>
      <c r="AG257" s="360">
        <v>42381</v>
      </c>
      <c r="AH257" s="360" t="s">
        <v>892</v>
      </c>
      <c r="AI257" s="360">
        <v>45160</v>
      </c>
      <c r="AJ257" s="360" t="s">
        <v>892</v>
      </c>
      <c r="AK257" s="350" t="s">
        <v>1332</v>
      </c>
    </row>
    <row r="258" spans="1:37" x14ac:dyDescent="0.3">
      <c r="A258" s="349">
        <v>34801</v>
      </c>
      <c r="B258" s="350" t="s">
        <v>1333</v>
      </c>
      <c r="C258" s="351" t="s">
        <v>265</v>
      </c>
      <c r="D258" s="352">
        <v>2.84</v>
      </c>
      <c r="E258" s="350"/>
      <c r="F258" s="350" t="s">
        <v>1100</v>
      </c>
      <c r="G258" s="350" t="s">
        <v>1260</v>
      </c>
      <c r="H258" s="353">
        <v>2439</v>
      </c>
      <c r="I258" s="354">
        <v>103003</v>
      </c>
      <c r="J258" s="355">
        <v>2.84</v>
      </c>
      <c r="K258" s="353">
        <v>2742</v>
      </c>
      <c r="L258" s="356">
        <v>9.652906953734119</v>
      </c>
      <c r="M258" s="357">
        <v>2109.06</v>
      </c>
      <c r="N258" s="355">
        <v>5989.7304000000004</v>
      </c>
      <c r="O258" s="358" t="s">
        <v>1261</v>
      </c>
      <c r="P258" s="357">
        <v>13100</v>
      </c>
      <c r="Q258" s="359">
        <v>37204</v>
      </c>
      <c r="R258" s="360">
        <v>45327</v>
      </c>
      <c r="S258" s="350" t="s">
        <v>1262</v>
      </c>
      <c r="T258" s="361">
        <v>1</v>
      </c>
      <c r="U258" s="362">
        <v>51</v>
      </c>
      <c r="V258" s="363">
        <v>7</v>
      </c>
      <c r="W258" s="364" t="s">
        <v>892</v>
      </c>
      <c r="X258" s="365" t="s">
        <v>892</v>
      </c>
      <c r="Y258" s="366">
        <v>0</v>
      </c>
      <c r="Z258" s="366" t="s">
        <v>892</v>
      </c>
      <c r="AA258" s="365" t="s">
        <v>892</v>
      </c>
      <c r="AB258" s="366">
        <v>0</v>
      </c>
      <c r="AC258" s="366"/>
      <c r="AD258" s="367" t="s">
        <v>892</v>
      </c>
      <c r="AE258" s="368" t="s">
        <v>892</v>
      </c>
      <c r="AF258" s="357">
        <v>1010</v>
      </c>
      <c r="AG258" s="360">
        <v>45132</v>
      </c>
      <c r="AH258" s="360" t="s">
        <v>892</v>
      </c>
      <c r="AI258" s="360">
        <v>45082</v>
      </c>
      <c r="AJ258" s="360" t="s">
        <v>892</v>
      </c>
      <c r="AK258" s="350" t="s">
        <v>1333</v>
      </c>
    </row>
    <row r="259" spans="1:37" x14ac:dyDescent="0.3">
      <c r="A259" s="349">
        <v>35224</v>
      </c>
      <c r="B259" s="350" t="s">
        <v>1334</v>
      </c>
      <c r="C259" s="351" t="s">
        <v>265</v>
      </c>
      <c r="D259" s="352">
        <v>50</v>
      </c>
      <c r="E259" s="350"/>
      <c r="F259" s="350"/>
      <c r="G259" s="350"/>
      <c r="H259" s="353">
        <v>20</v>
      </c>
      <c r="I259" s="354">
        <v>103003</v>
      </c>
      <c r="J259" s="355">
        <v>50</v>
      </c>
      <c r="K259" s="353">
        <v>19</v>
      </c>
      <c r="L259" s="356">
        <v>10</v>
      </c>
      <c r="M259" s="357">
        <v>0</v>
      </c>
      <c r="N259" s="355">
        <v>0</v>
      </c>
      <c r="O259" s="358" t="s">
        <v>891</v>
      </c>
      <c r="P259" s="357">
        <v>0</v>
      </c>
      <c r="Q259" s="359">
        <v>0</v>
      </c>
      <c r="R259" s="360" t="s">
        <v>892</v>
      </c>
      <c r="S259" s="350" t="s">
        <v>1034</v>
      </c>
      <c r="T259" s="361">
        <v>1</v>
      </c>
      <c r="U259" s="362">
        <v>61</v>
      </c>
      <c r="V259" s="363">
        <v>15</v>
      </c>
      <c r="W259" s="364" t="s">
        <v>892</v>
      </c>
      <c r="X259" s="365" t="s">
        <v>892</v>
      </c>
      <c r="Y259" s="366">
        <v>0</v>
      </c>
      <c r="Z259" s="366">
        <v>8785</v>
      </c>
      <c r="AA259" s="365">
        <v>2022</v>
      </c>
      <c r="AB259" s="366">
        <v>20</v>
      </c>
      <c r="AC259" s="366">
        <v>20</v>
      </c>
      <c r="AD259" s="367" t="s">
        <v>2329</v>
      </c>
      <c r="AE259" s="368">
        <v>44774</v>
      </c>
      <c r="AF259" s="357">
        <v>8</v>
      </c>
      <c r="AG259" s="360">
        <v>45166</v>
      </c>
      <c r="AH259" s="360" t="s">
        <v>892</v>
      </c>
      <c r="AI259" s="360">
        <v>45145</v>
      </c>
      <c r="AJ259" s="360" t="s">
        <v>892</v>
      </c>
      <c r="AK259" s="350" t="s">
        <v>1335</v>
      </c>
    </row>
    <row r="260" spans="1:37" x14ac:dyDescent="0.3">
      <c r="A260" s="349">
        <v>35256</v>
      </c>
      <c r="B260" s="350" t="s">
        <v>1336</v>
      </c>
      <c r="C260" s="351" t="s">
        <v>347</v>
      </c>
      <c r="D260" s="352">
        <v>6</v>
      </c>
      <c r="E260" s="350"/>
      <c r="F260" s="350"/>
      <c r="G260" s="350"/>
      <c r="H260" s="353">
        <v>157</v>
      </c>
      <c r="I260" s="354">
        <v>103003</v>
      </c>
      <c r="J260" s="355">
        <v>6</v>
      </c>
      <c r="K260" s="353">
        <v>13</v>
      </c>
      <c r="L260" s="356">
        <v>145.37037037037035</v>
      </c>
      <c r="M260" s="357">
        <v>0</v>
      </c>
      <c r="N260" s="355">
        <v>0</v>
      </c>
      <c r="O260" s="358" t="s">
        <v>891</v>
      </c>
      <c r="P260" s="357">
        <v>0</v>
      </c>
      <c r="Q260" s="359">
        <v>0</v>
      </c>
      <c r="R260" s="360" t="s">
        <v>892</v>
      </c>
      <c r="S260" s="350" t="s">
        <v>1337</v>
      </c>
      <c r="T260" s="361">
        <v>1</v>
      </c>
      <c r="U260" s="362">
        <v>69</v>
      </c>
      <c r="V260" s="363">
        <v>3</v>
      </c>
      <c r="W260" s="364" t="s">
        <v>892</v>
      </c>
      <c r="X260" s="365" t="s">
        <v>892</v>
      </c>
      <c r="Y260" s="366">
        <v>0</v>
      </c>
      <c r="Z260" s="366" t="s">
        <v>892</v>
      </c>
      <c r="AA260" s="365" t="s">
        <v>892</v>
      </c>
      <c r="AB260" s="366">
        <v>0</v>
      </c>
      <c r="AC260" s="366"/>
      <c r="AD260" s="367" t="s">
        <v>892</v>
      </c>
      <c r="AE260" s="368" t="s">
        <v>892</v>
      </c>
      <c r="AF260" s="357">
        <v>4</v>
      </c>
      <c r="AG260" s="360">
        <v>43749</v>
      </c>
      <c r="AH260" s="360" t="s">
        <v>892</v>
      </c>
      <c r="AI260" s="360">
        <v>43734</v>
      </c>
      <c r="AJ260" s="360" t="s">
        <v>892</v>
      </c>
      <c r="AK260" s="350" t="s">
        <v>1338</v>
      </c>
    </row>
    <row r="261" spans="1:37" x14ac:dyDescent="0.3">
      <c r="A261" s="349">
        <v>35550</v>
      </c>
      <c r="B261" s="350" t="s">
        <v>1339</v>
      </c>
      <c r="C261" s="351" t="s">
        <v>382</v>
      </c>
      <c r="D261" s="352">
        <v>0.4</v>
      </c>
      <c r="E261" s="350"/>
      <c r="F261" s="350"/>
      <c r="G261" s="350"/>
      <c r="H261" s="353">
        <v>39</v>
      </c>
      <c r="I261" s="354">
        <v>103003</v>
      </c>
      <c r="J261" s="355">
        <v>0.4</v>
      </c>
      <c r="K261" s="353">
        <v>76</v>
      </c>
      <c r="L261" s="356">
        <v>6.1611374407582939</v>
      </c>
      <c r="M261" s="357">
        <v>74.94</v>
      </c>
      <c r="N261" s="355">
        <v>29.975999999999999</v>
      </c>
      <c r="O261" s="358" t="s">
        <v>891</v>
      </c>
      <c r="P261" s="357">
        <v>0</v>
      </c>
      <c r="Q261" s="359">
        <v>0</v>
      </c>
      <c r="R261" s="360" t="s">
        <v>892</v>
      </c>
      <c r="S261" s="350" t="s">
        <v>1018</v>
      </c>
      <c r="T261" s="361">
        <v>1</v>
      </c>
      <c r="U261" s="362">
        <v>83</v>
      </c>
      <c r="V261" s="363">
        <v>2</v>
      </c>
      <c r="W261" s="364" t="s">
        <v>892</v>
      </c>
      <c r="X261" s="365" t="s">
        <v>892</v>
      </c>
      <c r="Y261" s="366">
        <v>0</v>
      </c>
      <c r="Z261" s="366" t="s">
        <v>892</v>
      </c>
      <c r="AA261" s="365" t="s">
        <v>892</v>
      </c>
      <c r="AB261" s="366">
        <v>0</v>
      </c>
      <c r="AC261" s="366"/>
      <c r="AD261" s="367" t="s">
        <v>892</v>
      </c>
      <c r="AE261" s="368" t="s">
        <v>892</v>
      </c>
      <c r="AF261" s="357">
        <v>26</v>
      </c>
      <c r="AG261" s="360">
        <v>43257</v>
      </c>
      <c r="AH261" s="360" t="s">
        <v>892</v>
      </c>
      <c r="AI261" s="360">
        <v>43217</v>
      </c>
      <c r="AJ261" s="360" t="s">
        <v>892</v>
      </c>
      <c r="AK261" s="350" t="s">
        <v>1339</v>
      </c>
    </row>
    <row r="262" spans="1:37" x14ac:dyDescent="0.3">
      <c r="A262" s="349">
        <v>35554</v>
      </c>
      <c r="B262" s="350" t="s">
        <v>1340</v>
      </c>
      <c r="C262" s="351" t="s">
        <v>382</v>
      </c>
      <c r="D262" s="352">
        <v>0.5</v>
      </c>
      <c r="E262" s="350"/>
      <c r="F262" s="350"/>
      <c r="G262" s="350"/>
      <c r="H262" s="353">
        <v>0</v>
      </c>
      <c r="I262" s="354">
        <v>103003</v>
      </c>
      <c r="J262" s="355">
        <v>0.5</v>
      </c>
      <c r="K262" s="353">
        <v>38</v>
      </c>
      <c r="L262" s="356">
        <v>0</v>
      </c>
      <c r="M262" s="357">
        <v>37.06</v>
      </c>
      <c r="N262" s="355">
        <v>18.53</v>
      </c>
      <c r="O262" s="358" t="s">
        <v>891</v>
      </c>
      <c r="P262" s="357">
        <v>0</v>
      </c>
      <c r="Q262" s="359">
        <v>0</v>
      </c>
      <c r="R262" s="360" t="s">
        <v>892</v>
      </c>
      <c r="S262" s="350" t="s">
        <v>1018</v>
      </c>
      <c r="T262" s="361">
        <v>1</v>
      </c>
      <c r="U262" s="362">
        <v>83</v>
      </c>
      <c r="V262" s="363">
        <v>2</v>
      </c>
      <c r="W262" s="364">
        <v>2995</v>
      </c>
      <c r="X262" s="365">
        <v>2023</v>
      </c>
      <c r="Y262" s="366">
        <v>20</v>
      </c>
      <c r="Z262" s="366" t="s">
        <v>892</v>
      </c>
      <c r="AA262" s="365" t="s">
        <v>892</v>
      </c>
      <c r="AB262" s="366">
        <v>0</v>
      </c>
      <c r="AC262" s="366"/>
      <c r="AD262" s="367" t="s">
        <v>892</v>
      </c>
      <c r="AE262" s="368" t="s">
        <v>892</v>
      </c>
      <c r="AF262" s="357">
        <v>12</v>
      </c>
      <c r="AG262" s="360">
        <v>43644</v>
      </c>
      <c r="AH262" s="360" t="s">
        <v>892</v>
      </c>
      <c r="AI262" s="360">
        <v>43622</v>
      </c>
      <c r="AJ262" s="360" t="s">
        <v>892</v>
      </c>
      <c r="AK262" s="350" t="s">
        <v>1340</v>
      </c>
    </row>
    <row r="263" spans="1:37" x14ac:dyDescent="0.3">
      <c r="A263" s="349">
        <v>35555</v>
      </c>
      <c r="B263" s="350" t="s">
        <v>1341</v>
      </c>
      <c r="C263" s="351" t="s">
        <v>382</v>
      </c>
      <c r="D263" s="352">
        <v>0.4</v>
      </c>
      <c r="E263" s="350"/>
      <c r="F263" s="350"/>
      <c r="G263" s="350"/>
      <c r="H263" s="353">
        <v>63</v>
      </c>
      <c r="I263" s="354">
        <v>103003</v>
      </c>
      <c r="J263" s="355">
        <v>0.4</v>
      </c>
      <c r="K263" s="353">
        <v>75</v>
      </c>
      <c r="L263" s="356">
        <v>10.08</v>
      </c>
      <c r="M263" s="357">
        <v>49.5</v>
      </c>
      <c r="N263" s="355">
        <v>19.8</v>
      </c>
      <c r="O263" s="358" t="s">
        <v>891</v>
      </c>
      <c r="P263" s="357">
        <v>0</v>
      </c>
      <c r="Q263" s="359">
        <v>0</v>
      </c>
      <c r="R263" s="360" t="s">
        <v>892</v>
      </c>
      <c r="S263" s="350" t="s">
        <v>1018</v>
      </c>
      <c r="T263" s="361">
        <v>1</v>
      </c>
      <c r="U263" s="362">
        <v>83</v>
      </c>
      <c r="V263" s="363">
        <v>2</v>
      </c>
      <c r="W263" s="364" t="s">
        <v>892</v>
      </c>
      <c r="X263" s="365" t="s">
        <v>892</v>
      </c>
      <c r="Y263" s="366">
        <v>0</v>
      </c>
      <c r="Z263" s="366" t="s">
        <v>892</v>
      </c>
      <c r="AA263" s="365" t="s">
        <v>892</v>
      </c>
      <c r="AB263" s="366">
        <v>0</v>
      </c>
      <c r="AC263" s="366"/>
      <c r="AD263" s="367" t="s">
        <v>892</v>
      </c>
      <c r="AE263" s="368" t="s">
        <v>892</v>
      </c>
      <c r="AF263" s="357">
        <v>26</v>
      </c>
      <c r="AG263" s="360">
        <v>43257</v>
      </c>
      <c r="AH263" s="360" t="s">
        <v>892</v>
      </c>
      <c r="AI263" s="360">
        <v>43217</v>
      </c>
      <c r="AJ263" s="360" t="s">
        <v>892</v>
      </c>
      <c r="AK263" s="350" t="s">
        <v>1341</v>
      </c>
    </row>
    <row r="264" spans="1:37" x14ac:dyDescent="0.3">
      <c r="A264" s="349">
        <v>36031</v>
      </c>
      <c r="B264" s="350" t="s">
        <v>1342</v>
      </c>
      <c r="C264" s="351" t="s">
        <v>1343</v>
      </c>
      <c r="D264" s="352">
        <v>12.4</v>
      </c>
      <c r="E264" s="350"/>
      <c r="F264" s="350"/>
      <c r="G264" s="350"/>
      <c r="H264" s="353">
        <v>2616</v>
      </c>
      <c r="I264" s="354">
        <v>103003</v>
      </c>
      <c r="J264" s="355">
        <v>12.4</v>
      </c>
      <c r="K264" s="353">
        <v>19</v>
      </c>
      <c r="L264" s="356">
        <v>1566.4670658682633</v>
      </c>
      <c r="M264" s="357">
        <v>0</v>
      </c>
      <c r="N264" s="355">
        <v>0</v>
      </c>
      <c r="O264" s="358" t="s">
        <v>891</v>
      </c>
      <c r="P264" s="357">
        <v>0</v>
      </c>
      <c r="Q264" s="359">
        <v>0</v>
      </c>
      <c r="R264" s="360" t="s">
        <v>892</v>
      </c>
      <c r="S264" s="350" t="s">
        <v>1011</v>
      </c>
      <c r="T264" s="361">
        <v>1</v>
      </c>
      <c r="U264" s="362">
        <v>67</v>
      </c>
      <c r="V264" s="363">
        <v>6</v>
      </c>
      <c r="W264" s="364" t="s">
        <v>892</v>
      </c>
      <c r="X264" s="365" t="s">
        <v>892</v>
      </c>
      <c r="Y264" s="366">
        <v>0</v>
      </c>
      <c r="Z264" s="366" t="s">
        <v>892</v>
      </c>
      <c r="AA264" s="365" t="s">
        <v>892</v>
      </c>
      <c r="AB264" s="366">
        <v>0</v>
      </c>
      <c r="AC264" s="366"/>
      <c r="AD264" s="367" t="s">
        <v>892</v>
      </c>
      <c r="AE264" s="368" t="s">
        <v>892</v>
      </c>
      <c r="AF264" s="357">
        <v>6</v>
      </c>
      <c r="AG264" s="360">
        <v>43847</v>
      </c>
      <c r="AH264" s="360" t="s">
        <v>892</v>
      </c>
      <c r="AI264" s="360">
        <v>45175</v>
      </c>
      <c r="AJ264" s="360" t="s">
        <v>892</v>
      </c>
      <c r="AK264" s="350" t="s">
        <v>1342</v>
      </c>
    </row>
    <row r="265" spans="1:37" x14ac:dyDescent="0.3">
      <c r="A265" s="349">
        <v>36399</v>
      </c>
      <c r="B265" s="350" t="s">
        <v>1344</v>
      </c>
      <c r="C265" s="351" t="s">
        <v>265</v>
      </c>
      <c r="D265" s="352">
        <v>5.7</v>
      </c>
      <c r="E265" s="350"/>
      <c r="F265" s="350"/>
      <c r="G265" s="350"/>
      <c r="H265" s="353">
        <v>143</v>
      </c>
      <c r="I265" s="354">
        <v>103003</v>
      </c>
      <c r="J265" s="355">
        <v>5.7</v>
      </c>
      <c r="K265" s="353">
        <v>40</v>
      </c>
      <c r="L265" s="356">
        <v>42.942942942942949</v>
      </c>
      <c r="M265" s="357">
        <v>0</v>
      </c>
      <c r="N265" s="355">
        <v>0</v>
      </c>
      <c r="O265" s="358" t="s">
        <v>891</v>
      </c>
      <c r="P265" s="357">
        <v>0</v>
      </c>
      <c r="Q265" s="359">
        <v>0</v>
      </c>
      <c r="R265" s="360" t="s">
        <v>892</v>
      </c>
      <c r="S265" s="350" t="s">
        <v>1345</v>
      </c>
      <c r="T265" s="361">
        <v>1</v>
      </c>
      <c r="U265" s="362">
        <v>89</v>
      </c>
      <c r="V265" s="363">
        <v>12</v>
      </c>
      <c r="W265" s="364" t="s">
        <v>892</v>
      </c>
      <c r="X265" s="365" t="s">
        <v>892</v>
      </c>
      <c r="Y265" s="366">
        <v>0</v>
      </c>
      <c r="Z265" s="366" t="s">
        <v>892</v>
      </c>
      <c r="AA265" s="365" t="s">
        <v>892</v>
      </c>
      <c r="AB265" s="366">
        <v>0</v>
      </c>
      <c r="AC265" s="366"/>
      <c r="AD265" s="367" t="s">
        <v>892</v>
      </c>
      <c r="AE265" s="368" t="s">
        <v>892</v>
      </c>
      <c r="AF265" s="357">
        <v>14</v>
      </c>
      <c r="AG265" s="360">
        <v>44406</v>
      </c>
      <c r="AH265" s="360" t="s">
        <v>892</v>
      </c>
      <c r="AI265" s="360">
        <v>44392</v>
      </c>
      <c r="AJ265" s="360" t="s">
        <v>892</v>
      </c>
      <c r="AK265" s="350" t="s">
        <v>1344</v>
      </c>
    </row>
    <row r="266" spans="1:37" x14ac:dyDescent="0.3">
      <c r="A266" s="349">
        <v>37518</v>
      </c>
      <c r="B266" s="350" t="s">
        <v>1346</v>
      </c>
      <c r="C266" s="351" t="s">
        <v>265</v>
      </c>
      <c r="D266" s="352">
        <v>0.11</v>
      </c>
      <c r="E266" s="350"/>
      <c r="F266" s="350"/>
      <c r="G266" s="350"/>
      <c r="H266" s="353">
        <v>350</v>
      </c>
      <c r="I266" s="354">
        <v>103003</v>
      </c>
      <c r="J266" s="355">
        <v>0.11</v>
      </c>
      <c r="K266" s="353"/>
      <c r="L266" s="356">
        <v>0</v>
      </c>
      <c r="M266" s="357">
        <v>0</v>
      </c>
      <c r="N266" s="355">
        <v>0</v>
      </c>
      <c r="O266" s="358" t="s">
        <v>891</v>
      </c>
      <c r="P266" s="357">
        <v>0</v>
      </c>
      <c r="Q266" s="359">
        <v>0</v>
      </c>
      <c r="R266" s="360" t="s">
        <v>892</v>
      </c>
      <c r="S266" s="350" t="s">
        <v>1112</v>
      </c>
      <c r="T266" s="361">
        <v>1</v>
      </c>
      <c r="U266" s="362">
        <v>55</v>
      </c>
      <c r="V266" s="363">
        <v>27</v>
      </c>
      <c r="W266" s="364" t="s">
        <v>892</v>
      </c>
      <c r="X266" s="365" t="s">
        <v>892</v>
      </c>
      <c r="Y266" s="366">
        <v>0</v>
      </c>
      <c r="Z266" s="366" t="s">
        <v>892</v>
      </c>
      <c r="AA266" s="365" t="s">
        <v>892</v>
      </c>
      <c r="AB266" s="366">
        <v>0</v>
      </c>
      <c r="AC266" s="366"/>
      <c r="AD266" s="367" t="s">
        <v>892</v>
      </c>
      <c r="AE266" s="368" t="s">
        <v>892</v>
      </c>
      <c r="AF266" s="357">
        <v>0</v>
      </c>
      <c r="AG266" s="360">
        <v>41970</v>
      </c>
      <c r="AH266" s="360" t="s">
        <v>892</v>
      </c>
      <c r="AI266" s="360">
        <v>42142</v>
      </c>
      <c r="AJ266" s="360" t="s">
        <v>892</v>
      </c>
      <c r="AK266" s="350" t="s">
        <v>1347</v>
      </c>
    </row>
    <row r="267" spans="1:37" x14ac:dyDescent="0.3">
      <c r="A267" s="349">
        <v>37519</v>
      </c>
      <c r="B267" s="350" t="s">
        <v>1348</v>
      </c>
      <c r="C267" s="351" t="s">
        <v>265</v>
      </c>
      <c r="D267" s="352">
        <v>0.25</v>
      </c>
      <c r="E267" s="350"/>
      <c r="F267" s="350"/>
      <c r="G267" s="350"/>
      <c r="H267" s="353">
        <v>2345</v>
      </c>
      <c r="I267" s="354">
        <v>103003</v>
      </c>
      <c r="J267" s="355">
        <v>0.25</v>
      </c>
      <c r="K267" s="353"/>
      <c r="L267" s="356">
        <v>0</v>
      </c>
      <c r="M267" s="357">
        <v>0</v>
      </c>
      <c r="N267" s="355">
        <v>0</v>
      </c>
      <c r="O267" s="358" t="s">
        <v>891</v>
      </c>
      <c r="P267" s="357">
        <v>0</v>
      </c>
      <c r="Q267" s="359">
        <v>0</v>
      </c>
      <c r="R267" s="360" t="s">
        <v>892</v>
      </c>
      <c r="S267" s="350" t="s">
        <v>1112</v>
      </c>
      <c r="T267" s="361">
        <v>1</v>
      </c>
      <c r="U267" s="362">
        <v>55</v>
      </c>
      <c r="V267" s="363">
        <v>27</v>
      </c>
      <c r="W267" s="364" t="s">
        <v>892</v>
      </c>
      <c r="X267" s="365" t="s">
        <v>892</v>
      </c>
      <c r="Y267" s="366">
        <v>0</v>
      </c>
      <c r="Z267" s="366" t="s">
        <v>892</v>
      </c>
      <c r="AA267" s="365" t="s">
        <v>892</v>
      </c>
      <c r="AB267" s="366">
        <v>0</v>
      </c>
      <c r="AC267" s="366"/>
      <c r="AD267" s="367" t="s">
        <v>892</v>
      </c>
      <c r="AE267" s="368" t="s">
        <v>892</v>
      </c>
      <c r="AF267" s="357">
        <v>0</v>
      </c>
      <c r="AG267" s="360">
        <v>41577</v>
      </c>
      <c r="AH267" s="360" t="s">
        <v>892</v>
      </c>
      <c r="AI267" s="360">
        <v>44027</v>
      </c>
      <c r="AJ267" s="360" t="s">
        <v>892</v>
      </c>
      <c r="AK267" s="350" t="s">
        <v>1349</v>
      </c>
    </row>
    <row r="268" spans="1:37" x14ac:dyDescent="0.3">
      <c r="A268" s="349">
        <v>37528</v>
      </c>
      <c r="B268" s="350" t="s">
        <v>1350</v>
      </c>
      <c r="C268" s="351" t="s">
        <v>265</v>
      </c>
      <c r="D268" s="352">
        <v>1.91</v>
      </c>
      <c r="E268" s="350"/>
      <c r="F268" s="350"/>
      <c r="G268" s="350"/>
      <c r="H268" s="353">
        <v>773</v>
      </c>
      <c r="I268" s="354">
        <v>103003</v>
      </c>
      <c r="J268" s="355">
        <v>1.91</v>
      </c>
      <c r="K268" s="353">
        <v>661</v>
      </c>
      <c r="L268" s="356">
        <v>9.8158730158730148</v>
      </c>
      <c r="M268" s="357">
        <v>494.5</v>
      </c>
      <c r="N268" s="355">
        <v>944.495</v>
      </c>
      <c r="O268" s="358" t="s">
        <v>891</v>
      </c>
      <c r="P268" s="357">
        <v>0</v>
      </c>
      <c r="Q268" s="359">
        <v>0</v>
      </c>
      <c r="R268" s="360" t="s">
        <v>892</v>
      </c>
      <c r="S268" s="350" t="s">
        <v>1056</v>
      </c>
      <c r="T268" s="361">
        <v>1</v>
      </c>
      <c r="U268" s="362">
        <v>67</v>
      </c>
      <c r="V268" s="363">
        <v>1</v>
      </c>
      <c r="W268" s="364">
        <v>2483</v>
      </c>
      <c r="X268" s="365">
        <v>2023</v>
      </c>
      <c r="Y268" s="366">
        <v>150</v>
      </c>
      <c r="Z268" s="366" t="s">
        <v>892</v>
      </c>
      <c r="AA268" s="365" t="s">
        <v>892</v>
      </c>
      <c r="AB268" s="366">
        <v>0</v>
      </c>
      <c r="AC268" s="366"/>
      <c r="AD268" s="367" t="s">
        <v>892</v>
      </c>
      <c r="AE268" s="368" t="s">
        <v>892</v>
      </c>
      <c r="AF268" s="357">
        <v>316</v>
      </c>
      <c r="AG268" s="360">
        <v>44946</v>
      </c>
      <c r="AH268" s="360" t="s">
        <v>892</v>
      </c>
      <c r="AI268" s="360">
        <v>44922</v>
      </c>
      <c r="AJ268" s="360" t="s">
        <v>892</v>
      </c>
      <c r="AK268" s="350" t="s">
        <v>1351</v>
      </c>
    </row>
    <row r="269" spans="1:37" x14ac:dyDescent="0.3">
      <c r="A269" s="349">
        <v>38534</v>
      </c>
      <c r="B269" s="350" t="s">
        <v>1352</v>
      </c>
      <c r="C269" s="351" t="s">
        <v>265</v>
      </c>
      <c r="D269" s="352">
        <v>2.86</v>
      </c>
      <c r="E269" s="350"/>
      <c r="F269" s="350"/>
      <c r="G269" s="350"/>
      <c r="H269" s="353">
        <v>102</v>
      </c>
      <c r="I269" s="354">
        <v>103003</v>
      </c>
      <c r="J269" s="355">
        <v>2.86</v>
      </c>
      <c r="K269" s="353">
        <v>6</v>
      </c>
      <c r="L269" s="356">
        <v>175.86206896551724</v>
      </c>
      <c r="M269" s="357">
        <v>0</v>
      </c>
      <c r="N269" s="355">
        <v>0</v>
      </c>
      <c r="O269" s="358" t="s">
        <v>891</v>
      </c>
      <c r="P269" s="357">
        <v>0</v>
      </c>
      <c r="Q269" s="359">
        <v>0</v>
      </c>
      <c r="R269" s="360" t="s">
        <v>892</v>
      </c>
      <c r="S269" s="350" t="s">
        <v>983</v>
      </c>
      <c r="T269" s="361">
        <v>1</v>
      </c>
      <c r="U269" s="362">
        <v>61</v>
      </c>
      <c r="V269" s="363">
        <v>8</v>
      </c>
      <c r="W269" s="364" t="s">
        <v>892</v>
      </c>
      <c r="X269" s="365" t="s">
        <v>892</v>
      </c>
      <c r="Y269" s="366">
        <v>0</v>
      </c>
      <c r="Z269" s="366" t="s">
        <v>892</v>
      </c>
      <c r="AA269" s="365" t="s">
        <v>892</v>
      </c>
      <c r="AB269" s="366">
        <v>0</v>
      </c>
      <c r="AC269" s="366"/>
      <c r="AD269" s="367" t="s">
        <v>892</v>
      </c>
      <c r="AE269" s="368" t="s">
        <v>892</v>
      </c>
      <c r="AF269" s="357">
        <v>2</v>
      </c>
      <c r="AG269" s="360">
        <v>40858</v>
      </c>
      <c r="AH269" s="360" t="s">
        <v>892</v>
      </c>
      <c r="AI269" s="360">
        <v>44291</v>
      </c>
      <c r="AJ269" s="360" t="s">
        <v>892</v>
      </c>
      <c r="AK269" s="350" t="s">
        <v>1352</v>
      </c>
    </row>
    <row r="270" spans="1:37" x14ac:dyDescent="0.3">
      <c r="A270" s="349">
        <v>38648</v>
      </c>
      <c r="B270" s="350" t="s">
        <v>446</v>
      </c>
      <c r="C270" s="351" t="s">
        <v>274</v>
      </c>
      <c r="D270" s="352">
        <v>5.33</v>
      </c>
      <c r="E270" s="350"/>
      <c r="F270" s="350"/>
      <c r="G270" s="350"/>
      <c r="H270" s="353">
        <v>308</v>
      </c>
      <c r="I270" s="354">
        <v>103003</v>
      </c>
      <c r="J270" s="355">
        <v>5.33</v>
      </c>
      <c r="K270" s="353"/>
      <c r="L270" s="356">
        <v>0</v>
      </c>
      <c r="M270" s="357">
        <v>0</v>
      </c>
      <c r="N270" s="355">
        <v>0</v>
      </c>
      <c r="O270" s="358" t="s">
        <v>891</v>
      </c>
      <c r="P270" s="357">
        <v>0</v>
      </c>
      <c r="Q270" s="359">
        <v>0</v>
      </c>
      <c r="R270" s="360" t="s">
        <v>892</v>
      </c>
      <c r="S270" s="350" t="s">
        <v>1353</v>
      </c>
      <c r="T270" s="361">
        <v>1</v>
      </c>
      <c r="U270" s="362">
        <v>59</v>
      </c>
      <c r="V270" s="363">
        <v>18</v>
      </c>
      <c r="W270" s="364" t="s">
        <v>892</v>
      </c>
      <c r="X270" s="365" t="s">
        <v>892</v>
      </c>
      <c r="Y270" s="366">
        <v>0</v>
      </c>
      <c r="Z270" s="366" t="s">
        <v>892</v>
      </c>
      <c r="AA270" s="365" t="s">
        <v>892</v>
      </c>
      <c r="AB270" s="366">
        <v>0</v>
      </c>
      <c r="AC270" s="366"/>
      <c r="AD270" s="367" t="s">
        <v>892</v>
      </c>
      <c r="AE270" s="368" t="s">
        <v>892</v>
      </c>
      <c r="AF270" s="357">
        <v>0</v>
      </c>
      <c r="AG270" s="360">
        <v>44034</v>
      </c>
      <c r="AH270" s="360" t="s">
        <v>892</v>
      </c>
      <c r="AI270" s="360">
        <v>44027</v>
      </c>
      <c r="AJ270" s="360" t="s">
        <v>892</v>
      </c>
      <c r="AK270" s="350" t="s">
        <v>446</v>
      </c>
    </row>
    <row r="271" spans="1:37" x14ac:dyDescent="0.3">
      <c r="A271" s="349">
        <v>39378</v>
      </c>
      <c r="B271" s="350" t="s">
        <v>1354</v>
      </c>
      <c r="C271" s="351" t="s">
        <v>265</v>
      </c>
      <c r="D271" s="352">
        <v>1.99</v>
      </c>
      <c r="E271" s="350"/>
      <c r="F271" s="350"/>
      <c r="G271" s="350"/>
      <c r="H271" s="353">
        <v>3962</v>
      </c>
      <c r="I271" s="354">
        <v>103003</v>
      </c>
      <c r="J271" s="355">
        <v>1.99</v>
      </c>
      <c r="K271" s="353"/>
      <c r="L271" s="356">
        <v>0</v>
      </c>
      <c r="M271" s="357">
        <v>0</v>
      </c>
      <c r="N271" s="355">
        <v>0</v>
      </c>
      <c r="O271" s="358" t="s">
        <v>891</v>
      </c>
      <c r="P271" s="357">
        <v>0</v>
      </c>
      <c r="Q271" s="359">
        <v>0</v>
      </c>
      <c r="R271" s="360" t="s">
        <v>892</v>
      </c>
      <c r="S271" s="350" t="s">
        <v>1056</v>
      </c>
      <c r="T271" s="361">
        <v>1</v>
      </c>
      <c r="U271" s="362">
        <v>67</v>
      </c>
      <c r="V271" s="363">
        <v>1</v>
      </c>
      <c r="W271" s="364" t="s">
        <v>892</v>
      </c>
      <c r="X271" s="365" t="s">
        <v>892</v>
      </c>
      <c r="Y271" s="366">
        <v>0</v>
      </c>
      <c r="Z271" s="366" t="s">
        <v>892</v>
      </c>
      <c r="AA271" s="365" t="s">
        <v>892</v>
      </c>
      <c r="AB271" s="366">
        <v>0</v>
      </c>
      <c r="AC271" s="366"/>
      <c r="AD271" s="367" t="s">
        <v>892</v>
      </c>
      <c r="AE271" s="368" t="s">
        <v>892</v>
      </c>
      <c r="AF271" s="357">
        <v>0</v>
      </c>
      <c r="AG271" s="360">
        <v>44600</v>
      </c>
      <c r="AH271" s="360" t="s">
        <v>892</v>
      </c>
      <c r="AI271" s="360">
        <v>44823</v>
      </c>
      <c r="AJ271" s="360" t="s">
        <v>892</v>
      </c>
      <c r="AK271" s="350" t="s">
        <v>1355</v>
      </c>
    </row>
    <row r="272" spans="1:37" x14ac:dyDescent="0.3">
      <c r="A272" s="349">
        <v>40086</v>
      </c>
      <c r="B272" s="350" t="s">
        <v>1356</v>
      </c>
      <c r="C272" s="351" t="s">
        <v>265</v>
      </c>
      <c r="D272" s="352">
        <v>1.84</v>
      </c>
      <c r="E272" s="350"/>
      <c r="F272" s="350"/>
      <c r="G272" s="350"/>
      <c r="H272" s="353">
        <v>927</v>
      </c>
      <c r="I272" s="354">
        <v>103003</v>
      </c>
      <c r="J272" s="355">
        <v>1.84</v>
      </c>
      <c r="K272" s="353">
        <v>24</v>
      </c>
      <c r="L272" s="356">
        <v>463.5</v>
      </c>
      <c r="M272" s="357">
        <v>0</v>
      </c>
      <c r="N272" s="355">
        <v>0</v>
      </c>
      <c r="O272" s="358" t="s">
        <v>891</v>
      </c>
      <c r="P272" s="357">
        <v>0</v>
      </c>
      <c r="Q272" s="359">
        <v>0</v>
      </c>
      <c r="R272" s="360" t="s">
        <v>892</v>
      </c>
      <c r="S272" s="350" t="s">
        <v>1357</v>
      </c>
      <c r="T272" s="361">
        <v>1</v>
      </c>
      <c r="U272" s="362">
        <v>51</v>
      </c>
      <c r="V272" s="363">
        <v>17</v>
      </c>
      <c r="W272" s="364" t="s">
        <v>892</v>
      </c>
      <c r="X272" s="365" t="s">
        <v>892</v>
      </c>
      <c r="Y272" s="366">
        <v>0</v>
      </c>
      <c r="Z272" s="366" t="s">
        <v>892</v>
      </c>
      <c r="AA272" s="365" t="s">
        <v>892</v>
      </c>
      <c r="AB272" s="366">
        <v>0</v>
      </c>
      <c r="AC272" s="366"/>
      <c r="AD272" s="367" t="s">
        <v>892</v>
      </c>
      <c r="AE272" s="368" t="s">
        <v>892</v>
      </c>
      <c r="AF272" s="357">
        <v>8</v>
      </c>
      <c r="AG272" s="360">
        <v>39646</v>
      </c>
      <c r="AH272" s="360" t="s">
        <v>892</v>
      </c>
      <c r="AI272" s="360">
        <v>44945</v>
      </c>
      <c r="AJ272" s="360" t="s">
        <v>892</v>
      </c>
      <c r="AK272" s="350" t="s">
        <v>1356</v>
      </c>
    </row>
    <row r="273" spans="1:37" x14ac:dyDescent="0.3">
      <c r="A273" s="349">
        <v>40251</v>
      </c>
      <c r="B273" s="350" t="s">
        <v>1358</v>
      </c>
      <c r="C273" s="351" t="s">
        <v>265</v>
      </c>
      <c r="D273" s="352">
        <v>10.66</v>
      </c>
      <c r="E273" s="350"/>
      <c r="F273" s="350"/>
      <c r="G273" s="350"/>
      <c r="H273" s="353">
        <v>0</v>
      </c>
      <c r="I273" s="354">
        <v>103003</v>
      </c>
      <c r="J273" s="355">
        <v>10.66</v>
      </c>
      <c r="K273" s="353">
        <v>438</v>
      </c>
      <c r="L273" s="356">
        <v>0</v>
      </c>
      <c r="M273" s="357">
        <v>632.05999999999995</v>
      </c>
      <c r="N273" s="355">
        <v>6737.7596000000003</v>
      </c>
      <c r="O273" s="358" t="s">
        <v>891</v>
      </c>
      <c r="P273" s="357">
        <v>0</v>
      </c>
      <c r="Q273" s="359">
        <v>0</v>
      </c>
      <c r="R273" s="360" t="s">
        <v>892</v>
      </c>
      <c r="S273" s="350" t="s">
        <v>1359</v>
      </c>
      <c r="T273" s="361">
        <v>1</v>
      </c>
      <c r="U273" s="362">
        <v>83</v>
      </c>
      <c r="V273" s="363">
        <v>4</v>
      </c>
      <c r="W273" s="364">
        <v>2684</v>
      </c>
      <c r="X273" s="365">
        <v>2023</v>
      </c>
      <c r="Y273" s="366">
        <v>100</v>
      </c>
      <c r="Z273" s="366" t="s">
        <v>892</v>
      </c>
      <c r="AA273" s="365" t="s">
        <v>892</v>
      </c>
      <c r="AB273" s="366">
        <v>0</v>
      </c>
      <c r="AC273" s="366"/>
      <c r="AD273" s="367" t="s">
        <v>892</v>
      </c>
      <c r="AE273" s="368" t="s">
        <v>892</v>
      </c>
      <c r="AF273" s="357">
        <v>162</v>
      </c>
      <c r="AG273" s="360">
        <v>44599</v>
      </c>
      <c r="AH273" s="360" t="s">
        <v>892</v>
      </c>
      <c r="AI273" s="360">
        <v>44594</v>
      </c>
      <c r="AJ273" s="360" t="s">
        <v>892</v>
      </c>
      <c r="AK273" s="350" t="s">
        <v>1360</v>
      </c>
    </row>
    <row r="274" spans="1:37" x14ac:dyDescent="0.3">
      <c r="A274" s="349">
        <v>40772</v>
      </c>
      <c r="B274" s="350" t="s">
        <v>1361</v>
      </c>
      <c r="C274" s="351" t="s">
        <v>265</v>
      </c>
      <c r="D274" s="352">
        <v>2.17</v>
      </c>
      <c r="E274" s="350"/>
      <c r="F274" s="350"/>
      <c r="G274" s="350"/>
      <c r="H274" s="353">
        <v>163</v>
      </c>
      <c r="I274" s="354">
        <v>103003</v>
      </c>
      <c r="J274" s="355">
        <v>2.17</v>
      </c>
      <c r="K274" s="353">
        <v>13</v>
      </c>
      <c r="L274" s="356">
        <v>150.92592592592592</v>
      </c>
      <c r="M274" s="357">
        <v>0</v>
      </c>
      <c r="N274" s="355">
        <v>0</v>
      </c>
      <c r="O274" s="358" t="s">
        <v>891</v>
      </c>
      <c r="P274" s="357">
        <v>0</v>
      </c>
      <c r="Q274" s="359">
        <v>0</v>
      </c>
      <c r="R274" s="360" t="s">
        <v>892</v>
      </c>
      <c r="S274" s="350" t="s">
        <v>983</v>
      </c>
      <c r="T274" s="361">
        <v>1</v>
      </c>
      <c r="U274" s="362">
        <v>61</v>
      </c>
      <c r="V274" s="363">
        <v>8</v>
      </c>
      <c r="W274" s="364" t="s">
        <v>892</v>
      </c>
      <c r="X274" s="365" t="s">
        <v>892</v>
      </c>
      <c r="Y274" s="366">
        <v>0</v>
      </c>
      <c r="Z274" s="366" t="s">
        <v>892</v>
      </c>
      <c r="AA274" s="365" t="s">
        <v>892</v>
      </c>
      <c r="AB274" s="366">
        <v>0</v>
      </c>
      <c r="AC274" s="366"/>
      <c r="AD274" s="367" t="s">
        <v>892</v>
      </c>
      <c r="AE274" s="368" t="s">
        <v>892</v>
      </c>
      <c r="AF274" s="357">
        <v>4</v>
      </c>
      <c r="AG274" s="360">
        <v>42654</v>
      </c>
      <c r="AH274" s="360" t="s">
        <v>892</v>
      </c>
      <c r="AI274" s="360">
        <v>42948</v>
      </c>
      <c r="AJ274" s="360" t="s">
        <v>892</v>
      </c>
      <c r="AK274" s="350" t="s">
        <v>1361</v>
      </c>
    </row>
    <row r="275" spans="1:37" x14ac:dyDescent="0.3">
      <c r="A275" s="349">
        <v>42566</v>
      </c>
      <c r="B275" s="350" t="s">
        <v>1362</v>
      </c>
      <c r="C275" s="351" t="s">
        <v>31</v>
      </c>
      <c r="D275" s="352">
        <v>170</v>
      </c>
      <c r="E275" s="350"/>
      <c r="F275" s="350" t="s">
        <v>1363</v>
      </c>
      <c r="G275" s="350" t="s">
        <v>1364</v>
      </c>
      <c r="H275" s="353">
        <v>47</v>
      </c>
      <c r="I275" s="354">
        <v>103003</v>
      </c>
      <c r="J275" s="355">
        <v>309.08999999999997</v>
      </c>
      <c r="K275" s="353">
        <v>21</v>
      </c>
      <c r="L275" s="356">
        <v>26.857142857142858</v>
      </c>
      <c r="M275" s="357">
        <v>0</v>
      </c>
      <c r="N275" s="355">
        <v>0</v>
      </c>
      <c r="O275" s="358" t="s">
        <v>1365</v>
      </c>
      <c r="P275" s="357">
        <v>160</v>
      </c>
      <c r="Q275" s="359">
        <v>27200</v>
      </c>
      <c r="R275" s="360">
        <v>45540</v>
      </c>
      <c r="S275" s="350" t="s">
        <v>1366</v>
      </c>
      <c r="T275" s="361">
        <v>1</v>
      </c>
      <c r="U275" s="362">
        <v>51</v>
      </c>
      <c r="V275" s="363">
        <v>28</v>
      </c>
      <c r="W275" s="364" t="s">
        <v>892</v>
      </c>
      <c r="X275" s="365" t="s">
        <v>892</v>
      </c>
      <c r="Y275" s="366">
        <v>0</v>
      </c>
      <c r="Z275" s="366" t="s">
        <v>892</v>
      </c>
      <c r="AA275" s="365" t="s">
        <v>892</v>
      </c>
      <c r="AB275" s="366">
        <v>0</v>
      </c>
      <c r="AC275" s="366"/>
      <c r="AD275" s="367" t="s">
        <v>892</v>
      </c>
      <c r="AE275" s="368" t="s">
        <v>892</v>
      </c>
      <c r="AF275" s="357">
        <v>8</v>
      </c>
      <c r="AG275" s="360">
        <v>45005</v>
      </c>
      <c r="AH275" s="360" t="s">
        <v>892</v>
      </c>
      <c r="AI275" s="360">
        <v>44995</v>
      </c>
      <c r="AJ275" s="360" t="s">
        <v>892</v>
      </c>
      <c r="AK275" s="350" t="s">
        <v>1362</v>
      </c>
    </row>
    <row r="276" spans="1:37" x14ac:dyDescent="0.3">
      <c r="A276" s="349">
        <v>42566</v>
      </c>
      <c r="B276" s="350" t="s">
        <v>1362</v>
      </c>
      <c r="C276" s="351" t="s">
        <v>31</v>
      </c>
      <c r="D276" s="352">
        <v>170</v>
      </c>
      <c r="E276" s="350"/>
      <c r="F276" s="350" t="s">
        <v>1363</v>
      </c>
      <c r="G276" s="350" t="s">
        <v>1364</v>
      </c>
      <c r="H276" s="353">
        <v>47</v>
      </c>
      <c r="I276" s="354">
        <v>103003</v>
      </c>
      <c r="J276" s="355">
        <v>309.08999999999997</v>
      </c>
      <c r="K276" s="353">
        <v>21</v>
      </c>
      <c r="L276" s="356">
        <v>26.857142857142858</v>
      </c>
      <c r="M276" s="357">
        <v>0</v>
      </c>
      <c r="N276" s="355">
        <v>0</v>
      </c>
      <c r="O276" s="358" t="s">
        <v>1365</v>
      </c>
      <c r="P276" s="357">
        <v>160</v>
      </c>
      <c r="Q276" s="359">
        <v>27200</v>
      </c>
      <c r="R276" s="360">
        <v>45540</v>
      </c>
      <c r="S276" s="350" t="s">
        <v>1366</v>
      </c>
      <c r="T276" s="361">
        <v>1</v>
      </c>
      <c r="U276" s="362">
        <v>51</v>
      </c>
      <c r="V276" s="363">
        <v>28</v>
      </c>
      <c r="W276" s="364" t="s">
        <v>892</v>
      </c>
      <c r="X276" s="365" t="s">
        <v>892</v>
      </c>
      <c r="Y276" s="366">
        <v>0</v>
      </c>
      <c r="Z276" s="366" t="s">
        <v>892</v>
      </c>
      <c r="AA276" s="365" t="s">
        <v>892</v>
      </c>
      <c r="AB276" s="366">
        <v>0</v>
      </c>
      <c r="AC276" s="366"/>
      <c r="AD276" s="367" t="s">
        <v>892</v>
      </c>
      <c r="AE276" s="368" t="s">
        <v>892</v>
      </c>
      <c r="AF276" s="357">
        <v>8</v>
      </c>
      <c r="AG276" s="360">
        <v>45005</v>
      </c>
      <c r="AH276" s="360" t="s">
        <v>892</v>
      </c>
      <c r="AI276" s="360">
        <v>44995</v>
      </c>
      <c r="AJ276" s="360" t="s">
        <v>892</v>
      </c>
      <c r="AK276" s="350" t="s">
        <v>1362</v>
      </c>
    </row>
    <row r="277" spans="1:37" x14ac:dyDescent="0.3">
      <c r="A277" s="349">
        <v>42854</v>
      </c>
      <c r="B277" s="350" t="s">
        <v>1367</v>
      </c>
      <c r="C277" s="351" t="s">
        <v>265</v>
      </c>
      <c r="D277" s="352">
        <v>17.98</v>
      </c>
      <c r="E277" s="350"/>
      <c r="F277" s="350"/>
      <c r="G277" s="350"/>
      <c r="H277" s="353">
        <v>394</v>
      </c>
      <c r="I277" s="354">
        <v>103003</v>
      </c>
      <c r="J277" s="355">
        <v>17.98</v>
      </c>
      <c r="K277" s="353">
        <v>755</v>
      </c>
      <c r="L277" s="356">
        <v>4.136482939632546</v>
      </c>
      <c r="M277" s="357">
        <v>820.5</v>
      </c>
      <c r="N277" s="355">
        <v>14752.59</v>
      </c>
      <c r="O277" s="358" t="s">
        <v>891</v>
      </c>
      <c r="P277" s="357">
        <v>0</v>
      </c>
      <c r="Q277" s="359">
        <v>0</v>
      </c>
      <c r="R277" s="360" t="s">
        <v>892</v>
      </c>
      <c r="S277" s="350" t="s">
        <v>1368</v>
      </c>
      <c r="T277" s="361">
        <v>1</v>
      </c>
      <c r="U277" s="362">
        <v>49</v>
      </c>
      <c r="V277" s="363">
        <v>8</v>
      </c>
      <c r="W277" s="364" t="s">
        <v>892</v>
      </c>
      <c r="X277" s="365" t="s">
        <v>892</v>
      </c>
      <c r="Y277" s="366">
        <v>0</v>
      </c>
      <c r="Z277" s="366">
        <v>9670</v>
      </c>
      <c r="AA277" s="365">
        <v>2023</v>
      </c>
      <c r="AB277" s="366">
        <v>500</v>
      </c>
      <c r="AC277" s="366">
        <v>500</v>
      </c>
      <c r="AD277" s="367" t="s">
        <v>2330</v>
      </c>
      <c r="AE277" s="368">
        <v>45162</v>
      </c>
      <c r="AF277" s="357">
        <v>382</v>
      </c>
      <c r="AG277" s="360">
        <v>44991</v>
      </c>
      <c r="AH277" s="360" t="s">
        <v>892</v>
      </c>
      <c r="AI277" s="360">
        <v>45145</v>
      </c>
      <c r="AJ277" s="360" t="s">
        <v>892</v>
      </c>
      <c r="AK277" s="350" t="s">
        <v>1369</v>
      </c>
    </row>
    <row r="278" spans="1:37" x14ac:dyDescent="0.3">
      <c r="A278" s="349">
        <v>44398</v>
      </c>
      <c r="B278" s="350" t="s">
        <v>1370</v>
      </c>
      <c r="C278" s="351" t="s">
        <v>347</v>
      </c>
      <c r="D278" s="352">
        <v>82</v>
      </c>
      <c r="E278" s="350"/>
      <c r="F278" s="350"/>
      <c r="G278" s="350"/>
      <c r="H278" s="353">
        <v>1294</v>
      </c>
      <c r="I278" s="354">
        <v>103003</v>
      </c>
      <c r="J278" s="355">
        <v>82</v>
      </c>
      <c r="K278" s="353">
        <v>562</v>
      </c>
      <c r="L278" s="356">
        <v>14.621468926553673</v>
      </c>
      <c r="M278" s="357">
        <v>299</v>
      </c>
      <c r="N278" s="355">
        <v>24518</v>
      </c>
      <c r="O278" s="358" t="s">
        <v>891</v>
      </c>
      <c r="P278" s="357">
        <v>0</v>
      </c>
      <c r="Q278" s="359">
        <v>0</v>
      </c>
      <c r="R278" s="360" t="s">
        <v>892</v>
      </c>
      <c r="S278" s="350" t="s">
        <v>1064</v>
      </c>
      <c r="T278" s="361">
        <v>1</v>
      </c>
      <c r="U278" s="362">
        <v>69</v>
      </c>
      <c r="V278" s="363">
        <v>10</v>
      </c>
      <c r="W278" s="364" t="s">
        <v>892</v>
      </c>
      <c r="X278" s="365" t="s">
        <v>892</v>
      </c>
      <c r="Y278" s="366">
        <v>0</v>
      </c>
      <c r="Z278" s="366" t="s">
        <v>892</v>
      </c>
      <c r="AA278" s="365" t="s">
        <v>892</v>
      </c>
      <c r="AB278" s="366">
        <v>0</v>
      </c>
      <c r="AC278" s="366"/>
      <c r="AD278" s="367" t="s">
        <v>892</v>
      </c>
      <c r="AE278" s="368" t="s">
        <v>892</v>
      </c>
      <c r="AF278" s="357">
        <v>354</v>
      </c>
      <c r="AG278" s="360">
        <v>44924</v>
      </c>
      <c r="AH278" s="360" t="s">
        <v>892</v>
      </c>
      <c r="AI278" s="360">
        <v>44881</v>
      </c>
      <c r="AJ278" s="360" t="s">
        <v>892</v>
      </c>
      <c r="AK278" s="350" t="s">
        <v>1370</v>
      </c>
    </row>
    <row r="279" spans="1:37" x14ac:dyDescent="0.3">
      <c r="A279" s="349">
        <v>44789</v>
      </c>
      <c r="B279" s="350" t="s">
        <v>1371</v>
      </c>
      <c r="C279" s="351" t="s">
        <v>265</v>
      </c>
      <c r="D279" s="352">
        <v>3.65</v>
      </c>
      <c r="E279" s="350"/>
      <c r="F279" s="350"/>
      <c r="G279" s="350"/>
      <c r="H279" s="353">
        <v>123</v>
      </c>
      <c r="I279" s="354">
        <v>103003</v>
      </c>
      <c r="J279" s="355">
        <v>3.65</v>
      </c>
      <c r="K279" s="353">
        <v>25</v>
      </c>
      <c r="L279" s="356">
        <v>59.134615384615387</v>
      </c>
      <c r="M279" s="357">
        <v>0</v>
      </c>
      <c r="N279" s="355">
        <v>0</v>
      </c>
      <c r="O279" s="358" t="s">
        <v>891</v>
      </c>
      <c r="P279" s="357">
        <v>0</v>
      </c>
      <c r="Q279" s="359">
        <v>0</v>
      </c>
      <c r="R279" s="360" t="s">
        <v>892</v>
      </c>
      <c r="S279" s="350" t="s">
        <v>983</v>
      </c>
      <c r="T279" s="361">
        <v>1</v>
      </c>
      <c r="U279" s="362">
        <v>61</v>
      </c>
      <c r="V279" s="363">
        <v>8</v>
      </c>
      <c r="W279" s="364" t="s">
        <v>892</v>
      </c>
      <c r="X279" s="365" t="s">
        <v>892</v>
      </c>
      <c r="Y279" s="366">
        <v>0</v>
      </c>
      <c r="Z279" s="366" t="s">
        <v>892</v>
      </c>
      <c r="AA279" s="365" t="s">
        <v>892</v>
      </c>
      <c r="AB279" s="366">
        <v>0</v>
      </c>
      <c r="AC279" s="366"/>
      <c r="AD279" s="367" t="s">
        <v>892</v>
      </c>
      <c r="AE279" s="368" t="s">
        <v>892</v>
      </c>
      <c r="AF279" s="357">
        <v>8</v>
      </c>
      <c r="AG279" s="360">
        <v>43455</v>
      </c>
      <c r="AH279" s="360" t="s">
        <v>892</v>
      </c>
      <c r="AI279" s="360">
        <v>43376</v>
      </c>
      <c r="AJ279" s="360" t="s">
        <v>892</v>
      </c>
      <c r="AK279" s="350" t="s">
        <v>1371</v>
      </c>
    </row>
    <row r="280" spans="1:37" x14ac:dyDescent="0.3">
      <c r="A280" s="349">
        <v>45607</v>
      </c>
      <c r="B280" s="350" t="s">
        <v>1372</v>
      </c>
      <c r="C280" s="351" t="s">
        <v>265</v>
      </c>
      <c r="D280" s="352">
        <v>4.4800000000000004</v>
      </c>
      <c r="E280" s="350"/>
      <c r="F280" s="350"/>
      <c r="G280" s="350"/>
      <c r="H280" s="353">
        <v>692</v>
      </c>
      <c r="I280" s="354">
        <v>103003</v>
      </c>
      <c r="J280" s="355">
        <v>4.4800000000000004</v>
      </c>
      <c r="K280" s="353">
        <v>295</v>
      </c>
      <c r="L280" s="356">
        <v>21.129770992366414</v>
      </c>
      <c r="M280" s="357">
        <v>0</v>
      </c>
      <c r="N280" s="355">
        <v>0</v>
      </c>
      <c r="O280" s="358" t="s">
        <v>891</v>
      </c>
      <c r="P280" s="357">
        <v>0</v>
      </c>
      <c r="Q280" s="359">
        <v>0</v>
      </c>
      <c r="R280" s="360" t="s">
        <v>892</v>
      </c>
      <c r="S280" s="350" t="s">
        <v>983</v>
      </c>
      <c r="T280" s="361">
        <v>1</v>
      </c>
      <c r="U280" s="362">
        <v>61</v>
      </c>
      <c r="V280" s="363">
        <v>8</v>
      </c>
      <c r="W280" s="364" t="s">
        <v>892</v>
      </c>
      <c r="X280" s="365" t="s">
        <v>892</v>
      </c>
      <c r="Y280" s="366">
        <v>0</v>
      </c>
      <c r="Z280" s="366" t="s">
        <v>892</v>
      </c>
      <c r="AA280" s="365" t="s">
        <v>892</v>
      </c>
      <c r="AB280" s="366">
        <v>0</v>
      </c>
      <c r="AC280" s="366"/>
      <c r="AD280" s="367" t="s">
        <v>892</v>
      </c>
      <c r="AE280" s="368" t="s">
        <v>892</v>
      </c>
      <c r="AF280" s="357">
        <v>132</v>
      </c>
      <c r="AG280" s="360">
        <v>45180</v>
      </c>
      <c r="AH280" s="360" t="s">
        <v>892</v>
      </c>
      <c r="AI280" s="360">
        <v>45145</v>
      </c>
      <c r="AJ280" s="360" t="s">
        <v>892</v>
      </c>
      <c r="AK280" s="350" t="s">
        <v>1372</v>
      </c>
    </row>
    <row r="281" spans="1:37" x14ac:dyDescent="0.3">
      <c r="A281" s="349">
        <v>45637</v>
      </c>
      <c r="B281" s="350" t="s">
        <v>1373</v>
      </c>
      <c r="C281" s="351" t="s">
        <v>265</v>
      </c>
      <c r="D281" s="352">
        <v>25.64</v>
      </c>
      <c r="E281" s="350"/>
      <c r="F281" s="350"/>
      <c r="G281" s="350"/>
      <c r="H281" s="353">
        <v>787</v>
      </c>
      <c r="I281" s="354">
        <v>103003</v>
      </c>
      <c r="J281" s="355">
        <v>11.99437</v>
      </c>
      <c r="K281" s="353"/>
      <c r="L281" s="356">
        <v>0</v>
      </c>
      <c r="M281" s="357">
        <v>0</v>
      </c>
      <c r="N281" s="355">
        <v>0</v>
      </c>
      <c r="O281" s="358" t="s">
        <v>891</v>
      </c>
      <c r="P281" s="357">
        <v>0</v>
      </c>
      <c r="Q281" s="359">
        <v>0</v>
      </c>
      <c r="R281" s="360" t="s">
        <v>892</v>
      </c>
      <c r="S281" s="350" t="s">
        <v>1374</v>
      </c>
      <c r="T281" s="361">
        <v>1</v>
      </c>
      <c r="U281" s="362">
        <v>55</v>
      </c>
      <c r="V281" s="363">
        <v>9</v>
      </c>
      <c r="W281" s="364" t="s">
        <v>892</v>
      </c>
      <c r="X281" s="365" t="s">
        <v>892</v>
      </c>
      <c r="Y281" s="366">
        <v>0</v>
      </c>
      <c r="Z281" s="366" t="s">
        <v>892</v>
      </c>
      <c r="AA281" s="365" t="s">
        <v>892</v>
      </c>
      <c r="AB281" s="366">
        <v>0</v>
      </c>
      <c r="AC281" s="366"/>
      <c r="AD281" s="367" t="s">
        <v>892</v>
      </c>
      <c r="AE281" s="368" t="s">
        <v>892</v>
      </c>
      <c r="AF281" s="357">
        <v>0</v>
      </c>
      <c r="AG281" s="360">
        <v>39846</v>
      </c>
      <c r="AH281" s="360" t="s">
        <v>892</v>
      </c>
      <c r="AI281" s="360">
        <v>39798</v>
      </c>
      <c r="AJ281" s="360" t="s">
        <v>892</v>
      </c>
      <c r="AK281" s="350" t="s">
        <v>1373</v>
      </c>
    </row>
    <row r="282" spans="1:37" x14ac:dyDescent="0.3">
      <c r="A282" s="349">
        <v>47447</v>
      </c>
      <c r="B282" s="350" t="s">
        <v>1375</v>
      </c>
      <c r="C282" s="351" t="s">
        <v>382</v>
      </c>
      <c r="D282" s="352">
        <v>1.55</v>
      </c>
      <c r="E282" s="350"/>
      <c r="F282" s="350"/>
      <c r="G282" s="350"/>
      <c r="H282" s="353">
        <v>12817</v>
      </c>
      <c r="I282" s="354">
        <v>103003</v>
      </c>
      <c r="J282" s="355">
        <v>1.55</v>
      </c>
      <c r="K282" s="353">
        <v>10786</v>
      </c>
      <c r="L282" s="356">
        <v>8.7289641974215595</v>
      </c>
      <c r="M282" s="357">
        <v>13612.94</v>
      </c>
      <c r="N282" s="355">
        <v>21100.057000000001</v>
      </c>
      <c r="O282" s="358" t="s">
        <v>891</v>
      </c>
      <c r="P282" s="357">
        <v>0</v>
      </c>
      <c r="Q282" s="359">
        <v>0</v>
      </c>
      <c r="R282" s="360" t="s">
        <v>892</v>
      </c>
      <c r="S282" s="350" t="s">
        <v>956</v>
      </c>
      <c r="T282" s="361">
        <v>1</v>
      </c>
      <c r="U282" s="362">
        <v>57</v>
      </c>
      <c r="V282" s="363">
        <v>16</v>
      </c>
      <c r="W282" s="364" t="s">
        <v>892</v>
      </c>
      <c r="X282" s="365" t="s">
        <v>892</v>
      </c>
      <c r="Y282" s="366">
        <v>0</v>
      </c>
      <c r="Z282" s="366" t="s">
        <v>892</v>
      </c>
      <c r="AA282" s="365" t="s">
        <v>892</v>
      </c>
      <c r="AB282" s="366">
        <v>0</v>
      </c>
      <c r="AC282" s="366"/>
      <c r="AD282" s="367" t="s">
        <v>892</v>
      </c>
      <c r="AE282" s="368" t="s">
        <v>892</v>
      </c>
      <c r="AF282" s="357">
        <v>5874</v>
      </c>
      <c r="AG282" s="360">
        <v>44960</v>
      </c>
      <c r="AH282" s="360" t="s">
        <v>892</v>
      </c>
      <c r="AI282" s="360">
        <v>44971</v>
      </c>
      <c r="AJ282" s="360" t="s">
        <v>892</v>
      </c>
      <c r="AK282" s="350" t="s">
        <v>1375</v>
      </c>
    </row>
    <row r="283" spans="1:37" x14ac:dyDescent="0.3">
      <c r="A283" s="349">
        <v>48178</v>
      </c>
      <c r="B283" s="350" t="s">
        <v>458</v>
      </c>
      <c r="C283" s="351" t="s">
        <v>265</v>
      </c>
      <c r="D283" s="352">
        <v>182</v>
      </c>
      <c r="E283" s="350"/>
      <c r="F283" s="350"/>
      <c r="G283" s="350"/>
      <c r="H283" s="353">
        <v>36</v>
      </c>
      <c r="I283" s="354">
        <v>103003</v>
      </c>
      <c r="J283" s="355">
        <v>182</v>
      </c>
      <c r="K283" s="353"/>
      <c r="L283" s="356">
        <v>0</v>
      </c>
      <c r="M283" s="357">
        <v>0</v>
      </c>
      <c r="N283" s="355">
        <v>0</v>
      </c>
      <c r="O283" s="358" t="s">
        <v>891</v>
      </c>
      <c r="P283" s="357">
        <v>0</v>
      </c>
      <c r="Q283" s="359">
        <v>0</v>
      </c>
      <c r="R283" s="360" t="s">
        <v>892</v>
      </c>
      <c r="S283" s="350" t="s">
        <v>1164</v>
      </c>
      <c r="T283" s="361">
        <v>1</v>
      </c>
      <c r="U283" s="362">
        <v>74</v>
      </c>
      <c r="V283" s="363">
        <v>8</v>
      </c>
      <c r="W283" s="364" t="s">
        <v>892</v>
      </c>
      <c r="X283" s="365" t="s">
        <v>892</v>
      </c>
      <c r="Y283" s="366">
        <v>0</v>
      </c>
      <c r="Z283" s="366" t="s">
        <v>892</v>
      </c>
      <c r="AA283" s="365" t="s">
        <v>892</v>
      </c>
      <c r="AB283" s="366">
        <v>0</v>
      </c>
      <c r="AC283" s="366"/>
      <c r="AD283" s="367" t="s">
        <v>892</v>
      </c>
      <c r="AE283" s="368" t="s">
        <v>892</v>
      </c>
      <c r="AF283" s="357">
        <v>0</v>
      </c>
      <c r="AG283" s="360">
        <v>43284</v>
      </c>
      <c r="AH283" s="360" t="s">
        <v>892</v>
      </c>
      <c r="AI283" s="360">
        <v>43224</v>
      </c>
      <c r="AJ283" s="360" t="s">
        <v>892</v>
      </c>
      <c r="AK283" s="350" t="s">
        <v>1376</v>
      </c>
    </row>
    <row r="284" spans="1:37" x14ac:dyDescent="0.3">
      <c r="A284" s="349">
        <v>48901</v>
      </c>
      <c r="B284" s="350" t="s">
        <v>1377</v>
      </c>
      <c r="C284" s="351" t="s">
        <v>265</v>
      </c>
      <c r="D284" s="352">
        <v>2.97</v>
      </c>
      <c r="E284" s="350"/>
      <c r="F284" s="350"/>
      <c r="G284" s="350"/>
      <c r="H284" s="353">
        <v>291</v>
      </c>
      <c r="I284" s="354">
        <v>103003</v>
      </c>
      <c r="J284" s="355">
        <v>2.97</v>
      </c>
      <c r="K284" s="353">
        <v>48</v>
      </c>
      <c r="L284" s="356">
        <v>61.263157894736835</v>
      </c>
      <c r="M284" s="357">
        <v>0</v>
      </c>
      <c r="N284" s="355">
        <v>0</v>
      </c>
      <c r="O284" s="358" t="s">
        <v>891</v>
      </c>
      <c r="P284" s="357">
        <v>0</v>
      </c>
      <c r="Q284" s="359">
        <v>0</v>
      </c>
      <c r="R284" s="360" t="s">
        <v>892</v>
      </c>
      <c r="S284" s="350" t="s">
        <v>943</v>
      </c>
      <c r="T284" s="361">
        <v>1</v>
      </c>
      <c r="U284" s="362">
        <v>45</v>
      </c>
      <c r="V284" s="363">
        <v>9</v>
      </c>
      <c r="W284" s="364" t="s">
        <v>892</v>
      </c>
      <c r="X284" s="365" t="s">
        <v>892</v>
      </c>
      <c r="Y284" s="366">
        <v>0</v>
      </c>
      <c r="Z284" s="366" t="s">
        <v>892</v>
      </c>
      <c r="AA284" s="365" t="s">
        <v>892</v>
      </c>
      <c r="AB284" s="366">
        <v>0</v>
      </c>
      <c r="AC284" s="366"/>
      <c r="AD284" s="367" t="s">
        <v>892</v>
      </c>
      <c r="AE284" s="368" t="s">
        <v>892</v>
      </c>
      <c r="AF284" s="357">
        <v>20</v>
      </c>
      <c r="AG284" s="360">
        <v>43616</v>
      </c>
      <c r="AH284" s="360" t="s">
        <v>892</v>
      </c>
      <c r="AI284" s="360">
        <v>45125</v>
      </c>
      <c r="AJ284" s="360" t="s">
        <v>892</v>
      </c>
      <c r="AK284" s="350" t="s">
        <v>1377</v>
      </c>
    </row>
    <row r="285" spans="1:37" x14ac:dyDescent="0.3">
      <c r="A285" s="349">
        <v>49033</v>
      </c>
      <c r="B285" s="350" t="s">
        <v>1378</v>
      </c>
      <c r="C285" s="351" t="s">
        <v>265</v>
      </c>
      <c r="D285" s="352">
        <v>160.13</v>
      </c>
      <c r="E285" s="350"/>
      <c r="F285" s="350" t="s">
        <v>1363</v>
      </c>
      <c r="G285" s="350" t="s">
        <v>1364</v>
      </c>
      <c r="H285" s="353">
        <v>32</v>
      </c>
      <c r="I285" s="354">
        <v>103003</v>
      </c>
      <c r="J285" s="355">
        <v>308.64999999999998</v>
      </c>
      <c r="K285" s="353">
        <v>14</v>
      </c>
      <c r="L285" s="356">
        <v>27.350427350427353</v>
      </c>
      <c r="M285" s="357">
        <v>0</v>
      </c>
      <c r="N285" s="355">
        <v>0</v>
      </c>
      <c r="O285" s="358" t="s">
        <v>1365</v>
      </c>
      <c r="P285" s="357">
        <v>143</v>
      </c>
      <c r="Q285" s="359">
        <v>22898.59</v>
      </c>
      <c r="R285" s="360">
        <v>45540</v>
      </c>
      <c r="S285" s="350" t="s">
        <v>1366</v>
      </c>
      <c r="T285" s="361">
        <v>1</v>
      </c>
      <c r="U285" s="362">
        <v>51</v>
      </c>
      <c r="V285" s="363">
        <v>28</v>
      </c>
      <c r="W285" s="364" t="s">
        <v>892</v>
      </c>
      <c r="X285" s="365" t="s">
        <v>892</v>
      </c>
      <c r="Y285" s="366">
        <v>0</v>
      </c>
      <c r="Z285" s="366" t="s">
        <v>892</v>
      </c>
      <c r="AA285" s="365" t="s">
        <v>892</v>
      </c>
      <c r="AB285" s="366">
        <v>0</v>
      </c>
      <c r="AC285" s="366"/>
      <c r="AD285" s="367" t="s">
        <v>892</v>
      </c>
      <c r="AE285" s="368" t="s">
        <v>892</v>
      </c>
      <c r="AF285" s="357">
        <v>4</v>
      </c>
      <c r="AG285" s="360">
        <v>45069</v>
      </c>
      <c r="AH285" s="360" t="s">
        <v>892</v>
      </c>
      <c r="AI285" s="360">
        <v>45034</v>
      </c>
      <c r="AJ285" s="360" t="s">
        <v>892</v>
      </c>
      <c r="AK285" s="350" t="s">
        <v>1378</v>
      </c>
    </row>
    <row r="286" spans="1:37" x14ac:dyDescent="0.3">
      <c r="A286" s="349">
        <v>49033</v>
      </c>
      <c r="B286" s="350" t="s">
        <v>1378</v>
      </c>
      <c r="C286" s="351" t="s">
        <v>265</v>
      </c>
      <c r="D286" s="352">
        <v>160.13</v>
      </c>
      <c r="E286" s="350"/>
      <c r="F286" s="350" t="s">
        <v>1363</v>
      </c>
      <c r="G286" s="350" t="s">
        <v>1364</v>
      </c>
      <c r="H286" s="353">
        <v>32</v>
      </c>
      <c r="I286" s="354">
        <v>103003</v>
      </c>
      <c r="J286" s="355">
        <v>308.64999999999998</v>
      </c>
      <c r="K286" s="353">
        <v>14</v>
      </c>
      <c r="L286" s="356">
        <v>27.350427350427353</v>
      </c>
      <c r="M286" s="357">
        <v>0</v>
      </c>
      <c r="N286" s="355">
        <v>0</v>
      </c>
      <c r="O286" s="358" t="s">
        <v>1365</v>
      </c>
      <c r="P286" s="357">
        <v>143</v>
      </c>
      <c r="Q286" s="359">
        <v>22898.59</v>
      </c>
      <c r="R286" s="360">
        <v>45540</v>
      </c>
      <c r="S286" s="350" t="s">
        <v>1366</v>
      </c>
      <c r="T286" s="361">
        <v>1</v>
      </c>
      <c r="U286" s="362">
        <v>51</v>
      </c>
      <c r="V286" s="363">
        <v>28</v>
      </c>
      <c r="W286" s="364" t="s">
        <v>892</v>
      </c>
      <c r="X286" s="365" t="s">
        <v>892</v>
      </c>
      <c r="Y286" s="366">
        <v>0</v>
      </c>
      <c r="Z286" s="366" t="s">
        <v>892</v>
      </c>
      <c r="AA286" s="365" t="s">
        <v>892</v>
      </c>
      <c r="AB286" s="366">
        <v>0</v>
      </c>
      <c r="AC286" s="366"/>
      <c r="AD286" s="367" t="s">
        <v>892</v>
      </c>
      <c r="AE286" s="368" t="s">
        <v>892</v>
      </c>
      <c r="AF286" s="357">
        <v>4</v>
      </c>
      <c r="AG286" s="360">
        <v>45069</v>
      </c>
      <c r="AH286" s="360" t="s">
        <v>892</v>
      </c>
      <c r="AI286" s="360">
        <v>45034</v>
      </c>
      <c r="AJ286" s="360" t="s">
        <v>892</v>
      </c>
      <c r="AK286" s="350" t="s">
        <v>1378</v>
      </c>
    </row>
    <row r="287" spans="1:37" x14ac:dyDescent="0.3">
      <c r="A287" s="349">
        <v>49254</v>
      </c>
      <c r="B287" s="350" t="s">
        <v>1379</v>
      </c>
      <c r="C287" s="351" t="s">
        <v>274</v>
      </c>
      <c r="D287" s="352">
        <v>10.199999999999999</v>
      </c>
      <c r="E287" s="350"/>
      <c r="F287" s="350"/>
      <c r="G287" s="350"/>
      <c r="H287" s="353">
        <v>128</v>
      </c>
      <c r="I287" s="354">
        <v>103003</v>
      </c>
      <c r="J287" s="355">
        <v>10.199999999999999</v>
      </c>
      <c r="K287" s="353">
        <v>1500</v>
      </c>
      <c r="L287" s="356">
        <v>0.78206146514327612</v>
      </c>
      <c r="M287" s="357">
        <v>2218.06</v>
      </c>
      <c r="N287" s="355">
        <v>22624.212</v>
      </c>
      <c r="O287" s="358" t="s">
        <v>891</v>
      </c>
      <c r="P287" s="357">
        <v>0</v>
      </c>
      <c r="Q287" s="359">
        <v>0</v>
      </c>
      <c r="R287" s="360" t="s">
        <v>892</v>
      </c>
      <c r="S287" s="350" t="s">
        <v>971</v>
      </c>
      <c r="T287" s="361">
        <v>1</v>
      </c>
      <c r="U287" s="362">
        <v>72</v>
      </c>
      <c r="V287" s="363">
        <v>7</v>
      </c>
      <c r="W287" s="364">
        <v>5540</v>
      </c>
      <c r="X287" s="365">
        <v>2023</v>
      </c>
      <c r="Y287" s="366">
        <v>600</v>
      </c>
      <c r="Z287" s="366" t="s">
        <v>892</v>
      </c>
      <c r="AA287" s="365" t="s">
        <v>892</v>
      </c>
      <c r="AB287" s="366">
        <v>0</v>
      </c>
      <c r="AC287" s="366"/>
      <c r="AD287" s="367" t="s">
        <v>892</v>
      </c>
      <c r="AE287" s="368" t="s">
        <v>892</v>
      </c>
      <c r="AF287" s="357">
        <v>654</v>
      </c>
      <c r="AG287" s="360">
        <v>45069</v>
      </c>
      <c r="AH287" s="360" t="s">
        <v>892</v>
      </c>
      <c r="AI287" s="360">
        <v>44998</v>
      </c>
      <c r="AJ287" s="360" t="s">
        <v>892</v>
      </c>
      <c r="AK287" s="350" t="s">
        <v>1380</v>
      </c>
    </row>
    <row r="288" spans="1:37" x14ac:dyDescent="0.3">
      <c r="A288" s="349">
        <v>49695</v>
      </c>
      <c r="B288" s="350" t="s">
        <v>1381</v>
      </c>
      <c r="C288" s="351" t="s">
        <v>265</v>
      </c>
      <c r="D288" s="352">
        <v>19</v>
      </c>
      <c r="E288" s="350"/>
      <c r="F288" s="350"/>
      <c r="G288" s="350"/>
      <c r="H288" s="353">
        <v>0</v>
      </c>
      <c r="I288" s="354">
        <v>103003</v>
      </c>
      <c r="J288" s="355">
        <v>19</v>
      </c>
      <c r="K288" s="353">
        <v>320</v>
      </c>
      <c r="L288" s="356">
        <v>0</v>
      </c>
      <c r="M288" s="357">
        <v>445.94</v>
      </c>
      <c r="N288" s="355">
        <v>8472.86</v>
      </c>
      <c r="O288" s="358" t="s">
        <v>891</v>
      </c>
      <c r="P288" s="357">
        <v>0</v>
      </c>
      <c r="Q288" s="359">
        <v>0</v>
      </c>
      <c r="R288" s="360" t="s">
        <v>892</v>
      </c>
      <c r="S288" s="350" t="s">
        <v>1052</v>
      </c>
      <c r="T288" s="361">
        <v>1</v>
      </c>
      <c r="U288" s="362">
        <v>51</v>
      </c>
      <c r="V288" s="363">
        <v>8</v>
      </c>
      <c r="W288" s="364">
        <v>2431</v>
      </c>
      <c r="X288" s="365">
        <v>2023</v>
      </c>
      <c r="Y288" s="366">
        <v>100</v>
      </c>
      <c r="Z288" s="366" t="s">
        <v>892</v>
      </c>
      <c r="AA288" s="365" t="s">
        <v>892</v>
      </c>
      <c r="AB288" s="366">
        <v>0</v>
      </c>
      <c r="AC288" s="366"/>
      <c r="AD288" s="367" t="s">
        <v>892</v>
      </c>
      <c r="AE288" s="368" t="s">
        <v>892</v>
      </c>
      <c r="AF288" s="357">
        <v>122</v>
      </c>
      <c r="AG288" s="360">
        <v>44613</v>
      </c>
      <c r="AH288" s="360" t="s">
        <v>892</v>
      </c>
      <c r="AI288" s="360">
        <v>44831</v>
      </c>
      <c r="AJ288" s="360" t="s">
        <v>892</v>
      </c>
      <c r="AK288" s="350" t="s">
        <v>1381</v>
      </c>
    </row>
    <row r="289" spans="1:37" x14ac:dyDescent="0.3">
      <c r="A289" s="349">
        <v>49858</v>
      </c>
      <c r="B289" s="350" t="s">
        <v>1382</v>
      </c>
      <c r="C289" s="351" t="s">
        <v>1343</v>
      </c>
      <c r="D289" s="352">
        <v>2.0499999999999998</v>
      </c>
      <c r="E289" s="350"/>
      <c r="F289" s="350"/>
      <c r="G289" s="350"/>
      <c r="H289" s="353">
        <v>185</v>
      </c>
      <c r="I289" s="354">
        <v>103003</v>
      </c>
      <c r="J289" s="355">
        <v>2.0499999999999998</v>
      </c>
      <c r="K289" s="353">
        <v>10</v>
      </c>
      <c r="L289" s="356">
        <v>222.89156626506025</v>
      </c>
      <c r="M289" s="357">
        <v>0</v>
      </c>
      <c r="N289" s="355">
        <v>0</v>
      </c>
      <c r="O289" s="358" t="s">
        <v>891</v>
      </c>
      <c r="P289" s="357">
        <v>0</v>
      </c>
      <c r="Q289" s="359">
        <v>0</v>
      </c>
      <c r="R289" s="360" t="s">
        <v>892</v>
      </c>
      <c r="S289" s="350" t="s">
        <v>1011</v>
      </c>
      <c r="T289" s="361">
        <v>1</v>
      </c>
      <c r="U289" s="362">
        <v>67</v>
      </c>
      <c r="V289" s="363">
        <v>6</v>
      </c>
      <c r="W289" s="364" t="s">
        <v>892</v>
      </c>
      <c r="X289" s="365" t="s">
        <v>892</v>
      </c>
      <c r="Y289" s="366">
        <v>0</v>
      </c>
      <c r="Z289" s="366" t="s">
        <v>892</v>
      </c>
      <c r="AA289" s="365" t="s">
        <v>892</v>
      </c>
      <c r="AB289" s="366">
        <v>0</v>
      </c>
      <c r="AC289" s="366"/>
      <c r="AD289" s="367" t="s">
        <v>892</v>
      </c>
      <c r="AE289" s="368" t="s">
        <v>892</v>
      </c>
      <c r="AF289" s="357">
        <v>4</v>
      </c>
      <c r="AG289" s="360">
        <v>41556</v>
      </c>
      <c r="AH289" s="360" t="s">
        <v>892</v>
      </c>
      <c r="AI289" s="360">
        <v>42041</v>
      </c>
      <c r="AJ289" s="360" t="s">
        <v>892</v>
      </c>
      <c r="AK289" s="350" t="s">
        <v>1382</v>
      </c>
    </row>
    <row r="290" spans="1:37" x14ac:dyDescent="0.3">
      <c r="A290" s="349">
        <v>50475</v>
      </c>
      <c r="B290" s="350" t="s">
        <v>1383</v>
      </c>
      <c r="C290" s="351" t="s">
        <v>265</v>
      </c>
      <c r="D290" s="352">
        <v>1.94</v>
      </c>
      <c r="E290" s="350"/>
      <c r="F290" s="350"/>
      <c r="G290" s="350"/>
      <c r="H290" s="353">
        <v>230</v>
      </c>
      <c r="I290" s="354">
        <v>103003</v>
      </c>
      <c r="J290" s="355">
        <v>1.94</v>
      </c>
      <c r="K290" s="353"/>
      <c r="L290" s="356">
        <v>20.300088261253308</v>
      </c>
      <c r="M290" s="357">
        <v>0</v>
      </c>
      <c r="N290" s="355">
        <v>0</v>
      </c>
      <c r="O290" s="358" t="s">
        <v>891</v>
      </c>
      <c r="P290" s="357">
        <v>0</v>
      </c>
      <c r="Q290" s="359">
        <v>0</v>
      </c>
      <c r="R290" s="360" t="s">
        <v>892</v>
      </c>
      <c r="S290" s="350" t="s">
        <v>1357</v>
      </c>
      <c r="T290" s="361">
        <v>1</v>
      </c>
      <c r="U290" s="362">
        <v>51</v>
      </c>
      <c r="V290" s="363">
        <v>17</v>
      </c>
      <c r="W290" s="364" t="s">
        <v>892</v>
      </c>
      <c r="X290" s="365" t="s">
        <v>892</v>
      </c>
      <c r="Y290" s="366">
        <v>0</v>
      </c>
      <c r="Z290" s="366" t="s">
        <v>892</v>
      </c>
      <c r="AA290" s="365" t="s">
        <v>892</v>
      </c>
      <c r="AB290" s="366">
        <v>0</v>
      </c>
      <c r="AC290" s="366"/>
      <c r="AD290" s="367" t="s">
        <v>892</v>
      </c>
      <c r="AE290" s="368" t="s">
        <v>892</v>
      </c>
      <c r="AF290" s="357">
        <v>46</v>
      </c>
      <c r="AG290" s="360">
        <v>41472</v>
      </c>
      <c r="AH290" s="360" t="s">
        <v>892</v>
      </c>
      <c r="AI290" s="360">
        <v>44273</v>
      </c>
      <c r="AJ290" s="360" t="s">
        <v>892</v>
      </c>
      <c r="AK290" s="350" t="s">
        <v>1383</v>
      </c>
    </row>
    <row r="291" spans="1:37" x14ac:dyDescent="0.3">
      <c r="A291" s="349">
        <v>50476</v>
      </c>
      <c r="B291" s="350" t="s">
        <v>468</v>
      </c>
      <c r="C291" s="351" t="s">
        <v>265</v>
      </c>
      <c r="D291" s="352">
        <v>1.24</v>
      </c>
      <c r="E291" s="350"/>
      <c r="F291" s="350"/>
      <c r="G291" s="350"/>
      <c r="H291" s="353">
        <v>571</v>
      </c>
      <c r="I291" s="354">
        <v>103003</v>
      </c>
      <c r="J291" s="355">
        <v>1.24</v>
      </c>
      <c r="K291" s="353">
        <v>11</v>
      </c>
      <c r="L291" s="356">
        <v>620.65217391304338</v>
      </c>
      <c r="M291" s="357">
        <v>0</v>
      </c>
      <c r="N291" s="355">
        <v>0</v>
      </c>
      <c r="O291" s="358" t="s">
        <v>891</v>
      </c>
      <c r="P291" s="357">
        <v>0</v>
      </c>
      <c r="Q291" s="359">
        <v>0</v>
      </c>
      <c r="R291" s="360" t="s">
        <v>892</v>
      </c>
      <c r="S291" s="350" t="s">
        <v>1357</v>
      </c>
      <c r="T291" s="361">
        <v>1</v>
      </c>
      <c r="U291" s="362">
        <v>51</v>
      </c>
      <c r="V291" s="363">
        <v>17</v>
      </c>
      <c r="W291" s="364" t="s">
        <v>892</v>
      </c>
      <c r="X291" s="365" t="s">
        <v>892</v>
      </c>
      <c r="Y291" s="366">
        <v>0</v>
      </c>
      <c r="Z291" s="366" t="s">
        <v>892</v>
      </c>
      <c r="AA291" s="365" t="s">
        <v>892</v>
      </c>
      <c r="AB291" s="366">
        <v>0</v>
      </c>
      <c r="AC291" s="366"/>
      <c r="AD291" s="367" t="s">
        <v>892</v>
      </c>
      <c r="AE291" s="368" t="s">
        <v>892</v>
      </c>
      <c r="AF291" s="357">
        <v>4</v>
      </c>
      <c r="AG291" s="360">
        <v>39820</v>
      </c>
      <c r="AH291" s="360" t="s">
        <v>892</v>
      </c>
      <c r="AI291" s="360">
        <v>40826</v>
      </c>
      <c r="AJ291" s="360" t="s">
        <v>892</v>
      </c>
      <c r="AK291" s="350" t="s">
        <v>468</v>
      </c>
    </row>
    <row r="292" spans="1:37" x14ac:dyDescent="0.3">
      <c r="A292" s="349">
        <v>50591</v>
      </c>
      <c r="B292" s="350" t="s">
        <v>1384</v>
      </c>
      <c r="C292" s="351" t="s">
        <v>265</v>
      </c>
      <c r="D292" s="352">
        <v>151.51</v>
      </c>
      <c r="E292" s="350"/>
      <c r="F292" s="350" t="s">
        <v>1363</v>
      </c>
      <c r="G292" s="350" t="s">
        <v>1364</v>
      </c>
      <c r="H292" s="353">
        <v>30</v>
      </c>
      <c r="I292" s="354">
        <v>103003</v>
      </c>
      <c r="J292" s="355">
        <v>113.47</v>
      </c>
      <c r="K292" s="353">
        <v>16</v>
      </c>
      <c r="L292" s="356">
        <v>22.556390977443609</v>
      </c>
      <c r="M292" s="357">
        <v>0</v>
      </c>
      <c r="N292" s="355">
        <v>0</v>
      </c>
      <c r="O292" s="358" t="s">
        <v>1365</v>
      </c>
      <c r="P292" s="357">
        <v>66</v>
      </c>
      <c r="Q292" s="359">
        <v>9999.66</v>
      </c>
      <c r="R292" s="360">
        <v>45540</v>
      </c>
      <c r="S292" s="350" t="s">
        <v>1366</v>
      </c>
      <c r="T292" s="361">
        <v>1</v>
      </c>
      <c r="U292" s="362">
        <v>51</v>
      </c>
      <c r="V292" s="363">
        <v>28</v>
      </c>
      <c r="W292" s="364" t="s">
        <v>892</v>
      </c>
      <c r="X292" s="365" t="s">
        <v>892</v>
      </c>
      <c r="Y292" s="366">
        <v>0</v>
      </c>
      <c r="Z292" s="366" t="s">
        <v>892</v>
      </c>
      <c r="AA292" s="365" t="s">
        <v>892</v>
      </c>
      <c r="AB292" s="366">
        <v>0</v>
      </c>
      <c r="AC292" s="366"/>
      <c r="AD292" s="367" t="s">
        <v>892</v>
      </c>
      <c r="AE292" s="368" t="s">
        <v>892</v>
      </c>
      <c r="AF292" s="357">
        <v>6</v>
      </c>
      <c r="AG292" s="360">
        <v>43818</v>
      </c>
      <c r="AH292" s="360" t="s">
        <v>892</v>
      </c>
      <c r="AI292" s="360">
        <v>44238</v>
      </c>
      <c r="AJ292" s="360" t="s">
        <v>892</v>
      </c>
      <c r="AK292" s="350" t="s">
        <v>1384</v>
      </c>
    </row>
    <row r="293" spans="1:37" x14ac:dyDescent="0.3">
      <c r="A293" s="349">
        <v>50591</v>
      </c>
      <c r="B293" s="350" t="s">
        <v>1384</v>
      </c>
      <c r="C293" s="351" t="s">
        <v>265</v>
      </c>
      <c r="D293" s="352">
        <v>151.51</v>
      </c>
      <c r="E293" s="350"/>
      <c r="F293" s="350" t="s">
        <v>1363</v>
      </c>
      <c r="G293" s="350" t="s">
        <v>1364</v>
      </c>
      <c r="H293" s="353">
        <v>30</v>
      </c>
      <c r="I293" s="354">
        <v>103003</v>
      </c>
      <c r="J293" s="355">
        <v>113.47</v>
      </c>
      <c r="K293" s="353">
        <v>16</v>
      </c>
      <c r="L293" s="356">
        <v>22.556390977443609</v>
      </c>
      <c r="M293" s="357">
        <v>0</v>
      </c>
      <c r="N293" s="355">
        <v>0</v>
      </c>
      <c r="O293" s="358" t="s">
        <v>1365</v>
      </c>
      <c r="P293" s="357">
        <v>66</v>
      </c>
      <c r="Q293" s="359">
        <v>9999.66</v>
      </c>
      <c r="R293" s="360">
        <v>45540</v>
      </c>
      <c r="S293" s="350" t="s">
        <v>1366</v>
      </c>
      <c r="T293" s="361">
        <v>1</v>
      </c>
      <c r="U293" s="362">
        <v>51</v>
      </c>
      <c r="V293" s="363">
        <v>28</v>
      </c>
      <c r="W293" s="364" t="s">
        <v>892</v>
      </c>
      <c r="X293" s="365" t="s">
        <v>892</v>
      </c>
      <c r="Y293" s="366">
        <v>0</v>
      </c>
      <c r="Z293" s="366" t="s">
        <v>892</v>
      </c>
      <c r="AA293" s="365" t="s">
        <v>892</v>
      </c>
      <c r="AB293" s="366">
        <v>0</v>
      </c>
      <c r="AC293" s="366"/>
      <c r="AD293" s="367" t="s">
        <v>892</v>
      </c>
      <c r="AE293" s="368" t="s">
        <v>892</v>
      </c>
      <c r="AF293" s="357">
        <v>6</v>
      </c>
      <c r="AG293" s="360">
        <v>43818</v>
      </c>
      <c r="AH293" s="360" t="s">
        <v>892</v>
      </c>
      <c r="AI293" s="360">
        <v>44238</v>
      </c>
      <c r="AJ293" s="360" t="s">
        <v>892</v>
      </c>
      <c r="AK293" s="350" t="s">
        <v>1384</v>
      </c>
    </row>
    <row r="294" spans="1:37" x14ac:dyDescent="0.3">
      <c r="A294" s="349">
        <v>50797</v>
      </c>
      <c r="B294" s="350" t="s">
        <v>1385</v>
      </c>
      <c r="C294" s="351" t="s">
        <v>265</v>
      </c>
      <c r="D294" s="352">
        <v>38.17</v>
      </c>
      <c r="E294" s="350"/>
      <c r="F294" s="350"/>
      <c r="G294" s="350"/>
      <c r="H294" s="353">
        <v>68</v>
      </c>
      <c r="I294" s="354">
        <v>103003</v>
      </c>
      <c r="J294" s="355">
        <v>38.17</v>
      </c>
      <c r="K294" s="353">
        <v>190</v>
      </c>
      <c r="L294" s="356">
        <v>3.7260273972602742</v>
      </c>
      <c r="M294" s="357">
        <v>220.5</v>
      </c>
      <c r="N294" s="355">
        <v>8416.4850000000006</v>
      </c>
      <c r="O294" s="358" t="s">
        <v>891</v>
      </c>
      <c r="P294" s="357">
        <v>0</v>
      </c>
      <c r="Q294" s="359">
        <v>0</v>
      </c>
      <c r="R294" s="360" t="s">
        <v>892</v>
      </c>
      <c r="S294" s="350" t="s">
        <v>1386</v>
      </c>
      <c r="T294" s="361">
        <v>1</v>
      </c>
      <c r="U294" s="362">
        <v>61</v>
      </c>
      <c r="V294" s="363">
        <v>16</v>
      </c>
      <c r="W294" s="364" t="s">
        <v>892</v>
      </c>
      <c r="X294" s="365" t="s">
        <v>892</v>
      </c>
      <c r="Y294" s="366">
        <v>0</v>
      </c>
      <c r="Z294" s="366">
        <v>9661</v>
      </c>
      <c r="AA294" s="365">
        <v>2023</v>
      </c>
      <c r="AB294" s="366">
        <v>40</v>
      </c>
      <c r="AC294" s="366">
        <v>40</v>
      </c>
      <c r="AD294" s="367" t="s">
        <v>2322</v>
      </c>
      <c r="AE294" s="368">
        <v>45162</v>
      </c>
      <c r="AF294" s="357">
        <v>74</v>
      </c>
      <c r="AG294" s="360">
        <v>44992</v>
      </c>
      <c r="AH294" s="360" t="s">
        <v>892</v>
      </c>
      <c r="AI294" s="360">
        <v>45145</v>
      </c>
      <c r="AJ294" s="360" t="s">
        <v>892</v>
      </c>
      <c r="AK294" s="350" t="s">
        <v>1385</v>
      </c>
    </row>
    <row r="295" spans="1:37" x14ac:dyDescent="0.3">
      <c r="A295" s="349">
        <v>51222</v>
      </c>
      <c r="B295" s="350" t="s">
        <v>1387</v>
      </c>
      <c r="C295" s="351" t="s">
        <v>265</v>
      </c>
      <c r="D295" s="352">
        <v>14.25</v>
      </c>
      <c r="E295" s="350"/>
      <c r="F295" s="350"/>
      <c r="G295" s="350"/>
      <c r="H295" s="353">
        <v>81</v>
      </c>
      <c r="I295" s="354">
        <v>103003</v>
      </c>
      <c r="J295" s="355">
        <v>14.25</v>
      </c>
      <c r="K295" s="353">
        <v>10</v>
      </c>
      <c r="L295" s="356">
        <v>97.590361445783117</v>
      </c>
      <c r="M295" s="357">
        <v>0</v>
      </c>
      <c r="N295" s="355">
        <v>0</v>
      </c>
      <c r="O295" s="358" t="s">
        <v>891</v>
      </c>
      <c r="P295" s="357">
        <v>0</v>
      </c>
      <c r="Q295" s="359">
        <v>0</v>
      </c>
      <c r="R295" s="360" t="s">
        <v>892</v>
      </c>
      <c r="S295" s="350" t="s">
        <v>1123</v>
      </c>
      <c r="T295" s="361">
        <v>1</v>
      </c>
      <c r="U295" s="362">
        <v>55</v>
      </c>
      <c r="V295" s="363">
        <v>49</v>
      </c>
      <c r="W295" s="364" t="s">
        <v>892</v>
      </c>
      <c r="X295" s="365" t="s">
        <v>892</v>
      </c>
      <c r="Y295" s="366">
        <v>0</v>
      </c>
      <c r="Z295" s="366" t="s">
        <v>892</v>
      </c>
      <c r="AA295" s="365" t="s">
        <v>892</v>
      </c>
      <c r="AB295" s="366">
        <v>0</v>
      </c>
      <c r="AC295" s="366"/>
      <c r="AD295" s="367" t="s">
        <v>892</v>
      </c>
      <c r="AE295" s="368" t="s">
        <v>892</v>
      </c>
      <c r="AF295" s="357">
        <v>4</v>
      </c>
      <c r="AG295" s="360">
        <v>43635</v>
      </c>
      <c r="AH295" s="360" t="s">
        <v>892</v>
      </c>
      <c r="AI295" s="360">
        <v>43623</v>
      </c>
      <c r="AJ295" s="360" t="s">
        <v>892</v>
      </c>
      <c r="AK295" s="350" t="s">
        <v>1387</v>
      </c>
    </row>
    <row r="296" spans="1:37" x14ac:dyDescent="0.3">
      <c r="A296" s="349">
        <v>51579</v>
      </c>
      <c r="B296" s="350" t="s">
        <v>1388</v>
      </c>
      <c r="C296" s="351" t="s">
        <v>265</v>
      </c>
      <c r="D296" s="352">
        <v>18.149999999999999</v>
      </c>
      <c r="E296" s="350"/>
      <c r="F296" s="350"/>
      <c r="G296" s="350"/>
      <c r="H296" s="353">
        <v>502</v>
      </c>
      <c r="I296" s="354">
        <v>103003</v>
      </c>
      <c r="J296" s="355">
        <v>18.149999999999999</v>
      </c>
      <c r="K296" s="353">
        <v>579</v>
      </c>
      <c r="L296" s="356">
        <v>6.1914158855451404</v>
      </c>
      <c r="M296" s="357">
        <v>957.44</v>
      </c>
      <c r="N296" s="355">
        <v>17377.536</v>
      </c>
      <c r="O296" s="358" t="s">
        <v>891</v>
      </c>
      <c r="P296" s="357">
        <v>0</v>
      </c>
      <c r="Q296" s="359">
        <v>0</v>
      </c>
      <c r="R296" s="360" t="s">
        <v>892</v>
      </c>
      <c r="S296" s="350" t="s">
        <v>937</v>
      </c>
      <c r="T296" s="361">
        <v>1</v>
      </c>
      <c r="U296" s="362">
        <v>45</v>
      </c>
      <c r="V296" s="363">
        <v>12</v>
      </c>
      <c r="W296" s="364" t="s">
        <v>892</v>
      </c>
      <c r="X296" s="365" t="s">
        <v>892</v>
      </c>
      <c r="Y296" s="366">
        <v>0</v>
      </c>
      <c r="Z296" s="366" t="s">
        <v>892</v>
      </c>
      <c r="AA296" s="365" t="s">
        <v>892</v>
      </c>
      <c r="AB296" s="366">
        <v>0</v>
      </c>
      <c r="AC296" s="366"/>
      <c r="AD296" s="367" t="s">
        <v>892</v>
      </c>
      <c r="AE296" s="368" t="s">
        <v>892</v>
      </c>
      <c r="AF296" s="357">
        <v>324</v>
      </c>
      <c r="AG296" s="360">
        <v>45064</v>
      </c>
      <c r="AH296" s="360" t="s">
        <v>892</v>
      </c>
      <c r="AI296" s="360">
        <v>45141</v>
      </c>
      <c r="AJ296" s="360" t="s">
        <v>892</v>
      </c>
      <c r="AK296" s="350" t="s">
        <v>1388</v>
      </c>
    </row>
    <row r="297" spans="1:37" x14ac:dyDescent="0.3">
      <c r="A297" s="349">
        <v>52129</v>
      </c>
      <c r="B297" s="350" t="s">
        <v>1389</v>
      </c>
      <c r="C297" s="351" t="s">
        <v>265</v>
      </c>
      <c r="D297" s="352">
        <v>7.79</v>
      </c>
      <c r="E297" s="350"/>
      <c r="F297" s="350"/>
      <c r="G297" s="350"/>
      <c r="H297" s="353">
        <v>455</v>
      </c>
      <c r="I297" s="354">
        <v>103003</v>
      </c>
      <c r="J297" s="355">
        <v>7.79</v>
      </c>
      <c r="K297" s="353">
        <v>215</v>
      </c>
      <c r="L297" s="356">
        <v>25.390625</v>
      </c>
      <c r="M297" s="357">
        <v>0</v>
      </c>
      <c r="N297" s="355">
        <v>0</v>
      </c>
      <c r="O297" s="358" t="s">
        <v>891</v>
      </c>
      <c r="P297" s="357">
        <v>0</v>
      </c>
      <c r="Q297" s="359">
        <v>0</v>
      </c>
      <c r="R297" s="360" t="s">
        <v>892</v>
      </c>
      <c r="S297" s="350" t="s">
        <v>1390</v>
      </c>
      <c r="T297" s="361">
        <v>1</v>
      </c>
      <c r="U297" s="362">
        <v>70</v>
      </c>
      <c r="V297" s="363">
        <v>30</v>
      </c>
      <c r="W297" s="364" t="s">
        <v>892</v>
      </c>
      <c r="X297" s="365" t="s">
        <v>892</v>
      </c>
      <c r="Y297" s="366">
        <v>0</v>
      </c>
      <c r="Z297" s="366" t="s">
        <v>892</v>
      </c>
      <c r="AA297" s="365" t="s">
        <v>892</v>
      </c>
      <c r="AB297" s="366">
        <v>0</v>
      </c>
      <c r="AC297" s="366"/>
      <c r="AD297" s="367" t="s">
        <v>892</v>
      </c>
      <c r="AE297" s="368" t="s">
        <v>892</v>
      </c>
      <c r="AF297" s="357">
        <v>72</v>
      </c>
      <c r="AG297" s="360">
        <v>44550</v>
      </c>
      <c r="AH297" s="360" t="s">
        <v>892</v>
      </c>
      <c r="AI297" s="360">
        <v>44536</v>
      </c>
      <c r="AJ297" s="360" t="s">
        <v>892</v>
      </c>
      <c r="AK297" s="350" t="s">
        <v>1391</v>
      </c>
    </row>
    <row r="298" spans="1:37" x14ac:dyDescent="0.3">
      <c r="A298" s="349">
        <v>52946</v>
      </c>
      <c r="B298" s="350" t="s">
        <v>1392</v>
      </c>
      <c r="C298" s="351" t="s">
        <v>265</v>
      </c>
      <c r="D298" s="352">
        <v>212</v>
      </c>
      <c r="E298" s="350"/>
      <c r="F298" s="350"/>
      <c r="G298" s="350"/>
      <c r="H298" s="353">
        <v>34</v>
      </c>
      <c r="I298" s="354">
        <v>103003</v>
      </c>
      <c r="J298" s="355">
        <v>212</v>
      </c>
      <c r="K298" s="353"/>
      <c r="L298" s="356">
        <v>0</v>
      </c>
      <c r="M298" s="357">
        <v>0</v>
      </c>
      <c r="N298" s="355">
        <v>0</v>
      </c>
      <c r="O298" s="358" t="s">
        <v>891</v>
      </c>
      <c r="P298" s="357">
        <v>0</v>
      </c>
      <c r="Q298" s="359">
        <v>0</v>
      </c>
      <c r="R298" s="360" t="s">
        <v>892</v>
      </c>
      <c r="S298" s="350" t="s">
        <v>1279</v>
      </c>
      <c r="T298" s="361">
        <v>1</v>
      </c>
      <c r="U298" s="362">
        <v>51</v>
      </c>
      <c r="V298" s="363">
        <v>26</v>
      </c>
      <c r="W298" s="364" t="s">
        <v>892</v>
      </c>
      <c r="X298" s="365" t="s">
        <v>892</v>
      </c>
      <c r="Y298" s="366">
        <v>0</v>
      </c>
      <c r="Z298" s="366" t="s">
        <v>892</v>
      </c>
      <c r="AA298" s="365" t="s">
        <v>892</v>
      </c>
      <c r="AB298" s="366">
        <v>0</v>
      </c>
      <c r="AC298" s="366"/>
      <c r="AD298" s="367" t="s">
        <v>892</v>
      </c>
      <c r="AE298" s="368" t="s">
        <v>892</v>
      </c>
      <c r="AF298" s="357">
        <v>0</v>
      </c>
      <c r="AG298" s="360">
        <v>43644</v>
      </c>
      <c r="AH298" s="360" t="s">
        <v>892</v>
      </c>
      <c r="AI298" s="360">
        <v>44111</v>
      </c>
      <c r="AJ298" s="360" t="s">
        <v>892</v>
      </c>
      <c r="AK298" s="350" t="s">
        <v>1392</v>
      </c>
    </row>
    <row r="299" spans="1:37" x14ac:dyDescent="0.3">
      <c r="A299" s="349">
        <v>52994</v>
      </c>
      <c r="B299" s="350" t="s">
        <v>1393</v>
      </c>
      <c r="C299" s="351" t="s">
        <v>265</v>
      </c>
      <c r="D299" s="352">
        <v>10.130000000000001</v>
      </c>
      <c r="E299" s="350"/>
      <c r="F299" s="350"/>
      <c r="G299" s="350"/>
      <c r="H299" s="353">
        <v>164</v>
      </c>
      <c r="I299" s="354">
        <v>103003</v>
      </c>
      <c r="J299" s="355">
        <v>10.130000000000001</v>
      </c>
      <c r="K299" s="353">
        <v>25</v>
      </c>
      <c r="L299" s="356">
        <v>75.576036866359445</v>
      </c>
      <c r="M299" s="357">
        <v>0</v>
      </c>
      <c r="N299" s="355">
        <v>0</v>
      </c>
      <c r="O299" s="358" t="s">
        <v>891</v>
      </c>
      <c r="P299" s="357">
        <v>0</v>
      </c>
      <c r="Q299" s="359">
        <v>0</v>
      </c>
      <c r="R299" s="360" t="s">
        <v>892</v>
      </c>
      <c r="S299" s="350" t="s">
        <v>983</v>
      </c>
      <c r="T299" s="361">
        <v>1</v>
      </c>
      <c r="U299" s="362">
        <v>61</v>
      </c>
      <c r="V299" s="363">
        <v>8</v>
      </c>
      <c r="W299" s="364" t="s">
        <v>892</v>
      </c>
      <c r="X299" s="365" t="s">
        <v>892</v>
      </c>
      <c r="Y299" s="366">
        <v>0</v>
      </c>
      <c r="Z299" s="366" t="s">
        <v>892</v>
      </c>
      <c r="AA299" s="365" t="s">
        <v>892</v>
      </c>
      <c r="AB299" s="366">
        <v>0</v>
      </c>
      <c r="AC299" s="366"/>
      <c r="AD299" s="367" t="s">
        <v>892</v>
      </c>
      <c r="AE299" s="368" t="s">
        <v>892</v>
      </c>
      <c r="AF299" s="357">
        <v>8</v>
      </c>
      <c r="AG299" s="360">
        <v>44573</v>
      </c>
      <c r="AH299" s="360" t="s">
        <v>892</v>
      </c>
      <c r="AI299" s="360">
        <v>44522</v>
      </c>
      <c r="AJ299" s="360" t="s">
        <v>892</v>
      </c>
      <c r="AK299" s="350" t="s">
        <v>1393</v>
      </c>
    </row>
    <row r="300" spans="1:37" x14ac:dyDescent="0.3">
      <c r="A300" s="349">
        <v>53446</v>
      </c>
      <c r="B300" s="350" t="s">
        <v>1394</v>
      </c>
      <c r="C300" s="351" t="s">
        <v>613</v>
      </c>
      <c r="D300" s="352">
        <v>3.04</v>
      </c>
      <c r="E300" s="350"/>
      <c r="F300" s="350"/>
      <c r="G300" s="350"/>
      <c r="H300" s="353">
        <v>2123</v>
      </c>
      <c r="I300" s="354">
        <v>103003</v>
      </c>
      <c r="J300" s="355">
        <v>3.04</v>
      </c>
      <c r="K300" s="353">
        <v>1248</v>
      </c>
      <c r="L300" s="356">
        <v>14.768695652173912</v>
      </c>
      <c r="M300" s="357">
        <v>464.5</v>
      </c>
      <c r="N300" s="355">
        <v>1412.08</v>
      </c>
      <c r="O300" s="358" t="s">
        <v>891</v>
      </c>
      <c r="P300" s="357">
        <v>0</v>
      </c>
      <c r="Q300" s="359">
        <v>0</v>
      </c>
      <c r="R300" s="360" t="s">
        <v>892</v>
      </c>
      <c r="S300" s="350" t="s">
        <v>1395</v>
      </c>
      <c r="T300" s="361">
        <v>1</v>
      </c>
      <c r="U300" s="362">
        <v>51</v>
      </c>
      <c r="V300" s="363">
        <v>19</v>
      </c>
      <c r="W300" s="364" t="s">
        <v>892</v>
      </c>
      <c r="X300" s="365" t="s">
        <v>892</v>
      </c>
      <c r="Y300" s="366">
        <v>0</v>
      </c>
      <c r="Z300" s="366" t="s">
        <v>892</v>
      </c>
      <c r="AA300" s="365" t="s">
        <v>892</v>
      </c>
      <c r="AB300" s="366">
        <v>0</v>
      </c>
      <c r="AC300" s="366"/>
      <c r="AD300" s="367" t="s">
        <v>892</v>
      </c>
      <c r="AE300" s="368" t="s">
        <v>892</v>
      </c>
      <c r="AF300" s="357">
        <v>576</v>
      </c>
      <c r="AG300" s="360">
        <v>45169</v>
      </c>
      <c r="AH300" s="360" t="s">
        <v>892</v>
      </c>
      <c r="AI300" s="360">
        <v>45174</v>
      </c>
      <c r="AJ300" s="360" t="s">
        <v>892</v>
      </c>
      <c r="AK300" s="350" t="s">
        <v>1394</v>
      </c>
    </row>
    <row r="301" spans="1:37" x14ac:dyDescent="0.3">
      <c r="A301" s="349">
        <v>53813</v>
      </c>
      <c r="B301" s="350" t="s">
        <v>1396</v>
      </c>
      <c r="C301" s="351" t="s">
        <v>347</v>
      </c>
      <c r="D301" s="352">
        <v>80</v>
      </c>
      <c r="E301" s="350"/>
      <c r="F301" s="350"/>
      <c r="G301" s="350"/>
      <c r="H301" s="353">
        <v>184</v>
      </c>
      <c r="I301" s="354">
        <v>103003</v>
      </c>
      <c r="J301" s="355">
        <v>80</v>
      </c>
      <c r="K301" s="353">
        <v>9</v>
      </c>
      <c r="L301" s="356">
        <v>245.33333333333331</v>
      </c>
      <c r="M301" s="357">
        <v>0</v>
      </c>
      <c r="N301" s="355">
        <v>0</v>
      </c>
      <c r="O301" s="358" t="s">
        <v>891</v>
      </c>
      <c r="P301" s="357">
        <v>0</v>
      </c>
      <c r="Q301" s="359">
        <v>0</v>
      </c>
      <c r="R301" s="360" t="s">
        <v>892</v>
      </c>
      <c r="S301" s="350" t="s">
        <v>1295</v>
      </c>
      <c r="T301" s="361">
        <v>1</v>
      </c>
      <c r="U301" s="362">
        <v>51</v>
      </c>
      <c r="V301" s="363">
        <v>13</v>
      </c>
      <c r="W301" s="364" t="s">
        <v>892</v>
      </c>
      <c r="X301" s="365" t="s">
        <v>892</v>
      </c>
      <c r="Y301" s="366">
        <v>0</v>
      </c>
      <c r="Z301" s="366">
        <v>10273</v>
      </c>
      <c r="AA301" s="365">
        <v>2023</v>
      </c>
      <c r="AB301" s="366">
        <v>50</v>
      </c>
      <c r="AC301" s="366">
        <v>50</v>
      </c>
      <c r="AD301" s="367" t="s">
        <v>2331</v>
      </c>
      <c r="AE301" s="368">
        <v>45190</v>
      </c>
      <c r="AF301" s="357">
        <v>4</v>
      </c>
      <c r="AG301" s="360">
        <v>44522</v>
      </c>
      <c r="AH301" s="360" t="s">
        <v>892</v>
      </c>
      <c r="AI301" s="360">
        <v>45156</v>
      </c>
      <c r="AJ301" s="360" t="s">
        <v>892</v>
      </c>
      <c r="AK301" s="350" t="s">
        <v>1396</v>
      </c>
    </row>
    <row r="302" spans="1:37" x14ac:dyDescent="0.3">
      <c r="A302" s="349">
        <v>53814</v>
      </c>
      <c r="B302" s="350" t="s">
        <v>1397</v>
      </c>
      <c r="C302" s="351" t="s">
        <v>347</v>
      </c>
      <c r="D302" s="352">
        <v>124.87</v>
      </c>
      <c r="E302" s="350"/>
      <c r="F302" s="350"/>
      <c r="G302" s="350"/>
      <c r="H302" s="353">
        <v>487</v>
      </c>
      <c r="I302" s="354">
        <v>103003</v>
      </c>
      <c r="J302" s="355">
        <v>124.87</v>
      </c>
      <c r="K302" s="353">
        <v>328</v>
      </c>
      <c r="L302" s="356">
        <v>6.2976852450536658</v>
      </c>
      <c r="M302" s="357">
        <v>232.94</v>
      </c>
      <c r="N302" s="355">
        <v>29087.217799999999</v>
      </c>
      <c r="O302" s="358" t="s">
        <v>891</v>
      </c>
      <c r="P302" s="357">
        <v>0</v>
      </c>
      <c r="Q302" s="359">
        <v>0</v>
      </c>
      <c r="R302" s="360" t="s">
        <v>892</v>
      </c>
      <c r="S302" s="350" t="s">
        <v>1295</v>
      </c>
      <c r="T302" s="361">
        <v>1</v>
      </c>
      <c r="U302" s="362">
        <v>51</v>
      </c>
      <c r="V302" s="363">
        <v>13</v>
      </c>
      <c r="W302" s="364" t="s">
        <v>892</v>
      </c>
      <c r="X302" s="365" t="s">
        <v>892</v>
      </c>
      <c r="Y302" s="366">
        <v>0</v>
      </c>
      <c r="Z302" s="366">
        <v>10249</v>
      </c>
      <c r="AA302" s="365">
        <v>2023</v>
      </c>
      <c r="AB302" s="366">
        <v>672</v>
      </c>
      <c r="AC302" s="366">
        <v>800</v>
      </c>
      <c r="AD302" s="367" t="s">
        <v>2331</v>
      </c>
      <c r="AE302" s="368">
        <v>45190</v>
      </c>
      <c r="AF302" s="357">
        <v>310</v>
      </c>
      <c r="AG302" s="360">
        <v>45181</v>
      </c>
      <c r="AH302" s="360" t="s">
        <v>892</v>
      </c>
      <c r="AI302" s="360">
        <v>45156</v>
      </c>
      <c r="AJ302" s="360" t="s">
        <v>892</v>
      </c>
      <c r="AK302" s="350" t="s">
        <v>1397</v>
      </c>
    </row>
    <row r="303" spans="1:37" x14ac:dyDescent="0.3">
      <c r="A303" s="349">
        <v>53849</v>
      </c>
      <c r="B303" s="350" t="s">
        <v>1398</v>
      </c>
      <c r="C303" s="351" t="s">
        <v>265</v>
      </c>
      <c r="D303" s="352">
        <v>36.42</v>
      </c>
      <c r="E303" s="350"/>
      <c r="F303" s="350"/>
      <c r="G303" s="350"/>
      <c r="H303" s="353">
        <v>0</v>
      </c>
      <c r="I303" s="354">
        <v>103003</v>
      </c>
      <c r="J303" s="355">
        <v>36.42</v>
      </c>
      <c r="K303" s="353">
        <v>77</v>
      </c>
      <c r="L303" s="356">
        <v>0</v>
      </c>
      <c r="M303" s="357">
        <v>124</v>
      </c>
      <c r="N303" s="355">
        <v>4516.08</v>
      </c>
      <c r="O303" s="358" t="s">
        <v>891</v>
      </c>
      <c r="P303" s="357">
        <v>0</v>
      </c>
      <c r="Q303" s="359">
        <v>0</v>
      </c>
      <c r="R303" s="360" t="s">
        <v>892</v>
      </c>
      <c r="S303" s="350" t="s">
        <v>1034</v>
      </c>
      <c r="T303" s="361">
        <v>1</v>
      </c>
      <c r="U303" s="362">
        <v>61</v>
      </c>
      <c r="V303" s="363">
        <v>15</v>
      </c>
      <c r="W303" s="364" t="s">
        <v>892</v>
      </c>
      <c r="X303" s="365" t="s">
        <v>892</v>
      </c>
      <c r="Y303" s="366">
        <v>0</v>
      </c>
      <c r="Z303" s="366">
        <v>9641</v>
      </c>
      <c r="AA303" s="365">
        <v>2023</v>
      </c>
      <c r="AB303" s="366">
        <v>20</v>
      </c>
      <c r="AC303" s="366">
        <v>20</v>
      </c>
      <c r="AD303" s="367" t="s">
        <v>2322</v>
      </c>
      <c r="AE303" s="368">
        <v>45162</v>
      </c>
      <c r="AF303" s="357">
        <v>32</v>
      </c>
      <c r="AG303" s="360">
        <v>45006</v>
      </c>
      <c r="AH303" s="360" t="s">
        <v>892</v>
      </c>
      <c r="AI303" s="360">
        <v>45145</v>
      </c>
      <c r="AJ303" s="360" t="s">
        <v>892</v>
      </c>
      <c r="AK303" s="350" t="s">
        <v>1398</v>
      </c>
    </row>
    <row r="304" spans="1:37" x14ac:dyDescent="0.3">
      <c r="A304" s="349">
        <v>54017</v>
      </c>
      <c r="B304" s="350" t="s">
        <v>1399</v>
      </c>
      <c r="C304" s="351" t="s">
        <v>31</v>
      </c>
      <c r="D304" s="352">
        <v>4.2</v>
      </c>
      <c r="E304" s="350"/>
      <c r="F304" s="350"/>
      <c r="G304" s="350"/>
      <c r="H304" s="353">
        <v>0</v>
      </c>
      <c r="I304" s="354">
        <v>103003</v>
      </c>
      <c r="J304" s="355">
        <v>4.2</v>
      </c>
      <c r="K304" s="353">
        <v>174</v>
      </c>
      <c r="L304" s="356">
        <v>0</v>
      </c>
      <c r="M304" s="357">
        <v>206.94</v>
      </c>
      <c r="N304" s="355">
        <v>869.14800000000002</v>
      </c>
      <c r="O304" s="358" t="s">
        <v>891</v>
      </c>
      <c r="P304" s="357">
        <v>0</v>
      </c>
      <c r="Q304" s="359">
        <v>0</v>
      </c>
      <c r="R304" s="360" t="s">
        <v>892</v>
      </c>
      <c r="S304" s="350" t="s">
        <v>1010</v>
      </c>
      <c r="T304" s="361">
        <v>1</v>
      </c>
      <c r="U304" s="362">
        <v>55</v>
      </c>
      <c r="V304" s="363">
        <v>32</v>
      </c>
      <c r="W304" s="364">
        <v>2442</v>
      </c>
      <c r="X304" s="365">
        <v>2023</v>
      </c>
      <c r="Y304" s="366">
        <v>60</v>
      </c>
      <c r="Z304" s="366" t="s">
        <v>892</v>
      </c>
      <c r="AA304" s="365" t="s">
        <v>892</v>
      </c>
      <c r="AB304" s="366">
        <v>0</v>
      </c>
      <c r="AC304" s="366"/>
      <c r="AD304" s="367" t="s">
        <v>892</v>
      </c>
      <c r="AE304" s="368" t="s">
        <v>892</v>
      </c>
      <c r="AF304" s="357">
        <v>60</v>
      </c>
      <c r="AG304" s="360">
        <v>44530</v>
      </c>
      <c r="AH304" s="360" t="s">
        <v>892</v>
      </c>
      <c r="AI304" s="360">
        <v>44516</v>
      </c>
      <c r="AJ304" s="360" t="s">
        <v>892</v>
      </c>
      <c r="AK304" s="350" t="s">
        <v>1399</v>
      </c>
    </row>
    <row r="305" spans="1:37" x14ac:dyDescent="0.3">
      <c r="A305" s="349">
        <v>54018</v>
      </c>
      <c r="B305" s="350" t="s">
        <v>1400</v>
      </c>
      <c r="C305" s="351" t="s">
        <v>31</v>
      </c>
      <c r="D305" s="352">
        <v>2.5499999999999998</v>
      </c>
      <c r="E305" s="350"/>
      <c r="F305" s="350"/>
      <c r="G305" s="350"/>
      <c r="H305" s="353">
        <v>480</v>
      </c>
      <c r="I305" s="354">
        <v>103003</v>
      </c>
      <c r="J305" s="355">
        <v>2.5499999999999998</v>
      </c>
      <c r="K305" s="353">
        <v>100</v>
      </c>
      <c r="L305" s="356">
        <v>57.623049219687879</v>
      </c>
      <c r="M305" s="357">
        <v>0</v>
      </c>
      <c r="N305" s="355">
        <v>0</v>
      </c>
      <c r="O305" s="358" t="s">
        <v>891</v>
      </c>
      <c r="P305" s="357">
        <v>0</v>
      </c>
      <c r="Q305" s="359">
        <v>0</v>
      </c>
      <c r="R305" s="360" t="s">
        <v>892</v>
      </c>
      <c r="S305" s="350" t="s">
        <v>1010</v>
      </c>
      <c r="T305" s="361">
        <v>1</v>
      </c>
      <c r="U305" s="362">
        <v>55</v>
      </c>
      <c r="V305" s="363">
        <v>32</v>
      </c>
      <c r="W305" s="364" t="s">
        <v>892</v>
      </c>
      <c r="X305" s="365" t="s">
        <v>892</v>
      </c>
      <c r="Y305" s="366">
        <v>0</v>
      </c>
      <c r="Z305" s="366" t="s">
        <v>892</v>
      </c>
      <c r="AA305" s="365" t="s">
        <v>892</v>
      </c>
      <c r="AB305" s="366">
        <v>0</v>
      </c>
      <c r="AC305" s="366"/>
      <c r="AD305" s="367" t="s">
        <v>892</v>
      </c>
      <c r="AE305" s="368" t="s">
        <v>892</v>
      </c>
      <c r="AF305" s="357">
        <v>34</v>
      </c>
      <c r="AG305" s="360">
        <v>44649</v>
      </c>
      <c r="AH305" s="360" t="s">
        <v>892</v>
      </c>
      <c r="AI305" s="360">
        <v>44616</v>
      </c>
      <c r="AJ305" s="360" t="s">
        <v>892</v>
      </c>
      <c r="AK305" s="350" t="s">
        <v>1400</v>
      </c>
    </row>
    <row r="306" spans="1:37" x14ac:dyDescent="0.3">
      <c r="A306" s="349">
        <v>54019</v>
      </c>
      <c r="B306" s="350" t="s">
        <v>1401</v>
      </c>
      <c r="C306" s="351" t="s">
        <v>265</v>
      </c>
      <c r="D306" s="352">
        <v>3.2</v>
      </c>
      <c r="E306" s="350"/>
      <c r="F306" s="350"/>
      <c r="G306" s="350"/>
      <c r="H306" s="353">
        <v>455</v>
      </c>
      <c r="I306" s="354">
        <v>103003</v>
      </c>
      <c r="J306" s="355">
        <v>3.2</v>
      </c>
      <c r="K306" s="353">
        <v>394</v>
      </c>
      <c r="L306" s="356">
        <v>12.027491408934708</v>
      </c>
      <c r="M306" s="357">
        <v>125.94</v>
      </c>
      <c r="N306" s="355">
        <v>403.00799999999998</v>
      </c>
      <c r="O306" s="358" t="s">
        <v>891</v>
      </c>
      <c r="P306" s="357">
        <v>0</v>
      </c>
      <c r="Q306" s="359">
        <v>0</v>
      </c>
      <c r="R306" s="360" t="s">
        <v>892</v>
      </c>
      <c r="S306" s="350" t="s">
        <v>1402</v>
      </c>
      <c r="T306" s="361">
        <v>1</v>
      </c>
      <c r="U306" s="362">
        <v>55</v>
      </c>
      <c r="V306" s="363">
        <v>45</v>
      </c>
      <c r="W306" s="364">
        <v>2442</v>
      </c>
      <c r="X306" s="365">
        <v>2023</v>
      </c>
      <c r="Y306" s="366">
        <v>100</v>
      </c>
      <c r="Z306" s="366" t="s">
        <v>892</v>
      </c>
      <c r="AA306" s="365" t="s">
        <v>892</v>
      </c>
      <c r="AB306" s="366">
        <v>0</v>
      </c>
      <c r="AC306" s="366"/>
      <c r="AD306" s="367" t="s">
        <v>892</v>
      </c>
      <c r="AE306" s="368" t="s">
        <v>892</v>
      </c>
      <c r="AF306" s="357">
        <v>152</v>
      </c>
      <c r="AG306" s="360">
        <v>44965</v>
      </c>
      <c r="AH306" s="360" t="s">
        <v>892</v>
      </c>
      <c r="AI306" s="360">
        <v>44917</v>
      </c>
      <c r="AJ306" s="360" t="s">
        <v>892</v>
      </c>
      <c r="AK306" s="350" t="s">
        <v>1401</v>
      </c>
    </row>
    <row r="307" spans="1:37" x14ac:dyDescent="0.3">
      <c r="A307" s="349">
        <v>54026</v>
      </c>
      <c r="B307" s="350" t="s">
        <v>1403</v>
      </c>
      <c r="C307" s="351" t="s">
        <v>347</v>
      </c>
      <c r="D307" s="352">
        <v>13.4</v>
      </c>
      <c r="E307" s="350"/>
      <c r="F307" s="350"/>
      <c r="G307" s="350"/>
      <c r="H307" s="353">
        <v>125</v>
      </c>
      <c r="I307" s="354">
        <v>103003</v>
      </c>
      <c r="J307" s="355">
        <v>13.4</v>
      </c>
      <c r="K307" s="353">
        <v>55</v>
      </c>
      <c r="L307" s="356">
        <v>25.40650406504065</v>
      </c>
      <c r="M307" s="357">
        <v>0</v>
      </c>
      <c r="N307" s="355">
        <v>0</v>
      </c>
      <c r="O307" s="358" t="s">
        <v>891</v>
      </c>
      <c r="P307" s="357">
        <v>0</v>
      </c>
      <c r="Q307" s="359">
        <v>0</v>
      </c>
      <c r="R307" s="360" t="s">
        <v>892</v>
      </c>
      <c r="S307" s="350" t="s">
        <v>1010</v>
      </c>
      <c r="T307" s="361">
        <v>1</v>
      </c>
      <c r="U307" s="362">
        <v>55</v>
      </c>
      <c r="V307" s="363">
        <v>32</v>
      </c>
      <c r="W307" s="364" t="s">
        <v>892</v>
      </c>
      <c r="X307" s="365" t="s">
        <v>892</v>
      </c>
      <c r="Y307" s="366">
        <v>0</v>
      </c>
      <c r="Z307" s="366" t="s">
        <v>892</v>
      </c>
      <c r="AA307" s="365" t="s">
        <v>892</v>
      </c>
      <c r="AB307" s="366">
        <v>0</v>
      </c>
      <c r="AC307" s="366"/>
      <c r="AD307" s="367" t="s">
        <v>892</v>
      </c>
      <c r="AE307" s="368" t="s">
        <v>892</v>
      </c>
      <c r="AF307" s="357">
        <v>20</v>
      </c>
      <c r="AG307" s="360">
        <v>44965</v>
      </c>
      <c r="AH307" s="360" t="s">
        <v>892</v>
      </c>
      <c r="AI307" s="360">
        <v>44917</v>
      </c>
      <c r="AJ307" s="360" t="s">
        <v>892</v>
      </c>
      <c r="AK307" s="350" t="s">
        <v>1403</v>
      </c>
    </row>
    <row r="308" spans="1:37" x14ac:dyDescent="0.3">
      <c r="A308" s="349">
        <v>54029</v>
      </c>
      <c r="B308" s="350" t="s">
        <v>1404</v>
      </c>
      <c r="C308" s="351" t="s">
        <v>31</v>
      </c>
      <c r="D308" s="352">
        <v>0.08</v>
      </c>
      <c r="E308" s="350"/>
      <c r="F308" s="350"/>
      <c r="G308" s="350"/>
      <c r="H308" s="353">
        <v>2115</v>
      </c>
      <c r="I308" s="354">
        <v>103003</v>
      </c>
      <c r="J308" s="355">
        <v>0.08</v>
      </c>
      <c r="K308" s="353">
        <v>1650</v>
      </c>
      <c r="L308" s="356">
        <v>15.381818181818181</v>
      </c>
      <c r="M308" s="357">
        <v>360</v>
      </c>
      <c r="N308" s="355">
        <v>28.8</v>
      </c>
      <c r="O308" s="358" t="s">
        <v>891</v>
      </c>
      <c r="P308" s="357">
        <v>0</v>
      </c>
      <c r="Q308" s="359">
        <v>0</v>
      </c>
      <c r="R308" s="360" t="s">
        <v>892</v>
      </c>
      <c r="S308" s="350" t="s">
        <v>1244</v>
      </c>
      <c r="T308" s="361">
        <v>1</v>
      </c>
      <c r="U308" s="362">
        <v>67</v>
      </c>
      <c r="V308" s="363">
        <v>5</v>
      </c>
      <c r="W308" s="364" t="s">
        <v>892</v>
      </c>
      <c r="X308" s="365" t="s">
        <v>892</v>
      </c>
      <c r="Y308" s="366">
        <v>0</v>
      </c>
      <c r="Z308" s="366" t="s">
        <v>892</v>
      </c>
      <c r="AA308" s="365" t="s">
        <v>892</v>
      </c>
      <c r="AB308" s="366">
        <v>0</v>
      </c>
      <c r="AC308" s="366"/>
      <c r="AD308" s="367" t="s">
        <v>892</v>
      </c>
      <c r="AE308" s="368" t="s">
        <v>892</v>
      </c>
      <c r="AF308" s="357">
        <v>550</v>
      </c>
      <c r="AG308" s="360">
        <v>44161</v>
      </c>
      <c r="AH308" s="360" t="s">
        <v>892</v>
      </c>
      <c r="AI308" s="360">
        <v>44369</v>
      </c>
      <c r="AJ308" s="360" t="s">
        <v>892</v>
      </c>
      <c r="AK308" s="350" t="s">
        <v>1404</v>
      </c>
    </row>
    <row r="309" spans="1:37" x14ac:dyDescent="0.3">
      <c r="A309" s="349">
        <v>54032</v>
      </c>
      <c r="B309" s="350" t="s">
        <v>1405</v>
      </c>
      <c r="C309" s="351" t="s">
        <v>265</v>
      </c>
      <c r="D309" s="352">
        <v>7.0000000000000007E-2</v>
      </c>
      <c r="E309" s="350"/>
      <c r="F309" s="350"/>
      <c r="G309" s="350"/>
      <c r="H309" s="353">
        <v>22466</v>
      </c>
      <c r="I309" s="354">
        <v>103003</v>
      </c>
      <c r="J309" s="355">
        <v>7.0000000000000007E-2</v>
      </c>
      <c r="K309" s="353">
        <v>10324</v>
      </c>
      <c r="L309" s="356">
        <v>21.893058654998683</v>
      </c>
      <c r="M309" s="357">
        <v>0</v>
      </c>
      <c r="N309" s="355">
        <v>0</v>
      </c>
      <c r="O309" s="358" t="s">
        <v>891</v>
      </c>
      <c r="P309" s="357">
        <v>0</v>
      </c>
      <c r="Q309" s="359">
        <v>0</v>
      </c>
      <c r="R309" s="360" t="s">
        <v>892</v>
      </c>
      <c r="S309" s="350" t="s">
        <v>1244</v>
      </c>
      <c r="T309" s="361">
        <v>1</v>
      </c>
      <c r="U309" s="362">
        <v>67</v>
      </c>
      <c r="V309" s="363">
        <v>5</v>
      </c>
      <c r="W309" s="364" t="s">
        <v>892</v>
      </c>
      <c r="X309" s="365" t="s">
        <v>892</v>
      </c>
      <c r="Y309" s="366">
        <v>0</v>
      </c>
      <c r="Z309" s="366" t="s">
        <v>892</v>
      </c>
      <c r="AA309" s="365" t="s">
        <v>892</v>
      </c>
      <c r="AB309" s="366">
        <v>0</v>
      </c>
      <c r="AC309" s="366"/>
      <c r="AD309" s="367" t="s">
        <v>892</v>
      </c>
      <c r="AE309" s="368" t="s">
        <v>892</v>
      </c>
      <c r="AF309" s="357">
        <v>4104</v>
      </c>
      <c r="AG309" s="360">
        <v>44560</v>
      </c>
      <c r="AH309" s="360" t="s">
        <v>892</v>
      </c>
      <c r="AI309" s="360">
        <v>44547</v>
      </c>
      <c r="AJ309" s="360" t="s">
        <v>892</v>
      </c>
      <c r="AK309" s="350" t="s">
        <v>1405</v>
      </c>
    </row>
    <row r="310" spans="1:37" x14ac:dyDescent="0.3">
      <c r="A310" s="349">
        <v>54144</v>
      </c>
      <c r="B310" s="350" t="s">
        <v>1406</v>
      </c>
      <c r="C310" s="351" t="s">
        <v>265</v>
      </c>
      <c r="D310" s="352">
        <v>1.29</v>
      </c>
      <c r="E310" s="350"/>
      <c r="F310" s="350"/>
      <c r="G310" s="350"/>
      <c r="H310" s="353">
        <v>326</v>
      </c>
      <c r="I310" s="354">
        <v>103003</v>
      </c>
      <c r="J310" s="355">
        <v>1.29</v>
      </c>
      <c r="K310" s="353">
        <v>253</v>
      </c>
      <c r="L310" s="356">
        <v>11.963302752293579</v>
      </c>
      <c r="M310" s="357">
        <v>164.5</v>
      </c>
      <c r="N310" s="355">
        <v>212.20500000000001</v>
      </c>
      <c r="O310" s="358" t="s">
        <v>891</v>
      </c>
      <c r="P310" s="357">
        <v>0</v>
      </c>
      <c r="Q310" s="359">
        <v>0</v>
      </c>
      <c r="R310" s="360" t="s">
        <v>892</v>
      </c>
      <c r="S310" s="350" t="s">
        <v>1010</v>
      </c>
      <c r="T310" s="361">
        <v>1</v>
      </c>
      <c r="U310" s="362">
        <v>55</v>
      </c>
      <c r="V310" s="363">
        <v>32</v>
      </c>
      <c r="W310" s="364" t="s">
        <v>892</v>
      </c>
      <c r="X310" s="365" t="s">
        <v>892</v>
      </c>
      <c r="Y310" s="366">
        <v>0</v>
      </c>
      <c r="Z310" s="366" t="s">
        <v>892</v>
      </c>
      <c r="AA310" s="365" t="s">
        <v>892</v>
      </c>
      <c r="AB310" s="366">
        <v>0</v>
      </c>
      <c r="AC310" s="366"/>
      <c r="AD310" s="367" t="s">
        <v>892</v>
      </c>
      <c r="AE310" s="368" t="s">
        <v>892</v>
      </c>
      <c r="AF310" s="357">
        <v>110</v>
      </c>
      <c r="AG310" s="360">
        <v>43893</v>
      </c>
      <c r="AH310" s="360" t="s">
        <v>892</v>
      </c>
      <c r="AI310" s="360">
        <v>44061</v>
      </c>
      <c r="AJ310" s="360" t="s">
        <v>892</v>
      </c>
      <c r="AK310" s="350" t="s">
        <v>1406</v>
      </c>
    </row>
    <row r="311" spans="1:37" x14ac:dyDescent="0.3">
      <c r="A311" s="349">
        <v>54550</v>
      </c>
      <c r="B311" s="350" t="s">
        <v>1407</v>
      </c>
      <c r="C311" s="351" t="s">
        <v>347</v>
      </c>
      <c r="D311" s="352">
        <v>140</v>
      </c>
      <c r="E311" s="350"/>
      <c r="F311" s="350"/>
      <c r="G311" s="350"/>
      <c r="H311" s="353">
        <v>763</v>
      </c>
      <c r="I311" s="354">
        <v>103003</v>
      </c>
      <c r="J311" s="355">
        <v>140</v>
      </c>
      <c r="K311" s="353">
        <v>497</v>
      </c>
      <c r="L311" s="356">
        <v>16.34883222626955</v>
      </c>
      <c r="M311" s="357">
        <v>77.06</v>
      </c>
      <c r="N311" s="355">
        <v>10788.4</v>
      </c>
      <c r="O311" s="358" t="s">
        <v>891</v>
      </c>
      <c r="P311" s="357">
        <v>0</v>
      </c>
      <c r="Q311" s="359">
        <v>0</v>
      </c>
      <c r="R311" s="360" t="s">
        <v>892</v>
      </c>
      <c r="S311" s="350" t="s">
        <v>1064</v>
      </c>
      <c r="T311" s="361">
        <v>1</v>
      </c>
      <c r="U311" s="362">
        <v>69</v>
      </c>
      <c r="V311" s="363">
        <v>10</v>
      </c>
      <c r="W311" s="364" t="s">
        <v>892</v>
      </c>
      <c r="X311" s="365" t="s">
        <v>892</v>
      </c>
      <c r="Y311" s="366">
        <v>0</v>
      </c>
      <c r="Z311" s="366" t="s">
        <v>892</v>
      </c>
      <c r="AA311" s="365" t="s">
        <v>892</v>
      </c>
      <c r="AB311" s="366">
        <v>0</v>
      </c>
      <c r="AC311" s="366"/>
      <c r="AD311" s="367" t="s">
        <v>892</v>
      </c>
      <c r="AE311" s="368" t="s">
        <v>892</v>
      </c>
      <c r="AF311" s="357">
        <v>186</v>
      </c>
      <c r="AG311" s="360">
        <v>44519</v>
      </c>
      <c r="AH311" s="360" t="s">
        <v>892</v>
      </c>
      <c r="AI311" s="360">
        <v>44883</v>
      </c>
      <c r="AJ311" s="360" t="s">
        <v>892</v>
      </c>
      <c r="AK311" s="350" t="s">
        <v>1408</v>
      </c>
    </row>
    <row r="312" spans="1:37" x14ac:dyDescent="0.3">
      <c r="A312" s="349">
        <v>54552</v>
      </c>
      <c r="B312" s="350" t="s">
        <v>1409</v>
      </c>
      <c r="C312" s="351" t="s">
        <v>347</v>
      </c>
      <c r="D312" s="352">
        <v>107</v>
      </c>
      <c r="E312" s="350"/>
      <c r="F312" s="350"/>
      <c r="G312" s="350"/>
      <c r="H312" s="353">
        <v>805</v>
      </c>
      <c r="I312" s="354">
        <v>103003</v>
      </c>
      <c r="J312" s="355">
        <v>107</v>
      </c>
      <c r="K312" s="353">
        <v>269</v>
      </c>
      <c r="L312" s="356">
        <v>9.0368208352043116</v>
      </c>
      <c r="M312" s="357">
        <v>798.44</v>
      </c>
      <c r="N312" s="355">
        <v>85433.08</v>
      </c>
      <c r="O312" s="358" t="s">
        <v>891</v>
      </c>
      <c r="P312" s="357">
        <v>0</v>
      </c>
      <c r="Q312" s="359">
        <v>0</v>
      </c>
      <c r="R312" s="360" t="s">
        <v>892</v>
      </c>
      <c r="S312" s="350" t="s">
        <v>1064</v>
      </c>
      <c r="T312" s="361">
        <v>1</v>
      </c>
      <c r="U312" s="362">
        <v>69</v>
      </c>
      <c r="V312" s="363">
        <v>10</v>
      </c>
      <c r="W312" s="364" t="s">
        <v>892</v>
      </c>
      <c r="X312" s="365" t="s">
        <v>892</v>
      </c>
      <c r="Y312" s="366">
        <v>0</v>
      </c>
      <c r="Z312" s="366" t="s">
        <v>892</v>
      </c>
      <c r="AA312" s="365" t="s">
        <v>892</v>
      </c>
      <c r="AB312" s="366">
        <v>0</v>
      </c>
      <c r="AC312" s="366"/>
      <c r="AD312" s="367" t="s">
        <v>892</v>
      </c>
      <c r="AE312" s="368" t="s">
        <v>892</v>
      </c>
      <c r="AF312" s="357">
        <v>356</v>
      </c>
      <c r="AG312" s="360">
        <v>45169</v>
      </c>
      <c r="AH312" s="360" t="s">
        <v>892</v>
      </c>
      <c r="AI312" s="360">
        <v>45156</v>
      </c>
      <c r="AJ312" s="360" t="s">
        <v>892</v>
      </c>
      <c r="AK312" s="350" t="s">
        <v>1410</v>
      </c>
    </row>
    <row r="313" spans="1:37" x14ac:dyDescent="0.3">
      <c r="A313" s="349">
        <v>54586</v>
      </c>
      <c r="B313" s="350" t="s">
        <v>1411</v>
      </c>
      <c r="C313" s="351" t="s">
        <v>265</v>
      </c>
      <c r="D313" s="352">
        <v>15</v>
      </c>
      <c r="E313" s="350"/>
      <c r="F313" s="350"/>
      <c r="G313" s="350"/>
      <c r="H313" s="353">
        <v>10</v>
      </c>
      <c r="I313" s="354">
        <v>103003</v>
      </c>
      <c r="J313" s="355">
        <v>15</v>
      </c>
      <c r="K313" s="353">
        <v>62</v>
      </c>
      <c r="L313" s="356">
        <v>1.7391304347826089</v>
      </c>
      <c r="M313" s="357">
        <v>93.5</v>
      </c>
      <c r="N313" s="355">
        <v>1402.5</v>
      </c>
      <c r="O313" s="358" t="s">
        <v>891</v>
      </c>
      <c r="P313" s="357">
        <v>0</v>
      </c>
      <c r="Q313" s="359">
        <v>0</v>
      </c>
      <c r="R313" s="360" t="s">
        <v>892</v>
      </c>
      <c r="S313" s="350" t="s">
        <v>1066</v>
      </c>
      <c r="T313" s="361">
        <v>1</v>
      </c>
      <c r="U313" s="362">
        <v>61</v>
      </c>
      <c r="V313" s="363">
        <v>2</v>
      </c>
      <c r="W313" s="364" t="s">
        <v>892</v>
      </c>
      <c r="X313" s="365" t="s">
        <v>892</v>
      </c>
      <c r="Y313" s="366">
        <v>0</v>
      </c>
      <c r="Z313" s="366" t="s">
        <v>892</v>
      </c>
      <c r="AA313" s="365" t="s">
        <v>892</v>
      </c>
      <c r="AB313" s="366">
        <v>0</v>
      </c>
      <c r="AC313" s="366"/>
      <c r="AD313" s="367" t="s">
        <v>892</v>
      </c>
      <c r="AE313" s="368" t="s">
        <v>892</v>
      </c>
      <c r="AF313" s="357">
        <v>24</v>
      </c>
      <c r="AG313" s="360">
        <v>45160</v>
      </c>
      <c r="AH313" s="360" t="s">
        <v>892</v>
      </c>
      <c r="AI313" s="360">
        <v>45145</v>
      </c>
      <c r="AJ313" s="360" t="s">
        <v>892</v>
      </c>
      <c r="AK313" s="350" t="s">
        <v>1412</v>
      </c>
    </row>
    <row r="314" spans="1:37" x14ac:dyDescent="0.3">
      <c r="A314" s="349">
        <v>54587</v>
      </c>
      <c r="B314" s="350" t="s">
        <v>1413</v>
      </c>
      <c r="C314" s="351" t="s">
        <v>265</v>
      </c>
      <c r="D314" s="352">
        <v>17.829999999999998</v>
      </c>
      <c r="E314" s="350"/>
      <c r="F314" s="350"/>
      <c r="G314" s="350"/>
      <c r="H314" s="353">
        <v>27</v>
      </c>
      <c r="I314" s="354">
        <v>103003</v>
      </c>
      <c r="J314" s="355">
        <v>17.829999999999998</v>
      </c>
      <c r="K314" s="353">
        <v>71</v>
      </c>
      <c r="L314" s="356">
        <v>4.5</v>
      </c>
      <c r="M314" s="357">
        <v>81</v>
      </c>
      <c r="N314" s="355">
        <v>1444.23</v>
      </c>
      <c r="O314" s="358" t="s">
        <v>891</v>
      </c>
      <c r="P314" s="357">
        <v>0</v>
      </c>
      <c r="Q314" s="359">
        <v>0</v>
      </c>
      <c r="R314" s="360" t="s">
        <v>892</v>
      </c>
      <c r="S314" s="350" t="s">
        <v>1066</v>
      </c>
      <c r="T314" s="361">
        <v>1</v>
      </c>
      <c r="U314" s="362">
        <v>61</v>
      </c>
      <c r="V314" s="363">
        <v>2</v>
      </c>
      <c r="W314" s="364" t="s">
        <v>892</v>
      </c>
      <c r="X314" s="365" t="s">
        <v>892</v>
      </c>
      <c r="Y314" s="366">
        <v>0</v>
      </c>
      <c r="Z314" s="366" t="s">
        <v>892</v>
      </c>
      <c r="AA314" s="365" t="s">
        <v>892</v>
      </c>
      <c r="AB314" s="366">
        <v>0</v>
      </c>
      <c r="AC314" s="366"/>
      <c r="AD314" s="367" t="s">
        <v>892</v>
      </c>
      <c r="AE314" s="368" t="s">
        <v>892</v>
      </c>
      <c r="AF314" s="357">
        <v>24</v>
      </c>
      <c r="AG314" s="360">
        <v>45180</v>
      </c>
      <c r="AH314" s="360" t="s">
        <v>892</v>
      </c>
      <c r="AI314" s="360">
        <v>45145</v>
      </c>
      <c r="AJ314" s="360" t="s">
        <v>892</v>
      </c>
      <c r="AK314" s="350" t="s">
        <v>1414</v>
      </c>
    </row>
    <row r="315" spans="1:37" x14ac:dyDescent="0.3">
      <c r="A315" s="349">
        <v>54680</v>
      </c>
      <c r="B315" s="350" t="s">
        <v>1415</v>
      </c>
      <c r="C315" s="351" t="s">
        <v>562</v>
      </c>
      <c r="D315" s="352">
        <v>38.31</v>
      </c>
      <c r="E315" s="350"/>
      <c r="F315" s="350" t="s">
        <v>1416</v>
      </c>
      <c r="G315" s="350" t="s">
        <v>1260</v>
      </c>
      <c r="H315" s="353">
        <v>130</v>
      </c>
      <c r="I315" s="354">
        <v>103003</v>
      </c>
      <c r="J315" s="355">
        <v>53.8</v>
      </c>
      <c r="K315" s="353">
        <v>151</v>
      </c>
      <c r="L315" s="356">
        <v>10.333863275039745</v>
      </c>
      <c r="M315" s="357">
        <v>96.44</v>
      </c>
      <c r="N315" s="355">
        <v>3694.6163999999999</v>
      </c>
      <c r="O315" s="358" t="s">
        <v>1261</v>
      </c>
      <c r="P315" s="357">
        <v>5500</v>
      </c>
      <c r="Q315" s="359">
        <v>210705</v>
      </c>
      <c r="R315" s="360">
        <v>45328</v>
      </c>
      <c r="S315" s="350" t="s">
        <v>1417</v>
      </c>
      <c r="T315" s="361">
        <v>1</v>
      </c>
      <c r="U315" s="362">
        <v>51</v>
      </c>
      <c r="V315" s="363">
        <v>30</v>
      </c>
      <c r="W315" s="364" t="s">
        <v>892</v>
      </c>
      <c r="X315" s="365" t="s">
        <v>892</v>
      </c>
      <c r="Y315" s="366">
        <v>0</v>
      </c>
      <c r="Z315" s="366" t="s">
        <v>892</v>
      </c>
      <c r="AA315" s="365" t="s">
        <v>892</v>
      </c>
      <c r="AB315" s="366">
        <v>0</v>
      </c>
      <c r="AC315" s="366"/>
      <c r="AD315" s="367" t="s">
        <v>892</v>
      </c>
      <c r="AE315" s="368" t="s">
        <v>892</v>
      </c>
      <c r="AF315" s="357">
        <v>50</v>
      </c>
      <c r="AG315" s="360">
        <v>44616</v>
      </c>
      <c r="AH315" s="360" t="s">
        <v>892</v>
      </c>
      <c r="AI315" s="360">
        <v>44544</v>
      </c>
      <c r="AJ315" s="360" t="s">
        <v>892</v>
      </c>
      <c r="AK315" s="350" t="s">
        <v>1418</v>
      </c>
    </row>
    <row r="316" spans="1:37" x14ac:dyDescent="0.3">
      <c r="A316" s="349">
        <v>54682</v>
      </c>
      <c r="B316" s="350" t="s">
        <v>1419</v>
      </c>
      <c r="C316" s="351" t="s">
        <v>262</v>
      </c>
      <c r="D316" s="352">
        <v>6.88</v>
      </c>
      <c r="E316" s="350"/>
      <c r="F316" s="350"/>
      <c r="G316" s="350"/>
      <c r="H316" s="353">
        <v>0</v>
      </c>
      <c r="I316" s="354">
        <v>103003</v>
      </c>
      <c r="J316" s="355">
        <v>6.88</v>
      </c>
      <c r="K316" s="353">
        <v>4259</v>
      </c>
      <c r="L316" s="356">
        <v>0</v>
      </c>
      <c r="M316" s="357">
        <v>7786.44</v>
      </c>
      <c r="N316" s="355">
        <v>53570.707199999997</v>
      </c>
      <c r="O316" s="358" t="s">
        <v>891</v>
      </c>
      <c r="P316" s="357">
        <v>0</v>
      </c>
      <c r="Q316" s="359">
        <v>0</v>
      </c>
      <c r="R316" s="360" t="s">
        <v>892</v>
      </c>
      <c r="S316" s="350" t="s">
        <v>937</v>
      </c>
      <c r="T316" s="361">
        <v>1</v>
      </c>
      <c r="U316" s="362">
        <v>45</v>
      </c>
      <c r="V316" s="363">
        <v>12</v>
      </c>
      <c r="W316" s="364">
        <v>7338</v>
      </c>
      <c r="X316" s="365">
        <v>2023</v>
      </c>
      <c r="Y316" s="366">
        <v>1836</v>
      </c>
      <c r="Z316" s="366" t="s">
        <v>892</v>
      </c>
      <c r="AA316" s="365" t="s">
        <v>892</v>
      </c>
      <c r="AB316" s="366">
        <v>0</v>
      </c>
      <c r="AC316" s="366"/>
      <c r="AD316" s="367" t="s">
        <v>892</v>
      </c>
      <c r="AE316" s="368" t="s">
        <v>892</v>
      </c>
      <c r="AF316" s="357">
        <v>2138</v>
      </c>
      <c r="AG316" s="360">
        <v>44924</v>
      </c>
      <c r="AH316" s="360" t="s">
        <v>892</v>
      </c>
      <c r="AI316" s="360">
        <v>44910</v>
      </c>
      <c r="AJ316" s="360" t="s">
        <v>892</v>
      </c>
      <c r="AK316" s="350" t="s">
        <v>1419</v>
      </c>
    </row>
    <row r="317" spans="1:37" x14ac:dyDescent="0.3">
      <c r="A317" s="349">
        <v>55836</v>
      </c>
      <c r="B317" s="350" t="s">
        <v>1420</v>
      </c>
      <c r="C317" s="351" t="s">
        <v>265</v>
      </c>
      <c r="D317" s="352">
        <v>0.51</v>
      </c>
      <c r="E317" s="350"/>
      <c r="F317" s="350"/>
      <c r="G317" s="350"/>
      <c r="H317" s="353">
        <v>9108</v>
      </c>
      <c r="I317" s="354">
        <v>103003</v>
      </c>
      <c r="J317" s="355">
        <v>0.51</v>
      </c>
      <c r="K317" s="353"/>
      <c r="L317" s="356">
        <v>0</v>
      </c>
      <c r="M317" s="357">
        <v>0</v>
      </c>
      <c r="N317" s="355">
        <v>0</v>
      </c>
      <c r="O317" s="358" t="s">
        <v>891</v>
      </c>
      <c r="P317" s="357">
        <v>0</v>
      </c>
      <c r="Q317" s="359">
        <v>0</v>
      </c>
      <c r="R317" s="360" t="s">
        <v>892</v>
      </c>
      <c r="S317" s="350" t="s">
        <v>1112</v>
      </c>
      <c r="T317" s="361">
        <v>1</v>
      </c>
      <c r="U317" s="362">
        <v>78</v>
      </c>
      <c r="V317" s="363">
        <v>2</v>
      </c>
      <c r="W317" s="364" t="s">
        <v>892</v>
      </c>
      <c r="X317" s="365" t="s">
        <v>892</v>
      </c>
      <c r="Y317" s="366">
        <v>0</v>
      </c>
      <c r="Z317" s="366" t="s">
        <v>892</v>
      </c>
      <c r="AA317" s="365" t="s">
        <v>892</v>
      </c>
      <c r="AB317" s="366">
        <v>0</v>
      </c>
      <c r="AC317" s="366"/>
      <c r="AD317" s="367" t="s">
        <v>892</v>
      </c>
      <c r="AE317" s="368" t="s">
        <v>892</v>
      </c>
      <c r="AF317" s="357">
        <v>0</v>
      </c>
      <c r="AG317" s="360">
        <v>40555</v>
      </c>
      <c r="AH317" s="360" t="s">
        <v>892</v>
      </c>
      <c r="AI317" s="360">
        <v>42571</v>
      </c>
      <c r="AJ317" s="360" t="s">
        <v>892</v>
      </c>
      <c r="AK317" s="350" t="s">
        <v>1420</v>
      </c>
    </row>
    <row r="318" spans="1:37" x14ac:dyDescent="0.3">
      <c r="A318" s="349">
        <v>56519</v>
      </c>
      <c r="B318" s="350" t="s">
        <v>1421</v>
      </c>
      <c r="C318" s="351" t="s">
        <v>265</v>
      </c>
      <c r="D318" s="352">
        <v>615.38</v>
      </c>
      <c r="E318" s="350"/>
      <c r="F318" s="350" t="s">
        <v>1422</v>
      </c>
      <c r="G318" s="350" t="s">
        <v>1364</v>
      </c>
      <c r="H318" s="353">
        <v>41</v>
      </c>
      <c r="I318" s="354">
        <v>103003</v>
      </c>
      <c r="J318" s="355">
        <v>689.98</v>
      </c>
      <c r="K318" s="353">
        <v>23</v>
      </c>
      <c r="L318" s="356">
        <v>20.5</v>
      </c>
      <c r="M318" s="357">
        <v>0</v>
      </c>
      <c r="N318" s="355">
        <v>0</v>
      </c>
      <c r="O318" s="358" t="s">
        <v>1365</v>
      </c>
      <c r="P318" s="357">
        <v>143</v>
      </c>
      <c r="Q318" s="359">
        <v>87999.34</v>
      </c>
      <c r="R318" s="360">
        <v>45540</v>
      </c>
      <c r="S318" s="350" t="s">
        <v>1366</v>
      </c>
      <c r="T318" s="361">
        <v>1</v>
      </c>
      <c r="U318" s="362">
        <v>51</v>
      </c>
      <c r="V318" s="363">
        <v>28</v>
      </c>
      <c r="W318" s="364" t="s">
        <v>892</v>
      </c>
      <c r="X318" s="365" t="s">
        <v>892</v>
      </c>
      <c r="Y318" s="366">
        <v>0</v>
      </c>
      <c r="Z318" s="366" t="s">
        <v>892</v>
      </c>
      <c r="AA318" s="365" t="s">
        <v>892</v>
      </c>
      <c r="AB318" s="366">
        <v>0</v>
      </c>
      <c r="AC318" s="366"/>
      <c r="AD318" s="367" t="s">
        <v>892</v>
      </c>
      <c r="AE318" s="368" t="s">
        <v>892</v>
      </c>
      <c r="AF318" s="357">
        <v>8</v>
      </c>
      <c r="AG318" s="360">
        <v>45048</v>
      </c>
      <c r="AH318" s="360" t="s">
        <v>892</v>
      </c>
      <c r="AI318" s="360">
        <v>45016</v>
      </c>
      <c r="AJ318" s="360" t="s">
        <v>892</v>
      </c>
      <c r="AK318" s="350" t="s">
        <v>1421</v>
      </c>
    </row>
    <row r="319" spans="1:37" x14ac:dyDescent="0.3">
      <c r="A319" s="349">
        <v>56519</v>
      </c>
      <c r="B319" s="350" t="s">
        <v>1421</v>
      </c>
      <c r="C319" s="351" t="s">
        <v>265</v>
      </c>
      <c r="D319" s="352">
        <v>615.38</v>
      </c>
      <c r="E319" s="350"/>
      <c r="F319" s="350" t="s">
        <v>1422</v>
      </c>
      <c r="G319" s="350" t="s">
        <v>1364</v>
      </c>
      <c r="H319" s="353">
        <v>41</v>
      </c>
      <c r="I319" s="354">
        <v>103003</v>
      </c>
      <c r="J319" s="355">
        <v>689.98</v>
      </c>
      <c r="K319" s="353">
        <v>23</v>
      </c>
      <c r="L319" s="356">
        <v>20.5</v>
      </c>
      <c r="M319" s="357">
        <v>0</v>
      </c>
      <c r="N319" s="355">
        <v>0</v>
      </c>
      <c r="O319" s="358" t="s">
        <v>1365</v>
      </c>
      <c r="P319" s="357">
        <v>143</v>
      </c>
      <c r="Q319" s="359">
        <v>87999.34</v>
      </c>
      <c r="R319" s="360">
        <v>45540</v>
      </c>
      <c r="S319" s="350" t="s">
        <v>1366</v>
      </c>
      <c r="T319" s="361">
        <v>1</v>
      </c>
      <c r="U319" s="362">
        <v>51</v>
      </c>
      <c r="V319" s="363">
        <v>28</v>
      </c>
      <c r="W319" s="364" t="s">
        <v>892</v>
      </c>
      <c r="X319" s="365" t="s">
        <v>892</v>
      </c>
      <c r="Y319" s="366">
        <v>0</v>
      </c>
      <c r="Z319" s="366" t="s">
        <v>892</v>
      </c>
      <c r="AA319" s="365" t="s">
        <v>892</v>
      </c>
      <c r="AB319" s="366">
        <v>0</v>
      </c>
      <c r="AC319" s="366"/>
      <c r="AD319" s="367" t="s">
        <v>892</v>
      </c>
      <c r="AE319" s="368" t="s">
        <v>892</v>
      </c>
      <c r="AF319" s="357">
        <v>8</v>
      </c>
      <c r="AG319" s="360">
        <v>45048</v>
      </c>
      <c r="AH319" s="360" t="s">
        <v>892</v>
      </c>
      <c r="AI319" s="360">
        <v>45016</v>
      </c>
      <c r="AJ319" s="360" t="s">
        <v>892</v>
      </c>
      <c r="AK319" s="350" t="s">
        <v>1421</v>
      </c>
    </row>
    <row r="320" spans="1:37" x14ac:dyDescent="0.3">
      <c r="A320" s="349">
        <v>56520</v>
      </c>
      <c r="B320" s="350" t="s">
        <v>1423</v>
      </c>
      <c r="C320" s="351" t="s">
        <v>265</v>
      </c>
      <c r="D320" s="352">
        <v>671.14</v>
      </c>
      <c r="E320" s="350"/>
      <c r="F320" s="350" t="s">
        <v>1363</v>
      </c>
      <c r="G320" s="350" t="s">
        <v>1364</v>
      </c>
      <c r="H320" s="353">
        <v>4</v>
      </c>
      <c r="I320" s="354">
        <v>103003</v>
      </c>
      <c r="J320" s="355">
        <v>671.14</v>
      </c>
      <c r="K320" s="353">
        <v>53</v>
      </c>
      <c r="L320" s="356">
        <v>0.82815734989648038</v>
      </c>
      <c r="M320" s="357">
        <v>82.94</v>
      </c>
      <c r="N320" s="355">
        <v>55664.351600000002</v>
      </c>
      <c r="O320" s="358" t="s">
        <v>1365</v>
      </c>
      <c r="P320" s="357">
        <v>109</v>
      </c>
      <c r="Q320" s="359">
        <v>73154.259999999995</v>
      </c>
      <c r="R320" s="360">
        <v>45540</v>
      </c>
      <c r="S320" s="350" t="s">
        <v>1366</v>
      </c>
      <c r="T320" s="361">
        <v>1</v>
      </c>
      <c r="U320" s="362">
        <v>51</v>
      </c>
      <c r="V320" s="363">
        <v>28</v>
      </c>
      <c r="W320" s="364" t="s">
        <v>892</v>
      </c>
      <c r="X320" s="365" t="s">
        <v>892</v>
      </c>
      <c r="Y320" s="366">
        <v>0</v>
      </c>
      <c r="Z320" s="366" t="s">
        <v>892</v>
      </c>
      <c r="AA320" s="365" t="s">
        <v>892</v>
      </c>
      <c r="AB320" s="366">
        <v>0</v>
      </c>
      <c r="AC320" s="366"/>
      <c r="AD320" s="367" t="s">
        <v>892</v>
      </c>
      <c r="AE320" s="368" t="s">
        <v>892</v>
      </c>
      <c r="AF320" s="357">
        <v>20</v>
      </c>
      <c r="AG320" s="360">
        <v>45048</v>
      </c>
      <c r="AH320" s="360" t="s">
        <v>892</v>
      </c>
      <c r="AI320" s="360">
        <v>45182</v>
      </c>
      <c r="AJ320" s="360" t="s">
        <v>892</v>
      </c>
      <c r="AK320" s="350" t="s">
        <v>1423</v>
      </c>
    </row>
    <row r="321" spans="1:37" x14ac:dyDescent="0.3">
      <c r="A321" s="349">
        <v>56520</v>
      </c>
      <c r="B321" s="350" t="s">
        <v>1423</v>
      </c>
      <c r="C321" s="351" t="s">
        <v>265</v>
      </c>
      <c r="D321" s="352">
        <v>671.14</v>
      </c>
      <c r="E321" s="350"/>
      <c r="F321" s="350" t="s">
        <v>1363</v>
      </c>
      <c r="G321" s="350" t="s">
        <v>1364</v>
      </c>
      <c r="H321" s="353">
        <v>4</v>
      </c>
      <c r="I321" s="354">
        <v>103003</v>
      </c>
      <c r="J321" s="355">
        <v>671.14</v>
      </c>
      <c r="K321" s="353">
        <v>53</v>
      </c>
      <c r="L321" s="356">
        <v>0.82815734989648038</v>
      </c>
      <c r="M321" s="357">
        <v>82.94</v>
      </c>
      <c r="N321" s="355">
        <v>55664.351600000002</v>
      </c>
      <c r="O321" s="358" t="s">
        <v>1365</v>
      </c>
      <c r="P321" s="357">
        <v>109</v>
      </c>
      <c r="Q321" s="359">
        <v>73154.259999999995</v>
      </c>
      <c r="R321" s="360">
        <v>45540</v>
      </c>
      <c r="S321" s="350" t="s">
        <v>1366</v>
      </c>
      <c r="T321" s="361">
        <v>1</v>
      </c>
      <c r="U321" s="362">
        <v>51</v>
      </c>
      <c r="V321" s="363">
        <v>28</v>
      </c>
      <c r="W321" s="364" t="s">
        <v>892</v>
      </c>
      <c r="X321" s="365" t="s">
        <v>892</v>
      </c>
      <c r="Y321" s="366">
        <v>0</v>
      </c>
      <c r="Z321" s="366" t="s">
        <v>892</v>
      </c>
      <c r="AA321" s="365" t="s">
        <v>892</v>
      </c>
      <c r="AB321" s="366">
        <v>0</v>
      </c>
      <c r="AC321" s="366"/>
      <c r="AD321" s="367" t="s">
        <v>892</v>
      </c>
      <c r="AE321" s="368" t="s">
        <v>892</v>
      </c>
      <c r="AF321" s="357">
        <v>20</v>
      </c>
      <c r="AG321" s="360">
        <v>45048</v>
      </c>
      <c r="AH321" s="360" t="s">
        <v>892</v>
      </c>
      <c r="AI321" s="360">
        <v>45182</v>
      </c>
      <c r="AJ321" s="360" t="s">
        <v>892</v>
      </c>
      <c r="AK321" s="350" t="s">
        <v>1423</v>
      </c>
    </row>
    <row r="322" spans="1:37" x14ac:dyDescent="0.3">
      <c r="A322" s="349">
        <v>57598</v>
      </c>
      <c r="B322" s="350" t="s">
        <v>1424</v>
      </c>
      <c r="C322" s="351" t="s">
        <v>613</v>
      </c>
      <c r="D322" s="352">
        <v>4.87</v>
      </c>
      <c r="E322" s="350"/>
      <c r="F322" s="350"/>
      <c r="G322" s="350"/>
      <c r="H322" s="353">
        <v>0</v>
      </c>
      <c r="I322" s="354">
        <v>103003</v>
      </c>
      <c r="J322" s="355">
        <v>4.87</v>
      </c>
      <c r="K322" s="353">
        <v>964</v>
      </c>
      <c r="L322" s="356">
        <v>0</v>
      </c>
      <c r="M322" s="357">
        <v>705.5</v>
      </c>
      <c r="N322" s="355">
        <v>3435.7849999999999</v>
      </c>
      <c r="O322" s="358" t="s">
        <v>891</v>
      </c>
      <c r="P322" s="357">
        <v>0</v>
      </c>
      <c r="Q322" s="359">
        <v>0</v>
      </c>
      <c r="R322" s="360" t="s">
        <v>892</v>
      </c>
      <c r="S322" s="350" t="s">
        <v>1395</v>
      </c>
      <c r="T322" s="361">
        <v>1</v>
      </c>
      <c r="U322" s="362">
        <v>51</v>
      </c>
      <c r="V322" s="363">
        <v>19</v>
      </c>
      <c r="W322" s="364" t="s">
        <v>892</v>
      </c>
      <c r="X322" s="365" t="s">
        <v>892</v>
      </c>
      <c r="Y322" s="366">
        <v>0</v>
      </c>
      <c r="Z322" s="366">
        <v>10437</v>
      </c>
      <c r="AA322" s="365">
        <v>2023</v>
      </c>
      <c r="AB322" s="366">
        <v>1000</v>
      </c>
      <c r="AC322" s="366">
        <v>1000</v>
      </c>
      <c r="AD322" s="367" t="s">
        <v>2325</v>
      </c>
      <c r="AE322" s="368">
        <v>45197</v>
      </c>
      <c r="AF322" s="357">
        <v>380</v>
      </c>
      <c r="AG322" s="360">
        <v>44539</v>
      </c>
      <c r="AH322" s="360" t="s">
        <v>892</v>
      </c>
      <c r="AI322" s="360">
        <v>45160</v>
      </c>
      <c r="AJ322" s="360" t="s">
        <v>892</v>
      </c>
      <c r="AK322" s="350" t="s">
        <v>1424</v>
      </c>
    </row>
    <row r="323" spans="1:37" x14ac:dyDescent="0.3">
      <c r="A323" s="349">
        <v>57900</v>
      </c>
      <c r="B323" s="350" t="s">
        <v>1425</v>
      </c>
      <c r="C323" s="351" t="s">
        <v>289</v>
      </c>
      <c r="D323" s="352">
        <v>139.9</v>
      </c>
      <c r="E323" s="350"/>
      <c r="F323" s="350"/>
      <c r="G323" s="350"/>
      <c r="H323" s="353">
        <v>0</v>
      </c>
      <c r="I323" s="354">
        <v>103003</v>
      </c>
      <c r="J323" s="355">
        <v>139.9</v>
      </c>
      <c r="K323" s="353">
        <v>27</v>
      </c>
      <c r="L323" s="356">
        <v>0</v>
      </c>
      <c r="M323" s="357">
        <v>41.94</v>
      </c>
      <c r="N323" s="355">
        <v>5867.4059999999999</v>
      </c>
      <c r="O323" s="358" t="s">
        <v>891</v>
      </c>
      <c r="P323" s="357">
        <v>0</v>
      </c>
      <c r="Q323" s="359">
        <v>0</v>
      </c>
      <c r="R323" s="360" t="s">
        <v>892</v>
      </c>
      <c r="S323" s="350" t="s">
        <v>1426</v>
      </c>
      <c r="T323" s="361">
        <v>1</v>
      </c>
      <c r="U323" s="362">
        <v>76</v>
      </c>
      <c r="V323" s="363">
        <v>8</v>
      </c>
      <c r="W323" s="364" t="s">
        <v>892</v>
      </c>
      <c r="X323" s="365" t="s">
        <v>892</v>
      </c>
      <c r="Y323" s="366">
        <v>0</v>
      </c>
      <c r="Z323" s="366" t="s">
        <v>892</v>
      </c>
      <c r="AA323" s="365" t="s">
        <v>892</v>
      </c>
      <c r="AB323" s="366">
        <v>0</v>
      </c>
      <c r="AC323" s="366"/>
      <c r="AD323" s="367" t="s">
        <v>892</v>
      </c>
      <c r="AE323" s="368" t="s">
        <v>892</v>
      </c>
      <c r="AF323" s="357">
        <v>10</v>
      </c>
      <c r="AG323" s="360">
        <v>44103</v>
      </c>
      <c r="AH323" s="360" t="s">
        <v>892</v>
      </c>
      <c r="AI323" s="360">
        <v>44098</v>
      </c>
      <c r="AJ323" s="360" t="s">
        <v>892</v>
      </c>
      <c r="AK323" s="350" t="s">
        <v>1427</v>
      </c>
    </row>
    <row r="324" spans="1:37" x14ac:dyDescent="0.3">
      <c r="A324" s="349">
        <v>58436</v>
      </c>
      <c r="B324" s="350" t="s">
        <v>1428</v>
      </c>
      <c r="C324" s="351" t="s">
        <v>265</v>
      </c>
      <c r="D324" s="352">
        <v>32</v>
      </c>
      <c r="E324" s="350"/>
      <c r="F324" s="350"/>
      <c r="G324" s="350"/>
      <c r="H324" s="353">
        <v>427</v>
      </c>
      <c r="I324" s="354">
        <v>103003</v>
      </c>
      <c r="J324" s="355">
        <v>32</v>
      </c>
      <c r="K324" s="353">
        <v>15</v>
      </c>
      <c r="L324" s="356">
        <v>341.6</v>
      </c>
      <c r="M324" s="357">
        <v>0</v>
      </c>
      <c r="N324" s="355">
        <v>0</v>
      </c>
      <c r="O324" s="358" t="s">
        <v>891</v>
      </c>
      <c r="P324" s="357">
        <v>0</v>
      </c>
      <c r="Q324" s="359">
        <v>0</v>
      </c>
      <c r="R324" s="360" t="s">
        <v>892</v>
      </c>
      <c r="S324" s="350" t="s">
        <v>1429</v>
      </c>
      <c r="T324" s="361">
        <v>1</v>
      </c>
      <c r="U324" s="362">
        <v>69</v>
      </c>
      <c r="V324" s="363">
        <v>2</v>
      </c>
      <c r="W324" s="364" t="s">
        <v>892</v>
      </c>
      <c r="X324" s="365" t="s">
        <v>892</v>
      </c>
      <c r="Y324" s="366">
        <v>0</v>
      </c>
      <c r="Z324" s="366" t="s">
        <v>892</v>
      </c>
      <c r="AA324" s="365" t="s">
        <v>892</v>
      </c>
      <c r="AB324" s="366">
        <v>0</v>
      </c>
      <c r="AC324" s="366"/>
      <c r="AD324" s="367" t="s">
        <v>892</v>
      </c>
      <c r="AE324" s="368" t="s">
        <v>892</v>
      </c>
      <c r="AF324" s="357">
        <v>6</v>
      </c>
      <c r="AG324" s="360">
        <v>44586</v>
      </c>
      <c r="AH324" s="360" t="s">
        <v>892</v>
      </c>
      <c r="AI324" s="360">
        <v>44547</v>
      </c>
      <c r="AJ324" s="360" t="s">
        <v>892</v>
      </c>
      <c r="AK324" s="350" t="s">
        <v>1428</v>
      </c>
    </row>
    <row r="325" spans="1:37" x14ac:dyDescent="0.3">
      <c r="A325" s="349">
        <v>58706</v>
      </c>
      <c r="B325" s="350" t="s">
        <v>1430</v>
      </c>
      <c r="C325" s="351" t="s">
        <v>265</v>
      </c>
      <c r="D325" s="352">
        <v>79.73</v>
      </c>
      <c r="E325" s="350"/>
      <c r="F325" s="350"/>
      <c r="G325" s="350"/>
      <c r="H325" s="353">
        <v>0</v>
      </c>
      <c r="I325" s="354">
        <v>103003</v>
      </c>
      <c r="J325" s="355">
        <v>79.73</v>
      </c>
      <c r="K325" s="353">
        <v>350</v>
      </c>
      <c r="L325" s="356">
        <v>0</v>
      </c>
      <c r="M325" s="357">
        <v>289.44</v>
      </c>
      <c r="N325" s="355">
        <v>23077.051200000002</v>
      </c>
      <c r="O325" s="358" t="s">
        <v>891</v>
      </c>
      <c r="P325" s="357">
        <v>0</v>
      </c>
      <c r="Q325" s="359">
        <v>0</v>
      </c>
      <c r="R325" s="360" t="s">
        <v>892</v>
      </c>
      <c r="S325" s="350" t="s">
        <v>1431</v>
      </c>
      <c r="T325" s="361">
        <v>1</v>
      </c>
      <c r="U325" s="362">
        <v>74</v>
      </c>
      <c r="V325" s="363">
        <v>3</v>
      </c>
      <c r="W325" s="364">
        <v>6326</v>
      </c>
      <c r="X325" s="365">
        <v>2023</v>
      </c>
      <c r="Y325" s="366">
        <v>450</v>
      </c>
      <c r="Z325" s="366" t="s">
        <v>892</v>
      </c>
      <c r="AA325" s="365" t="s">
        <v>892</v>
      </c>
      <c r="AB325" s="366">
        <v>0</v>
      </c>
      <c r="AC325" s="366"/>
      <c r="AD325" s="367" t="s">
        <v>892</v>
      </c>
      <c r="AE325" s="368" t="s">
        <v>892</v>
      </c>
      <c r="AF325" s="357">
        <v>164</v>
      </c>
      <c r="AG325" s="360">
        <v>44974</v>
      </c>
      <c r="AH325" s="360" t="s">
        <v>892</v>
      </c>
      <c r="AI325" s="360">
        <v>44887</v>
      </c>
      <c r="AJ325" s="360" t="s">
        <v>892</v>
      </c>
      <c r="AK325" s="350" t="s">
        <v>1432</v>
      </c>
    </row>
    <row r="326" spans="1:37" x14ac:dyDescent="0.3">
      <c r="A326" s="349">
        <v>59018</v>
      </c>
      <c r="B326" s="350" t="s">
        <v>1433</v>
      </c>
      <c r="C326" s="351" t="s">
        <v>347</v>
      </c>
      <c r="D326" s="352">
        <v>146.83000000000001</v>
      </c>
      <c r="E326" s="350"/>
      <c r="F326" s="350"/>
      <c r="G326" s="350"/>
      <c r="H326" s="353">
        <v>732</v>
      </c>
      <c r="I326" s="354">
        <v>103003</v>
      </c>
      <c r="J326" s="355">
        <v>146.83000000000001</v>
      </c>
      <c r="K326" s="353">
        <v>179</v>
      </c>
      <c r="L326" s="356">
        <v>47.47081712062257</v>
      </c>
      <c r="M326" s="357">
        <v>0</v>
      </c>
      <c r="N326" s="355">
        <v>0</v>
      </c>
      <c r="O326" s="358" t="s">
        <v>891</v>
      </c>
      <c r="P326" s="357">
        <v>0</v>
      </c>
      <c r="Q326" s="359">
        <v>0</v>
      </c>
      <c r="R326" s="360" t="s">
        <v>892</v>
      </c>
      <c r="S326" s="350" t="s">
        <v>1337</v>
      </c>
      <c r="T326" s="361">
        <v>1</v>
      </c>
      <c r="U326" s="362">
        <v>69</v>
      </c>
      <c r="V326" s="363">
        <v>3</v>
      </c>
      <c r="W326" s="364" t="s">
        <v>892</v>
      </c>
      <c r="X326" s="365" t="s">
        <v>892</v>
      </c>
      <c r="Y326" s="366">
        <v>0</v>
      </c>
      <c r="Z326" s="366" t="s">
        <v>892</v>
      </c>
      <c r="AA326" s="365" t="s">
        <v>892</v>
      </c>
      <c r="AB326" s="366">
        <v>0</v>
      </c>
      <c r="AC326" s="366"/>
      <c r="AD326" s="367" t="s">
        <v>892</v>
      </c>
      <c r="AE326" s="368" t="s">
        <v>892</v>
      </c>
      <c r="AF326" s="357">
        <v>62</v>
      </c>
      <c r="AG326" s="360">
        <v>44579</v>
      </c>
      <c r="AH326" s="360" t="s">
        <v>892</v>
      </c>
      <c r="AI326" s="360">
        <v>44781</v>
      </c>
      <c r="AJ326" s="360" t="s">
        <v>892</v>
      </c>
      <c r="AK326" s="350" t="s">
        <v>1434</v>
      </c>
    </row>
    <row r="327" spans="1:37" x14ac:dyDescent="0.3">
      <c r="A327" s="349">
        <v>59069</v>
      </c>
      <c r="B327" s="350" t="s">
        <v>1435</v>
      </c>
      <c r="C327" s="351" t="s">
        <v>265</v>
      </c>
      <c r="D327" s="352">
        <v>6.49</v>
      </c>
      <c r="E327" s="350"/>
      <c r="F327" s="350"/>
      <c r="G327" s="350"/>
      <c r="H327" s="353">
        <v>117</v>
      </c>
      <c r="I327" s="354">
        <v>103003</v>
      </c>
      <c r="J327" s="355">
        <v>6.49</v>
      </c>
      <c r="K327" s="353">
        <v>52</v>
      </c>
      <c r="L327" s="356">
        <v>24.22360248447205</v>
      </c>
      <c r="M327" s="357">
        <v>0</v>
      </c>
      <c r="N327" s="355">
        <v>0</v>
      </c>
      <c r="O327" s="358" t="s">
        <v>891</v>
      </c>
      <c r="P327" s="357">
        <v>0</v>
      </c>
      <c r="Q327" s="359">
        <v>0</v>
      </c>
      <c r="R327" s="360" t="s">
        <v>892</v>
      </c>
      <c r="S327" s="350" t="s">
        <v>983</v>
      </c>
      <c r="T327" s="361">
        <v>1</v>
      </c>
      <c r="U327" s="362">
        <v>61</v>
      </c>
      <c r="V327" s="363">
        <v>8</v>
      </c>
      <c r="W327" s="364" t="s">
        <v>892</v>
      </c>
      <c r="X327" s="365" t="s">
        <v>892</v>
      </c>
      <c r="Y327" s="366">
        <v>0</v>
      </c>
      <c r="Z327" s="366" t="s">
        <v>892</v>
      </c>
      <c r="AA327" s="365" t="s">
        <v>892</v>
      </c>
      <c r="AB327" s="366">
        <v>0</v>
      </c>
      <c r="AC327" s="366"/>
      <c r="AD327" s="367" t="s">
        <v>892</v>
      </c>
      <c r="AE327" s="368" t="s">
        <v>892</v>
      </c>
      <c r="AF327" s="357">
        <v>20</v>
      </c>
      <c r="AG327" s="360">
        <v>44560</v>
      </c>
      <c r="AH327" s="360" t="s">
        <v>892</v>
      </c>
      <c r="AI327" s="360">
        <v>44522</v>
      </c>
      <c r="AJ327" s="360" t="s">
        <v>892</v>
      </c>
      <c r="AK327" s="350" t="s">
        <v>1436</v>
      </c>
    </row>
    <row r="328" spans="1:37" x14ac:dyDescent="0.3">
      <c r="A328" s="349">
        <v>59074</v>
      </c>
      <c r="B328" s="350" t="s">
        <v>1437</v>
      </c>
      <c r="C328" s="351" t="s">
        <v>1438</v>
      </c>
      <c r="D328" s="352">
        <v>2.4900000000000002</v>
      </c>
      <c r="E328" s="350"/>
      <c r="F328" s="350"/>
      <c r="G328" s="350"/>
      <c r="H328" s="353">
        <v>0</v>
      </c>
      <c r="I328" s="354">
        <v>103003</v>
      </c>
      <c r="J328" s="355">
        <v>2.4900000000000002</v>
      </c>
      <c r="K328" s="353">
        <v>1327</v>
      </c>
      <c r="L328" s="356">
        <v>0</v>
      </c>
      <c r="M328" s="357">
        <v>1386.44</v>
      </c>
      <c r="N328" s="355">
        <v>3452.2356</v>
      </c>
      <c r="O328" s="358" t="s">
        <v>891</v>
      </c>
      <c r="P328" s="357">
        <v>0</v>
      </c>
      <c r="Q328" s="359">
        <v>0</v>
      </c>
      <c r="R328" s="360" t="s">
        <v>892</v>
      </c>
      <c r="S328" s="350" t="s">
        <v>948</v>
      </c>
      <c r="T328" s="361">
        <v>1</v>
      </c>
      <c r="U328" s="362">
        <v>45</v>
      </c>
      <c r="V328" s="363">
        <v>11</v>
      </c>
      <c r="W328" s="364">
        <v>6978</v>
      </c>
      <c r="X328" s="365">
        <v>2023</v>
      </c>
      <c r="Y328" s="366">
        <v>1000</v>
      </c>
      <c r="Z328" s="366" t="s">
        <v>892</v>
      </c>
      <c r="AA328" s="365" t="s">
        <v>892</v>
      </c>
      <c r="AB328" s="366">
        <v>0</v>
      </c>
      <c r="AC328" s="366"/>
      <c r="AD328" s="367" t="s">
        <v>892</v>
      </c>
      <c r="AE328" s="368" t="s">
        <v>892</v>
      </c>
      <c r="AF328" s="357">
        <v>530</v>
      </c>
      <c r="AG328" s="360">
        <v>43635</v>
      </c>
      <c r="AH328" s="360" t="s">
        <v>892</v>
      </c>
      <c r="AI328" s="360">
        <v>45107</v>
      </c>
      <c r="AJ328" s="360" t="s">
        <v>892</v>
      </c>
      <c r="AK328" s="350" t="s">
        <v>1439</v>
      </c>
    </row>
    <row r="329" spans="1:37" x14ac:dyDescent="0.3">
      <c r="A329" s="349">
        <v>59097</v>
      </c>
      <c r="B329" s="350" t="s">
        <v>1440</v>
      </c>
      <c r="C329" s="351" t="s">
        <v>347</v>
      </c>
      <c r="D329" s="352">
        <v>139</v>
      </c>
      <c r="E329" s="350"/>
      <c r="F329" s="350"/>
      <c r="G329" s="350"/>
      <c r="H329" s="353">
        <v>0</v>
      </c>
      <c r="I329" s="354">
        <v>103003</v>
      </c>
      <c r="J329" s="355">
        <v>139</v>
      </c>
      <c r="K329" s="353">
        <v>61</v>
      </c>
      <c r="L329" s="356">
        <v>0</v>
      </c>
      <c r="M329" s="357">
        <v>0</v>
      </c>
      <c r="N329" s="355">
        <v>0</v>
      </c>
      <c r="O329" s="358" t="s">
        <v>891</v>
      </c>
      <c r="P329" s="357">
        <v>0</v>
      </c>
      <c r="Q329" s="359">
        <v>0</v>
      </c>
      <c r="R329" s="360" t="s">
        <v>892</v>
      </c>
      <c r="S329" s="350" t="s">
        <v>983</v>
      </c>
      <c r="T329" s="361">
        <v>1</v>
      </c>
      <c r="U329" s="362">
        <v>61</v>
      </c>
      <c r="V329" s="363">
        <v>8</v>
      </c>
      <c r="W329" s="364" t="s">
        <v>892</v>
      </c>
      <c r="X329" s="365" t="s">
        <v>892</v>
      </c>
      <c r="Y329" s="366">
        <v>0</v>
      </c>
      <c r="Z329" s="366">
        <v>9656</v>
      </c>
      <c r="AA329" s="365">
        <v>2023</v>
      </c>
      <c r="AB329" s="366">
        <v>100</v>
      </c>
      <c r="AC329" s="366">
        <v>100</v>
      </c>
      <c r="AD329" s="367" t="s">
        <v>2323</v>
      </c>
      <c r="AE329" s="368">
        <v>45162</v>
      </c>
      <c r="AF329" s="357">
        <v>22</v>
      </c>
      <c r="AG329" s="360">
        <v>44950</v>
      </c>
      <c r="AH329" s="360" t="s">
        <v>892</v>
      </c>
      <c r="AI329" s="360">
        <v>45145</v>
      </c>
      <c r="AJ329" s="360" t="s">
        <v>892</v>
      </c>
      <c r="AK329" s="350" t="s">
        <v>1441</v>
      </c>
    </row>
    <row r="330" spans="1:37" x14ac:dyDescent="0.3">
      <c r="A330" s="349">
        <v>59400</v>
      </c>
      <c r="B330" s="350" t="s">
        <v>1442</v>
      </c>
      <c r="C330" s="351" t="s">
        <v>265</v>
      </c>
      <c r="D330" s="352">
        <v>1.7</v>
      </c>
      <c r="E330" s="350"/>
      <c r="F330" s="350"/>
      <c r="G330" s="350"/>
      <c r="H330" s="353">
        <v>138</v>
      </c>
      <c r="I330" s="354">
        <v>103003</v>
      </c>
      <c r="J330" s="355">
        <v>1.7</v>
      </c>
      <c r="K330" s="353">
        <v>68</v>
      </c>
      <c r="L330" s="356">
        <v>23</v>
      </c>
      <c r="M330" s="357">
        <v>0</v>
      </c>
      <c r="N330" s="355">
        <v>0</v>
      </c>
      <c r="O330" s="358" t="s">
        <v>891</v>
      </c>
      <c r="P330" s="357">
        <v>0</v>
      </c>
      <c r="Q330" s="359">
        <v>0</v>
      </c>
      <c r="R330" s="360" t="s">
        <v>892</v>
      </c>
      <c r="S330" s="350" t="s">
        <v>983</v>
      </c>
      <c r="T330" s="361">
        <v>1</v>
      </c>
      <c r="U330" s="362">
        <v>61</v>
      </c>
      <c r="V330" s="363">
        <v>8</v>
      </c>
      <c r="W330" s="364" t="s">
        <v>892</v>
      </c>
      <c r="X330" s="365" t="s">
        <v>892</v>
      </c>
      <c r="Y330" s="366">
        <v>0</v>
      </c>
      <c r="Z330" s="366" t="s">
        <v>892</v>
      </c>
      <c r="AA330" s="365" t="s">
        <v>892</v>
      </c>
      <c r="AB330" s="366">
        <v>0</v>
      </c>
      <c r="AC330" s="366"/>
      <c r="AD330" s="367" t="s">
        <v>892</v>
      </c>
      <c r="AE330" s="368" t="s">
        <v>892</v>
      </c>
      <c r="AF330" s="357">
        <v>24</v>
      </c>
      <c r="AG330" s="360">
        <v>44833</v>
      </c>
      <c r="AH330" s="360" t="s">
        <v>892</v>
      </c>
      <c r="AI330" s="360">
        <v>44813</v>
      </c>
      <c r="AJ330" s="360" t="s">
        <v>892</v>
      </c>
      <c r="AK330" s="350" t="s">
        <v>1442</v>
      </c>
    </row>
    <row r="331" spans="1:37" x14ac:dyDescent="0.3">
      <c r="A331" s="349">
        <v>59882</v>
      </c>
      <c r="B331" s="350" t="s">
        <v>1443</v>
      </c>
      <c r="C331" s="351" t="s">
        <v>347</v>
      </c>
      <c r="D331" s="352">
        <v>47</v>
      </c>
      <c r="E331" s="350"/>
      <c r="F331" s="350"/>
      <c r="G331" s="350"/>
      <c r="H331" s="353">
        <v>1988</v>
      </c>
      <c r="I331" s="354">
        <v>103003</v>
      </c>
      <c r="J331" s="355">
        <v>46.924509999999998</v>
      </c>
      <c r="K331" s="353">
        <v>676</v>
      </c>
      <c r="L331" s="356">
        <v>27.420689655172414</v>
      </c>
      <c r="M331" s="357">
        <v>0</v>
      </c>
      <c r="N331" s="355">
        <v>0</v>
      </c>
      <c r="O331" s="358" t="s">
        <v>891</v>
      </c>
      <c r="P331" s="357">
        <v>0</v>
      </c>
      <c r="Q331" s="359">
        <v>0</v>
      </c>
      <c r="R331" s="360" t="s">
        <v>892</v>
      </c>
      <c r="S331" s="350" t="s">
        <v>1444</v>
      </c>
      <c r="T331" s="361">
        <v>1</v>
      </c>
      <c r="U331" s="362">
        <v>69</v>
      </c>
      <c r="V331" s="363">
        <v>8</v>
      </c>
      <c r="W331" s="364" t="s">
        <v>892</v>
      </c>
      <c r="X331" s="365" t="s">
        <v>892</v>
      </c>
      <c r="Y331" s="366">
        <v>0</v>
      </c>
      <c r="Z331" s="366" t="s">
        <v>892</v>
      </c>
      <c r="AA331" s="365" t="s">
        <v>892</v>
      </c>
      <c r="AB331" s="366">
        <v>0</v>
      </c>
      <c r="AC331" s="366"/>
      <c r="AD331" s="367" t="s">
        <v>892</v>
      </c>
      <c r="AE331" s="368" t="s">
        <v>892</v>
      </c>
      <c r="AF331" s="357">
        <v>290</v>
      </c>
      <c r="AG331" s="360">
        <v>45181</v>
      </c>
      <c r="AH331" s="360" t="s">
        <v>892</v>
      </c>
      <c r="AI331" s="360">
        <v>45141</v>
      </c>
      <c r="AJ331" s="360" t="s">
        <v>892</v>
      </c>
      <c r="AK331" s="350" t="s">
        <v>1445</v>
      </c>
    </row>
    <row r="332" spans="1:37" x14ac:dyDescent="0.3">
      <c r="A332" s="349">
        <v>59942</v>
      </c>
      <c r="B332" s="350" t="s">
        <v>1446</v>
      </c>
      <c r="C332" s="351" t="s">
        <v>347</v>
      </c>
      <c r="D332" s="352">
        <v>31.4</v>
      </c>
      <c r="E332" s="350"/>
      <c r="F332" s="350"/>
      <c r="G332" s="350"/>
      <c r="H332" s="353">
        <v>508</v>
      </c>
      <c r="I332" s="354">
        <v>103003</v>
      </c>
      <c r="J332" s="355">
        <v>31.4</v>
      </c>
      <c r="K332" s="353">
        <v>116</v>
      </c>
      <c r="L332" s="356">
        <v>46.18181818181818</v>
      </c>
      <c r="M332" s="357">
        <v>0</v>
      </c>
      <c r="N332" s="355">
        <v>0</v>
      </c>
      <c r="O332" s="358" t="s">
        <v>891</v>
      </c>
      <c r="P332" s="357">
        <v>0</v>
      </c>
      <c r="Q332" s="359">
        <v>0</v>
      </c>
      <c r="R332" s="360" t="s">
        <v>892</v>
      </c>
      <c r="S332" s="350" t="s">
        <v>1444</v>
      </c>
      <c r="T332" s="361">
        <v>1</v>
      </c>
      <c r="U332" s="362">
        <v>69</v>
      </c>
      <c r="V332" s="363">
        <v>8</v>
      </c>
      <c r="W332" s="364" t="s">
        <v>892</v>
      </c>
      <c r="X332" s="365" t="s">
        <v>892</v>
      </c>
      <c r="Y332" s="366">
        <v>0</v>
      </c>
      <c r="Z332" s="366" t="s">
        <v>892</v>
      </c>
      <c r="AA332" s="365" t="s">
        <v>892</v>
      </c>
      <c r="AB332" s="366">
        <v>0</v>
      </c>
      <c r="AC332" s="366"/>
      <c r="AD332" s="367" t="s">
        <v>892</v>
      </c>
      <c r="AE332" s="368" t="s">
        <v>892</v>
      </c>
      <c r="AF332" s="357">
        <v>44</v>
      </c>
      <c r="AG332" s="360">
        <v>44551</v>
      </c>
      <c r="AH332" s="360" t="s">
        <v>892</v>
      </c>
      <c r="AI332" s="360">
        <v>45141</v>
      </c>
      <c r="AJ332" s="360" t="s">
        <v>892</v>
      </c>
      <c r="AK332" s="350" t="s">
        <v>1447</v>
      </c>
    </row>
    <row r="333" spans="1:37" x14ac:dyDescent="0.3">
      <c r="A333" s="349">
        <v>60116</v>
      </c>
      <c r="B333" s="350" t="s">
        <v>1448</v>
      </c>
      <c r="C333" s="351" t="s">
        <v>265</v>
      </c>
      <c r="D333" s="352">
        <v>7.2</v>
      </c>
      <c r="E333" s="350"/>
      <c r="F333" s="350"/>
      <c r="G333" s="350"/>
      <c r="H333" s="353">
        <v>161</v>
      </c>
      <c r="I333" s="354">
        <v>103003</v>
      </c>
      <c r="J333" s="355">
        <v>7.2</v>
      </c>
      <c r="K333" s="353">
        <v>67</v>
      </c>
      <c r="L333" s="356">
        <v>23.572474377745241</v>
      </c>
      <c r="M333" s="357">
        <v>0</v>
      </c>
      <c r="N333" s="355">
        <v>0</v>
      </c>
      <c r="O333" s="358" t="s">
        <v>891</v>
      </c>
      <c r="P333" s="357">
        <v>0</v>
      </c>
      <c r="Q333" s="359">
        <v>0</v>
      </c>
      <c r="R333" s="360" t="s">
        <v>892</v>
      </c>
      <c r="S333" s="350" t="s">
        <v>1449</v>
      </c>
      <c r="T333" s="361">
        <v>1</v>
      </c>
      <c r="U333" s="362">
        <v>61</v>
      </c>
      <c r="V333" s="363">
        <v>3</v>
      </c>
      <c r="W333" s="364" t="s">
        <v>892</v>
      </c>
      <c r="X333" s="365" t="s">
        <v>892</v>
      </c>
      <c r="Y333" s="366">
        <v>0</v>
      </c>
      <c r="Z333" s="366" t="s">
        <v>892</v>
      </c>
      <c r="AA333" s="365" t="s">
        <v>892</v>
      </c>
      <c r="AB333" s="366">
        <v>0</v>
      </c>
      <c r="AC333" s="366"/>
      <c r="AD333" s="367" t="s">
        <v>892</v>
      </c>
      <c r="AE333" s="368" t="s">
        <v>892</v>
      </c>
      <c r="AF333" s="357">
        <v>28</v>
      </c>
      <c r="AG333" s="360">
        <v>45169</v>
      </c>
      <c r="AH333" s="360" t="s">
        <v>892</v>
      </c>
      <c r="AI333" s="360">
        <v>45145</v>
      </c>
      <c r="AJ333" s="360" t="s">
        <v>892</v>
      </c>
      <c r="AK333" s="350" t="s">
        <v>1448</v>
      </c>
    </row>
    <row r="334" spans="1:37" x14ac:dyDescent="0.3">
      <c r="A334" s="349">
        <v>60517</v>
      </c>
      <c r="B334" s="350" t="s">
        <v>1450</v>
      </c>
      <c r="C334" s="351" t="s">
        <v>347</v>
      </c>
      <c r="D334" s="352">
        <v>75.56</v>
      </c>
      <c r="E334" s="350"/>
      <c r="F334" s="350"/>
      <c r="G334" s="350"/>
      <c r="H334" s="353">
        <v>1781</v>
      </c>
      <c r="I334" s="354">
        <v>103003</v>
      </c>
      <c r="J334" s="355">
        <v>75.56</v>
      </c>
      <c r="K334" s="353">
        <v>12</v>
      </c>
      <c r="L334" s="356">
        <v>98.018712162905885</v>
      </c>
      <c r="M334" s="357">
        <v>0</v>
      </c>
      <c r="N334" s="355">
        <v>0</v>
      </c>
      <c r="O334" s="358" t="s">
        <v>891</v>
      </c>
      <c r="P334" s="357">
        <v>0</v>
      </c>
      <c r="Q334" s="359">
        <v>0</v>
      </c>
      <c r="R334" s="360" t="s">
        <v>892</v>
      </c>
      <c r="S334" s="350" t="s">
        <v>1295</v>
      </c>
      <c r="T334" s="361">
        <v>1</v>
      </c>
      <c r="U334" s="362">
        <v>51</v>
      </c>
      <c r="V334" s="363">
        <v>13</v>
      </c>
      <c r="W334" s="364" t="s">
        <v>892</v>
      </c>
      <c r="X334" s="365" t="s">
        <v>892</v>
      </c>
      <c r="Y334" s="366">
        <v>0</v>
      </c>
      <c r="Z334" s="366" t="s">
        <v>892</v>
      </c>
      <c r="AA334" s="365" t="s">
        <v>892</v>
      </c>
      <c r="AB334" s="366">
        <v>0</v>
      </c>
      <c r="AC334" s="366"/>
      <c r="AD334" s="367" t="s">
        <v>892</v>
      </c>
      <c r="AE334" s="368" t="s">
        <v>892</v>
      </c>
      <c r="AF334" s="357">
        <v>72</v>
      </c>
      <c r="AG334" s="360">
        <v>44505</v>
      </c>
      <c r="AH334" s="360" t="s">
        <v>892</v>
      </c>
      <c r="AI334" s="360">
        <v>44882</v>
      </c>
      <c r="AJ334" s="360" t="s">
        <v>892</v>
      </c>
      <c r="AK334" s="350" t="s">
        <v>1451</v>
      </c>
    </row>
    <row r="335" spans="1:37" x14ac:dyDescent="0.3">
      <c r="A335" s="349">
        <v>60830</v>
      </c>
      <c r="B335" s="350" t="s">
        <v>1452</v>
      </c>
      <c r="C335" s="351" t="s">
        <v>265</v>
      </c>
      <c r="D335" s="352">
        <v>0.98</v>
      </c>
      <c r="E335" s="350"/>
      <c r="F335" s="350"/>
      <c r="G335" s="350"/>
      <c r="H335" s="353">
        <v>78</v>
      </c>
      <c r="I335" s="354">
        <v>103003</v>
      </c>
      <c r="J335" s="355">
        <v>0.98</v>
      </c>
      <c r="K335" s="353"/>
      <c r="L335" s="356">
        <v>0</v>
      </c>
      <c r="M335" s="357">
        <v>0</v>
      </c>
      <c r="N335" s="355">
        <v>0</v>
      </c>
      <c r="O335" s="358" t="s">
        <v>891</v>
      </c>
      <c r="P335" s="357">
        <v>0</v>
      </c>
      <c r="Q335" s="359">
        <v>0</v>
      </c>
      <c r="R335" s="360" t="s">
        <v>892</v>
      </c>
      <c r="S335" s="350" t="s">
        <v>983</v>
      </c>
      <c r="T335" s="361">
        <v>1</v>
      </c>
      <c r="U335" s="362">
        <v>61</v>
      </c>
      <c r="V335" s="363">
        <v>8</v>
      </c>
      <c r="W335" s="364" t="s">
        <v>892</v>
      </c>
      <c r="X335" s="365" t="s">
        <v>892</v>
      </c>
      <c r="Y335" s="366">
        <v>0</v>
      </c>
      <c r="Z335" s="366" t="s">
        <v>892</v>
      </c>
      <c r="AA335" s="365" t="s">
        <v>892</v>
      </c>
      <c r="AB335" s="366">
        <v>0</v>
      </c>
      <c r="AC335" s="366"/>
      <c r="AD335" s="367" t="s">
        <v>892</v>
      </c>
      <c r="AE335" s="368" t="s">
        <v>892</v>
      </c>
      <c r="AF335" s="357">
        <v>0</v>
      </c>
      <c r="AG335" s="360">
        <v>44078</v>
      </c>
      <c r="AH335" s="360" t="s">
        <v>892</v>
      </c>
      <c r="AI335" s="360">
        <v>44029</v>
      </c>
      <c r="AJ335" s="360" t="s">
        <v>892</v>
      </c>
      <c r="AK335" s="350" t="s">
        <v>1452</v>
      </c>
    </row>
    <row r="336" spans="1:37" x14ac:dyDescent="0.3">
      <c r="A336" s="349">
        <v>60889</v>
      </c>
      <c r="B336" s="350" t="s">
        <v>1453</v>
      </c>
      <c r="C336" s="351" t="s">
        <v>347</v>
      </c>
      <c r="D336" s="352">
        <v>34.659999999999997</v>
      </c>
      <c r="E336" s="350"/>
      <c r="F336" s="350"/>
      <c r="G336" s="350"/>
      <c r="H336" s="353">
        <v>638</v>
      </c>
      <c r="I336" s="354">
        <v>103003</v>
      </c>
      <c r="J336" s="355">
        <v>34.659999999999997</v>
      </c>
      <c r="K336" s="353">
        <v>1224</v>
      </c>
      <c r="L336" s="356">
        <v>4.0272692841812905</v>
      </c>
      <c r="M336" s="357">
        <v>1913.56</v>
      </c>
      <c r="N336" s="355">
        <v>66323.989600000001</v>
      </c>
      <c r="O336" s="358" t="s">
        <v>891</v>
      </c>
      <c r="P336" s="357">
        <v>0</v>
      </c>
      <c r="Q336" s="359">
        <v>0</v>
      </c>
      <c r="R336" s="360" t="s">
        <v>892</v>
      </c>
      <c r="S336" s="350" t="s">
        <v>1010</v>
      </c>
      <c r="T336" s="361">
        <v>1</v>
      </c>
      <c r="U336" s="362">
        <v>55</v>
      </c>
      <c r="V336" s="363">
        <v>32</v>
      </c>
      <c r="W336" s="364">
        <v>2956</v>
      </c>
      <c r="X336" s="365">
        <v>2023</v>
      </c>
      <c r="Y336" s="366">
        <v>300</v>
      </c>
      <c r="Z336" s="366" t="s">
        <v>892</v>
      </c>
      <c r="AA336" s="365" t="s">
        <v>892</v>
      </c>
      <c r="AB336" s="366">
        <v>0</v>
      </c>
      <c r="AC336" s="366"/>
      <c r="AD336" s="367" t="s">
        <v>892</v>
      </c>
      <c r="AE336" s="368" t="s">
        <v>892</v>
      </c>
      <c r="AF336" s="357">
        <v>634</v>
      </c>
      <c r="AG336" s="360">
        <v>44874</v>
      </c>
      <c r="AH336" s="360" t="s">
        <v>892</v>
      </c>
      <c r="AI336" s="360">
        <v>44845</v>
      </c>
      <c r="AJ336" s="360" t="s">
        <v>892</v>
      </c>
      <c r="AK336" s="350" t="s">
        <v>1453</v>
      </c>
    </row>
    <row r="337" spans="1:37" x14ac:dyDescent="0.3">
      <c r="A337" s="349">
        <v>60973</v>
      </c>
      <c r="B337" s="350" t="s">
        <v>1454</v>
      </c>
      <c r="C337" s="351" t="s">
        <v>265</v>
      </c>
      <c r="D337" s="352">
        <v>8.33</v>
      </c>
      <c r="E337" s="350"/>
      <c r="F337" s="350"/>
      <c r="G337" s="350"/>
      <c r="H337" s="353">
        <v>0</v>
      </c>
      <c r="I337" s="354">
        <v>103003</v>
      </c>
      <c r="J337" s="355">
        <v>8.33</v>
      </c>
      <c r="K337" s="353">
        <v>73</v>
      </c>
      <c r="L337" s="356">
        <v>0</v>
      </c>
      <c r="M337" s="357">
        <v>59.44</v>
      </c>
      <c r="N337" s="355">
        <v>495.1352</v>
      </c>
      <c r="O337" s="358" t="s">
        <v>891</v>
      </c>
      <c r="P337" s="357">
        <v>0</v>
      </c>
      <c r="Q337" s="359">
        <v>0</v>
      </c>
      <c r="R337" s="360" t="s">
        <v>892</v>
      </c>
      <c r="S337" s="350" t="s">
        <v>1267</v>
      </c>
      <c r="T337" s="361">
        <v>1</v>
      </c>
      <c r="U337" s="362">
        <v>83</v>
      </c>
      <c r="V337" s="363">
        <v>3</v>
      </c>
      <c r="W337" s="364">
        <v>2516</v>
      </c>
      <c r="X337" s="365">
        <v>2023</v>
      </c>
      <c r="Y337" s="366">
        <v>50</v>
      </c>
      <c r="Z337" s="366" t="s">
        <v>892</v>
      </c>
      <c r="AA337" s="365" t="s">
        <v>892</v>
      </c>
      <c r="AB337" s="366">
        <v>0</v>
      </c>
      <c r="AC337" s="366"/>
      <c r="AD337" s="367" t="s">
        <v>892</v>
      </c>
      <c r="AE337" s="368" t="s">
        <v>892</v>
      </c>
      <c r="AF337" s="357">
        <v>24</v>
      </c>
      <c r="AG337" s="360">
        <v>44734</v>
      </c>
      <c r="AH337" s="360" t="s">
        <v>892</v>
      </c>
      <c r="AI337" s="360">
        <v>44714</v>
      </c>
      <c r="AJ337" s="360" t="s">
        <v>892</v>
      </c>
      <c r="AK337" s="350" t="s">
        <v>1455</v>
      </c>
    </row>
    <row r="338" spans="1:37" x14ac:dyDescent="0.3">
      <c r="A338" s="349">
        <v>61046</v>
      </c>
      <c r="B338" s="350" t="s">
        <v>1456</v>
      </c>
      <c r="C338" s="351" t="s">
        <v>347</v>
      </c>
      <c r="D338" s="352">
        <v>144</v>
      </c>
      <c r="E338" s="350"/>
      <c r="F338" s="350"/>
      <c r="G338" s="350"/>
      <c r="H338" s="353">
        <v>496</v>
      </c>
      <c r="I338" s="354">
        <v>103003</v>
      </c>
      <c r="J338" s="355">
        <v>144</v>
      </c>
      <c r="K338" s="353">
        <v>13</v>
      </c>
      <c r="L338" s="356">
        <v>459.25925925925924</v>
      </c>
      <c r="M338" s="357">
        <v>0</v>
      </c>
      <c r="N338" s="355">
        <v>0</v>
      </c>
      <c r="O338" s="358" t="s">
        <v>891</v>
      </c>
      <c r="P338" s="357">
        <v>0</v>
      </c>
      <c r="Q338" s="359">
        <v>0</v>
      </c>
      <c r="R338" s="360" t="s">
        <v>892</v>
      </c>
      <c r="S338" s="350" t="s">
        <v>1337</v>
      </c>
      <c r="T338" s="361">
        <v>1</v>
      </c>
      <c r="U338" s="362">
        <v>69</v>
      </c>
      <c r="V338" s="363">
        <v>3</v>
      </c>
      <c r="W338" s="364" t="s">
        <v>892</v>
      </c>
      <c r="X338" s="365" t="s">
        <v>892</v>
      </c>
      <c r="Y338" s="366">
        <v>0</v>
      </c>
      <c r="Z338" s="366" t="s">
        <v>892</v>
      </c>
      <c r="AA338" s="365" t="s">
        <v>892</v>
      </c>
      <c r="AB338" s="366">
        <v>0</v>
      </c>
      <c r="AC338" s="366"/>
      <c r="AD338" s="367" t="s">
        <v>892</v>
      </c>
      <c r="AE338" s="368" t="s">
        <v>892</v>
      </c>
      <c r="AF338" s="357">
        <v>4</v>
      </c>
      <c r="AG338" s="360">
        <v>44510</v>
      </c>
      <c r="AH338" s="360" t="s">
        <v>892</v>
      </c>
      <c r="AI338" s="360">
        <v>44483</v>
      </c>
      <c r="AJ338" s="360" t="s">
        <v>892</v>
      </c>
      <c r="AK338" s="350" t="s">
        <v>1456</v>
      </c>
    </row>
    <row r="339" spans="1:37" x14ac:dyDescent="0.3">
      <c r="A339" s="349">
        <v>61200</v>
      </c>
      <c r="B339" s="350" t="s">
        <v>1457</v>
      </c>
      <c r="C339" s="351" t="s">
        <v>265</v>
      </c>
      <c r="D339" s="352">
        <v>4.5</v>
      </c>
      <c r="E339" s="350"/>
      <c r="F339" s="350"/>
      <c r="G339" s="350"/>
      <c r="H339" s="353">
        <v>69</v>
      </c>
      <c r="I339" s="354">
        <v>103003</v>
      </c>
      <c r="J339" s="355">
        <v>4.5</v>
      </c>
      <c r="K339" s="353">
        <v>56</v>
      </c>
      <c r="L339" s="356">
        <v>14.775160599571734</v>
      </c>
      <c r="M339" s="357">
        <v>15.06</v>
      </c>
      <c r="N339" s="355">
        <v>67.77</v>
      </c>
      <c r="O339" s="358" t="s">
        <v>891</v>
      </c>
      <c r="P339" s="357">
        <v>0</v>
      </c>
      <c r="Q339" s="359">
        <v>0</v>
      </c>
      <c r="R339" s="360" t="s">
        <v>892</v>
      </c>
      <c r="S339" s="350" t="s">
        <v>983</v>
      </c>
      <c r="T339" s="361">
        <v>1</v>
      </c>
      <c r="U339" s="362">
        <v>61</v>
      </c>
      <c r="V339" s="363">
        <v>8</v>
      </c>
      <c r="W339" s="364" t="s">
        <v>892</v>
      </c>
      <c r="X339" s="365" t="s">
        <v>892</v>
      </c>
      <c r="Y339" s="366">
        <v>0</v>
      </c>
      <c r="Z339" s="366" t="s">
        <v>892</v>
      </c>
      <c r="AA339" s="365" t="s">
        <v>892</v>
      </c>
      <c r="AB339" s="366">
        <v>0</v>
      </c>
      <c r="AC339" s="366"/>
      <c r="AD339" s="367" t="s">
        <v>892</v>
      </c>
      <c r="AE339" s="368" t="s">
        <v>892</v>
      </c>
      <c r="AF339" s="357">
        <v>18</v>
      </c>
      <c r="AG339" s="360">
        <v>45160</v>
      </c>
      <c r="AH339" s="360" t="s">
        <v>892</v>
      </c>
      <c r="AI339" s="360">
        <v>45145</v>
      </c>
      <c r="AJ339" s="360" t="s">
        <v>892</v>
      </c>
      <c r="AK339" s="350" t="s">
        <v>1458</v>
      </c>
    </row>
    <row r="340" spans="1:37" x14ac:dyDescent="0.3">
      <c r="A340" s="349">
        <v>61201</v>
      </c>
      <c r="B340" s="350" t="s">
        <v>1459</v>
      </c>
      <c r="C340" s="351" t="s">
        <v>265</v>
      </c>
      <c r="D340" s="352">
        <v>5.29</v>
      </c>
      <c r="E340" s="350"/>
      <c r="F340" s="350"/>
      <c r="G340" s="350"/>
      <c r="H340" s="353">
        <v>1260</v>
      </c>
      <c r="I340" s="354">
        <v>103003</v>
      </c>
      <c r="J340" s="355">
        <v>5.29</v>
      </c>
      <c r="K340" s="353">
        <v>298</v>
      </c>
      <c r="L340" s="356">
        <v>47.691143073429217</v>
      </c>
      <c r="M340" s="357">
        <v>0</v>
      </c>
      <c r="N340" s="355">
        <v>0</v>
      </c>
      <c r="O340" s="358" t="s">
        <v>891</v>
      </c>
      <c r="P340" s="357">
        <v>0</v>
      </c>
      <c r="Q340" s="359">
        <v>0</v>
      </c>
      <c r="R340" s="360" t="s">
        <v>892</v>
      </c>
      <c r="S340" s="350" t="s">
        <v>983</v>
      </c>
      <c r="T340" s="361">
        <v>1</v>
      </c>
      <c r="U340" s="362">
        <v>61</v>
      </c>
      <c r="V340" s="363">
        <v>8</v>
      </c>
      <c r="W340" s="364" t="s">
        <v>892</v>
      </c>
      <c r="X340" s="365" t="s">
        <v>892</v>
      </c>
      <c r="Y340" s="366">
        <v>0</v>
      </c>
      <c r="Z340" s="366" t="s">
        <v>892</v>
      </c>
      <c r="AA340" s="365" t="s">
        <v>892</v>
      </c>
      <c r="AB340" s="366">
        <v>0</v>
      </c>
      <c r="AC340" s="366"/>
      <c r="AD340" s="367" t="s">
        <v>892</v>
      </c>
      <c r="AE340" s="368" t="s">
        <v>892</v>
      </c>
      <c r="AF340" s="357">
        <v>106</v>
      </c>
      <c r="AG340" s="360">
        <v>43796</v>
      </c>
      <c r="AH340" s="360" t="s">
        <v>892</v>
      </c>
      <c r="AI340" s="360">
        <v>45096</v>
      </c>
      <c r="AJ340" s="360" t="s">
        <v>892</v>
      </c>
      <c r="AK340" s="350" t="s">
        <v>1460</v>
      </c>
    </row>
    <row r="341" spans="1:37" x14ac:dyDescent="0.3">
      <c r="A341" s="349">
        <v>63031</v>
      </c>
      <c r="B341" s="350" t="s">
        <v>1461</v>
      </c>
      <c r="C341" s="351" t="s">
        <v>265</v>
      </c>
      <c r="D341" s="352">
        <v>3.2</v>
      </c>
      <c r="E341" s="350"/>
      <c r="F341" s="350"/>
      <c r="G341" s="350"/>
      <c r="H341" s="353">
        <v>442</v>
      </c>
      <c r="I341" s="354">
        <v>103003</v>
      </c>
      <c r="J341" s="355">
        <v>3.2</v>
      </c>
      <c r="K341" s="353">
        <v>699</v>
      </c>
      <c r="L341" s="356">
        <v>5.3093093093093096</v>
      </c>
      <c r="M341" s="357">
        <v>1056.5</v>
      </c>
      <c r="N341" s="355">
        <v>3380.8</v>
      </c>
      <c r="O341" s="358" t="s">
        <v>891</v>
      </c>
      <c r="P341" s="357">
        <v>0</v>
      </c>
      <c r="Q341" s="359">
        <v>0</v>
      </c>
      <c r="R341" s="360" t="s">
        <v>892</v>
      </c>
      <c r="S341" s="350" t="s">
        <v>1025</v>
      </c>
      <c r="T341" s="361">
        <v>1</v>
      </c>
      <c r="U341" s="362">
        <v>61</v>
      </c>
      <c r="V341" s="363">
        <v>11</v>
      </c>
      <c r="W341" s="364" t="s">
        <v>892</v>
      </c>
      <c r="X341" s="365" t="s">
        <v>892</v>
      </c>
      <c r="Y341" s="366">
        <v>0</v>
      </c>
      <c r="Z341" s="366" t="s">
        <v>892</v>
      </c>
      <c r="AA341" s="365" t="s">
        <v>892</v>
      </c>
      <c r="AB341" s="366">
        <v>0</v>
      </c>
      <c r="AC341" s="366"/>
      <c r="AD341" s="367" t="s">
        <v>892</v>
      </c>
      <c r="AE341" s="368" t="s">
        <v>892</v>
      </c>
      <c r="AF341" s="357">
        <v>334</v>
      </c>
      <c r="AG341" s="360">
        <v>45166</v>
      </c>
      <c r="AH341" s="360" t="s">
        <v>892</v>
      </c>
      <c r="AI341" s="360">
        <v>45145</v>
      </c>
      <c r="AJ341" s="360" t="s">
        <v>892</v>
      </c>
      <c r="AK341" s="350" t="s">
        <v>1462</v>
      </c>
    </row>
    <row r="342" spans="1:37" x14ac:dyDescent="0.3">
      <c r="A342" s="349">
        <v>63252</v>
      </c>
      <c r="B342" s="350" t="s">
        <v>1463</v>
      </c>
      <c r="C342" s="351" t="s">
        <v>31</v>
      </c>
      <c r="D342" s="352">
        <v>7.7</v>
      </c>
      <c r="E342" s="350"/>
      <c r="F342" s="350"/>
      <c r="G342" s="350"/>
      <c r="H342" s="353">
        <v>0</v>
      </c>
      <c r="I342" s="354">
        <v>103003</v>
      </c>
      <c r="J342" s="355">
        <v>7.7</v>
      </c>
      <c r="K342" s="353">
        <v>141</v>
      </c>
      <c r="L342" s="356">
        <v>0</v>
      </c>
      <c r="M342" s="357">
        <v>228.06</v>
      </c>
      <c r="N342" s="355">
        <v>1756.0619999999999</v>
      </c>
      <c r="O342" s="358" t="s">
        <v>891</v>
      </c>
      <c r="P342" s="357">
        <v>0</v>
      </c>
      <c r="Q342" s="359">
        <v>0</v>
      </c>
      <c r="R342" s="360" t="s">
        <v>892</v>
      </c>
      <c r="S342" s="350" t="s">
        <v>1464</v>
      </c>
      <c r="T342" s="361">
        <v>1</v>
      </c>
      <c r="U342" s="362">
        <v>72</v>
      </c>
      <c r="V342" s="363">
        <v>13</v>
      </c>
      <c r="W342" s="364" t="s">
        <v>892</v>
      </c>
      <c r="X342" s="365" t="s">
        <v>892</v>
      </c>
      <c r="Y342" s="366">
        <v>0</v>
      </c>
      <c r="Z342" s="366" t="s">
        <v>892</v>
      </c>
      <c r="AA342" s="365" t="s">
        <v>892</v>
      </c>
      <c r="AB342" s="366">
        <v>0</v>
      </c>
      <c r="AC342" s="366"/>
      <c r="AD342" s="367" t="s">
        <v>892</v>
      </c>
      <c r="AE342" s="368" t="s">
        <v>892</v>
      </c>
      <c r="AF342" s="357">
        <v>50</v>
      </c>
      <c r="AG342" s="360">
        <v>44848</v>
      </c>
      <c r="AH342" s="360" t="s">
        <v>892</v>
      </c>
      <c r="AI342" s="360">
        <v>45173</v>
      </c>
      <c r="AJ342" s="360" t="s">
        <v>892</v>
      </c>
      <c r="AK342" s="350" t="s">
        <v>1465</v>
      </c>
    </row>
    <row r="343" spans="1:37" x14ac:dyDescent="0.3">
      <c r="A343" s="349">
        <v>63277</v>
      </c>
      <c r="B343" s="350" t="s">
        <v>1466</v>
      </c>
      <c r="C343" s="351" t="s">
        <v>265</v>
      </c>
      <c r="D343" s="352">
        <v>2.38</v>
      </c>
      <c r="E343" s="350"/>
      <c r="F343" s="350"/>
      <c r="G343" s="350"/>
      <c r="H343" s="353">
        <v>308</v>
      </c>
      <c r="I343" s="354">
        <v>103003</v>
      </c>
      <c r="J343" s="355">
        <v>2.38</v>
      </c>
      <c r="K343" s="353">
        <v>94</v>
      </c>
      <c r="L343" s="356">
        <v>36.579572446555822</v>
      </c>
      <c r="M343" s="357">
        <v>0</v>
      </c>
      <c r="N343" s="355">
        <v>0</v>
      </c>
      <c r="O343" s="358" t="s">
        <v>891</v>
      </c>
      <c r="P343" s="357">
        <v>0</v>
      </c>
      <c r="Q343" s="359">
        <v>0</v>
      </c>
      <c r="R343" s="360" t="s">
        <v>892</v>
      </c>
      <c r="S343" s="350" t="s">
        <v>983</v>
      </c>
      <c r="T343" s="361">
        <v>1</v>
      </c>
      <c r="U343" s="362">
        <v>61</v>
      </c>
      <c r="V343" s="363">
        <v>8</v>
      </c>
      <c r="W343" s="364" t="s">
        <v>892</v>
      </c>
      <c r="X343" s="365" t="s">
        <v>892</v>
      </c>
      <c r="Y343" s="366">
        <v>0</v>
      </c>
      <c r="Z343" s="366" t="s">
        <v>892</v>
      </c>
      <c r="AA343" s="365" t="s">
        <v>892</v>
      </c>
      <c r="AB343" s="366">
        <v>0</v>
      </c>
      <c r="AC343" s="366"/>
      <c r="AD343" s="367" t="s">
        <v>892</v>
      </c>
      <c r="AE343" s="368" t="s">
        <v>892</v>
      </c>
      <c r="AF343" s="357">
        <v>34</v>
      </c>
      <c r="AG343" s="360">
        <v>45180</v>
      </c>
      <c r="AH343" s="360" t="s">
        <v>892</v>
      </c>
      <c r="AI343" s="360">
        <v>45145</v>
      </c>
      <c r="AJ343" s="360" t="s">
        <v>892</v>
      </c>
      <c r="AK343" s="350" t="s">
        <v>1466</v>
      </c>
    </row>
    <row r="344" spans="1:37" x14ac:dyDescent="0.3">
      <c r="A344" s="349">
        <v>63382</v>
      </c>
      <c r="B344" s="350" t="s">
        <v>1467</v>
      </c>
      <c r="C344" s="351" t="s">
        <v>271</v>
      </c>
      <c r="D344" s="352">
        <v>9.3000000000000007</v>
      </c>
      <c r="E344" s="350"/>
      <c r="F344" s="350"/>
      <c r="G344" s="350"/>
      <c r="H344" s="353">
        <v>214</v>
      </c>
      <c r="I344" s="354">
        <v>103003</v>
      </c>
      <c r="J344" s="355">
        <v>9.3000000000000007</v>
      </c>
      <c r="K344" s="353">
        <v>50</v>
      </c>
      <c r="L344" s="356">
        <v>50.35294117647058</v>
      </c>
      <c r="M344" s="357">
        <v>0</v>
      </c>
      <c r="N344" s="355">
        <v>0</v>
      </c>
      <c r="O344" s="358" t="s">
        <v>891</v>
      </c>
      <c r="P344" s="357">
        <v>0</v>
      </c>
      <c r="Q344" s="359">
        <v>0</v>
      </c>
      <c r="R344" s="360" t="s">
        <v>892</v>
      </c>
      <c r="S344" s="350" t="s">
        <v>1162</v>
      </c>
      <c r="T344" s="361">
        <v>1</v>
      </c>
      <c r="U344" s="362">
        <v>51</v>
      </c>
      <c r="V344" s="363">
        <v>33</v>
      </c>
      <c r="W344" s="364" t="s">
        <v>892</v>
      </c>
      <c r="X344" s="365" t="s">
        <v>892</v>
      </c>
      <c r="Y344" s="366">
        <v>0</v>
      </c>
      <c r="Z344" s="366" t="s">
        <v>892</v>
      </c>
      <c r="AA344" s="365" t="s">
        <v>892</v>
      </c>
      <c r="AB344" s="366">
        <v>0</v>
      </c>
      <c r="AC344" s="366"/>
      <c r="AD344" s="367" t="s">
        <v>892</v>
      </c>
      <c r="AE344" s="368" t="s">
        <v>892</v>
      </c>
      <c r="AF344" s="357">
        <v>18</v>
      </c>
      <c r="AG344" s="360">
        <v>43627</v>
      </c>
      <c r="AH344" s="360" t="s">
        <v>892</v>
      </c>
      <c r="AI344" s="360">
        <v>45161</v>
      </c>
      <c r="AJ344" s="360" t="s">
        <v>892</v>
      </c>
      <c r="AK344" s="350" t="s">
        <v>1468</v>
      </c>
    </row>
    <row r="345" spans="1:37" x14ac:dyDescent="0.3">
      <c r="A345" s="349">
        <v>63385</v>
      </c>
      <c r="B345" s="350" t="s">
        <v>1469</v>
      </c>
      <c r="C345" s="351" t="s">
        <v>382</v>
      </c>
      <c r="D345" s="352">
        <v>0.62</v>
      </c>
      <c r="E345" s="350"/>
      <c r="F345" s="350"/>
      <c r="G345" s="350"/>
      <c r="H345" s="353">
        <v>0</v>
      </c>
      <c r="I345" s="354">
        <v>103003</v>
      </c>
      <c r="J345" s="355">
        <v>0.62</v>
      </c>
      <c r="K345" s="353">
        <v>20287</v>
      </c>
      <c r="L345" s="356">
        <v>0</v>
      </c>
      <c r="M345" s="357">
        <v>11630.44</v>
      </c>
      <c r="N345" s="355">
        <v>7210.8728000000001</v>
      </c>
      <c r="O345" s="358" t="s">
        <v>891</v>
      </c>
      <c r="P345" s="357">
        <v>0</v>
      </c>
      <c r="Q345" s="359">
        <v>0</v>
      </c>
      <c r="R345" s="360" t="s">
        <v>892</v>
      </c>
      <c r="S345" s="350" t="s">
        <v>1470</v>
      </c>
      <c r="T345" s="361">
        <v>1</v>
      </c>
      <c r="U345" s="362">
        <v>57</v>
      </c>
      <c r="V345" s="363">
        <v>17</v>
      </c>
      <c r="W345" s="364">
        <v>6989</v>
      </c>
      <c r="X345" s="365">
        <v>2023</v>
      </c>
      <c r="Y345" s="366">
        <v>18800</v>
      </c>
      <c r="Z345" s="366" t="s">
        <v>892</v>
      </c>
      <c r="AA345" s="365" t="s">
        <v>892</v>
      </c>
      <c r="AB345" s="366">
        <v>0</v>
      </c>
      <c r="AC345" s="366"/>
      <c r="AD345" s="367" t="s">
        <v>892</v>
      </c>
      <c r="AE345" s="368" t="s">
        <v>892</v>
      </c>
      <c r="AF345" s="357">
        <v>6762</v>
      </c>
      <c r="AG345" s="360">
        <v>44967</v>
      </c>
      <c r="AH345" s="360" t="s">
        <v>892</v>
      </c>
      <c r="AI345" s="360">
        <v>44910</v>
      </c>
      <c r="AJ345" s="360" t="s">
        <v>892</v>
      </c>
      <c r="AK345" s="350" t="s">
        <v>1469</v>
      </c>
    </row>
    <row r="346" spans="1:37" x14ac:dyDescent="0.3">
      <c r="A346" s="349">
        <v>63591</v>
      </c>
      <c r="B346" s="350" t="s">
        <v>1471</v>
      </c>
      <c r="C346" s="351" t="s">
        <v>382</v>
      </c>
      <c r="D346" s="352">
        <v>0.46</v>
      </c>
      <c r="E346" s="350"/>
      <c r="F346" s="350"/>
      <c r="G346" s="350"/>
      <c r="H346" s="353">
        <v>531</v>
      </c>
      <c r="I346" s="354">
        <v>103003</v>
      </c>
      <c r="J346" s="355">
        <v>0.46</v>
      </c>
      <c r="K346" s="353">
        <v>5589</v>
      </c>
      <c r="L346" s="356">
        <v>0.77811318542832864</v>
      </c>
      <c r="M346" s="357">
        <v>10752.56</v>
      </c>
      <c r="N346" s="355">
        <v>4946.1776</v>
      </c>
      <c r="O346" s="358" t="s">
        <v>891</v>
      </c>
      <c r="P346" s="357">
        <v>0</v>
      </c>
      <c r="Q346" s="359">
        <v>0</v>
      </c>
      <c r="R346" s="360" t="s">
        <v>892</v>
      </c>
      <c r="S346" s="350" t="s">
        <v>1191</v>
      </c>
      <c r="T346" s="361">
        <v>1</v>
      </c>
      <c r="U346" s="362">
        <v>57</v>
      </c>
      <c r="V346" s="363">
        <v>2</v>
      </c>
      <c r="W346" s="364">
        <v>6216</v>
      </c>
      <c r="X346" s="365">
        <v>2023</v>
      </c>
      <c r="Y346" s="366">
        <v>1000</v>
      </c>
      <c r="Z346" s="366" t="s">
        <v>892</v>
      </c>
      <c r="AA346" s="365" t="s">
        <v>892</v>
      </c>
      <c r="AB346" s="366">
        <v>0</v>
      </c>
      <c r="AC346" s="366"/>
      <c r="AD346" s="367" t="s">
        <v>892</v>
      </c>
      <c r="AE346" s="368" t="s">
        <v>892</v>
      </c>
      <c r="AF346" s="357">
        <v>2730</v>
      </c>
      <c r="AG346" s="360">
        <v>44586</v>
      </c>
      <c r="AH346" s="360" t="s">
        <v>892</v>
      </c>
      <c r="AI346" s="360">
        <v>44551</v>
      </c>
      <c r="AJ346" s="360" t="s">
        <v>892</v>
      </c>
      <c r="AK346" s="350" t="s">
        <v>1471</v>
      </c>
    </row>
    <row r="347" spans="1:37" x14ac:dyDescent="0.3">
      <c r="A347" s="349">
        <v>63839</v>
      </c>
      <c r="B347" s="350" t="s">
        <v>1472</v>
      </c>
      <c r="C347" s="351" t="s">
        <v>303</v>
      </c>
      <c r="D347" s="352">
        <v>77.7</v>
      </c>
      <c r="E347" s="350"/>
      <c r="F347" s="350"/>
      <c r="G347" s="350"/>
      <c r="H347" s="353">
        <v>0</v>
      </c>
      <c r="I347" s="354">
        <v>103003</v>
      </c>
      <c r="J347" s="355">
        <v>77.7</v>
      </c>
      <c r="K347" s="353">
        <v>225</v>
      </c>
      <c r="L347" s="356">
        <v>0</v>
      </c>
      <c r="M347" s="357">
        <v>361.44</v>
      </c>
      <c r="N347" s="355">
        <v>28083.887999999999</v>
      </c>
      <c r="O347" s="358" t="s">
        <v>891</v>
      </c>
      <c r="P347" s="357">
        <v>0</v>
      </c>
      <c r="Q347" s="359">
        <v>0</v>
      </c>
      <c r="R347" s="360" t="s">
        <v>892</v>
      </c>
      <c r="S347" s="350" t="s">
        <v>1048</v>
      </c>
      <c r="T347" s="361">
        <v>1</v>
      </c>
      <c r="U347" s="362">
        <v>74</v>
      </c>
      <c r="V347" s="363">
        <v>4</v>
      </c>
      <c r="W347" s="364" t="s">
        <v>892</v>
      </c>
      <c r="X347" s="365" t="s">
        <v>892</v>
      </c>
      <c r="Y347" s="366">
        <v>0</v>
      </c>
      <c r="Z347" s="366" t="s">
        <v>892</v>
      </c>
      <c r="AA347" s="365" t="s">
        <v>892</v>
      </c>
      <c r="AB347" s="366">
        <v>0</v>
      </c>
      <c r="AC347" s="366"/>
      <c r="AD347" s="367" t="s">
        <v>892</v>
      </c>
      <c r="AE347" s="368" t="s">
        <v>892</v>
      </c>
      <c r="AF347" s="357">
        <v>80</v>
      </c>
      <c r="AG347" s="360">
        <v>44942</v>
      </c>
      <c r="AH347" s="360" t="s">
        <v>892</v>
      </c>
      <c r="AI347" s="360">
        <v>44922</v>
      </c>
      <c r="AJ347" s="360" t="s">
        <v>892</v>
      </c>
      <c r="AK347" s="350" t="s">
        <v>1472</v>
      </c>
    </row>
    <row r="348" spans="1:37" x14ac:dyDescent="0.3">
      <c r="A348" s="349">
        <v>63991</v>
      </c>
      <c r="B348" s="350" t="s">
        <v>1473</v>
      </c>
      <c r="C348" s="351" t="s">
        <v>849</v>
      </c>
      <c r="D348" s="352">
        <v>4.3</v>
      </c>
      <c r="E348" s="350"/>
      <c r="F348" s="350"/>
      <c r="G348" s="350"/>
      <c r="H348" s="353">
        <v>3995</v>
      </c>
      <c r="I348" s="354">
        <v>103003</v>
      </c>
      <c r="J348" s="355">
        <v>4.3</v>
      </c>
      <c r="K348" s="353">
        <v>2727</v>
      </c>
      <c r="L348" s="356">
        <v>13.454802640441869</v>
      </c>
      <c r="M348" s="357">
        <v>1349.56</v>
      </c>
      <c r="N348" s="355">
        <v>5803.1080000000002</v>
      </c>
      <c r="O348" s="358" t="s">
        <v>891</v>
      </c>
      <c r="P348" s="357">
        <v>0</v>
      </c>
      <c r="Q348" s="359">
        <v>0</v>
      </c>
      <c r="R348" s="360" t="s">
        <v>892</v>
      </c>
      <c r="S348" s="350" t="s">
        <v>1474</v>
      </c>
      <c r="T348" s="361">
        <v>1</v>
      </c>
      <c r="U348" s="362">
        <v>58</v>
      </c>
      <c r="V348" s="363">
        <v>8</v>
      </c>
      <c r="W348" s="364" t="s">
        <v>892</v>
      </c>
      <c r="X348" s="365" t="s">
        <v>892</v>
      </c>
      <c r="Y348" s="366">
        <v>0</v>
      </c>
      <c r="Z348" s="366" t="s">
        <v>892</v>
      </c>
      <c r="AA348" s="365" t="s">
        <v>892</v>
      </c>
      <c r="AB348" s="366">
        <v>0</v>
      </c>
      <c r="AC348" s="366"/>
      <c r="AD348" s="367" t="s">
        <v>892</v>
      </c>
      <c r="AE348" s="368" t="s">
        <v>892</v>
      </c>
      <c r="AF348" s="357">
        <v>1188</v>
      </c>
      <c r="AG348" s="360">
        <v>45069</v>
      </c>
      <c r="AH348" s="360" t="s">
        <v>892</v>
      </c>
      <c r="AI348" s="360">
        <v>45020</v>
      </c>
      <c r="AJ348" s="360" t="s">
        <v>892</v>
      </c>
      <c r="AK348" s="350" t="s">
        <v>1475</v>
      </c>
    </row>
    <row r="349" spans="1:37" x14ac:dyDescent="0.3">
      <c r="A349" s="349">
        <v>64044</v>
      </c>
      <c r="B349" s="350" t="s">
        <v>1476</v>
      </c>
      <c r="C349" s="351" t="s">
        <v>562</v>
      </c>
      <c r="D349" s="352">
        <v>38.31</v>
      </c>
      <c r="E349" s="350"/>
      <c r="F349" s="350" t="s">
        <v>1416</v>
      </c>
      <c r="G349" s="350" t="s">
        <v>1260</v>
      </c>
      <c r="H349" s="353">
        <v>320</v>
      </c>
      <c r="I349" s="354">
        <v>103003</v>
      </c>
      <c r="J349" s="355">
        <v>38.31</v>
      </c>
      <c r="K349" s="353">
        <v>170</v>
      </c>
      <c r="L349" s="356">
        <v>22.582921665490471</v>
      </c>
      <c r="M349" s="357">
        <v>0</v>
      </c>
      <c r="N349" s="355">
        <v>0</v>
      </c>
      <c r="O349" s="358" t="s">
        <v>1261</v>
      </c>
      <c r="P349" s="357">
        <v>3000</v>
      </c>
      <c r="Q349" s="359">
        <v>114930</v>
      </c>
      <c r="R349" s="360">
        <v>45328</v>
      </c>
      <c r="S349" s="350" t="s">
        <v>1417</v>
      </c>
      <c r="T349" s="361">
        <v>1</v>
      </c>
      <c r="U349" s="362">
        <v>51</v>
      </c>
      <c r="V349" s="363">
        <v>30</v>
      </c>
      <c r="W349" s="364" t="s">
        <v>892</v>
      </c>
      <c r="X349" s="365" t="s">
        <v>892</v>
      </c>
      <c r="Y349" s="366">
        <v>0</v>
      </c>
      <c r="Z349" s="366" t="s">
        <v>892</v>
      </c>
      <c r="AA349" s="365" t="s">
        <v>892</v>
      </c>
      <c r="AB349" s="366">
        <v>0</v>
      </c>
      <c r="AC349" s="366"/>
      <c r="AD349" s="367" t="s">
        <v>892</v>
      </c>
      <c r="AE349" s="368" t="s">
        <v>892</v>
      </c>
      <c r="AF349" s="357">
        <v>56</v>
      </c>
      <c r="AG349" s="360">
        <v>45104</v>
      </c>
      <c r="AH349" s="360" t="s">
        <v>892</v>
      </c>
      <c r="AI349" s="360">
        <v>45033</v>
      </c>
      <c r="AJ349" s="360" t="s">
        <v>892</v>
      </c>
      <c r="AK349" s="350" t="s">
        <v>1477</v>
      </c>
    </row>
    <row r="350" spans="1:37" x14ac:dyDescent="0.3">
      <c r="A350" s="349">
        <v>64253</v>
      </c>
      <c r="B350" s="350" t="s">
        <v>1478</v>
      </c>
      <c r="C350" s="351" t="s">
        <v>347</v>
      </c>
      <c r="D350" s="352">
        <v>56.66</v>
      </c>
      <c r="E350" s="350"/>
      <c r="F350" s="350"/>
      <c r="G350" s="350"/>
      <c r="H350" s="353">
        <v>1766</v>
      </c>
      <c r="I350" s="354">
        <v>103003</v>
      </c>
      <c r="J350" s="355">
        <v>56.66</v>
      </c>
      <c r="K350" s="353">
        <v>1406</v>
      </c>
      <c r="L350" s="356">
        <v>13.979260666508351</v>
      </c>
      <c r="M350" s="357">
        <v>507.94</v>
      </c>
      <c r="N350" s="355">
        <v>28779.880399999998</v>
      </c>
      <c r="O350" s="358" t="s">
        <v>891</v>
      </c>
      <c r="P350" s="357">
        <v>0</v>
      </c>
      <c r="Q350" s="359">
        <v>0</v>
      </c>
      <c r="R350" s="360" t="s">
        <v>892</v>
      </c>
      <c r="S350" s="350" t="s">
        <v>1479</v>
      </c>
      <c r="T350" s="361">
        <v>1</v>
      </c>
      <c r="U350" s="362">
        <v>69</v>
      </c>
      <c r="V350" s="363">
        <v>17</v>
      </c>
      <c r="W350" s="364" t="s">
        <v>892</v>
      </c>
      <c r="X350" s="365" t="s">
        <v>892</v>
      </c>
      <c r="Y350" s="366">
        <v>0</v>
      </c>
      <c r="Z350" s="366" t="s">
        <v>892</v>
      </c>
      <c r="AA350" s="365" t="s">
        <v>892</v>
      </c>
      <c r="AB350" s="366">
        <v>0</v>
      </c>
      <c r="AC350" s="366"/>
      <c r="AD350" s="367" t="s">
        <v>892</v>
      </c>
      <c r="AE350" s="368" t="s">
        <v>892</v>
      </c>
      <c r="AF350" s="357">
        <v>506</v>
      </c>
      <c r="AG350" s="360">
        <v>44895</v>
      </c>
      <c r="AH350" s="360" t="s">
        <v>892</v>
      </c>
      <c r="AI350" s="360">
        <v>44881</v>
      </c>
      <c r="AJ350" s="360" t="s">
        <v>892</v>
      </c>
      <c r="AK350" s="350" t="s">
        <v>1480</v>
      </c>
    </row>
    <row r="351" spans="1:37" x14ac:dyDescent="0.3">
      <c r="A351" s="349">
        <v>64462</v>
      </c>
      <c r="B351" s="350" t="s">
        <v>1481</v>
      </c>
      <c r="C351" s="351" t="s">
        <v>265</v>
      </c>
      <c r="D351" s="352">
        <v>0.14000000000000001</v>
      </c>
      <c r="E351" s="350"/>
      <c r="F351" s="350"/>
      <c r="G351" s="350"/>
      <c r="H351" s="353">
        <v>3061</v>
      </c>
      <c r="I351" s="354">
        <v>103003</v>
      </c>
      <c r="J351" s="355">
        <v>0.14000000000000001</v>
      </c>
      <c r="K351" s="353">
        <v>4039</v>
      </c>
      <c r="L351" s="356">
        <v>8.3881398662720592</v>
      </c>
      <c r="M351" s="357">
        <v>0</v>
      </c>
      <c r="N351" s="355">
        <v>0</v>
      </c>
      <c r="O351" s="358" t="s">
        <v>891</v>
      </c>
      <c r="P351" s="357">
        <v>0</v>
      </c>
      <c r="Q351" s="359">
        <v>0</v>
      </c>
      <c r="R351" s="360" t="s">
        <v>892</v>
      </c>
      <c r="S351" s="350" t="s">
        <v>1482</v>
      </c>
      <c r="T351" s="361">
        <v>1</v>
      </c>
      <c r="U351" s="362">
        <v>67</v>
      </c>
      <c r="V351" s="363">
        <v>4</v>
      </c>
      <c r="W351" s="364">
        <v>2962</v>
      </c>
      <c r="X351" s="365">
        <v>2023</v>
      </c>
      <c r="Y351" s="366">
        <v>5000</v>
      </c>
      <c r="Z351" s="366" t="s">
        <v>892</v>
      </c>
      <c r="AA351" s="365" t="s">
        <v>892</v>
      </c>
      <c r="AB351" s="366">
        <v>0</v>
      </c>
      <c r="AC351" s="366"/>
      <c r="AD351" s="367" t="s">
        <v>892</v>
      </c>
      <c r="AE351" s="368" t="s">
        <v>892</v>
      </c>
      <c r="AF351" s="357">
        <v>1460</v>
      </c>
      <c r="AG351" s="360">
        <v>44400</v>
      </c>
      <c r="AH351" s="360" t="s">
        <v>892</v>
      </c>
      <c r="AI351" s="360">
        <v>44713</v>
      </c>
      <c r="AJ351" s="360" t="s">
        <v>892</v>
      </c>
      <c r="AK351" s="350" t="s">
        <v>1481</v>
      </c>
    </row>
    <row r="352" spans="1:37" x14ac:dyDescent="0.3">
      <c r="A352" s="349">
        <v>64466</v>
      </c>
      <c r="B352" s="350" t="s">
        <v>1483</v>
      </c>
      <c r="C352" s="351" t="s">
        <v>265</v>
      </c>
      <c r="D352" s="352">
        <v>7.0000000000000007E-2</v>
      </c>
      <c r="E352" s="350"/>
      <c r="F352" s="350"/>
      <c r="G352" s="350"/>
      <c r="H352" s="353">
        <v>5067</v>
      </c>
      <c r="I352" s="354">
        <v>103003</v>
      </c>
      <c r="J352" s="355">
        <v>7.0000000000000007E-2</v>
      </c>
      <c r="K352" s="353">
        <v>195</v>
      </c>
      <c r="L352" s="356">
        <v>311.81538461538463</v>
      </c>
      <c r="M352" s="357">
        <v>0</v>
      </c>
      <c r="N352" s="355">
        <v>0</v>
      </c>
      <c r="O352" s="358" t="s">
        <v>891</v>
      </c>
      <c r="P352" s="357">
        <v>0</v>
      </c>
      <c r="Q352" s="359">
        <v>0</v>
      </c>
      <c r="R352" s="360" t="s">
        <v>892</v>
      </c>
      <c r="S352" s="350" t="s">
        <v>1244</v>
      </c>
      <c r="T352" s="361">
        <v>1</v>
      </c>
      <c r="U352" s="362">
        <v>67</v>
      </c>
      <c r="V352" s="363">
        <v>5</v>
      </c>
      <c r="W352" s="364" t="s">
        <v>892</v>
      </c>
      <c r="X352" s="365" t="s">
        <v>892</v>
      </c>
      <c r="Y352" s="366">
        <v>0</v>
      </c>
      <c r="Z352" s="366" t="s">
        <v>892</v>
      </c>
      <c r="AA352" s="365" t="s">
        <v>892</v>
      </c>
      <c r="AB352" s="366">
        <v>0</v>
      </c>
      <c r="AC352" s="366"/>
      <c r="AD352" s="367" t="s">
        <v>892</v>
      </c>
      <c r="AE352" s="368" t="s">
        <v>892</v>
      </c>
      <c r="AF352" s="357">
        <v>66</v>
      </c>
      <c r="AG352" s="360">
        <v>43864</v>
      </c>
      <c r="AH352" s="360" t="s">
        <v>892</v>
      </c>
      <c r="AI352" s="360">
        <v>43826</v>
      </c>
      <c r="AJ352" s="360" t="s">
        <v>892</v>
      </c>
      <c r="AK352" s="350" t="s">
        <v>1483</v>
      </c>
    </row>
    <row r="353" spans="1:37" x14ac:dyDescent="0.3">
      <c r="A353" s="349">
        <v>64604</v>
      </c>
      <c r="B353" s="350" t="s">
        <v>1484</v>
      </c>
      <c r="C353" s="351" t="s">
        <v>347</v>
      </c>
      <c r="D353" s="352">
        <v>19.579999999999998</v>
      </c>
      <c r="E353" s="350"/>
      <c r="F353" s="350"/>
      <c r="G353" s="350"/>
      <c r="H353" s="353">
        <v>1361</v>
      </c>
      <c r="I353" s="354">
        <v>103003</v>
      </c>
      <c r="J353" s="355">
        <v>19.579999999999998</v>
      </c>
      <c r="K353" s="353">
        <v>48</v>
      </c>
      <c r="L353" s="356">
        <v>173.81864623243933</v>
      </c>
      <c r="M353" s="357">
        <v>0</v>
      </c>
      <c r="N353" s="355">
        <v>0</v>
      </c>
      <c r="O353" s="358" t="s">
        <v>891</v>
      </c>
      <c r="P353" s="357">
        <v>0</v>
      </c>
      <c r="Q353" s="359">
        <v>0</v>
      </c>
      <c r="R353" s="360" t="s">
        <v>892</v>
      </c>
      <c r="S353" s="350" t="s">
        <v>1444</v>
      </c>
      <c r="T353" s="361">
        <v>1</v>
      </c>
      <c r="U353" s="362">
        <v>69</v>
      </c>
      <c r="V353" s="363">
        <v>8</v>
      </c>
      <c r="W353" s="364" t="s">
        <v>892</v>
      </c>
      <c r="X353" s="365" t="s">
        <v>892</v>
      </c>
      <c r="Y353" s="366">
        <v>0</v>
      </c>
      <c r="Z353" s="366" t="s">
        <v>892</v>
      </c>
      <c r="AA353" s="365" t="s">
        <v>892</v>
      </c>
      <c r="AB353" s="366">
        <v>0</v>
      </c>
      <c r="AC353" s="366"/>
      <c r="AD353" s="367" t="s">
        <v>892</v>
      </c>
      <c r="AE353" s="368" t="s">
        <v>892</v>
      </c>
      <c r="AF353" s="357">
        <v>32</v>
      </c>
      <c r="AG353" s="360">
        <v>44551</v>
      </c>
      <c r="AH353" s="360" t="s">
        <v>892</v>
      </c>
      <c r="AI353" s="360">
        <v>45141</v>
      </c>
      <c r="AJ353" s="360" t="s">
        <v>892</v>
      </c>
      <c r="AK353" s="350" t="s">
        <v>1485</v>
      </c>
    </row>
    <row r="354" spans="1:37" x14ac:dyDescent="0.3">
      <c r="A354" s="349">
        <v>64605</v>
      </c>
      <c r="B354" s="350" t="s">
        <v>1486</v>
      </c>
      <c r="C354" s="351" t="s">
        <v>347</v>
      </c>
      <c r="D354" s="352">
        <v>9.98</v>
      </c>
      <c r="E354" s="350"/>
      <c r="F354" s="350"/>
      <c r="G354" s="350"/>
      <c r="H354" s="353">
        <v>1022</v>
      </c>
      <c r="I354" s="354">
        <v>103003</v>
      </c>
      <c r="J354" s="355">
        <v>9.98</v>
      </c>
      <c r="K354" s="353">
        <v>398</v>
      </c>
      <c r="L354" s="356">
        <v>22.422114962702942</v>
      </c>
      <c r="M354" s="357">
        <v>0</v>
      </c>
      <c r="N354" s="355">
        <v>0</v>
      </c>
      <c r="O354" s="358" t="s">
        <v>891</v>
      </c>
      <c r="P354" s="357">
        <v>0</v>
      </c>
      <c r="Q354" s="359">
        <v>0</v>
      </c>
      <c r="R354" s="360" t="s">
        <v>892</v>
      </c>
      <c r="S354" s="350" t="s">
        <v>1444</v>
      </c>
      <c r="T354" s="361">
        <v>1</v>
      </c>
      <c r="U354" s="362">
        <v>69</v>
      </c>
      <c r="V354" s="363">
        <v>8</v>
      </c>
      <c r="W354" s="364" t="s">
        <v>892</v>
      </c>
      <c r="X354" s="365" t="s">
        <v>892</v>
      </c>
      <c r="Y354" s="366">
        <v>0</v>
      </c>
      <c r="Z354" s="366" t="s">
        <v>892</v>
      </c>
      <c r="AA354" s="365" t="s">
        <v>892</v>
      </c>
      <c r="AB354" s="366">
        <v>0</v>
      </c>
      <c r="AC354" s="366"/>
      <c r="AD354" s="367" t="s">
        <v>892</v>
      </c>
      <c r="AE354" s="368" t="s">
        <v>892</v>
      </c>
      <c r="AF354" s="357">
        <v>182</v>
      </c>
      <c r="AG354" s="360">
        <v>45181</v>
      </c>
      <c r="AH354" s="360" t="s">
        <v>892</v>
      </c>
      <c r="AI354" s="360">
        <v>45156</v>
      </c>
      <c r="AJ354" s="360" t="s">
        <v>892</v>
      </c>
      <c r="AK354" s="350" t="s">
        <v>1487</v>
      </c>
    </row>
    <row r="355" spans="1:37" x14ac:dyDescent="0.3">
      <c r="A355" s="349">
        <v>64607</v>
      </c>
      <c r="B355" s="350" t="s">
        <v>1488</v>
      </c>
      <c r="C355" s="351" t="s">
        <v>347</v>
      </c>
      <c r="D355" s="352">
        <v>49.4</v>
      </c>
      <c r="E355" s="350"/>
      <c r="F355" s="350"/>
      <c r="G355" s="350"/>
      <c r="H355" s="353">
        <v>1236</v>
      </c>
      <c r="I355" s="354">
        <v>103003</v>
      </c>
      <c r="J355" s="355">
        <v>49.4</v>
      </c>
      <c r="K355" s="353">
        <v>510</v>
      </c>
      <c r="L355" s="356">
        <v>29.08235294117647</v>
      </c>
      <c r="M355" s="357">
        <v>0</v>
      </c>
      <c r="N355" s="355">
        <v>0</v>
      </c>
      <c r="O355" s="358" t="s">
        <v>891</v>
      </c>
      <c r="P355" s="357">
        <v>0</v>
      </c>
      <c r="Q355" s="359">
        <v>0</v>
      </c>
      <c r="R355" s="360" t="s">
        <v>892</v>
      </c>
      <c r="S355" s="350" t="s">
        <v>1337</v>
      </c>
      <c r="T355" s="361">
        <v>1</v>
      </c>
      <c r="U355" s="362">
        <v>69</v>
      </c>
      <c r="V355" s="363">
        <v>3</v>
      </c>
      <c r="W355" s="364" t="s">
        <v>892</v>
      </c>
      <c r="X355" s="365" t="s">
        <v>892</v>
      </c>
      <c r="Y355" s="366">
        <v>0</v>
      </c>
      <c r="Z355" s="366" t="s">
        <v>892</v>
      </c>
      <c r="AA355" s="365" t="s">
        <v>892</v>
      </c>
      <c r="AB355" s="366">
        <v>0</v>
      </c>
      <c r="AC355" s="366"/>
      <c r="AD355" s="367" t="s">
        <v>892</v>
      </c>
      <c r="AE355" s="368" t="s">
        <v>892</v>
      </c>
      <c r="AF355" s="357">
        <v>170</v>
      </c>
      <c r="AG355" s="360">
        <v>45181</v>
      </c>
      <c r="AH355" s="360" t="s">
        <v>892</v>
      </c>
      <c r="AI355" s="360">
        <v>45128</v>
      </c>
      <c r="AJ355" s="360" t="s">
        <v>892</v>
      </c>
      <c r="AK355" s="350" t="s">
        <v>1488</v>
      </c>
    </row>
    <row r="356" spans="1:37" x14ac:dyDescent="0.3">
      <c r="A356" s="349">
        <v>64609</v>
      </c>
      <c r="B356" s="350" t="s">
        <v>1489</v>
      </c>
      <c r="C356" s="351" t="s">
        <v>347</v>
      </c>
      <c r="D356" s="352">
        <v>62</v>
      </c>
      <c r="E356" s="350"/>
      <c r="F356" s="350"/>
      <c r="G356" s="350"/>
      <c r="H356" s="353">
        <v>435</v>
      </c>
      <c r="I356" s="354">
        <v>103003</v>
      </c>
      <c r="J356" s="355">
        <v>62</v>
      </c>
      <c r="K356" s="353">
        <v>300</v>
      </c>
      <c r="L356" s="356">
        <v>16.310461192350957</v>
      </c>
      <c r="M356" s="357">
        <v>45.06</v>
      </c>
      <c r="N356" s="355">
        <v>2793.72</v>
      </c>
      <c r="O356" s="358" t="s">
        <v>891</v>
      </c>
      <c r="P356" s="357">
        <v>0</v>
      </c>
      <c r="Q356" s="359">
        <v>0</v>
      </c>
      <c r="R356" s="360" t="s">
        <v>892</v>
      </c>
      <c r="S356" s="350" t="s">
        <v>1337</v>
      </c>
      <c r="T356" s="361">
        <v>1</v>
      </c>
      <c r="U356" s="362">
        <v>69</v>
      </c>
      <c r="V356" s="363">
        <v>3</v>
      </c>
      <c r="W356" s="364" t="s">
        <v>892</v>
      </c>
      <c r="X356" s="365" t="s">
        <v>892</v>
      </c>
      <c r="Y356" s="366">
        <v>0</v>
      </c>
      <c r="Z356" s="366" t="s">
        <v>892</v>
      </c>
      <c r="AA356" s="365" t="s">
        <v>892</v>
      </c>
      <c r="AB356" s="366">
        <v>0</v>
      </c>
      <c r="AC356" s="366"/>
      <c r="AD356" s="367" t="s">
        <v>892</v>
      </c>
      <c r="AE356" s="368" t="s">
        <v>892</v>
      </c>
      <c r="AF356" s="357">
        <v>106</v>
      </c>
      <c r="AG356" s="360">
        <v>44510</v>
      </c>
      <c r="AH356" s="360" t="s">
        <v>892</v>
      </c>
      <c r="AI356" s="360">
        <v>44781</v>
      </c>
      <c r="AJ356" s="360" t="s">
        <v>892</v>
      </c>
      <c r="AK356" s="350" t="s">
        <v>1489</v>
      </c>
    </row>
    <row r="357" spans="1:37" x14ac:dyDescent="0.3">
      <c r="A357" s="349">
        <v>64610</v>
      </c>
      <c r="B357" s="350" t="s">
        <v>1490</v>
      </c>
      <c r="C357" s="351" t="s">
        <v>265</v>
      </c>
      <c r="D357" s="352">
        <v>96.6</v>
      </c>
      <c r="E357" s="350"/>
      <c r="F357" s="350"/>
      <c r="G357" s="350"/>
      <c r="H357" s="353">
        <v>788</v>
      </c>
      <c r="I357" s="354">
        <v>103003</v>
      </c>
      <c r="J357" s="355">
        <v>96.6</v>
      </c>
      <c r="K357" s="353">
        <v>428</v>
      </c>
      <c r="L357" s="356">
        <v>22.091393327726379</v>
      </c>
      <c r="M357" s="357">
        <v>0</v>
      </c>
      <c r="N357" s="355">
        <v>0</v>
      </c>
      <c r="O357" s="358" t="s">
        <v>891</v>
      </c>
      <c r="P357" s="357">
        <v>0</v>
      </c>
      <c r="Q357" s="359">
        <v>0</v>
      </c>
      <c r="R357" s="360" t="s">
        <v>892</v>
      </c>
      <c r="S357" s="350" t="s">
        <v>1224</v>
      </c>
      <c r="T357" s="361">
        <v>1</v>
      </c>
      <c r="U357" s="362">
        <v>69</v>
      </c>
      <c r="V357" s="363">
        <v>1</v>
      </c>
      <c r="W357" s="364" t="s">
        <v>892</v>
      </c>
      <c r="X357" s="365" t="s">
        <v>892</v>
      </c>
      <c r="Y357" s="366">
        <v>0</v>
      </c>
      <c r="Z357" s="366">
        <v>8864</v>
      </c>
      <c r="AA357" s="365">
        <v>2023</v>
      </c>
      <c r="AB357" s="366">
        <v>18</v>
      </c>
      <c r="AC357" s="366">
        <v>1000</v>
      </c>
      <c r="AD357" s="367" t="s">
        <v>2331</v>
      </c>
      <c r="AE357" s="368">
        <v>45159</v>
      </c>
      <c r="AF357" s="357">
        <v>142</v>
      </c>
      <c r="AG357" s="360">
        <v>45173</v>
      </c>
      <c r="AH357" s="360" t="s">
        <v>892</v>
      </c>
      <c r="AI357" s="360">
        <v>45128</v>
      </c>
      <c r="AJ357" s="360" t="s">
        <v>892</v>
      </c>
      <c r="AK357" s="350" t="s">
        <v>1491</v>
      </c>
    </row>
    <row r="358" spans="1:37" x14ac:dyDescent="0.3">
      <c r="A358" s="349">
        <v>64625</v>
      </c>
      <c r="B358" s="350" t="s">
        <v>1492</v>
      </c>
      <c r="C358" s="351" t="s">
        <v>347</v>
      </c>
      <c r="D358" s="352">
        <v>61.42</v>
      </c>
      <c r="E358" s="350"/>
      <c r="F358" s="350"/>
      <c r="G358" s="350"/>
      <c r="H358" s="353">
        <v>677</v>
      </c>
      <c r="I358" s="354">
        <v>103003</v>
      </c>
      <c r="J358" s="355">
        <v>61.42</v>
      </c>
      <c r="K358" s="353">
        <v>60</v>
      </c>
      <c r="L358" s="356">
        <v>135.4</v>
      </c>
      <c r="M358" s="357">
        <v>0</v>
      </c>
      <c r="N358" s="355">
        <v>0</v>
      </c>
      <c r="O358" s="358" t="s">
        <v>891</v>
      </c>
      <c r="P358" s="357">
        <v>0</v>
      </c>
      <c r="Q358" s="359">
        <v>0</v>
      </c>
      <c r="R358" s="360" t="s">
        <v>892</v>
      </c>
      <c r="S358" s="350" t="s">
        <v>1444</v>
      </c>
      <c r="T358" s="361">
        <v>1</v>
      </c>
      <c r="U358" s="362">
        <v>69</v>
      </c>
      <c r="V358" s="363">
        <v>8</v>
      </c>
      <c r="W358" s="364" t="s">
        <v>892</v>
      </c>
      <c r="X358" s="365" t="s">
        <v>892</v>
      </c>
      <c r="Y358" s="366">
        <v>0</v>
      </c>
      <c r="Z358" s="366" t="s">
        <v>892</v>
      </c>
      <c r="AA358" s="365" t="s">
        <v>892</v>
      </c>
      <c r="AB358" s="366">
        <v>0</v>
      </c>
      <c r="AC358" s="366"/>
      <c r="AD358" s="367" t="s">
        <v>892</v>
      </c>
      <c r="AE358" s="368" t="s">
        <v>892</v>
      </c>
      <c r="AF358" s="357">
        <v>20</v>
      </c>
      <c r="AG358" s="360">
        <v>44893</v>
      </c>
      <c r="AH358" s="360" t="s">
        <v>892</v>
      </c>
      <c r="AI358" s="360">
        <v>44881</v>
      </c>
      <c r="AJ358" s="360" t="s">
        <v>892</v>
      </c>
      <c r="AK358" s="350" t="s">
        <v>1492</v>
      </c>
    </row>
    <row r="359" spans="1:37" x14ac:dyDescent="0.3">
      <c r="A359" s="349">
        <v>64626</v>
      </c>
      <c r="B359" s="350" t="s">
        <v>1493</v>
      </c>
      <c r="C359" s="351" t="s">
        <v>347</v>
      </c>
      <c r="D359" s="352">
        <v>75.400000000000006</v>
      </c>
      <c r="E359" s="350"/>
      <c r="F359" s="350"/>
      <c r="G359" s="350"/>
      <c r="H359" s="353">
        <v>2603</v>
      </c>
      <c r="I359" s="354">
        <v>103003</v>
      </c>
      <c r="J359" s="355">
        <v>75.400000000000006</v>
      </c>
      <c r="K359" s="353">
        <v>507</v>
      </c>
      <c r="L359" s="356">
        <v>61.609467455621299</v>
      </c>
      <c r="M359" s="357">
        <v>0</v>
      </c>
      <c r="N359" s="355">
        <v>0</v>
      </c>
      <c r="O359" s="358" t="s">
        <v>891</v>
      </c>
      <c r="P359" s="357">
        <v>0</v>
      </c>
      <c r="Q359" s="359">
        <v>0</v>
      </c>
      <c r="R359" s="360" t="s">
        <v>892</v>
      </c>
      <c r="S359" s="350" t="s">
        <v>1444</v>
      </c>
      <c r="T359" s="361">
        <v>1</v>
      </c>
      <c r="U359" s="362">
        <v>69</v>
      </c>
      <c r="V359" s="363">
        <v>8</v>
      </c>
      <c r="W359" s="364" t="s">
        <v>892</v>
      </c>
      <c r="X359" s="365" t="s">
        <v>892</v>
      </c>
      <c r="Y359" s="366">
        <v>0</v>
      </c>
      <c r="Z359" s="366" t="s">
        <v>892</v>
      </c>
      <c r="AA359" s="365" t="s">
        <v>892</v>
      </c>
      <c r="AB359" s="366">
        <v>0</v>
      </c>
      <c r="AC359" s="366"/>
      <c r="AD359" s="367" t="s">
        <v>892</v>
      </c>
      <c r="AE359" s="368" t="s">
        <v>892</v>
      </c>
      <c r="AF359" s="357">
        <v>170</v>
      </c>
      <c r="AG359" s="360">
        <v>45180</v>
      </c>
      <c r="AH359" s="360" t="s">
        <v>892</v>
      </c>
      <c r="AI359" s="360">
        <v>45128</v>
      </c>
      <c r="AJ359" s="360" t="s">
        <v>892</v>
      </c>
      <c r="AK359" s="350" t="s">
        <v>1493</v>
      </c>
    </row>
    <row r="360" spans="1:37" x14ac:dyDescent="0.3">
      <c r="A360" s="349">
        <v>64627</v>
      </c>
      <c r="B360" s="350" t="s">
        <v>1494</v>
      </c>
      <c r="C360" s="351" t="s">
        <v>347</v>
      </c>
      <c r="D360" s="352">
        <v>66</v>
      </c>
      <c r="E360" s="350"/>
      <c r="F360" s="350"/>
      <c r="G360" s="350"/>
      <c r="H360" s="353">
        <v>2221</v>
      </c>
      <c r="I360" s="354">
        <v>103003</v>
      </c>
      <c r="J360" s="355">
        <v>66</v>
      </c>
      <c r="K360" s="353">
        <v>40</v>
      </c>
      <c r="L360" s="356">
        <v>666.96696696696688</v>
      </c>
      <c r="M360" s="357">
        <v>0</v>
      </c>
      <c r="N360" s="355">
        <v>0</v>
      </c>
      <c r="O360" s="358" t="s">
        <v>891</v>
      </c>
      <c r="P360" s="357">
        <v>0</v>
      </c>
      <c r="Q360" s="359">
        <v>0</v>
      </c>
      <c r="R360" s="360" t="s">
        <v>892</v>
      </c>
      <c r="S360" s="350" t="s">
        <v>1444</v>
      </c>
      <c r="T360" s="361">
        <v>1</v>
      </c>
      <c r="U360" s="362">
        <v>69</v>
      </c>
      <c r="V360" s="363">
        <v>8</v>
      </c>
      <c r="W360" s="364" t="s">
        <v>892</v>
      </c>
      <c r="X360" s="365" t="s">
        <v>892</v>
      </c>
      <c r="Y360" s="366">
        <v>0</v>
      </c>
      <c r="Z360" s="366" t="s">
        <v>892</v>
      </c>
      <c r="AA360" s="365" t="s">
        <v>892</v>
      </c>
      <c r="AB360" s="366">
        <v>0</v>
      </c>
      <c r="AC360" s="366"/>
      <c r="AD360" s="367" t="s">
        <v>892</v>
      </c>
      <c r="AE360" s="368" t="s">
        <v>892</v>
      </c>
      <c r="AF360" s="357">
        <v>14</v>
      </c>
      <c r="AG360" s="360">
        <v>44579</v>
      </c>
      <c r="AH360" s="360" t="s">
        <v>892</v>
      </c>
      <c r="AI360" s="360">
        <v>44883</v>
      </c>
      <c r="AJ360" s="360" t="s">
        <v>892</v>
      </c>
      <c r="AK360" s="350" t="s">
        <v>1494</v>
      </c>
    </row>
    <row r="361" spans="1:37" x14ac:dyDescent="0.3">
      <c r="A361" s="349">
        <v>64634</v>
      </c>
      <c r="B361" s="350" t="s">
        <v>1495</v>
      </c>
      <c r="C361" s="351" t="s">
        <v>265</v>
      </c>
      <c r="D361" s="352">
        <v>3</v>
      </c>
      <c r="E361" s="350"/>
      <c r="F361" s="350"/>
      <c r="G361" s="350"/>
      <c r="H361" s="353">
        <v>89</v>
      </c>
      <c r="I361" s="354">
        <v>103003</v>
      </c>
      <c r="J361" s="355">
        <v>3</v>
      </c>
      <c r="K361" s="353"/>
      <c r="L361" s="356">
        <v>0</v>
      </c>
      <c r="M361" s="357">
        <v>0</v>
      </c>
      <c r="N361" s="355">
        <v>0</v>
      </c>
      <c r="O361" s="358" t="s">
        <v>891</v>
      </c>
      <c r="P361" s="357">
        <v>0</v>
      </c>
      <c r="Q361" s="359">
        <v>0</v>
      </c>
      <c r="R361" s="360" t="s">
        <v>892</v>
      </c>
      <c r="S361" s="350" t="s">
        <v>1496</v>
      </c>
      <c r="T361" s="361">
        <v>1</v>
      </c>
      <c r="U361" s="362">
        <v>83</v>
      </c>
      <c r="V361" s="363">
        <v>10</v>
      </c>
      <c r="W361" s="364" t="s">
        <v>892</v>
      </c>
      <c r="X361" s="365" t="s">
        <v>892</v>
      </c>
      <c r="Y361" s="366">
        <v>0</v>
      </c>
      <c r="Z361" s="366" t="s">
        <v>892</v>
      </c>
      <c r="AA361" s="365" t="s">
        <v>892</v>
      </c>
      <c r="AB361" s="366">
        <v>0</v>
      </c>
      <c r="AC361" s="366"/>
      <c r="AD361" s="367" t="s">
        <v>892</v>
      </c>
      <c r="AE361" s="368" t="s">
        <v>892</v>
      </c>
      <c r="AF361" s="357">
        <v>0</v>
      </c>
      <c r="AG361" s="360">
        <v>44162</v>
      </c>
      <c r="AH361" s="360" t="s">
        <v>892</v>
      </c>
      <c r="AI361" s="360">
        <v>44029</v>
      </c>
      <c r="AJ361" s="360" t="s">
        <v>892</v>
      </c>
      <c r="AK361" s="350" t="s">
        <v>1495</v>
      </c>
    </row>
    <row r="362" spans="1:37" x14ac:dyDescent="0.3">
      <c r="A362" s="349">
        <v>64635</v>
      </c>
      <c r="B362" s="350" t="s">
        <v>1497</v>
      </c>
      <c r="C362" s="351" t="s">
        <v>265</v>
      </c>
      <c r="D362" s="352">
        <v>7.1</v>
      </c>
      <c r="E362" s="350"/>
      <c r="F362" s="350"/>
      <c r="G362" s="350"/>
      <c r="H362" s="353">
        <v>70</v>
      </c>
      <c r="I362" s="354">
        <v>103003</v>
      </c>
      <c r="J362" s="355">
        <v>7.3909500000000001</v>
      </c>
      <c r="K362" s="353">
        <v>2</v>
      </c>
      <c r="L362" s="356">
        <v>411.76470588235293</v>
      </c>
      <c r="M362" s="357">
        <v>0</v>
      </c>
      <c r="N362" s="355">
        <v>0</v>
      </c>
      <c r="O362" s="358" t="s">
        <v>891</v>
      </c>
      <c r="P362" s="357">
        <v>0</v>
      </c>
      <c r="Q362" s="359">
        <v>0</v>
      </c>
      <c r="R362" s="360" t="s">
        <v>892</v>
      </c>
      <c r="S362" s="350" t="s">
        <v>983</v>
      </c>
      <c r="T362" s="361">
        <v>1</v>
      </c>
      <c r="U362" s="362">
        <v>61</v>
      </c>
      <c r="V362" s="363">
        <v>8</v>
      </c>
      <c r="W362" s="364" t="s">
        <v>892</v>
      </c>
      <c r="X362" s="365" t="s">
        <v>892</v>
      </c>
      <c r="Y362" s="366">
        <v>0</v>
      </c>
      <c r="Z362" s="366" t="s">
        <v>892</v>
      </c>
      <c r="AA362" s="365" t="s">
        <v>892</v>
      </c>
      <c r="AB362" s="366">
        <v>0</v>
      </c>
      <c r="AC362" s="366"/>
      <c r="AD362" s="367" t="s">
        <v>892</v>
      </c>
      <c r="AE362" s="368" t="s">
        <v>892</v>
      </c>
      <c r="AF362" s="357">
        <v>0</v>
      </c>
      <c r="AG362" s="360">
        <v>39419</v>
      </c>
      <c r="AH362" s="360" t="s">
        <v>892</v>
      </c>
      <c r="AI362" s="360">
        <v>39380</v>
      </c>
      <c r="AJ362" s="360" t="s">
        <v>892</v>
      </c>
      <c r="AK362" s="350" t="s">
        <v>1498</v>
      </c>
    </row>
    <row r="363" spans="1:37" x14ac:dyDescent="0.3">
      <c r="A363" s="349">
        <v>64636</v>
      </c>
      <c r="B363" s="350" t="s">
        <v>1499</v>
      </c>
      <c r="C363" s="351" t="s">
        <v>265</v>
      </c>
      <c r="D363" s="352">
        <v>4.5</v>
      </c>
      <c r="E363" s="350"/>
      <c r="F363" s="350"/>
      <c r="G363" s="350"/>
      <c r="H363" s="353">
        <v>41</v>
      </c>
      <c r="I363" s="354">
        <v>103003</v>
      </c>
      <c r="J363" s="355">
        <v>4.5</v>
      </c>
      <c r="K363" s="353">
        <v>57</v>
      </c>
      <c r="L363" s="356">
        <v>7.8095238095238093</v>
      </c>
      <c r="M363" s="357">
        <v>53.5</v>
      </c>
      <c r="N363" s="355">
        <v>240.75</v>
      </c>
      <c r="O363" s="358" t="s">
        <v>891</v>
      </c>
      <c r="P363" s="357">
        <v>0</v>
      </c>
      <c r="Q363" s="359">
        <v>0</v>
      </c>
      <c r="R363" s="360" t="s">
        <v>892</v>
      </c>
      <c r="S363" s="350" t="s">
        <v>983</v>
      </c>
      <c r="T363" s="361">
        <v>1</v>
      </c>
      <c r="U363" s="362">
        <v>61</v>
      </c>
      <c r="V363" s="363">
        <v>8</v>
      </c>
      <c r="W363" s="364" t="s">
        <v>892</v>
      </c>
      <c r="X363" s="365" t="s">
        <v>892</v>
      </c>
      <c r="Y363" s="366">
        <v>0</v>
      </c>
      <c r="Z363" s="366" t="s">
        <v>892</v>
      </c>
      <c r="AA363" s="365" t="s">
        <v>892</v>
      </c>
      <c r="AB363" s="366">
        <v>0</v>
      </c>
      <c r="AC363" s="366"/>
      <c r="AD363" s="367" t="s">
        <v>892</v>
      </c>
      <c r="AE363" s="368" t="s">
        <v>892</v>
      </c>
      <c r="AF363" s="357">
        <v>22</v>
      </c>
      <c r="AG363" s="360">
        <v>45160</v>
      </c>
      <c r="AH363" s="360" t="s">
        <v>892</v>
      </c>
      <c r="AI363" s="360">
        <v>45145</v>
      </c>
      <c r="AJ363" s="360" t="s">
        <v>892</v>
      </c>
      <c r="AK363" s="350" t="s">
        <v>1500</v>
      </c>
    </row>
    <row r="364" spans="1:37" x14ac:dyDescent="0.3">
      <c r="A364" s="349">
        <v>64646</v>
      </c>
      <c r="B364" s="350" t="s">
        <v>1501</v>
      </c>
      <c r="C364" s="351" t="s">
        <v>265</v>
      </c>
      <c r="D364" s="352">
        <v>2.6</v>
      </c>
      <c r="E364" s="350"/>
      <c r="F364" s="350"/>
      <c r="G364" s="350"/>
      <c r="H364" s="353">
        <v>580</v>
      </c>
      <c r="I364" s="354">
        <v>103003</v>
      </c>
      <c r="J364" s="355">
        <v>2.6</v>
      </c>
      <c r="K364" s="353">
        <v>660</v>
      </c>
      <c r="L364" s="356">
        <v>10.545454545454545</v>
      </c>
      <c r="M364" s="357">
        <v>0</v>
      </c>
      <c r="N364" s="355">
        <v>0</v>
      </c>
      <c r="O364" s="358" t="s">
        <v>891</v>
      </c>
      <c r="P364" s="357">
        <v>0</v>
      </c>
      <c r="Q364" s="359">
        <v>0</v>
      </c>
      <c r="R364" s="360" t="s">
        <v>892</v>
      </c>
      <c r="S364" s="350" t="s">
        <v>1112</v>
      </c>
      <c r="T364" s="361">
        <v>1</v>
      </c>
      <c r="U364" s="362">
        <v>78</v>
      </c>
      <c r="V364" s="363">
        <v>2</v>
      </c>
      <c r="W364" s="364">
        <v>2974</v>
      </c>
      <c r="X364" s="365">
        <v>2023</v>
      </c>
      <c r="Y364" s="366">
        <v>500</v>
      </c>
      <c r="Z364" s="366" t="s">
        <v>892</v>
      </c>
      <c r="AA364" s="365" t="s">
        <v>892</v>
      </c>
      <c r="AB364" s="366">
        <v>0</v>
      </c>
      <c r="AC364" s="366"/>
      <c r="AD364" s="367" t="s">
        <v>892</v>
      </c>
      <c r="AE364" s="368" t="s">
        <v>892</v>
      </c>
      <c r="AF364" s="357">
        <v>220</v>
      </c>
      <c r="AG364" s="360">
        <v>43850</v>
      </c>
      <c r="AH364" s="360" t="s">
        <v>892</v>
      </c>
      <c r="AI364" s="360">
        <v>44956</v>
      </c>
      <c r="AJ364" s="360" t="s">
        <v>892</v>
      </c>
      <c r="AK364" s="350" t="s">
        <v>1501</v>
      </c>
    </row>
    <row r="365" spans="1:37" x14ac:dyDescent="0.3">
      <c r="A365" s="349">
        <v>64647</v>
      </c>
      <c r="B365" s="350" t="s">
        <v>1502</v>
      </c>
      <c r="C365" s="351" t="s">
        <v>265</v>
      </c>
      <c r="D365" s="352">
        <v>20.8</v>
      </c>
      <c r="E365" s="350"/>
      <c r="F365" s="350"/>
      <c r="G365" s="350"/>
      <c r="H365" s="353">
        <v>18</v>
      </c>
      <c r="I365" s="354">
        <v>103003</v>
      </c>
      <c r="J365" s="355">
        <v>20.8</v>
      </c>
      <c r="K365" s="353"/>
      <c r="L365" s="356">
        <v>0</v>
      </c>
      <c r="M365" s="357">
        <v>0</v>
      </c>
      <c r="N365" s="355">
        <v>0</v>
      </c>
      <c r="O365" s="358" t="s">
        <v>891</v>
      </c>
      <c r="P365" s="357">
        <v>0</v>
      </c>
      <c r="Q365" s="359">
        <v>0</v>
      </c>
      <c r="R365" s="360" t="s">
        <v>892</v>
      </c>
      <c r="S365" s="350" t="s">
        <v>983</v>
      </c>
      <c r="T365" s="361">
        <v>1</v>
      </c>
      <c r="U365" s="362">
        <v>61</v>
      </c>
      <c r="V365" s="363">
        <v>8</v>
      </c>
      <c r="W365" s="364" t="s">
        <v>892</v>
      </c>
      <c r="X365" s="365" t="s">
        <v>892</v>
      </c>
      <c r="Y365" s="366">
        <v>0</v>
      </c>
      <c r="Z365" s="366" t="s">
        <v>892</v>
      </c>
      <c r="AA365" s="365" t="s">
        <v>892</v>
      </c>
      <c r="AB365" s="366">
        <v>0</v>
      </c>
      <c r="AC365" s="366"/>
      <c r="AD365" s="367" t="s">
        <v>892</v>
      </c>
      <c r="AE365" s="368" t="s">
        <v>892</v>
      </c>
      <c r="AF365" s="357">
        <v>0</v>
      </c>
      <c r="AG365" s="360">
        <v>40688</v>
      </c>
      <c r="AH365" s="360" t="s">
        <v>892</v>
      </c>
      <c r="AI365" s="360">
        <v>43725</v>
      </c>
      <c r="AJ365" s="360" t="s">
        <v>892</v>
      </c>
      <c r="AK365" s="350" t="s">
        <v>1503</v>
      </c>
    </row>
    <row r="366" spans="1:37" x14ac:dyDescent="0.3">
      <c r="A366" s="349">
        <v>64648</v>
      </c>
      <c r="B366" s="350" t="s">
        <v>1504</v>
      </c>
      <c r="C366" s="351" t="s">
        <v>265</v>
      </c>
      <c r="D366" s="352">
        <v>48.46</v>
      </c>
      <c r="E366" s="350"/>
      <c r="F366" s="350"/>
      <c r="G366" s="350"/>
      <c r="H366" s="353">
        <v>14</v>
      </c>
      <c r="I366" s="354">
        <v>103003</v>
      </c>
      <c r="J366" s="355">
        <v>48.46</v>
      </c>
      <c r="K366" s="353">
        <v>3</v>
      </c>
      <c r="L366" s="356">
        <v>4.3076923076923084</v>
      </c>
      <c r="M366" s="357">
        <v>34.5</v>
      </c>
      <c r="N366" s="355">
        <v>1671.87</v>
      </c>
      <c r="O366" s="358" t="s">
        <v>891</v>
      </c>
      <c r="P366" s="357">
        <v>0</v>
      </c>
      <c r="Q366" s="359">
        <v>0</v>
      </c>
      <c r="R366" s="360" t="s">
        <v>892</v>
      </c>
      <c r="S366" s="350" t="s">
        <v>983</v>
      </c>
      <c r="T366" s="361">
        <v>1</v>
      </c>
      <c r="U366" s="362">
        <v>61</v>
      </c>
      <c r="V366" s="363">
        <v>8</v>
      </c>
      <c r="W366" s="364">
        <v>8979</v>
      </c>
      <c r="X366" s="365">
        <v>2023</v>
      </c>
      <c r="Y366" s="366">
        <v>10</v>
      </c>
      <c r="Z366" s="366" t="s">
        <v>892</v>
      </c>
      <c r="AA366" s="365" t="s">
        <v>892</v>
      </c>
      <c r="AB366" s="366">
        <v>0</v>
      </c>
      <c r="AC366" s="366"/>
      <c r="AD366" s="367" t="s">
        <v>892</v>
      </c>
      <c r="AE366" s="368" t="s">
        <v>892</v>
      </c>
      <c r="AF366" s="357">
        <v>14</v>
      </c>
      <c r="AG366" s="360">
        <v>44573</v>
      </c>
      <c r="AH366" s="360" t="s">
        <v>892</v>
      </c>
      <c r="AI366" s="360">
        <v>44522</v>
      </c>
      <c r="AJ366" s="360" t="s">
        <v>892</v>
      </c>
      <c r="AK366" s="350" t="s">
        <v>1505</v>
      </c>
    </row>
    <row r="367" spans="1:37" x14ac:dyDescent="0.3">
      <c r="A367" s="349">
        <v>64817</v>
      </c>
      <c r="B367" s="350" t="s">
        <v>1506</v>
      </c>
      <c r="C367" s="351" t="s">
        <v>347</v>
      </c>
      <c r="D367" s="352">
        <v>16</v>
      </c>
      <c r="E367" s="350"/>
      <c r="F367" s="350"/>
      <c r="G367" s="350"/>
      <c r="H367" s="353">
        <v>86</v>
      </c>
      <c r="I367" s="354">
        <v>103003</v>
      </c>
      <c r="J367" s="355">
        <v>16</v>
      </c>
      <c r="K367" s="353">
        <v>4</v>
      </c>
      <c r="L367" s="356">
        <v>260.60606060606062</v>
      </c>
      <c r="M367" s="357">
        <v>0</v>
      </c>
      <c r="N367" s="355">
        <v>0</v>
      </c>
      <c r="O367" s="358" t="s">
        <v>891</v>
      </c>
      <c r="P367" s="357">
        <v>0</v>
      </c>
      <c r="Q367" s="359">
        <v>0</v>
      </c>
      <c r="R367" s="360" t="s">
        <v>892</v>
      </c>
      <c r="S367" s="350" t="s">
        <v>1444</v>
      </c>
      <c r="T367" s="361">
        <v>1</v>
      </c>
      <c r="U367" s="362">
        <v>69</v>
      </c>
      <c r="V367" s="363">
        <v>8</v>
      </c>
      <c r="W367" s="364" t="s">
        <v>892</v>
      </c>
      <c r="X367" s="365" t="s">
        <v>892</v>
      </c>
      <c r="Y367" s="366">
        <v>0</v>
      </c>
      <c r="Z367" s="366" t="s">
        <v>892</v>
      </c>
      <c r="AA367" s="365" t="s">
        <v>892</v>
      </c>
      <c r="AB367" s="366">
        <v>0</v>
      </c>
      <c r="AC367" s="366"/>
      <c r="AD367" s="367" t="s">
        <v>892</v>
      </c>
      <c r="AE367" s="368" t="s">
        <v>892</v>
      </c>
      <c r="AF367" s="357">
        <v>2</v>
      </c>
      <c r="AG367" s="360">
        <v>43788</v>
      </c>
      <c r="AH367" s="360" t="s">
        <v>892</v>
      </c>
      <c r="AI367" s="360">
        <v>44012</v>
      </c>
      <c r="AJ367" s="360" t="s">
        <v>892</v>
      </c>
      <c r="AK367" s="350" t="s">
        <v>1506</v>
      </c>
    </row>
    <row r="368" spans="1:37" x14ac:dyDescent="0.3">
      <c r="A368" s="349">
        <v>64821</v>
      </c>
      <c r="B368" s="350" t="s">
        <v>509</v>
      </c>
      <c r="C368" s="351" t="s">
        <v>289</v>
      </c>
      <c r="D368" s="352">
        <v>99</v>
      </c>
      <c r="E368" s="350"/>
      <c r="F368" s="350"/>
      <c r="G368" s="350"/>
      <c r="H368" s="353">
        <v>18</v>
      </c>
      <c r="I368" s="354">
        <v>103003</v>
      </c>
      <c r="J368" s="355">
        <v>99</v>
      </c>
      <c r="K368" s="353">
        <v>5</v>
      </c>
      <c r="L368" s="356">
        <v>42.857142857142861</v>
      </c>
      <c r="M368" s="357">
        <v>0</v>
      </c>
      <c r="N368" s="355">
        <v>0</v>
      </c>
      <c r="O368" s="358" t="s">
        <v>891</v>
      </c>
      <c r="P368" s="357">
        <v>0</v>
      </c>
      <c r="Q368" s="359">
        <v>0</v>
      </c>
      <c r="R368" s="360" t="s">
        <v>892</v>
      </c>
      <c r="S368" s="350" t="s">
        <v>1507</v>
      </c>
      <c r="T368" s="361">
        <v>1</v>
      </c>
      <c r="U368" s="362">
        <v>76</v>
      </c>
      <c r="V368" s="363">
        <v>9</v>
      </c>
      <c r="W368" s="364" t="s">
        <v>892</v>
      </c>
      <c r="X368" s="365" t="s">
        <v>892</v>
      </c>
      <c r="Y368" s="366">
        <v>0</v>
      </c>
      <c r="Z368" s="366" t="s">
        <v>892</v>
      </c>
      <c r="AA368" s="365" t="s">
        <v>892</v>
      </c>
      <c r="AB368" s="366">
        <v>0</v>
      </c>
      <c r="AC368" s="366"/>
      <c r="AD368" s="367" t="s">
        <v>892</v>
      </c>
      <c r="AE368" s="368" t="s">
        <v>892</v>
      </c>
      <c r="AF368" s="357">
        <v>2</v>
      </c>
      <c r="AG368" s="360">
        <v>43497</v>
      </c>
      <c r="AH368" s="360" t="s">
        <v>892</v>
      </c>
      <c r="AI368" s="360">
        <v>43875</v>
      </c>
      <c r="AJ368" s="360" t="s">
        <v>892</v>
      </c>
      <c r="AK368" s="350" t="s">
        <v>509</v>
      </c>
    </row>
    <row r="369" spans="1:37" x14ac:dyDescent="0.3">
      <c r="A369" s="349">
        <v>64860</v>
      </c>
      <c r="B369" s="350" t="s">
        <v>1508</v>
      </c>
      <c r="C369" s="351" t="s">
        <v>347</v>
      </c>
      <c r="D369" s="352">
        <v>41</v>
      </c>
      <c r="E369" s="350"/>
      <c r="F369" s="350"/>
      <c r="G369" s="350"/>
      <c r="H369" s="353">
        <v>56</v>
      </c>
      <c r="I369" s="354">
        <v>103003</v>
      </c>
      <c r="J369" s="355">
        <v>41</v>
      </c>
      <c r="K369" s="353">
        <v>201</v>
      </c>
      <c r="L369" s="356">
        <v>3.3432835820895521</v>
      </c>
      <c r="M369" s="357">
        <v>195.5</v>
      </c>
      <c r="N369" s="355">
        <v>8015.5</v>
      </c>
      <c r="O369" s="358" t="s">
        <v>891</v>
      </c>
      <c r="P369" s="357">
        <v>0</v>
      </c>
      <c r="Q369" s="359">
        <v>0</v>
      </c>
      <c r="R369" s="360" t="s">
        <v>892</v>
      </c>
      <c r="S369" s="350" t="s">
        <v>1444</v>
      </c>
      <c r="T369" s="361">
        <v>1</v>
      </c>
      <c r="U369" s="362">
        <v>69</v>
      </c>
      <c r="V369" s="363">
        <v>8</v>
      </c>
      <c r="W369" s="364" t="s">
        <v>892</v>
      </c>
      <c r="X369" s="365" t="s">
        <v>892</v>
      </c>
      <c r="Y369" s="366">
        <v>0</v>
      </c>
      <c r="Z369" s="366">
        <v>10278</v>
      </c>
      <c r="AA369" s="365">
        <v>2023</v>
      </c>
      <c r="AB369" s="366">
        <v>50</v>
      </c>
      <c r="AC369" s="366">
        <v>50</v>
      </c>
      <c r="AD369" s="367" t="s">
        <v>2331</v>
      </c>
      <c r="AE369" s="368">
        <v>45190</v>
      </c>
      <c r="AF369" s="357">
        <v>68</v>
      </c>
      <c r="AG369" s="360">
        <v>44410</v>
      </c>
      <c r="AH369" s="360" t="s">
        <v>892</v>
      </c>
      <c r="AI369" s="360">
        <v>45156</v>
      </c>
      <c r="AJ369" s="360" t="s">
        <v>892</v>
      </c>
      <c r="AK369" s="350" t="s">
        <v>1508</v>
      </c>
    </row>
    <row r="370" spans="1:37" x14ac:dyDescent="0.3">
      <c r="A370" s="349">
        <v>64861</v>
      </c>
      <c r="B370" s="350" t="s">
        <v>1509</v>
      </c>
      <c r="C370" s="351" t="s">
        <v>347</v>
      </c>
      <c r="D370" s="352">
        <v>38.89</v>
      </c>
      <c r="E370" s="350"/>
      <c r="F370" s="350"/>
      <c r="G370" s="350"/>
      <c r="H370" s="353">
        <v>1790</v>
      </c>
      <c r="I370" s="354">
        <v>103003</v>
      </c>
      <c r="J370" s="355">
        <v>38.89</v>
      </c>
      <c r="K370" s="353"/>
      <c r="L370" s="356">
        <v>0</v>
      </c>
      <c r="M370" s="357">
        <v>0</v>
      </c>
      <c r="N370" s="355">
        <v>0</v>
      </c>
      <c r="O370" s="358" t="s">
        <v>891</v>
      </c>
      <c r="P370" s="357">
        <v>0</v>
      </c>
      <c r="Q370" s="359">
        <v>0</v>
      </c>
      <c r="R370" s="360" t="s">
        <v>892</v>
      </c>
      <c r="S370" s="350" t="s">
        <v>1444</v>
      </c>
      <c r="T370" s="361">
        <v>1</v>
      </c>
      <c r="U370" s="362">
        <v>69</v>
      </c>
      <c r="V370" s="363">
        <v>8</v>
      </c>
      <c r="W370" s="364" t="s">
        <v>892</v>
      </c>
      <c r="X370" s="365" t="s">
        <v>892</v>
      </c>
      <c r="Y370" s="366">
        <v>0</v>
      </c>
      <c r="Z370" s="366" t="s">
        <v>892</v>
      </c>
      <c r="AA370" s="365" t="s">
        <v>892</v>
      </c>
      <c r="AB370" s="366">
        <v>0</v>
      </c>
      <c r="AC370" s="366"/>
      <c r="AD370" s="367" t="s">
        <v>892</v>
      </c>
      <c r="AE370" s="368" t="s">
        <v>892</v>
      </c>
      <c r="AF370" s="357">
        <v>0</v>
      </c>
      <c r="AG370" s="360">
        <v>44579</v>
      </c>
      <c r="AH370" s="360" t="s">
        <v>892</v>
      </c>
      <c r="AI370" s="360">
        <v>44883</v>
      </c>
      <c r="AJ370" s="360" t="s">
        <v>892</v>
      </c>
      <c r="AK370" s="350" t="s">
        <v>1509</v>
      </c>
    </row>
    <row r="371" spans="1:37" x14ac:dyDescent="0.3">
      <c r="A371" s="349">
        <v>65173</v>
      </c>
      <c r="B371" s="350" t="s">
        <v>1510</v>
      </c>
      <c r="C371" s="351" t="s">
        <v>265</v>
      </c>
      <c r="D371" s="352">
        <v>72.959999999999994</v>
      </c>
      <c r="E371" s="350"/>
      <c r="F371" s="350"/>
      <c r="G371" s="350"/>
      <c r="H371" s="353">
        <v>44</v>
      </c>
      <c r="I371" s="354">
        <v>103003</v>
      </c>
      <c r="J371" s="355">
        <v>72.959999999999994</v>
      </c>
      <c r="K371" s="353">
        <v>77</v>
      </c>
      <c r="L371" s="356">
        <v>6.2857142857142856</v>
      </c>
      <c r="M371" s="357">
        <v>32</v>
      </c>
      <c r="N371" s="355">
        <v>2334.7199999999998</v>
      </c>
      <c r="O371" s="358" t="s">
        <v>891</v>
      </c>
      <c r="P371" s="357">
        <v>0</v>
      </c>
      <c r="Q371" s="359">
        <v>0</v>
      </c>
      <c r="R371" s="360" t="s">
        <v>892</v>
      </c>
      <c r="S371" s="350" t="s">
        <v>1034</v>
      </c>
      <c r="T371" s="361">
        <v>1</v>
      </c>
      <c r="U371" s="362">
        <v>61</v>
      </c>
      <c r="V371" s="363">
        <v>15</v>
      </c>
      <c r="W371" s="364" t="s">
        <v>892</v>
      </c>
      <c r="X371" s="365" t="s">
        <v>892</v>
      </c>
      <c r="Y371" s="366">
        <v>0</v>
      </c>
      <c r="Z371" s="366">
        <v>9661</v>
      </c>
      <c r="AA371" s="365">
        <v>2023</v>
      </c>
      <c r="AB371" s="366">
        <v>50</v>
      </c>
      <c r="AC371" s="366">
        <v>50</v>
      </c>
      <c r="AD371" s="367" t="s">
        <v>2322</v>
      </c>
      <c r="AE371" s="368">
        <v>45162</v>
      </c>
      <c r="AF371" s="357">
        <v>28</v>
      </c>
      <c r="AG371" s="360">
        <v>44733</v>
      </c>
      <c r="AH371" s="360" t="s">
        <v>892</v>
      </c>
      <c r="AI371" s="360">
        <v>45145</v>
      </c>
      <c r="AJ371" s="360" t="s">
        <v>892</v>
      </c>
      <c r="AK371" s="350" t="s">
        <v>1510</v>
      </c>
    </row>
    <row r="372" spans="1:37" x14ac:dyDescent="0.3">
      <c r="A372" s="349">
        <v>65609</v>
      </c>
      <c r="B372" s="350" t="s">
        <v>511</v>
      </c>
      <c r="C372" s="351" t="s">
        <v>265</v>
      </c>
      <c r="D372" s="352">
        <v>21</v>
      </c>
      <c r="E372" s="350"/>
      <c r="F372" s="350"/>
      <c r="G372" s="350"/>
      <c r="H372" s="353">
        <v>3</v>
      </c>
      <c r="I372" s="354">
        <v>103003</v>
      </c>
      <c r="J372" s="355">
        <v>21</v>
      </c>
      <c r="K372" s="353"/>
      <c r="L372" s="356">
        <v>0</v>
      </c>
      <c r="M372" s="357">
        <v>0</v>
      </c>
      <c r="N372" s="355">
        <v>0</v>
      </c>
      <c r="O372" s="358" t="s">
        <v>891</v>
      </c>
      <c r="P372" s="357">
        <v>0</v>
      </c>
      <c r="Q372" s="359">
        <v>0</v>
      </c>
      <c r="R372" s="360" t="s">
        <v>892</v>
      </c>
      <c r="S372" s="350" t="s">
        <v>1357</v>
      </c>
      <c r="T372" s="361">
        <v>1</v>
      </c>
      <c r="U372" s="362">
        <v>51</v>
      </c>
      <c r="V372" s="363">
        <v>17</v>
      </c>
      <c r="W372" s="364" t="s">
        <v>892</v>
      </c>
      <c r="X372" s="365" t="s">
        <v>892</v>
      </c>
      <c r="Y372" s="366">
        <v>0</v>
      </c>
      <c r="Z372" s="366" t="s">
        <v>892</v>
      </c>
      <c r="AA372" s="365" t="s">
        <v>892</v>
      </c>
      <c r="AB372" s="366">
        <v>0</v>
      </c>
      <c r="AC372" s="366"/>
      <c r="AD372" s="367" t="s">
        <v>892</v>
      </c>
      <c r="AE372" s="368" t="s">
        <v>892</v>
      </c>
      <c r="AF372" s="357">
        <v>0</v>
      </c>
      <c r="AG372" s="360">
        <v>39779</v>
      </c>
      <c r="AH372" s="360" t="s">
        <v>892</v>
      </c>
      <c r="AI372" s="360">
        <v>39734</v>
      </c>
      <c r="AJ372" s="360" t="s">
        <v>892</v>
      </c>
      <c r="AK372" s="350" t="s">
        <v>511</v>
      </c>
    </row>
    <row r="373" spans="1:37" x14ac:dyDescent="0.3">
      <c r="A373" s="349">
        <v>65610</v>
      </c>
      <c r="B373" s="350" t="s">
        <v>512</v>
      </c>
      <c r="C373" s="351" t="s">
        <v>265</v>
      </c>
      <c r="D373" s="352">
        <v>30</v>
      </c>
      <c r="E373" s="350"/>
      <c r="F373" s="350"/>
      <c r="G373" s="350"/>
      <c r="H373" s="353">
        <v>15</v>
      </c>
      <c r="I373" s="354">
        <v>103003</v>
      </c>
      <c r="J373" s="355">
        <v>28.95</v>
      </c>
      <c r="K373" s="353"/>
      <c r="L373" s="356">
        <v>0</v>
      </c>
      <c r="M373" s="357">
        <v>0</v>
      </c>
      <c r="N373" s="355">
        <v>0</v>
      </c>
      <c r="O373" s="358" t="s">
        <v>891</v>
      </c>
      <c r="P373" s="357">
        <v>0</v>
      </c>
      <c r="Q373" s="359">
        <v>0</v>
      </c>
      <c r="R373" s="360" t="s">
        <v>892</v>
      </c>
      <c r="S373" s="350" t="s">
        <v>1357</v>
      </c>
      <c r="T373" s="361">
        <v>1</v>
      </c>
      <c r="U373" s="362">
        <v>51</v>
      </c>
      <c r="V373" s="363">
        <v>17</v>
      </c>
      <c r="W373" s="364" t="s">
        <v>892</v>
      </c>
      <c r="X373" s="365" t="s">
        <v>892</v>
      </c>
      <c r="Y373" s="366">
        <v>0</v>
      </c>
      <c r="Z373" s="366" t="s">
        <v>892</v>
      </c>
      <c r="AA373" s="365" t="s">
        <v>892</v>
      </c>
      <c r="AB373" s="366">
        <v>0</v>
      </c>
      <c r="AC373" s="366"/>
      <c r="AD373" s="367" t="s">
        <v>892</v>
      </c>
      <c r="AE373" s="368" t="s">
        <v>892</v>
      </c>
      <c r="AF373" s="357">
        <v>0</v>
      </c>
      <c r="AG373" s="360">
        <v>39636</v>
      </c>
      <c r="AH373" s="360" t="s">
        <v>892</v>
      </c>
      <c r="AI373" s="360">
        <v>39616</v>
      </c>
      <c r="AJ373" s="360" t="s">
        <v>892</v>
      </c>
      <c r="AK373" s="350" t="s">
        <v>512</v>
      </c>
    </row>
    <row r="374" spans="1:37" x14ac:dyDescent="0.3">
      <c r="A374" s="349">
        <v>66168</v>
      </c>
      <c r="B374" s="350" t="s">
        <v>1511</v>
      </c>
      <c r="C374" s="351" t="s">
        <v>347</v>
      </c>
      <c r="D374" s="352">
        <v>42</v>
      </c>
      <c r="E374" s="350"/>
      <c r="F374" s="350"/>
      <c r="G374" s="350"/>
      <c r="H374" s="353">
        <v>439</v>
      </c>
      <c r="I374" s="354">
        <v>103003</v>
      </c>
      <c r="J374" s="355">
        <v>42</v>
      </c>
      <c r="K374" s="353">
        <v>884</v>
      </c>
      <c r="L374" s="356">
        <v>5.3647806427960409</v>
      </c>
      <c r="M374" s="357">
        <v>1033.94</v>
      </c>
      <c r="N374" s="355">
        <v>43425.48</v>
      </c>
      <c r="O374" s="358" t="s">
        <v>891</v>
      </c>
      <c r="P374" s="357">
        <v>0</v>
      </c>
      <c r="Q374" s="359">
        <v>0</v>
      </c>
      <c r="R374" s="360" t="s">
        <v>892</v>
      </c>
      <c r="S374" s="350" t="s">
        <v>1479</v>
      </c>
      <c r="T374" s="361">
        <v>1</v>
      </c>
      <c r="U374" s="362">
        <v>69</v>
      </c>
      <c r="V374" s="363">
        <v>17</v>
      </c>
      <c r="W374" s="364" t="s">
        <v>892</v>
      </c>
      <c r="X374" s="365" t="s">
        <v>892</v>
      </c>
      <c r="Y374" s="366">
        <v>0</v>
      </c>
      <c r="Z374" s="366" t="s">
        <v>892</v>
      </c>
      <c r="AA374" s="365" t="s">
        <v>892</v>
      </c>
      <c r="AB374" s="366">
        <v>0</v>
      </c>
      <c r="AC374" s="366"/>
      <c r="AD374" s="367" t="s">
        <v>892</v>
      </c>
      <c r="AE374" s="368" t="s">
        <v>892</v>
      </c>
      <c r="AF374" s="357">
        <v>328</v>
      </c>
      <c r="AG374" s="360">
        <v>45148</v>
      </c>
      <c r="AH374" s="360" t="s">
        <v>892</v>
      </c>
      <c r="AI374" s="360">
        <v>45128</v>
      </c>
      <c r="AJ374" s="360" t="s">
        <v>892</v>
      </c>
      <c r="AK374" s="350" t="s">
        <v>1512</v>
      </c>
    </row>
    <row r="375" spans="1:37" x14ac:dyDescent="0.3">
      <c r="A375" s="349">
        <v>67375</v>
      </c>
      <c r="B375" s="350" t="s">
        <v>1513</v>
      </c>
      <c r="C375" s="351" t="s">
        <v>265</v>
      </c>
      <c r="D375" s="352">
        <v>46</v>
      </c>
      <c r="E375" s="350"/>
      <c r="F375" s="350"/>
      <c r="G375" s="350"/>
      <c r="H375" s="353">
        <v>63</v>
      </c>
      <c r="I375" s="354">
        <v>103003</v>
      </c>
      <c r="J375" s="355">
        <v>46</v>
      </c>
      <c r="K375" s="353">
        <v>78</v>
      </c>
      <c r="L375" s="356">
        <v>9.5744680851063819</v>
      </c>
      <c r="M375" s="357">
        <v>5.44</v>
      </c>
      <c r="N375" s="355">
        <v>250.24</v>
      </c>
      <c r="O375" s="358" t="s">
        <v>891</v>
      </c>
      <c r="P375" s="357">
        <v>0</v>
      </c>
      <c r="Q375" s="359">
        <v>0</v>
      </c>
      <c r="R375" s="360" t="s">
        <v>892</v>
      </c>
      <c r="S375" s="350" t="s">
        <v>1357</v>
      </c>
      <c r="T375" s="361">
        <v>1</v>
      </c>
      <c r="U375" s="362">
        <v>51</v>
      </c>
      <c r="V375" s="363">
        <v>17</v>
      </c>
      <c r="W375" s="364" t="s">
        <v>892</v>
      </c>
      <c r="X375" s="365" t="s">
        <v>892</v>
      </c>
      <c r="Y375" s="366">
        <v>0</v>
      </c>
      <c r="Z375" s="366">
        <v>10465</v>
      </c>
      <c r="AA375" s="365">
        <v>2023</v>
      </c>
      <c r="AB375" s="366">
        <v>50</v>
      </c>
      <c r="AC375" s="366">
        <v>50</v>
      </c>
      <c r="AD375" s="367" t="s">
        <v>2332</v>
      </c>
      <c r="AE375" s="368">
        <v>45197</v>
      </c>
      <c r="AF375" s="357">
        <v>26</v>
      </c>
      <c r="AG375" s="360">
        <v>44760</v>
      </c>
      <c r="AH375" s="360" t="s">
        <v>892</v>
      </c>
      <c r="AI375" s="360">
        <v>45160</v>
      </c>
      <c r="AJ375" s="360" t="s">
        <v>892</v>
      </c>
      <c r="AK375" s="350" t="s">
        <v>1513</v>
      </c>
    </row>
    <row r="376" spans="1:37" x14ac:dyDescent="0.3">
      <c r="A376" s="349">
        <v>67376</v>
      </c>
      <c r="B376" s="350" t="s">
        <v>1514</v>
      </c>
      <c r="C376" s="351" t="s">
        <v>265</v>
      </c>
      <c r="D376" s="352">
        <v>53</v>
      </c>
      <c r="E376" s="350"/>
      <c r="F376" s="350"/>
      <c r="G376" s="350"/>
      <c r="H376" s="353">
        <v>158</v>
      </c>
      <c r="I376" s="354">
        <v>103003</v>
      </c>
      <c r="J376" s="355">
        <v>53</v>
      </c>
      <c r="K376" s="353">
        <v>75</v>
      </c>
      <c r="L376" s="356">
        <v>25.28</v>
      </c>
      <c r="M376" s="357">
        <v>0</v>
      </c>
      <c r="N376" s="355">
        <v>0</v>
      </c>
      <c r="O376" s="358" t="s">
        <v>891</v>
      </c>
      <c r="P376" s="357">
        <v>0</v>
      </c>
      <c r="Q376" s="359">
        <v>0</v>
      </c>
      <c r="R376" s="360" t="s">
        <v>892</v>
      </c>
      <c r="S376" s="350" t="s">
        <v>1357</v>
      </c>
      <c r="T376" s="361">
        <v>1</v>
      </c>
      <c r="U376" s="362">
        <v>51</v>
      </c>
      <c r="V376" s="363">
        <v>17</v>
      </c>
      <c r="W376" s="364" t="s">
        <v>892</v>
      </c>
      <c r="X376" s="365" t="s">
        <v>892</v>
      </c>
      <c r="Y376" s="366">
        <v>0</v>
      </c>
      <c r="Z376" s="366">
        <v>10512</v>
      </c>
      <c r="AA376" s="365">
        <v>2023</v>
      </c>
      <c r="AB376" s="366">
        <v>30</v>
      </c>
      <c r="AC376" s="366">
        <v>30</v>
      </c>
      <c r="AD376" s="367" t="s">
        <v>2332</v>
      </c>
      <c r="AE376" s="368">
        <v>45197</v>
      </c>
      <c r="AF376" s="357">
        <v>26</v>
      </c>
      <c r="AG376" s="360">
        <v>44148</v>
      </c>
      <c r="AH376" s="360" t="s">
        <v>892</v>
      </c>
      <c r="AI376" s="360">
        <v>45160</v>
      </c>
      <c r="AJ376" s="360" t="s">
        <v>892</v>
      </c>
      <c r="AK376" s="350" t="s">
        <v>1515</v>
      </c>
    </row>
    <row r="377" spans="1:37" x14ac:dyDescent="0.3">
      <c r="A377" s="349">
        <v>67939</v>
      </c>
      <c r="B377" s="350" t="s">
        <v>1516</v>
      </c>
      <c r="C377" s="351" t="s">
        <v>475</v>
      </c>
      <c r="D377" s="352">
        <v>27.7</v>
      </c>
      <c r="E377" s="350"/>
      <c r="F377" s="350"/>
      <c r="G377" s="350"/>
      <c r="H377" s="353">
        <v>13</v>
      </c>
      <c r="I377" s="354">
        <v>103003</v>
      </c>
      <c r="J377" s="355">
        <v>27.7</v>
      </c>
      <c r="K377" s="353">
        <v>140</v>
      </c>
      <c r="L377" s="356">
        <v>0.95729013254786455</v>
      </c>
      <c r="M377" s="357">
        <v>0</v>
      </c>
      <c r="N377" s="355">
        <v>0</v>
      </c>
      <c r="O377" s="358" t="s">
        <v>891</v>
      </c>
      <c r="P377" s="357">
        <v>0</v>
      </c>
      <c r="Q377" s="359">
        <v>0</v>
      </c>
      <c r="R377" s="360" t="s">
        <v>892</v>
      </c>
      <c r="S377" s="350" t="s">
        <v>1366</v>
      </c>
      <c r="T377" s="361">
        <v>1</v>
      </c>
      <c r="U377" s="362">
        <v>51</v>
      </c>
      <c r="V377" s="363">
        <v>28</v>
      </c>
      <c r="W377" s="364">
        <v>2627</v>
      </c>
      <c r="X377" s="365">
        <v>2023</v>
      </c>
      <c r="Y377" s="366">
        <v>300</v>
      </c>
      <c r="Z377" s="366" t="s">
        <v>892</v>
      </c>
      <c r="AA377" s="365" t="s">
        <v>892</v>
      </c>
      <c r="AB377" s="366">
        <v>0</v>
      </c>
      <c r="AC377" s="366"/>
      <c r="AD377" s="367" t="s">
        <v>892</v>
      </c>
      <c r="AE377" s="368" t="s">
        <v>892</v>
      </c>
      <c r="AF377" s="357">
        <v>54</v>
      </c>
      <c r="AG377" s="360">
        <v>43853</v>
      </c>
      <c r="AH377" s="360" t="s">
        <v>892</v>
      </c>
      <c r="AI377" s="360">
        <v>45160</v>
      </c>
      <c r="AJ377" s="360" t="s">
        <v>892</v>
      </c>
      <c r="AK377" s="350" t="s">
        <v>1516</v>
      </c>
    </row>
    <row r="378" spans="1:37" x14ac:dyDescent="0.3">
      <c r="A378" s="349">
        <v>69222</v>
      </c>
      <c r="B378" s="350" t="s">
        <v>1517</v>
      </c>
      <c r="C378" s="351" t="s">
        <v>1438</v>
      </c>
      <c r="D378" s="352">
        <v>1.8</v>
      </c>
      <c r="E378" s="350"/>
      <c r="F378" s="350"/>
      <c r="G378" s="350"/>
      <c r="H378" s="353">
        <v>0</v>
      </c>
      <c r="I378" s="354">
        <v>103003</v>
      </c>
      <c r="J378" s="355">
        <v>1.8</v>
      </c>
      <c r="K378" s="353">
        <v>3332</v>
      </c>
      <c r="L378" s="356">
        <v>0</v>
      </c>
      <c r="M378" s="357">
        <v>4353.0600000000004</v>
      </c>
      <c r="N378" s="355">
        <v>7835.5079999999998</v>
      </c>
      <c r="O378" s="358" t="s">
        <v>891</v>
      </c>
      <c r="P378" s="357">
        <v>0</v>
      </c>
      <c r="Q378" s="359">
        <v>0</v>
      </c>
      <c r="R378" s="360" t="s">
        <v>892</v>
      </c>
      <c r="S378" s="350" t="s">
        <v>948</v>
      </c>
      <c r="T378" s="361">
        <v>1</v>
      </c>
      <c r="U378" s="362">
        <v>45</v>
      </c>
      <c r="V378" s="363">
        <v>11</v>
      </c>
      <c r="W378" s="364">
        <v>6978</v>
      </c>
      <c r="X378" s="365">
        <v>2023</v>
      </c>
      <c r="Y378" s="366">
        <v>1500</v>
      </c>
      <c r="Z378" s="366" t="s">
        <v>892</v>
      </c>
      <c r="AA378" s="365" t="s">
        <v>892</v>
      </c>
      <c r="AB378" s="366">
        <v>0</v>
      </c>
      <c r="AC378" s="366"/>
      <c r="AD378" s="367" t="s">
        <v>892</v>
      </c>
      <c r="AE378" s="368" t="s">
        <v>892</v>
      </c>
      <c r="AF378" s="357">
        <v>1300</v>
      </c>
      <c r="AG378" s="360">
        <v>44973</v>
      </c>
      <c r="AH378" s="360" t="s">
        <v>892</v>
      </c>
      <c r="AI378" s="360">
        <v>45107</v>
      </c>
      <c r="AJ378" s="360" t="s">
        <v>892</v>
      </c>
      <c r="AK378" s="350" t="s">
        <v>1518</v>
      </c>
    </row>
    <row r="379" spans="1:37" x14ac:dyDescent="0.3">
      <c r="A379" s="349">
        <v>69229</v>
      </c>
      <c r="B379" s="350" t="s">
        <v>1236</v>
      </c>
      <c r="C379" s="351" t="s">
        <v>1104</v>
      </c>
      <c r="D379" s="352">
        <v>483.3</v>
      </c>
      <c r="E379" s="350"/>
      <c r="F379" s="350"/>
      <c r="G379" s="350"/>
      <c r="H379" s="353">
        <v>46</v>
      </c>
      <c r="I379" s="354">
        <v>103003</v>
      </c>
      <c r="J379" s="355">
        <v>483.3</v>
      </c>
      <c r="K379" s="353">
        <v>85</v>
      </c>
      <c r="L379" s="356">
        <v>6.4156206415620645</v>
      </c>
      <c r="M379" s="357">
        <v>83.06</v>
      </c>
      <c r="N379" s="355">
        <v>40142.898000000001</v>
      </c>
      <c r="O379" s="358" t="s">
        <v>891</v>
      </c>
      <c r="P379" s="357">
        <v>0</v>
      </c>
      <c r="Q379" s="359">
        <v>0</v>
      </c>
      <c r="R379" s="360" t="s">
        <v>892</v>
      </c>
      <c r="S379" s="350" t="s">
        <v>1105</v>
      </c>
      <c r="T379" s="361">
        <v>1</v>
      </c>
      <c r="U379" s="362">
        <v>76</v>
      </c>
      <c r="V379" s="363">
        <v>5</v>
      </c>
      <c r="W379" s="364" t="s">
        <v>892</v>
      </c>
      <c r="X379" s="365" t="s">
        <v>892</v>
      </c>
      <c r="Y379" s="366">
        <v>0</v>
      </c>
      <c r="Z379" s="366" t="s">
        <v>892</v>
      </c>
      <c r="AA379" s="365" t="s">
        <v>892</v>
      </c>
      <c r="AB379" s="366">
        <v>0</v>
      </c>
      <c r="AC379" s="366"/>
      <c r="AD379" s="367" t="s">
        <v>892</v>
      </c>
      <c r="AE379" s="368" t="s">
        <v>892</v>
      </c>
      <c r="AF379" s="357">
        <v>28</v>
      </c>
      <c r="AG379" s="360">
        <v>45043</v>
      </c>
      <c r="AH379" s="360" t="s">
        <v>892</v>
      </c>
      <c r="AI379" s="360">
        <v>44915</v>
      </c>
      <c r="AJ379" s="360" t="s">
        <v>892</v>
      </c>
      <c r="AK379" s="350" t="s">
        <v>1519</v>
      </c>
    </row>
    <row r="380" spans="1:37" x14ac:dyDescent="0.3">
      <c r="A380" s="349">
        <v>70379</v>
      </c>
      <c r="B380" s="350" t="s">
        <v>1520</v>
      </c>
      <c r="C380" s="351" t="s">
        <v>904</v>
      </c>
      <c r="D380" s="352">
        <v>39.15</v>
      </c>
      <c r="E380" s="350"/>
      <c r="F380" s="350"/>
      <c r="G380" s="350"/>
      <c r="H380" s="353">
        <v>2334</v>
      </c>
      <c r="I380" s="354">
        <v>103003</v>
      </c>
      <c r="J380" s="355">
        <v>39.15</v>
      </c>
      <c r="K380" s="353">
        <v>3223</v>
      </c>
      <c r="L380" s="356">
        <v>8.0552200172562554</v>
      </c>
      <c r="M380" s="357">
        <v>2881.5</v>
      </c>
      <c r="N380" s="355">
        <v>112810.72500000001</v>
      </c>
      <c r="O380" s="358" t="s">
        <v>891</v>
      </c>
      <c r="P380" s="357">
        <v>0</v>
      </c>
      <c r="Q380" s="359">
        <v>0</v>
      </c>
      <c r="R380" s="360" t="s">
        <v>892</v>
      </c>
      <c r="S380" s="350" t="s">
        <v>1470</v>
      </c>
      <c r="T380" s="361">
        <v>1</v>
      </c>
      <c r="U380" s="362">
        <v>57</v>
      </c>
      <c r="V380" s="363">
        <v>17</v>
      </c>
      <c r="W380" s="364" t="s">
        <v>892</v>
      </c>
      <c r="X380" s="365" t="s">
        <v>892</v>
      </c>
      <c r="Y380" s="366">
        <v>0</v>
      </c>
      <c r="Z380" s="366" t="s">
        <v>892</v>
      </c>
      <c r="AA380" s="365" t="s">
        <v>892</v>
      </c>
      <c r="AB380" s="366">
        <v>0</v>
      </c>
      <c r="AC380" s="366"/>
      <c r="AD380" s="367" t="s">
        <v>892</v>
      </c>
      <c r="AE380" s="368" t="s">
        <v>892</v>
      </c>
      <c r="AF380" s="357">
        <v>1160</v>
      </c>
      <c r="AG380" s="360">
        <v>45090</v>
      </c>
      <c r="AH380" s="360" t="s">
        <v>892</v>
      </c>
      <c r="AI380" s="360">
        <v>45002</v>
      </c>
      <c r="AJ380" s="360" t="s">
        <v>892</v>
      </c>
      <c r="AK380" s="350" t="s">
        <v>1521</v>
      </c>
    </row>
    <row r="381" spans="1:37" x14ac:dyDescent="0.3">
      <c r="A381" s="349">
        <v>70967</v>
      </c>
      <c r="B381" s="350" t="s">
        <v>1522</v>
      </c>
      <c r="C381" s="351" t="s">
        <v>265</v>
      </c>
      <c r="D381" s="352">
        <v>5.59</v>
      </c>
      <c r="E381" s="350"/>
      <c r="F381" s="350"/>
      <c r="G381" s="350"/>
      <c r="H381" s="353">
        <v>39</v>
      </c>
      <c r="I381" s="354">
        <v>103003</v>
      </c>
      <c r="J381" s="355">
        <v>5.59</v>
      </c>
      <c r="K381" s="353">
        <v>65</v>
      </c>
      <c r="L381" s="356">
        <v>7.1955719557195579</v>
      </c>
      <c r="M381" s="357">
        <v>58.56</v>
      </c>
      <c r="N381" s="355">
        <v>327.35039999999998</v>
      </c>
      <c r="O381" s="358" t="s">
        <v>891</v>
      </c>
      <c r="P381" s="357">
        <v>0</v>
      </c>
      <c r="Q381" s="359">
        <v>0</v>
      </c>
      <c r="R381" s="360" t="s">
        <v>892</v>
      </c>
      <c r="S381" s="350" t="s">
        <v>1449</v>
      </c>
      <c r="T381" s="361">
        <v>1</v>
      </c>
      <c r="U381" s="362">
        <v>61</v>
      </c>
      <c r="V381" s="363">
        <v>3</v>
      </c>
      <c r="W381" s="364" t="s">
        <v>892</v>
      </c>
      <c r="X381" s="365" t="s">
        <v>892</v>
      </c>
      <c r="Y381" s="366">
        <v>0</v>
      </c>
      <c r="Z381" s="366" t="s">
        <v>892</v>
      </c>
      <c r="AA381" s="365" t="s">
        <v>892</v>
      </c>
      <c r="AB381" s="366">
        <v>0</v>
      </c>
      <c r="AC381" s="366"/>
      <c r="AD381" s="367" t="s">
        <v>892</v>
      </c>
      <c r="AE381" s="368" t="s">
        <v>892</v>
      </c>
      <c r="AF381" s="357">
        <v>22</v>
      </c>
      <c r="AG381" s="360">
        <v>44166</v>
      </c>
      <c r="AH381" s="360" t="s">
        <v>892</v>
      </c>
      <c r="AI381" s="360">
        <v>44284</v>
      </c>
      <c r="AJ381" s="360" t="s">
        <v>892</v>
      </c>
      <c r="AK381" s="350" t="s">
        <v>1522</v>
      </c>
    </row>
    <row r="382" spans="1:37" x14ac:dyDescent="0.3">
      <c r="A382" s="349">
        <v>71697</v>
      </c>
      <c r="B382" s="350" t="s">
        <v>1523</v>
      </c>
      <c r="C382" s="351" t="s">
        <v>382</v>
      </c>
      <c r="D382" s="352">
        <v>0.8</v>
      </c>
      <c r="E382" s="350"/>
      <c r="F382" s="350"/>
      <c r="G382" s="350"/>
      <c r="H382" s="353">
        <v>0</v>
      </c>
      <c r="I382" s="354">
        <v>103003</v>
      </c>
      <c r="J382" s="355">
        <v>0.8</v>
      </c>
      <c r="K382" s="353">
        <v>1643</v>
      </c>
      <c r="L382" s="356">
        <v>0</v>
      </c>
      <c r="M382" s="357">
        <v>1884.94</v>
      </c>
      <c r="N382" s="355">
        <v>1507.952</v>
      </c>
      <c r="O382" s="358" t="s">
        <v>891</v>
      </c>
      <c r="P382" s="357">
        <v>0</v>
      </c>
      <c r="Q382" s="359">
        <v>0</v>
      </c>
      <c r="R382" s="360" t="s">
        <v>892</v>
      </c>
      <c r="S382" s="350" t="s">
        <v>1018</v>
      </c>
      <c r="T382" s="361">
        <v>1</v>
      </c>
      <c r="U382" s="362">
        <v>83</v>
      </c>
      <c r="V382" s="363">
        <v>2</v>
      </c>
      <c r="W382" s="364">
        <v>2659</v>
      </c>
      <c r="X382" s="365">
        <v>2023</v>
      </c>
      <c r="Y382" s="366">
        <v>2000</v>
      </c>
      <c r="Z382" s="366" t="s">
        <v>892</v>
      </c>
      <c r="AA382" s="365" t="s">
        <v>892</v>
      </c>
      <c r="AB382" s="366">
        <v>0</v>
      </c>
      <c r="AC382" s="366"/>
      <c r="AD382" s="367" t="s">
        <v>892</v>
      </c>
      <c r="AE382" s="368" t="s">
        <v>892</v>
      </c>
      <c r="AF382" s="357">
        <v>864</v>
      </c>
      <c r="AG382" s="360">
        <v>44571</v>
      </c>
      <c r="AH382" s="360" t="s">
        <v>892</v>
      </c>
      <c r="AI382" s="360">
        <v>44960</v>
      </c>
      <c r="AJ382" s="360" t="s">
        <v>892</v>
      </c>
      <c r="AK382" s="350" t="s">
        <v>1523</v>
      </c>
    </row>
    <row r="383" spans="1:37" x14ac:dyDescent="0.3">
      <c r="A383" s="349">
        <v>71874</v>
      </c>
      <c r="B383" s="350" t="s">
        <v>1524</v>
      </c>
      <c r="C383" s="351" t="s">
        <v>265</v>
      </c>
      <c r="D383" s="352">
        <v>1.7</v>
      </c>
      <c r="E383" s="350"/>
      <c r="F383" s="350"/>
      <c r="G383" s="350"/>
      <c r="H383" s="353">
        <v>126</v>
      </c>
      <c r="I383" s="354">
        <v>103003</v>
      </c>
      <c r="J383" s="355">
        <v>1.7</v>
      </c>
      <c r="K383" s="353">
        <v>5</v>
      </c>
      <c r="L383" s="356">
        <v>300</v>
      </c>
      <c r="M383" s="357">
        <v>0</v>
      </c>
      <c r="N383" s="355">
        <v>0</v>
      </c>
      <c r="O383" s="358" t="s">
        <v>891</v>
      </c>
      <c r="P383" s="357">
        <v>0</v>
      </c>
      <c r="Q383" s="359">
        <v>0</v>
      </c>
      <c r="R383" s="360" t="s">
        <v>892</v>
      </c>
      <c r="S383" s="350" t="s">
        <v>1345</v>
      </c>
      <c r="T383" s="361">
        <v>1</v>
      </c>
      <c r="U383" s="362">
        <v>89</v>
      </c>
      <c r="V383" s="363">
        <v>12</v>
      </c>
      <c r="W383" s="364" t="s">
        <v>892</v>
      </c>
      <c r="X383" s="365" t="s">
        <v>892</v>
      </c>
      <c r="Y383" s="366">
        <v>0</v>
      </c>
      <c r="Z383" s="366" t="s">
        <v>892</v>
      </c>
      <c r="AA383" s="365" t="s">
        <v>892</v>
      </c>
      <c r="AB383" s="366">
        <v>0</v>
      </c>
      <c r="AC383" s="366"/>
      <c r="AD383" s="367" t="s">
        <v>892</v>
      </c>
      <c r="AE383" s="368" t="s">
        <v>892</v>
      </c>
      <c r="AF383" s="357">
        <v>2</v>
      </c>
      <c r="AG383" s="360" t="s">
        <v>892</v>
      </c>
      <c r="AH383" s="360" t="s">
        <v>892</v>
      </c>
      <c r="AI383" s="360">
        <v>41570</v>
      </c>
      <c r="AJ383" s="360" t="s">
        <v>892</v>
      </c>
      <c r="AK383" s="350" t="s">
        <v>1524</v>
      </c>
    </row>
    <row r="384" spans="1:37" x14ac:dyDescent="0.3">
      <c r="A384" s="349">
        <v>72184</v>
      </c>
      <c r="B384" s="350" t="s">
        <v>1525</v>
      </c>
      <c r="C384" s="351" t="s">
        <v>265</v>
      </c>
      <c r="D384" s="352">
        <v>1.8</v>
      </c>
      <c r="E384" s="350"/>
      <c r="F384" s="350"/>
      <c r="G384" s="350"/>
      <c r="H384" s="353">
        <v>5048</v>
      </c>
      <c r="I384" s="354">
        <v>103003</v>
      </c>
      <c r="J384" s="355">
        <v>1.8</v>
      </c>
      <c r="K384" s="353">
        <v>876</v>
      </c>
      <c r="L384" s="356">
        <v>66.421052631578945</v>
      </c>
      <c r="M384" s="357">
        <v>0</v>
      </c>
      <c r="N384" s="355">
        <v>0</v>
      </c>
      <c r="O384" s="358" t="s">
        <v>891</v>
      </c>
      <c r="P384" s="357">
        <v>0</v>
      </c>
      <c r="Q384" s="359">
        <v>0</v>
      </c>
      <c r="R384" s="360" t="s">
        <v>892</v>
      </c>
      <c r="S384" s="350" t="s">
        <v>1526</v>
      </c>
      <c r="T384" s="361">
        <v>1</v>
      </c>
      <c r="U384" s="362">
        <v>55</v>
      </c>
      <c r="V384" s="363">
        <v>16</v>
      </c>
      <c r="W384" s="364" t="s">
        <v>892</v>
      </c>
      <c r="X384" s="365" t="s">
        <v>892</v>
      </c>
      <c r="Y384" s="366">
        <v>0</v>
      </c>
      <c r="Z384" s="366">
        <v>10907</v>
      </c>
      <c r="AA384" s="365">
        <v>2023</v>
      </c>
      <c r="AB384" s="366">
        <v>840</v>
      </c>
      <c r="AC384" s="366">
        <v>840</v>
      </c>
      <c r="AD384" s="367" t="s">
        <v>2333</v>
      </c>
      <c r="AE384" s="368">
        <v>45189</v>
      </c>
      <c r="AF384" s="357">
        <v>304</v>
      </c>
      <c r="AG384" s="360">
        <v>45005</v>
      </c>
      <c r="AH384" s="360" t="s">
        <v>892</v>
      </c>
      <c r="AI384" s="360">
        <v>45167</v>
      </c>
      <c r="AJ384" s="360" t="s">
        <v>892</v>
      </c>
      <c r="AK384" s="350" t="s">
        <v>1525</v>
      </c>
    </row>
    <row r="385" spans="1:37" x14ac:dyDescent="0.3">
      <c r="A385" s="349">
        <v>72222</v>
      </c>
      <c r="B385" s="350" t="s">
        <v>1527</v>
      </c>
      <c r="C385" s="351" t="s">
        <v>269</v>
      </c>
      <c r="D385" s="352">
        <v>7.34</v>
      </c>
      <c r="E385" s="350"/>
      <c r="F385" s="350"/>
      <c r="G385" s="350"/>
      <c r="H385" s="353">
        <v>1595</v>
      </c>
      <c r="I385" s="354">
        <v>103003</v>
      </c>
      <c r="J385" s="355">
        <v>7.34</v>
      </c>
      <c r="K385" s="353">
        <v>154</v>
      </c>
      <c r="L385" s="356">
        <v>84.705257567711101</v>
      </c>
      <c r="M385" s="357">
        <v>0</v>
      </c>
      <c r="N385" s="355">
        <v>0</v>
      </c>
      <c r="O385" s="358" t="s">
        <v>891</v>
      </c>
      <c r="P385" s="357">
        <v>0</v>
      </c>
      <c r="Q385" s="359">
        <v>0</v>
      </c>
      <c r="R385" s="360" t="s">
        <v>892</v>
      </c>
      <c r="S385" s="350" t="s">
        <v>1528</v>
      </c>
      <c r="T385" s="361">
        <v>1</v>
      </c>
      <c r="U385" s="362">
        <v>57</v>
      </c>
      <c r="V385" s="363">
        <v>6</v>
      </c>
      <c r="W385" s="364" t="s">
        <v>892</v>
      </c>
      <c r="X385" s="365" t="s">
        <v>892</v>
      </c>
      <c r="Y385" s="366">
        <v>0</v>
      </c>
      <c r="Z385" s="366" t="s">
        <v>892</v>
      </c>
      <c r="AA385" s="365" t="s">
        <v>892</v>
      </c>
      <c r="AB385" s="366">
        <v>0</v>
      </c>
      <c r="AC385" s="366"/>
      <c r="AD385" s="367" t="s">
        <v>892</v>
      </c>
      <c r="AE385" s="368" t="s">
        <v>892</v>
      </c>
      <c r="AF385" s="357">
        <v>76</v>
      </c>
      <c r="AG385" s="360">
        <v>43622</v>
      </c>
      <c r="AH385" s="360" t="s">
        <v>892</v>
      </c>
      <c r="AI385" s="360">
        <v>43608</v>
      </c>
      <c r="AJ385" s="360" t="s">
        <v>892</v>
      </c>
      <c r="AK385" s="350" t="s">
        <v>1527</v>
      </c>
    </row>
    <row r="386" spans="1:37" x14ac:dyDescent="0.3">
      <c r="A386" s="349">
        <v>74907</v>
      </c>
      <c r="B386" s="350" t="s">
        <v>1529</v>
      </c>
      <c r="C386" s="351" t="s">
        <v>265</v>
      </c>
      <c r="D386" s="352">
        <v>200.47</v>
      </c>
      <c r="E386" s="350"/>
      <c r="F386" s="350" t="s">
        <v>1530</v>
      </c>
      <c r="G386" s="350" t="s">
        <v>1364</v>
      </c>
      <c r="H386" s="353">
        <v>11</v>
      </c>
      <c r="I386" s="354">
        <v>103003</v>
      </c>
      <c r="J386" s="355">
        <v>215.33</v>
      </c>
      <c r="K386" s="353">
        <v>87</v>
      </c>
      <c r="L386" s="356">
        <v>1.517241379310345</v>
      </c>
      <c r="M386" s="357">
        <v>99.5</v>
      </c>
      <c r="N386" s="355">
        <v>19946.764999999999</v>
      </c>
      <c r="O386" s="358" t="s">
        <v>1365</v>
      </c>
      <c r="P386" s="357">
        <v>209</v>
      </c>
      <c r="Q386" s="359">
        <v>41898.230000000003</v>
      </c>
      <c r="R386" s="360">
        <v>45540</v>
      </c>
      <c r="S386" s="350" t="s">
        <v>1431</v>
      </c>
      <c r="T386" s="361">
        <v>1</v>
      </c>
      <c r="U386" s="362">
        <v>74</v>
      </c>
      <c r="V386" s="363">
        <v>3</v>
      </c>
      <c r="W386" s="364">
        <v>8996</v>
      </c>
      <c r="X386" s="365">
        <v>2023</v>
      </c>
      <c r="Y386" s="366">
        <v>20</v>
      </c>
      <c r="Z386" s="366" t="s">
        <v>892</v>
      </c>
      <c r="AA386" s="365" t="s">
        <v>892</v>
      </c>
      <c r="AB386" s="366">
        <v>0</v>
      </c>
      <c r="AC386" s="366"/>
      <c r="AD386" s="367" t="s">
        <v>892</v>
      </c>
      <c r="AE386" s="368" t="s">
        <v>892</v>
      </c>
      <c r="AF386" s="357">
        <v>30</v>
      </c>
      <c r="AG386" s="360">
        <v>44158</v>
      </c>
      <c r="AH386" s="360">
        <v>37845</v>
      </c>
      <c r="AI386" s="360">
        <v>44783</v>
      </c>
      <c r="AJ386" s="360" t="s">
        <v>892</v>
      </c>
      <c r="AK386" s="350" t="s">
        <v>1529</v>
      </c>
    </row>
    <row r="387" spans="1:37" x14ac:dyDescent="0.3">
      <c r="A387" s="349">
        <v>74907</v>
      </c>
      <c r="B387" s="350" t="s">
        <v>1529</v>
      </c>
      <c r="C387" s="351" t="s">
        <v>265</v>
      </c>
      <c r="D387" s="352">
        <v>200.47</v>
      </c>
      <c r="E387" s="350"/>
      <c r="F387" s="350" t="s">
        <v>1530</v>
      </c>
      <c r="G387" s="350" t="s">
        <v>1364</v>
      </c>
      <c r="H387" s="353">
        <v>11</v>
      </c>
      <c r="I387" s="354">
        <v>103003</v>
      </c>
      <c r="J387" s="355">
        <v>215.33</v>
      </c>
      <c r="K387" s="353">
        <v>87</v>
      </c>
      <c r="L387" s="356">
        <v>1.517241379310345</v>
      </c>
      <c r="M387" s="357">
        <v>99.5</v>
      </c>
      <c r="N387" s="355">
        <v>19946.764999999999</v>
      </c>
      <c r="O387" s="358" t="s">
        <v>1365</v>
      </c>
      <c r="P387" s="357">
        <v>209</v>
      </c>
      <c r="Q387" s="359">
        <v>41898.230000000003</v>
      </c>
      <c r="R387" s="360">
        <v>45540</v>
      </c>
      <c r="S387" s="350" t="s">
        <v>1431</v>
      </c>
      <c r="T387" s="361">
        <v>1</v>
      </c>
      <c r="U387" s="362">
        <v>74</v>
      </c>
      <c r="V387" s="363">
        <v>3</v>
      </c>
      <c r="W387" s="364">
        <v>8996</v>
      </c>
      <c r="X387" s="365">
        <v>2023</v>
      </c>
      <c r="Y387" s="366">
        <v>20</v>
      </c>
      <c r="Z387" s="366" t="s">
        <v>892</v>
      </c>
      <c r="AA387" s="365" t="s">
        <v>892</v>
      </c>
      <c r="AB387" s="366">
        <v>0</v>
      </c>
      <c r="AC387" s="366"/>
      <c r="AD387" s="367" t="s">
        <v>892</v>
      </c>
      <c r="AE387" s="368" t="s">
        <v>892</v>
      </c>
      <c r="AF387" s="357">
        <v>30</v>
      </c>
      <c r="AG387" s="360">
        <v>44158</v>
      </c>
      <c r="AH387" s="360">
        <v>37845</v>
      </c>
      <c r="AI387" s="360">
        <v>44783</v>
      </c>
      <c r="AJ387" s="360" t="s">
        <v>892</v>
      </c>
      <c r="AK387" s="350" t="s">
        <v>1529</v>
      </c>
    </row>
    <row r="388" spans="1:37" x14ac:dyDescent="0.3">
      <c r="A388" s="349">
        <v>74908</v>
      </c>
      <c r="B388" s="350" t="s">
        <v>1531</v>
      </c>
      <c r="C388" s="351" t="s">
        <v>265</v>
      </c>
      <c r="D388" s="352">
        <v>70.2</v>
      </c>
      <c r="E388" s="350"/>
      <c r="F388" s="350"/>
      <c r="G388" s="350"/>
      <c r="H388" s="353">
        <v>350</v>
      </c>
      <c r="I388" s="354">
        <v>103003</v>
      </c>
      <c r="J388" s="355">
        <v>70.2</v>
      </c>
      <c r="K388" s="353">
        <v>54</v>
      </c>
      <c r="L388" s="356">
        <v>77.777777777777786</v>
      </c>
      <c r="M388" s="357">
        <v>0</v>
      </c>
      <c r="N388" s="355">
        <v>0</v>
      </c>
      <c r="O388" s="358" t="s">
        <v>891</v>
      </c>
      <c r="P388" s="357">
        <v>0</v>
      </c>
      <c r="Q388" s="359">
        <v>0</v>
      </c>
      <c r="R388" s="360" t="s">
        <v>892</v>
      </c>
      <c r="S388" s="350" t="s">
        <v>1431</v>
      </c>
      <c r="T388" s="361">
        <v>1</v>
      </c>
      <c r="U388" s="362">
        <v>74</v>
      </c>
      <c r="V388" s="363">
        <v>3</v>
      </c>
      <c r="W388" s="364" t="s">
        <v>892</v>
      </c>
      <c r="X388" s="365" t="s">
        <v>892</v>
      </c>
      <c r="Y388" s="366">
        <v>0</v>
      </c>
      <c r="Z388" s="366" t="s">
        <v>892</v>
      </c>
      <c r="AA388" s="365" t="s">
        <v>892</v>
      </c>
      <c r="AB388" s="366">
        <v>0</v>
      </c>
      <c r="AC388" s="366"/>
      <c r="AD388" s="367" t="s">
        <v>892</v>
      </c>
      <c r="AE388" s="368" t="s">
        <v>892</v>
      </c>
      <c r="AF388" s="357">
        <v>18</v>
      </c>
      <c r="AG388" s="360">
        <v>44158</v>
      </c>
      <c r="AH388" s="360">
        <v>37845</v>
      </c>
      <c r="AI388" s="360">
        <v>44133</v>
      </c>
      <c r="AJ388" s="360" t="s">
        <v>892</v>
      </c>
      <c r="AK388" s="350" t="s">
        <v>1531</v>
      </c>
    </row>
    <row r="389" spans="1:37" x14ac:dyDescent="0.3">
      <c r="A389" s="349">
        <v>74909</v>
      </c>
      <c r="B389" s="350" t="s">
        <v>1532</v>
      </c>
      <c r="C389" s="351" t="s">
        <v>265</v>
      </c>
      <c r="D389" s="352">
        <v>89.25</v>
      </c>
      <c r="E389" s="350"/>
      <c r="F389" s="350"/>
      <c r="G389" s="350"/>
      <c r="H389" s="353">
        <v>0</v>
      </c>
      <c r="I389" s="354">
        <v>103003</v>
      </c>
      <c r="J389" s="355">
        <v>89.25</v>
      </c>
      <c r="K389" s="353">
        <v>126</v>
      </c>
      <c r="L389" s="356">
        <v>0</v>
      </c>
      <c r="M389" s="357">
        <v>0</v>
      </c>
      <c r="N389" s="355">
        <v>0</v>
      </c>
      <c r="O389" s="358" t="s">
        <v>891</v>
      </c>
      <c r="P389" s="357">
        <v>0</v>
      </c>
      <c r="Q389" s="359">
        <v>0</v>
      </c>
      <c r="R389" s="360" t="s">
        <v>892</v>
      </c>
      <c r="S389" s="350" t="s">
        <v>1431</v>
      </c>
      <c r="T389" s="361">
        <v>1</v>
      </c>
      <c r="U389" s="362">
        <v>74</v>
      </c>
      <c r="V389" s="363">
        <v>3</v>
      </c>
      <c r="W389" s="364">
        <v>2230</v>
      </c>
      <c r="X389" s="365">
        <v>2023</v>
      </c>
      <c r="Y389" s="366">
        <v>400</v>
      </c>
      <c r="Z389" s="366" t="s">
        <v>892</v>
      </c>
      <c r="AA389" s="365" t="s">
        <v>892</v>
      </c>
      <c r="AB389" s="366">
        <v>0</v>
      </c>
      <c r="AC389" s="366"/>
      <c r="AD389" s="367" t="s">
        <v>892</v>
      </c>
      <c r="AE389" s="368" t="s">
        <v>892</v>
      </c>
      <c r="AF389" s="357">
        <v>42</v>
      </c>
      <c r="AG389" s="360">
        <v>44160</v>
      </c>
      <c r="AH389" s="360">
        <v>37845</v>
      </c>
      <c r="AI389" s="360">
        <v>44133</v>
      </c>
      <c r="AJ389" s="360" t="s">
        <v>892</v>
      </c>
      <c r="AK389" s="350" t="s">
        <v>1532</v>
      </c>
    </row>
    <row r="390" spans="1:37" x14ac:dyDescent="0.3">
      <c r="A390" s="349">
        <v>74911</v>
      </c>
      <c r="B390" s="350" t="s">
        <v>1533</v>
      </c>
      <c r="C390" s="351" t="s">
        <v>265</v>
      </c>
      <c r="D390" s="352">
        <v>159.24</v>
      </c>
      <c r="E390" s="350"/>
      <c r="F390" s="350"/>
      <c r="G390" s="350"/>
      <c r="H390" s="353">
        <v>35</v>
      </c>
      <c r="I390" s="354">
        <v>103003</v>
      </c>
      <c r="J390" s="355">
        <v>159.24</v>
      </c>
      <c r="K390" s="353">
        <v>115</v>
      </c>
      <c r="L390" s="356">
        <v>3.6534446764091859</v>
      </c>
      <c r="M390" s="357">
        <v>0</v>
      </c>
      <c r="N390" s="355">
        <v>0</v>
      </c>
      <c r="O390" s="358" t="s">
        <v>891</v>
      </c>
      <c r="P390" s="357">
        <v>0</v>
      </c>
      <c r="Q390" s="359">
        <v>0</v>
      </c>
      <c r="R390" s="360" t="s">
        <v>892</v>
      </c>
      <c r="S390" s="350" t="s">
        <v>1431</v>
      </c>
      <c r="T390" s="361">
        <v>1</v>
      </c>
      <c r="U390" s="362">
        <v>74</v>
      </c>
      <c r="V390" s="363">
        <v>3</v>
      </c>
      <c r="W390" s="364">
        <v>2230</v>
      </c>
      <c r="X390" s="365">
        <v>2023</v>
      </c>
      <c r="Y390" s="366">
        <v>150</v>
      </c>
      <c r="Z390" s="366" t="s">
        <v>892</v>
      </c>
      <c r="AA390" s="365" t="s">
        <v>892</v>
      </c>
      <c r="AB390" s="366">
        <v>0</v>
      </c>
      <c r="AC390" s="366"/>
      <c r="AD390" s="367" t="s">
        <v>892</v>
      </c>
      <c r="AE390" s="368" t="s">
        <v>892</v>
      </c>
      <c r="AF390" s="357">
        <v>38</v>
      </c>
      <c r="AG390" s="360">
        <v>44974</v>
      </c>
      <c r="AH390" s="360">
        <v>37845</v>
      </c>
      <c r="AI390" s="360">
        <v>44887</v>
      </c>
      <c r="AJ390" s="360" t="s">
        <v>892</v>
      </c>
      <c r="AK390" s="350" t="s">
        <v>1533</v>
      </c>
    </row>
    <row r="391" spans="1:37" x14ac:dyDescent="0.3">
      <c r="A391" s="349">
        <v>74976</v>
      </c>
      <c r="B391" s="350" t="s">
        <v>1534</v>
      </c>
      <c r="C391" s="351" t="s">
        <v>265</v>
      </c>
      <c r="D391" s="352">
        <v>11.14</v>
      </c>
      <c r="E391" s="350"/>
      <c r="F391" s="350"/>
      <c r="G391" s="350"/>
      <c r="H391" s="353">
        <v>426</v>
      </c>
      <c r="I391" s="354">
        <v>103003</v>
      </c>
      <c r="J391" s="355">
        <v>11.14</v>
      </c>
      <c r="K391" s="353">
        <v>66</v>
      </c>
      <c r="L391" s="356">
        <v>73.070325900514575</v>
      </c>
      <c r="M391" s="357">
        <v>0</v>
      </c>
      <c r="N391" s="355">
        <v>0</v>
      </c>
      <c r="O391" s="358" t="s">
        <v>891</v>
      </c>
      <c r="P391" s="357">
        <v>0</v>
      </c>
      <c r="Q391" s="359">
        <v>0</v>
      </c>
      <c r="R391" s="360" t="s">
        <v>892</v>
      </c>
      <c r="S391" s="350" t="s">
        <v>983</v>
      </c>
      <c r="T391" s="361">
        <v>1</v>
      </c>
      <c r="U391" s="362">
        <v>61</v>
      </c>
      <c r="V391" s="363">
        <v>8</v>
      </c>
      <c r="W391" s="364" t="s">
        <v>892</v>
      </c>
      <c r="X391" s="365" t="s">
        <v>892</v>
      </c>
      <c r="Y391" s="366">
        <v>0</v>
      </c>
      <c r="Z391" s="366" t="s">
        <v>892</v>
      </c>
      <c r="AA391" s="365" t="s">
        <v>892</v>
      </c>
      <c r="AB391" s="366">
        <v>0</v>
      </c>
      <c r="AC391" s="366"/>
      <c r="AD391" s="367" t="s">
        <v>892</v>
      </c>
      <c r="AE391" s="368" t="s">
        <v>892</v>
      </c>
      <c r="AF391" s="357">
        <v>24</v>
      </c>
      <c r="AG391" s="360">
        <v>44560</v>
      </c>
      <c r="AH391" s="360">
        <v>37847</v>
      </c>
      <c r="AI391" s="360">
        <v>45096</v>
      </c>
      <c r="AJ391" s="360" t="s">
        <v>892</v>
      </c>
      <c r="AK391" s="350" t="s">
        <v>1534</v>
      </c>
    </row>
    <row r="392" spans="1:37" x14ac:dyDescent="0.3">
      <c r="A392" s="349">
        <v>74979</v>
      </c>
      <c r="B392" s="350" t="s">
        <v>1535</v>
      </c>
      <c r="C392" s="351" t="s">
        <v>265</v>
      </c>
      <c r="D392" s="352">
        <v>28.49</v>
      </c>
      <c r="E392" s="350"/>
      <c r="F392" s="350"/>
      <c r="G392" s="350"/>
      <c r="H392" s="353">
        <v>169</v>
      </c>
      <c r="I392" s="354">
        <v>103003</v>
      </c>
      <c r="J392" s="355">
        <v>28.49</v>
      </c>
      <c r="K392" s="353">
        <v>48</v>
      </c>
      <c r="L392" s="356">
        <v>41.421568627450981</v>
      </c>
      <c r="M392" s="357">
        <v>0</v>
      </c>
      <c r="N392" s="355">
        <v>0</v>
      </c>
      <c r="O392" s="358" t="s">
        <v>891</v>
      </c>
      <c r="P392" s="357">
        <v>0</v>
      </c>
      <c r="Q392" s="359">
        <v>0</v>
      </c>
      <c r="R392" s="360" t="s">
        <v>892</v>
      </c>
      <c r="S392" s="350" t="s">
        <v>983</v>
      </c>
      <c r="T392" s="361">
        <v>1</v>
      </c>
      <c r="U392" s="362">
        <v>61</v>
      </c>
      <c r="V392" s="363">
        <v>8</v>
      </c>
      <c r="W392" s="364" t="s">
        <v>892</v>
      </c>
      <c r="X392" s="365" t="s">
        <v>892</v>
      </c>
      <c r="Y392" s="366">
        <v>0</v>
      </c>
      <c r="Z392" s="366" t="s">
        <v>892</v>
      </c>
      <c r="AA392" s="365" t="s">
        <v>892</v>
      </c>
      <c r="AB392" s="366">
        <v>0</v>
      </c>
      <c r="AC392" s="366"/>
      <c r="AD392" s="367" t="s">
        <v>892</v>
      </c>
      <c r="AE392" s="368" t="s">
        <v>892</v>
      </c>
      <c r="AF392" s="357">
        <v>16</v>
      </c>
      <c r="AG392" s="360">
        <v>44573</v>
      </c>
      <c r="AH392" s="360">
        <v>37847</v>
      </c>
      <c r="AI392" s="360">
        <v>44522</v>
      </c>
      <c r="AJ392" s="360" t="s">
        <v>892</v>
      </c>
      <c r="AK392" s="350" t="s">
        <v>1535</v>
      </c>
    </row>
    <row r="393" spans="1:37" x14ac:dyDescent="0.3">
      <c r="A393" s="349">
        <v>75324</v>
      </c>
      <c r="B393" s="350" t="s">
        <v>1536</v>
      </c>
      <c r="C393" s="351" t="s">
        <v>265</v>
      </c>
      <c r="D393" s="352">
        <v>117.12</v>
      </c>
      <c r="E393" s="350"/>
      <c r="F393" s="350"/>
      <c r="G393" s="350"/>
      <c r="H393" s="353">
        <v>207</v>
      </c>
      <c r="I393" s="354">
        <v>103003</v>
      </c>
      <c r="J393" s="355">
        <v>117.12</v>
      </c>
      <c r="K393" s="353">
        <v>379</v>
      </c>
      <c r="L393" s="356">
        <v>3.1885397412199632</v>
      </c>
      <c r="M393" s="357">
        <v>911.56</v>
      </c>
      <c r="N393" s="355">
        <v>106761.9072</v>
      </c>
      <c r="O393" s="358" t="s">
        <v>891</v>
      </c>
      <c r="P393" s="357">
        <v>0</v>
      </c>
      <c r="Q393" s="359">
        <v>0</v>
      </c>
      <c r="R393" s="360" t="s">
        <v>892</v>
      </c>
      <c r="S393" s="350" t="s">
        <v>1164</v>
      </c>
      <c r="T393" s="361">
        <v>1</v>
      </c>
      <c r="U393" s="362">
        <v>74</v>
      </c>
      <c r="V393" s="363">
        <v>8</v>
      </c>
      <c r="W393" s="364">
        <v>2579</v>
      </c>
      <c r="X393" s="365">
        <v>2023</v>
      </c>
      <c r="Y393" s="366">
        <v>50</v>
      </c>
      <c r="Z393" s="366" t="s">
        <v>892</v>
      </c>
      <c r="AA393" s="365" t="s">
        <v>892</v>
      </c>
      <c r="AB393" s="366">
        <v>0</v>
      </c>
      <c r="AC393" s="366"/>
      <c r="AD393" s="367" t="s">
        <v>892</v>
      </c>
      <c r="AE393" s="368" t="s">
        <v>892</v>
      </c>
      <c r="AF393" s="357">
        <v>260</v>
      </c>
      <c r="AG393" s="360">
        <v>44924</v>
      </c>
      <c r="AH393" s="360">
        <v>37879</v>
      </c>
      <c r="AI393" s="360">
        <v>44887</v>
      </c>
      <c r="AJ393" s="360" t="s">
        <v>892</v>
      </c>
      <c r="AK393" s="350" t="s">
        <v>1536</v>
      </c>
    </row>
    <row r="394" spans="1:37" x14ac:dyDescent="0.3">
      <c r="A394" s="349">
        <v>75334</v>
      </c>
      <c r="B394" s="350" t="s">
        <v>1537</v>
      </c>
      <c r="C394" s="351" t="s">
        <v>729</v>
      </c>
      <c r="D394" s="352">
        <v>260.72000000000003</v>
      </c>
      <c r="E394" s="350"/>
      <c r="F394" s="350" t="s">
        <v>1538</v>
      </c>
      <c r="G394" s="350" t="s">
        <v>1364</v>
      </c>
      <c r="H394" s="353">
        <v>425</v>
      </c>
      <c r="I394" s="354">
        <v>103003</v>
      </c>
      <c r="J394" s="355">
        <v>189</v>
      </c>
      <c r="K394" s="353">
        <v>336</v>
      </c>
      <c r="L394" s="356">
        <v>12.142857142857142</v>
      </c>
      <c r="M394" s="357">
        <v>205</v>
      </c>
      <c r="N394" s="355">
        <v>53447.6</v>
      </c>
      <c r="O394" s="358" t="s">
        <v>1365</v>
      </c>
      <c r="P394" s="357">
        <v>583</v>
      </c>
      <c r="Q394" s="359">
        <v>151999.76</v>
      </c>
      <c r="R394" s="360">
        <v>45540</v>
      </c>
      <c r="S394" s="350" t="s">
        <v>1164</v>
      </c>
      <c r="T394" s="361">
        <v>1</v>
      </c>
      <c r="U394" s="362">
        <v>74</v>
      </c>
      <c r="V394" s="363">
        <v>8</v>
      </c>
      <c r="W394" s="364" t="s">
        <v>892</v>
      </c>
      <c r="X394" s="365" t="s">
        <v>892</v>
      </c>
      <c r="Y394" s="366">
        <v>0</v>
      </c>
      <c r="Z394" s="366" t="s">
        <v>892</v>
      </c>
      <c r="AA394" s="365" t="s">
        <v>892</v>
      </c>
      <c r="AB394" s="366">
        <v>0</v>
      </c>
      <c r="AC394" s="366"/>
      <c r="AD394" s="367" t="s">
        <v>892</v>
      </c>
      <c r="AE394" s="368" t="s">
        <v>892</v>
      </c>
      <c r="AF394" s="357">
        <v>140</v>
      </c>
      <c r="AG394" s="360">
        <v>44844</v>
      </c>
      <c r="AH394" s="360">
        <v>37879</v>
      </c>
      <c r="AI394" s="360">
        <v>45173</v>
      </c>
      <c r="AJ394" s="360" t="s">
        <v>892</v>
      </c>
      <c r="AK394" s="350" t="s">
        <v>1537</v>
      </c>
    </row>
    <row r="395" spans="1:37" x14ac:dyDescent="0.3">
      <c r="A395" s="349">
        <v>75334</v>
      </c>
      <c r="B395" s="350" t="s">
        <v>1537</v>
      </c>
      <c r="C395" s="351" t="s">
        <v>729</v>
      </c>
      <c r="D395" s="352">
        <v>260.72000000000003</v>
      </c>
      <c r="E395" s="350"/>
      <c r="F395" s="350" t="s">
        <v>1538</v>
      </c>
      <c r="G395" s="350" t="s">
        <v>1364</v>
      </c>
      <c r="H395" s="353">
        <v>425</v>
      </c>
      <c r="I395" s="354">
        <v>103003</v>
      </c>
      <c r="J395" s="355">
        <v>189</v>
      </c>
      <c r="K395" s="353">
        <v>336</v>
      </c>
      <c r="L395" s="356">
        <v>12.142857142857142</v>
      </c>
      <c r="M395" s="357">
        <v>205</v>
      </c>
      <c r="N395" s="355">
        <v>53447.6</v>
      </c>
      <c r="O395" s="358" t="s">
        <v>1365</v>
      </c>
      <c r="P395" s="357">
        <v>583</v>
      </c>
      <c r="Q395" s="359">
        <v>151999.76</v>
      </c>
      <c r="R395" s="360">
        <v>45540</v>
      </c>
      <c r="S395" s="350" t="s">
        <v>1164</v>
      </c>
      <c r="T395" s="361">
        <v>1</v>
      </c>
      <c r="U395" s="362">
        <v>74</v>
      </c>
      <c r="V395" s="363">
        <v>8</v>
      </c>
      <c r="W395" s="364" t="s">
        <v>892</v>
      </c>
      <c r="X395" s="365" t="s">
        <v>892</v>
      </c>
      <c r="Y395" s="366">
        <v>0</v>
      </c>
      <c r="Z395" s="366" t="s">
        <v>892</v>
      </c>
      <c r="AA395" s="365" t="s">
        <v>892</v>
      </c>
      <c r="AB395" s="366">
        <v>0</v>
      </c>
      <c r="AC395" s="366"/>
      <c r="AD395" s="367" t="s">
        <v>892</v>
      </c>
      <c r="AE395" s="368" t="s">
        <v>892</v>
      </c>
      <c r="AF395" s="357">
        <v>140</v>
      </c>
      <c r="AG395" s="360">
        <v>44844</v>
      </c>
      <c r="AH395" s="360">
        <v>37879</v>
      </c>
      <c r="AI395" s="360">
        <v>45173</v>
      </c>
      <c r="AJ395" s="360" t="s">
        <v>892</v>
      </c>
      <c r="AK395" s="350" t="s">
        <v>1537</v>
      </c>
    </row>
    <row r="396" spans="1:37" x14ac:dyDescent="0.3">
      <c r="A396" s="349">
        <v>75938</v>
      </c>
      <c r="B396" s="350" t="s">
        <v>1539</v>
      </c>
      <c r="C396" s="351" t="s">
        <v>382</v>
      </c>
      <c r="D396" s="352">
        <v>1.02</v>
      </c>
      <c r="E396" s="350"/>
      <c r="F396" s="350"/>
      <c r="G396" s="350"/>
      <c r="H396" s="353">
        <v>0</v>
      </c>
      <c r="I396" s="354">
        <v>103003</v>
      </c>
      <c r="J396" s="355">
        <v>1.02</v>
      </c>
      <c r="K396" s="353">
        <v>4923</v>
      </c>
      <c r="L396" s="356">
        <v>0</v>
      </c>
      <c r="M396" s="357">
        <v>10135.94</v>
      </c>
      <c r="N396" s="355">
        <v>10338.658799999999</v>
      </c>
      <c r="O396" s="358" t="s">
        <v>891</v>
      </c>
      <c r="P396" s="357">
        <v>0</v>
      </c>
      <c r="Q396" s="359">
        <v>0</v>
      </c>
      <c r="R396" s="360" t="s">
        <v>892</v>
      </c>
      <c r="S396" s="350" t="s">
        <v>1184</v>
      </c>
      <c r="T396" s="361">
        <v>1</v>
      </c>
      <c r="U396" s="362">
        <v>57</v>
      </c>
      <c r="V396" s="363">
        <v>15</v>
      </c>
      <c r="W396" s="364">
        <v>6984</v>
      </c>
      <c r="X396" s="365">
        <v>2023</v>
      </c>
      <c r="Y396" s="366">
        <v>1300</v>
      </c>
      <c r="Z396" s="366" t="s">
        <v>892</v>
      </c>
      <c r="AA396" s="365" t="s">
        <v>892</v>
      </c>
      <c r="AB396" s="366">
        <v>0</v>
      </c>
      <c r="AC396" s="366"/>
      <c r="AD396" s="367" t="s">
        <v>892</v>
      </c>
      <c r="AE396" s="368" t="s">
        <v>892</v>
      </c>
      <c r="AF396" s="357">
        <v>2542</v>
      </c>
      <c r="AG396" s="360">
        <v>44974</v>
      </c>
      <c r="AH396" s="360">
        <v>37931</v>
      </c>
      <c r="AI396" s="360">
        <v>44959</v>
      </c>
      <c r="AJ396" s="360" t="s">
        <v>892</v>
      </c>
      <c r="AK396" s="350" t="s">
        <v>1539</v>
      </c>
    </row>
    <row r="397" spans="1:37" x14ac:dyDescent="0.3">
      <c r="A397" s="349">
        <v>76218</v>
      </c>
      <c r="B397" s="350" t="s">
        <v>1540</v>
      </c>
      <c r="C397" s="351" t="s">
        <v>265</v>
      </c>
      <c r="D397" s="352">
        <v>781.2</v>
      </c>
      <c r="E397" s="350"/>
      <c r="F397" s="350"/>
      <c r="G397" s="350"/>
      <c r="H397" s="353">
        <v>36</v>
      </c>
      <c r="I397" s="354">
        <v>103003</v>
      </c>
      <c r="J397" s="355">
        <v>781.2</v>
      </c>
      <c r="K397" s="353">
        <v>5</v>
      </c>
      <c r="L397" s="356">
        <v>85.714285714285708</v>
      </c>
      <c r="M397" s="357">
        <v>0</v>
      </c>
      <c r="N397" s="355">
        <v>0</v>
      </c>
      <c r="O397" s="358" t="s">
        <v>891</v>
      </c>
      <c r="P397" s="357">
        <v>0</v>
      </c>
      <c r="Q397" s="359">
        <v>0</v>
      </c>
      <c r="R397" s="360" t="s">
        <v>892</v>
      </c>
      <c r="S397" s="350" t="s">
        <v>1357</v>
      </c>
      <c r="T397" s="361">
        <v>1</v>
      </c>
      <c r="U397" s="362">
        <v>51</v>
      </c>
      <c r="V397" s="363">
        <v>17</v>
      </c>
      <c r="W397" s="364" t="s">
        <v>892</v>
      </c>
      <c r="X397" s="365" t="s">
        <v>892</v>
      </c>
      <c r="Y397" s="366">
        <v>0</v>
      </c>
      <c r="Z397" s="366" t="s">
        <v>892</v>
      </c>
      <c r="AA397" s="365" t="s">
        <v>892</v>
      </c>
      <c r="AB397" s="366">
        <v>0</v>
      </c>
      <c r="AC397" s="366"/>
      <c r="AD397" s="367" t="s">
        <v>892</v>
      </c>
      <c r="AE397" s="368" t="s">
        <v>892</v>
      </c>
      <c r="AF397" s="357">
        <v>2</v>
      </c>
      <c r="AG397" s="360">
        <v>44195</v>
      </c>
      <c r="AH397" s="360">
        <v>37956</v>
      </c>
      <c r="AI397" s="360">
        <v>44945</v>
      </c>
      <c r="AJ397" s="360" t="s">
        <v>892</v>
      </c>
      <c r="AK397" s="350" t="s">
        <v>1540</v>
      </c>
    </row>
    <row r="398" spans="1:37" x14ac:dyDescent="0.3">
      <c r="A398" s="349">
        <v>76583</v>
      </c>
      <c r="B398" s="350" t="s">
        <v>1541</v>
      </c>
      <c r="C398" s="351" t="s">
        <v>265</v>
      </c>
      <c r="D398" s="352">
        <v>207.87</v>
      </c>
      <c r="E398" s="350"/>
      <c r="F398" s="350" t="s">
        <v>1538</v>
      </c>
      <c r="G398" s="350" t="s">
        <v>1364</v>
      </c>
      <c r="H398" s="353">
        <v>140</v>
      </c>
      <c r="I398" s="354">
        <v>103003</v>
      </c>
      <c r="J398" s="355">
        <v>239.33</v>
      </c>
      <c r="K398" s="353">
        <v>84</v>
      </c>
      <c r="L398" s="356">
        <v>7.1794871794871806</v>
      </c>
      <c r="M398" s="357">
        <v>211</v>
      </c>
      <c r="N398" s="355">
        <v>43860.57</v>
      </c>
      <c r="O398" s="358" t="s">
        <v>1365</v>
      </c>
      <c r="P398" s="357">
        <v>407</v>
      </c>
      <c r="Q398" s="359">
        <v>84603.09</v>
      </c>
      <c r="R398" s="360">
        <v>45540</v>
      </c>
      <c r="S398" s="350" t="s">
        <v>1276</v>
      </c>
      <c r="T398" s="361">
        <v>1</v>
      </c>
      <c r="U398" s="362">
        <v>74</v>
      </c>
      <c r="V398" s="363">
        <v>9</v>
      </c>
      <c r="W398" s="364" t="s">
        <v>892</v>
      </c>
      <c r="X398" s="365" t="s">
        <v>892</v>
      </c>
      <c r="Y398" s="366">
        <v>0</v>
      </c>
      <c r="Z398" s="366" t="s">
        <v>892</v>
      </c>
      <c r="AA398" s="365" t="s">
        <v>892</v>
      </c>
      <c r="AB398" s="366">
        <v>0</v>
      </c>
      <c r="AC398" s="366"/>
      <c r="AD398" s="367" t="s">
        <v>892</v>
      </c>
      <c r="AE398" s="368" t="s">
        <v>892</v>
      </c>
      <c r="AF398" s="357">
        <v>78</v>
      </c>
      <c r="AG398" s="360">
        <v>44924</v>
      </c>
      <c r="AH398" s="360">
        <v>37995</v>
      </c>
      <c r="AI398" s="360">
        <v>44887</v>
      </c>
      <c r="AJ398" s="360" t="s">
        <v>892</v>
      </c>
      <c r="AK398" s="350" t="s">
        <v>1541</v>
      </c>
    </row>
    <row r="399" spans="1:37" x14ac:dyDescent="0.3">
      <c r="A399" s="349">
        <v>76583</v>
      </c>
      <c r="B399" s="350" t="s">
        <v>1541</v>
      </c>
      <c r="C399" s="351" t="s">
        <v>265</v>
      </c>
      <c r="D399" s="352">
        <v>207.87</v>
      </c>
      <c r="E399" s="350"/>
      <c r="F399" s="350" t="s">
        <v>1538</v>
      </c>
      <c r="G399" s="350" t="s">
        <v>1364</v>
      </c>
      <c r="H399" s="353">
        <v>140</v>
      </c>
      <c r="I399" s="354">
        <v>103003</v>
      </c>
      <c r="J399" s="355">
        <v>239.33</v>
      </c>
      <c r="K399" s="353">
        <v>84</v>
      </c>
      <c r="L399" s="356">
        <v>7.1794871794871806</v>
      </c>
      <c r="M399" s="357">
        <v>211</v>
      </c>
      <c r="N399" s="355">
        <v>43860.57</v>
      </c>
      <c r="O399" s="358" t="s">
        <v>1365</v>
      </c>
      <c r="P399" s="357">
        <v>407</v>
      </c>
      <c r="Q399" s="359">
        <v>84603.09</v>
      </c>
      <c r="R399" s="360">
        <v>45540</v>
      </c>
      <c r="S399" s="350" t="s">
        <v>1276</v>
      </c>
      <c r="T399" s="361">
        <v>1</v>
      </c>
      <c r="U399" s="362">
        <v>74</v>
      </c>
      <c r="V399" s="363">
        <v>9</v>
      </c>
      <c r="W399" s="364" t="s">
        <v>892</v>
      </c>
      <c r="X399" s="365" t="s">
        <v>892</v>
      </c>
      <c r="Y399" s="366">
        <v>0</v>
      </c>
      <c r="Z399" s="366" t="s">
        <v>892</v>
      </c>
      <c r="AA399" s="365" t="s">
        <v>892</v>
      </c>
      <c r="AB399" s="366">
        <v>0</v>
      </c>
      <c r="AC399" s="366"/>
      <c r="AD399" s="367" t="s">
        <v>892</v>
      </c>
      <c r="AE399" s="368" t="s">
        <v>892</v>
      </c>
      <c r="AF399" s="357">
        <v>78</v>
      </c>
      <c r="AG399" s="360">
        <v>44924</v>
      </c>
      <c r="AH399" s="360">
        <v>37995</v>
      </c>
      <c r="AI399" s="360">
        <v>44887</v>
      </c>
      <c r="AJ399" s="360" t="s">
        <v>892</v>
      </c>
      <c r="AK399" s="350" t="s">
        <v>1541</v>
      </c>
    </row>
    <row r="400" spans="1:37" x14ac:dyDescent="0.3">
      <c r="A400" s="349">
        <v>76806</v>
      </c>
      <c r="B400" s="350" t="s">
        <v>1542</v>
      </c>
      <c r="C400" s="351" t="s">
        <v>347</v>
      </c>
      <c r="D400" s="352">
        <v>63.5</v>
      </c>
      <c r="E400" s="350"/>
      <c r="F400" s="350"/>
      <c r="G400" s="350"/>
      <c r="H400" s="353">
        <v>103</v>
      </c>
      <c r="I400" s="354">
        <v>103003</v>
      </c>
      <c r="J400" s="355">
        <v>63.5</v>
      </c>
      <c r="K400" s="353">
        <v>314</v>
      </c>
      <c r="L400" s="356">
        <v>3.4242021276595747</v>
      </c>
      <c r="M400" s="357">
        <v>388.44</v>
      </c>
      <c r="N400" s="355">
        <v>24665.94</v>
      </c>
      <c r="O400" s="358" t="s">
        <v>891</v>
      </c>
      <c r="P400" s="357">
        <v>0</v>
      </c>
      <c r="Q400" s="359">
        <v>0</v>
      </c>
      <c r="R400" s="360" t="s">
        <v>892</v>
      </c>
      <c r="S400" s="350" t="s">
        <v>1429</v>
      </c>
      <c r="T400" s="361">
        <v>1</v>
      </c>
      <c r="U400" s="362">
        <v>69</v>
      </c>
      <c r="V400" s="363">
        <v>2</v>
      </c>
      <c r="W400" s="364">
        <v>2975</v>
      </c>
      <c r="X400" s="365">
        <v>2023</v>
      </c>
      <c r="Y400" s="366">
        <v>50</v>
      </c>
      <c r="Z400" s="366" t="s">
        <v>892</v>
      </c>
      <c r="AA400" s="365" t="s">
        <v>892</v>
      </c>
      <c r="AB400" s="366">
        <v>0</v>
      </c>
      <c r="AC400" s="366"/>
      <c r="AD400" s="367" t="s">
        <v>892</v>
      </c>
      <c r="AE400" s="368" t="s">
        <v>892</v>
      </c>
      <c r="AF400" s="357">
        <v>120</v>
      </c>
      <c r="AG400" s="360">
        <v>44637</v>
      </c>
      <c r="AH400" s="360">
        <v>38014</v>
      </c>
      <c r="AI400" s="360">
        <v>44616</v>
      </c>
      <c r="AJ400" s="360" t="s">
        <v>892</v>
      </c>
      <c r="AK400" s="350" t="s">
        <v>1542</v>
      </c>
    </row>
    <row r="401" spans="1:37" x14ac:dyDescent="0.3">
      <c r="A401" s="349">
        <v>77109</v>
      </c>
      <c r="B401" s="350" t="s">
        <v>1543</v>
      </c>
      <c r="C401" s="351" t="s">
        <v>265</v>
      </c>
      <c r="D401" s="352">
        <v>1.05</v>
      </c>
      <c r="E401" s="350"/>
      <c r="F401" s="350"/>
      <c r="G401" s="350"/>
      <c r="H401" s="353">
        <v>181</v>
      </c>
      <c r="I401" s="354">
        <v>103003</v>
      </c>
      <c r="J401" s="355">
        <v>1.05</v>
      </c>
      <c r="K401" s="353">
        <v>117</v>
      </c>
      <c r="L401" s="356">
        <v>16.837209302325583</v>
      </c>
      <c r="M401" s="357">
        <v>12.5</v>
      </c>
      <c r="N401" s="355">
        <v>13.125</v>
      </c>
      <c r="O401" s="358" t="s">
        <v>891</v>
      </c>
      <c r="P401" s="357">
        <v>0</v>
      </c>
      <c r="Q401" s="359">
        <v>0</v>
      </c>
      <c r="R401" s="360" t="s">
        <v>892</v>
      </c>
      <c r="S401" s="350" t="s">
        <v>983</v>
      </c>
      <c r="T401" s="361">
        <v>1</v>
      </c>
      <c r="U401" s="362">
        <v>61</v>
      </c>
      <c r="V401" s="363">
        <v>8</v>
      </c>
      <c r="W401" s="364" t="s">
        <v>892</v>
      </c>
      <c r="X401" s="365" t="s">
        <v>892</v>
      </c>
      <c r="Y401" s="366">
        <v>0</v>
      </c>
      <c r="Z401" s="366" t="s">
        <v>892</v>
      </c>
      <c r="AA401" s="365" t="s">
        <v>892</v>
      </c>
      <c r="AB401" s="366">
        <v>0</v>
      </c>
      <c r="AC401" s="366"/>
      <c r="AD401" s="367" t="s">
        <v>892</v>
      </c>
      <c r="AE401" s="368" t="s">
        <v>892</v>
      </c>
      <c r="AF401" s="357">
        <v>44</v>
      </c>
      <c r="AG401" s="360">
        <v>45160</v>
      </c>
      <c r="AH401" s="360">
        <v>38028</v>
      </c>
      <c r="AI401" s="360">
        <v>45180</v>
      </c>
      <c r="AJ401" s="360" t="s">
        <v>892</v>
      </c>
      <c r="AK401" s="350" t="s">
        <v>1544</v>
      </c>
    </row>
    <row r="402" spans="1:37" x14ac:dyDescent="0.3">
      <c r="A402" s="349">
        <v>77110</v>
      </c>
      <c r="B402" s="350" t="s">
        <v>1545</v>
      </c>
      <c r="C402" s="351" t="s">
        <v>265</v>
      </c>
      <c r="D402" s="352">
        <v>0.47</v>
      </c>
      <c r="E402" s="350"/>
      <c r="F402" s="350"/>
      <c r="G402" s="350"/>
      <c r="H402" s="353">
        <v>228</v>
      </c>
      <c r="I402" s="354">
        <v>103003</v>
      </c>
      <c r="J402" s="355">
        <v>0.47</v>
      </c>
      <c r="K402" s="353">
        <v>22</v>
      </c>
      <c r="L402" s="356">
        <v>124.59016393442622</v>
      </c>
      <c r="M402" s="357">
        <v>0</v>
      </c>
      <c r="N402" s="355">
        <v>0</v>
      </c>
      <c r="O402" s="358" t="s">
        <v>891</v>
      </c>
      <c r="P402" s="357">
        <v>0</v>
      </c>
      <c r="Q402" s="359">
        <v>0</v>
      </c>
      <c r="R402" s="360" t="s">
        <v>892</v>
      </c>
      <c r="S402" s="350" t="s">
        <v>983</v>
      </c>
      <c r="T402" s="361">
        <v>1</v>
      </c>
      <c r="U402" s="362">
        <v>61</v>
      </c>
      <c r="V402" s="363">
        <v>8</v>
      </c>
      <c r="W402" s="364" t="s">
        <v>892</v>
      </c>
      <c r="X402" s="365" t="s">
        <v>892</v>
      </c>
      <c r="Y402" s="366">
        <v>0</v>
      </c>
      <c r="Z402" s="366" t="s">
        <v>892</v>
      </c>
      <c r="AA402" s="365" t="s">
        <v>892</v>
      </c>
      <c r="AB402" s="366">
        <v>0</v>
      </c>
      <c r="AC402" s="366"/>
      <c r="AD402" s="367" t="s">
        <v>892</v>
      </c>
      <c r="AE402" s="368" t="s">
        <v>892</v>
      </c>
      <c r="AF402" s="357">
        <v>8</v>
      </c>
      <c r="AG402" s="360">
        <v>41942</v>
      </c>
      <c r="AH402" s="360">
        <v>38028</v>
      </c>
      <c r="AI402" s="360">
        <v>42594</v>
      </c>
      <c r="AJ402" s="360" t="s">
        <v>892</v>
      </c>
      <c r="AK402" s="350" t="s">
        <v>1546</v>
      </c>
    </row>
    <row r="403" spans="1:37" x14ac:dyDescent="0.3">
      <c r="A403" s="349">
        <v>77493</v>
      </c>
      <c r="B403" s="350" t="s">
        <v>1547</v>
      </c>
      <c r="C403" s="351" t="s">
        <v>265</v>
      </c>
      <c r="D403" s="352">
        <v>13.51</v>
      </c>
      <c r="E403" s="350"/>
      <c r="F403" s="350"/>
      <c r="G403" s="350"/>
      <c r="H403" s="353">
        <v>131</v>
      </c>
      <c r="I403" s="354">
        <v>103003</v>
      </c>
      <c r="J403" s="355">
        <v>13.51</v>
      </c>
      <c r="K403" s="353">
        <v>24</v>
      </c>
      <c r="L403" s="356">
        <v>58.222222222222221</v>
      </c>
      <c r="M403" s="357">
        <v>0</v>
      </c>
      <c r="N403" s="355">
        <v>0</v>
      </c>
      <c r="O403" s="358" t="s">
        <v>891</v>
      </c>
      <c r="P403" s="357">
        <v>0</v>
      </c>
      <c r="Q403" s="359">
        <v>0</v>
      </c>
      <c r="R403" s="360" t="s">
        <v>892</v>
      </c>
      <c r="S403" s="350" t="s">
        <v>1126</v>
      </c>
      <c r="T403" s="361">
        <v>1</v>
      </c>
      <c r="U403" s="362">
        <v>55</v>
      </c>
      <c r="V403" s="363">
        <v>34</v>
      </c>
      <c r="W403" s="364" t="s">
        <v>892</v>
      </c>
      <c r="X403" s="365" t="s">
        <v>892</v>
      </c>
      <c r="Y403" s="366">
        <v>0</v>
      </c>
      <c r="Z403" s="366" t="s">
        <v>892</v>
      </c>
      <c r="AA403" s="365" t="s">
        <v>892</v>
      </c>
      <c r="AB403" s="366">
        <v>0</v>
      </c>
      <c r="AC403" s="366"/>
      <c r="AD403" s="367" t="s">
        <v>892</v>
      </c>
      <c r="AE403" s="368" t="s">
        <v>892</v>
      </c>
      <c r="AF403" s="357">
        <v>10</v>
      </c>
      <c r="AG403" s="360">
        <v>42101</v>
      </c>
      <c r="AH403" s="360">
        <v>38054</v>
      </c>
      <c r="AI403" s="360">
        <v>42894</v>
      </c>
      <c r="AJ403" s="360" t="s">
        <v>892</v>
      </c>
      <c r="AK403" s="350" t="s">
        <v>1547</v>
      </c>
    </row>
    <row r="404" spans="1:37" x14ac:dyDescent="0.3">
      <c r="A404" s="349">
        <v>77554</v>
      </c>
      <c r="B404" s="350" t="s">
        <v>1548</v>
      </c>
      <c r="C404" s="351" t="s">
        <v>265</v>
      </c>
      <c r="D404" s="352">
        <v>194.61</v>
      </c>
      <c r="E404" s="350"/>
      <c r="F404" s="350"/>
      <c r="G404" s="350"/>
      <c r="H404" s="353">
        <v>24</v>
      </c>
      <c r="I404" s="354">
        <v>103003</v>
      </c>
      <c r="J404" s="355">
        <v>194.61</v>
      </c>
      <c r="K404" s="353">
        <v>220</v>
      </c>
      <c r="L404" s="356">
        <v>1.28</v>
      </c>
      <c r="M404" s="357">
        <v>313.5</v>
      </c>
      <c r="N404" s="355">
        <v>61010.235000000001</v>
      </c>
      <c r="O404" s="358" t="s">
        <v>891</v>
      </c>
      <c r="P404" s="357">
        <v>0</v>
      </c>
      <c r="Q404" s="359">
        <v>0</v>
      </c>
      <c r="R404" s="360" t="s">
        <v>892</v>
      </c>
      <c r="S404" s="350" t="s">
        <v>1431</v>
      </c>
      <c r="T404" s="361">
        <v>1</v>
      </c>
      <c r="U404" s="362">
        <v>74</v>
      </c>
      <c r="V404" s="363">
        <v>3</v>
      </c>
      <c r="W404" s="364" t="s">
        <v>892</v>
      </c>
      <c r="X404" s="365" t="s">
        <v>892</v>
      </c>
      <c r="Y404" s="366">
        <v>0</v>
      </c>
      <c r="Z404" s="366" t="s">
        <v>892</v>
      </c>
      <c r="AA404" s="365" t="s">
        <v>892</v>
      </c>
      <c r="AB404" s="366">
        <v>0</v>
      </c>
      <c r="AC404" s="366"/>
      <c r="AD404" s="367" t="s">
        <v>892</v>
      </c>
      <c r="AE404" s="368" t="s">
        <v>892</v>
      </c>
      <c r="AF404" s="357">
        <v>76</v>
      </c>
      <c r="AG404" s="360">
        <v>44974</v>
      </c>
      <c r="AH404" s="360">
        <v>38056</v>
      </c>
      <c r="AI404" s="360">
        <v>44887</v>
      </c>
      <c r="AJ404" s="360" t="s">
        <v>892</v>
      </c>
      <c r="AK404" s="350" t="s">
        <v>1548</v>
      </c>
    </row>
    <row r="405" spans="1:37" x14ac:dyDescent="0.3">
      <c r="A405" s="349">
        <v>77556</v>
      </c>
      <c r="B405" s="350" t="s">
        <v>1549</v>
      </c>
      <c r="C405" s="351" t="s">
        <v>265</v>
      </c>
      <c r="D405" s="352">
        <v>153.84</v>
      </c>
      <c r="E405" s="350"/>
      <c r="F405" s="350" t="s">
        <v>1530</v>
      </c>
      <c r="G405" s="350" t="s">
        <v>1364</v>
      </c>
      <c r="H405" s="353">
        <v>87</v>
      </c>
      <c r="I405" s="354">
        <v>103003</v>
      </c>
      <c r="J405" s="355">
        <v>253.2</v>
      </c>
      <c r="K405" s="353">
        <v>65</v>
      </c>
      <c r="L405" s="356">
        <v>16.051660516605164</v>
      </c>
      <c r="M405" s="357">
        <v>10.56</v>
      </c>
      <c r="N405" s="355">
        <v>1624.5504000000001</v>
      </c>
      <c r="O405" s="358" t="s">
        <v>1365</v>
      </c>
      <c r="P405" s="357">
        <v>1001</v>
      </c>
      <c r="Q405" s="359">
        <v>153993.84</v>
      </c>
      <c r="R405" s="360">
        <v>45540</v>
      </c>
      <c r="S405" s="350" t="s">
        <v>1431</v>
      </c>
      <c r="T405" s="361">
        <v>1</v>
      </c>
      <c r="U405" s="362">
        <v>74</v>
      </c>
      <c r="V405" s="363">
        <v>3</v>
      </c>
      <c r="W405" s="364" t="s">
        <v>892</v>
      </c>
      <c r="X405" s="365" t="s">
        <v>892</v>
      </c>
      <c r="Y405" s="366">
        <v>0</v>
      </c>
      <c r="Z405" s="366" t="s">
        <v>892</v>
      </c>
      <c r="AA405" s="365" t="s">
        <v>892</v>
      </c>
      <c r="AB405" s="366">
        <v>0</v>
      </c>
      <c r="AC405" s="366"/>
      <c r="AD405" s="367" t="s">
        <v>892</v>
      </c>
      <c r="AE405" s="368" t="s">
        <v>892</v>
      </c>
      <c r="AF405" s="357">
        <v>22</v>
      </c>
      <c r="AG405" s="360">
        <v>44158</v>
      </c>
      <c r="AH405" s="360">
        <v>38056</v>
      </c>
      <c r="AI405" s="360">
        <v>45084</v>
      </c>
      <c r="AJ405" s="360" t="s">
        <v>892</v>
      </c>
      <c r="AK405" s="350" t="s">
        <v>1549</v>
      </c>
    </row>
    <row r="406" spans="1:37" x14ac:dyDescent="0.3">
      <c r="A406" s="349">
        <v>77556</v>
      </c>
      <c r="B406" s="350" t="s">
        <v>1549</v>
      </c>
      <c r="C406" s="351" t="s">
        <v>265</v>
      </c>
      <c r="D406" s="352">
        <v>153.84</v>
      </c>
      <c r="E406" s="350"/>
      <c r="F406" s="350" t="s">
        <v>1530</v>
      </c>
      <c r="G406" s="350" t="s">
        <v>1364</v>
      </c>
      <c r="H406" s="353">
        <v>87</v>
      </c>
      <c r="I406" s="354">
        <v>103003</v>
      </c>
      <c r="J406" s="355">
        <v>253.2</v>
      </c>
      <c r="K406" s="353">
        <v>65</v>
      </c>
      <c r="L406" s="356">
        <v>16.051660516605164</v>
      </c>
      <c r="M406" s="357">
        <v>10.56</v>
      </c>
      <c r="N406" s="355">
        <v>1624.5504000000001</v>
      </c>
      <c r="O406" s="358" t="s">
        <v>1365</v>
      </c>
      <c r="P406" s="357">
        <v>1001</v>
      </c>
      <c r="Q406" s="359">
        <v>153993.84</v>
      </c>
      <c r="R406" s="360">
        <v>45540</v>
      </c>
      <c r="S406" s="350" t="s">
        <v>1431</v>
      </c>
      <c r="T406" s="361">
        <v>1</v>
      </c>
      <c r="U406" s="362">
        <v>74</v>
      </c>
      <c r="V406" s="363">
        <v>3</v>
      </c>
      <c r="W406" s="364" t="s">
        <v>892</v>
      </c>
      <c r="X406" s="365" t="s">
        <v>892</v>
      </c>
      <c r="Y406" s="366">
        <v>0</v>
      </c>
      <c r="Z406" s="366" t="s">
        <v>892</v>
      </c>
      <c r="AA406" s="365" t="s">
        <v>892</v>
      </c>
      <c r="AB406" s="366">
        <v>0</v>
      </c>
      <c r="AC406" s="366"/>
      <c r="AD406" s="367" t="s">
        <v>892</v>
      </c>
      <c r="AE406" s="368" t="s">
        <v>892</v>
      </c>
      <c r="AF406" s="357">
        <v>22</v>
      </c>
      <c r="AG406" s="360">
        <v>44158</v>
      </c>
      <c r="AH406" s="360">
        <v>38056</v>
      </c>
      <c r="AI406" s="360">
        <v>45084</v>
      </c>
      <c r="AJ406" s="360" t="s">
        <v>892</v>
      </c>
      <c r="AK406" s="350" t="s">
        <v>1549</v>
      </c>
    </row>
    <row r="407" spans="1:37" x14ac:dyDescent="0.3">
      <c r="A407" s="349">
        <v>77557</v>
      </c>
      <c r="B407" s="350" t="s">
        <v>1550</v>
      </c>
      <c r="C407" s="351" t="s">
        <v>265</v>
      </c>
      <c r="D407" s="352">
        <v>128.13999999999999</v>
      </c>
      <c r="E407" s="350"/>
      <c r="F407" s="350"/>
      <c r="G407" s="350"/>
      <c r="H407" s="353">
        <v>186</v>
      </c>
      <c r="I407" s="354">
        <v>103003</v>
      </c>
      <c r="J407" s="355">
        <v>128.13999999999999</v>
      </c>
      <c r="K407" s="353">
        <v>43</v>
      </c>
      <c r="L407" s="356">
        <v>51.955307262569832</v>
      </c>
      <c r="M407" s="357">
        <v>0</v>
      </c>
      <c r="N407" s="355">
        <v>0</v>
      </c>
      <c r="O407" s="358" t="s">
        <v>891</v>
      </c>
      <c r="P407" s="357">
        <v>0</v>
      </c>
      <c r="Q407" s="359">
        <v>0</v>
      </c>
      <c r="R407" s="360" t="s">
        <v>892</v>
      </c>
      <c r="S407" s="350" t="s">
        <v>1431</v>
      </c>
      <c r="T407" s="361">
        <v>1</v>
      </c>
      <c r="U407" s="362">
        <v>74</v>
      </c>
      <c r="V407" s="363">
        <v>3</v>
      </c>
      <c r="W407" s="364" t="s">
        <v>892</v>
      </c>
      <c r="X407" s="365" t="s">
        <v>892</v>
      </c>
      <c r="Y407" s="366">
        <v>0</v>
      </c>
      <c r="Z407" s="366" t="s">
        <v>892</v>
      </c>
      <c r="AA407" s="365" t="s">
        <v>892</v>
      </c>
      <c r="AB407" s="366">
        <v>0</v>
      </c>
      <c r="AC407" s="366"/>
      <c r="AD407" s="367" t="s">
        <v>892</v>
      </c>
      <c r="AE407" s="368" t="s">
        <v>892</v>
      </c>
      <c r="AF407" s="357">
        <v>14</v>
      </c>
      <c r="AG407" s="360">
        <v>43745</v>
      </c>
      <c r="AH407" s="360">
        <v>38056</v>
      </c>
      <c r="AI407" s="360">
        <v>44238</v>
      </c>
      <c r="AJ407" s="360" t="s">
        <v>892</v>
      </c>
      <c r="AK407" s="350" t="s">
        <v>1550</v>
      </c>
    </row>
    <row r="408" spans="1:37" x14ac:dyDescent="0.3">
      <c r="A408" s="349">
        <v>77562</v>
      </c>
      <c r="B408" s="350" t="s">
        <v>1551</v>
      </c>
      <c r="C408" s="351" t="s">
        <v>265</v>
      </c>
      <c r="D408" s="352">
        <v>49.49</v>
      </c>
      <c r="E408" s="350"/>
      <c r="F408" s="350" t="s">
        <v>1530</v>
      </c>
      <c r="G408" s="350" t="s">
        <v>1364</v>
      </c>
      <c r="H408" s="353">
        <v>0</v>
      </c>
      <c r="I408" s="354">
        <v>103003</v>
      </c>
      <c r="J408" s="355">
        <v>49.49</v>
      </c>
      <c r="K408" s="353">
        <v>4022</v>
      </c>
      <c r="L408" s="356">
        <v>0</v>
      </c>
      <c r="M408" s="357">
        <v>13630.5</v>
      </c>
      <c r="N408" s="355">
        <v>674573.44499999995</v>
      </c>
      <c r="O408" s="358" t="s">
        <v>1365</v>
      </c>
      <c r="P408" s="357">
        <v>9910</v>
      </c>
      <c r="Q408" s="359">
        <v>490445.9</v>
      </c>
      <c r="R408" s="360">
        <v>45540</v>
      </c>
      <c r="S408" s="350" t="s">
        <v>1552</v>
      </c>
      <c r="T408" s="361">
        <v>1</v>
      </c>
      <c r="U408" s="362">
        <v>74</v>
      </c>
      <c r="V408" s="363">
        <v>2</v>
      </c>
      <c r="W408" s="364" t="s">
        <v>892</v>
      </c>
      <c r="X408" s="365" t="s">
        <v>892</v>
      </c>
      <c r="Y408" s="366">
        <v>0</v>
      </c>
      <c r="Z408" s="366" t="s">
        <v>892</v>
      </c>
      <c r="AA408" s="365" t="s">
        <v>892</v>
      </c>
      <c r="AB408" s="366">
        <v>0</v>
      </c>
      <c r="AC408" s="366"/>
      <c r="AD408" s="367" t="s">
        <v>892</v>
      </c>
      <c r="AE408" s="368" t="s">
        <v>892</v>
      </c>
      <c r="AF408" s="357">
        <v>3030</v>
      </c>
      <c r="AG408" s="360">
        <v>44985</v>
      </c>
      <c r="AH408" s="360">
        <v>38056</v>
      </c>
      <c r="AI408" s="360">
        <v>45182</v>
      </c>
      <c r="AJ408" s="360" t="s">
        <v>892</v>
      </c>
      <c r="AK408" s="350" t="s">
        <v>1551</v>
      </c>
    </row>
    <row r="409" spans="1:37" x14ac:dyDescent="0.3">
      <c r="A409" s="349">
        <v>77562</v>
      </c>
      <c r="B409" s="350" t="s">
        <v>1551</v>
      </c>
      <c r="C409" s="351" t="s">
        <v>265</v>
      </c>
      <c r="D409" s="352">
        <v>49.49</v>
      </c>
      <c r="E409" s="350"/>
      <c r="F409" s="350" t="s">
        <v>1530</v>
      </c>
      <c r="G409" s="350" t="s">
        <v>1364</v>
      </c>
      <c r="H409" s="353">
        <v>0</v>
      </c>
      <c r="I409" s="354">
        <v>103003</v>
      </c>
      <c r="J409" s="355">
        <v>49.49</v>
      </c>
      <c r="K409" s="353">
        <v>4022</v>
      </c>
      <c r="L409" s="356">
        <v>0</v>
      </c>
      <c r="M409" s="357">
        <v>13630.5</v>
      </c>
      <c r="N409" s="355">
        <v>674573.44499999995</v>
      </c>
      <c r="O409" s="358" t="s">
        <v>1365</v>
      </c>
      <c r="P409" s="357">
        <v>9910</v>
      </c>
      <c r="Q409" s="359">
        <v>490445.9</v>
      </c>
      <c r="R409" s="360">
        <v>45540</v>
      </c>
      <c r="S409" s="350" t="s">
        <v>1552</v>
      </c>
      <c r="T409" s="361">
        <v>1</v>
      </c>
      <c r="U409" s="362">
        <v>74</v>
      </c>
      <c r="V409" s="363">
        <v>2</v>
      </c>
      <c r="W409" s="364" t="s">
        <v>892</v>
      </c>
      <c r="X409" s="365" t="s">
        <v>892</v>
      </c>
      <c r="Y409" s="366">
        <v>0</v>
      </c>
      <c r="Z409" s="366" t="s">
        <v>892</v>
      </c>
      <c r="AA409" s="365" t="s">
        <v>892</v>
      </c>
      <c r="AB409" s="366">
        <v>0</v>
      </c>
      <c r="AC409" s="366"/>
      <c r="AD409" s="367" t="s">
        <v>892</v>
      </c>
      <c r="AE409" s="368" t="s">
        <v>892</v>
      </c>
      <c r="AF409" s="357">
        <v>3030</v>
      </c>
      <c r="AG409" s="360">
        <v>44985</v>
      </c>
      <c r="AH409" s="360">
        <v>38056</v>
      </c>
      <c r="AI409" s="360">
        <v>45182</v>
      </c>
      <c r="AJ409" s="360" t="s">
        <v>892</v>
      </c>
      <c r="AK409" s="350" t="s">
        <v>1551</v>
      </c>
    </row>
    <row r="410" spans="1:37" x14ac:dyDescent="0.3">
      <c r="A410" s="349">
        <v>77755</v>
      </c>
      <c r="B410" s="350" t="s">
        <v>1553</v>
      </c>
      <c r="C410" s="351" t="s">
        <v>265</v>
      </c>
      <c r="D410" s="352">
        <v>1.19</v>
      </c>
      <c r="E410" s="350"/>
      <c r="F410" s="350"/>
      <c r="G410" s="350"/>
      <c r="H410" s="353">
        <v>0</v>
      </c>
      <c r="I410" s="354">
        <v>103003</v>
      </c>
      <c r="J410" s="355">
        <v>1.19</v>
      </c>
      <c r="K410" s="353">
        <v>5082</v>
      </c>
      <c r="L410" s="356">
        <v>0</v>
      </c>
      <c r="M410" s="357">
        <v>6887</v>
      </c>
      <c r="N410" s="355">
        <v>8195.5300000000007</v>
      </c>
      <c r="O410" s="358" t="s">
        <v>891</v>
      </c>
      <c r="P410" s="357">
        <v>0</v>
      </c>
      <c r="Q410" s="359">
        <v>0</v>
      </c>
      <c r="R410" s="360" t="s">
        <v>892</v>
      </c>
      <c r="S410" s="350" t="s">
        <v>913</v>
      </c>
      <c r="T410" s="361">
        <v>1</v>
      </c>
      <c r="U410" s="362">
        <v>45</v>
      </c>
      <c r="V410" s="363">
        <v>10</v>
      </c>
      <c r="W410" s="364">
        <v>6211</v>
      </c>
      <c r="X410" s="365">
        <v>2023</v>
      </c>
      <c r="Y410" s="366">
        <v>2500</v>
      </c>
      <c r="Z410" s="366" t="s">
        <v>892</v>
      </c>
      <c r="AA410" s="365" t="s">
        <v>892</v>
      </c>
      <c r="AB410" s="366">
        <v>0</v>
      </c>
      <c r="AC410" s="366"/>
      <c r="AD410" s="367" t="s">
        <v>892</v>
      </c>
      <c r="AE410" s="368" t="s">
        <v>892</v>
      </c>
      <c r="AF410" s="357">
        <v>2086</v>
      </c>
      <c r="AG410" s="360">
        <v>44966</v>
      </c>
      <c r="AH410" s="360">
        <v>38063</v>
      </c>
      <c r="AI410" s="360">
        <v>44959</v>
      </c>
      <c r="AJ410" s="360" t="s">
        <v>892</v>
      </c>
      <c r="AK410" s="350" t="s">
        <v>1553</v>
      </c>
    </row>
    <row r="411" spans="1:37" x14ac:dyDescent="0.3">
      <c r="A411" s="349">
        <v>77786</v>
      </c>
      <c r="B411" s="350" t="s">
        <v>1554</v>
      </c>
      <c r="C411" s="351" t="s">
        <v>265</v>
      </c>
      <c r="D411" s="352">
        <v>115</v>
      </c>
      <c r="E411" s="350"/>
      <c r="F411" s="350"/>
      <c r="G411" s="350"/>
      <c r="H411" s="353">
        <v>50</v>
      </c>
      <c r="I411" s="354">
        <v>103003</v>
      </c>
      <c r="J411" s="355">
        <v>115</v>
      </c>
      <c r="K411" s="353"/>
      <c r="L411" s="356">
        <v>0</v>
      </c>
      <c r="M411" s="357">
        <v>0</v>
      </c>
      <c r="N411" s="355">
        <v>0</v>
      </c>
      <c r="O411" s="358" t="s">
        <v>891</v>
      </c>
      <c r="P411" s="357">
        <v>0</v>
      </c>
      <c r="Q411" s="359">
        <v>0</v>
      </c>
      <c r="R411" s="360" t="s">
        <v>892</v>
      </c>
      <c r="S411" s="350" t="s">
        <v>1444</v>
      </c>
      <c r="T411" s="361">
        <v>1</v>
      </c>
      <c r="U411" s="362">
        <v>69</v>
      </c>
      <c r="V411" s="363">
        <v>8</v>
      </c>
      <c r="W411" s="364" t="s">
        <v>892</v>
      </c>
      <c r="X411" s="365" t="s">
        <v>892</v>
      </c>
      <c r="Y411" s="366">
        <v>0</v>
      </c>
      <c r="Z411" s="366" t="s">
        <v>892</v>
      </c>
      <c r="AA411" s="365" t="s">
        <v>892</v>
      </c>
      <c r="AB411" s="366">
        <v>0</v>
      </c>
      <c r="AC411" s="366"/>
      <c r="AD411" s="367" t="s">
        <v>892</v>
      </c>
      <c r="AE411" s="368" t="s">
        <v>892</v>
      </c>
      <c r="AF411" s="357">
        <v>0</v>
      </c>
      <c r="AG411" s="360">
        <v>44067</v>
      </c>
      <c r="AH411" s="360">
        <v>38064</v>
      </c>
      <c r="AI411" s="360">
        <v>44047</v>
      </c>
      <c r="AJ411" s="360" t="s">
        <v>892</v>
      </c>
      <c r="AK411" s="350" t="s">
        <v>1554</v>
      </c>
    </row>
    <row r="412" spans="1:37" x14ac:dyDescent="0.3">
      <c r="A412" s="349">
        <v>77788</v>
      </c>
      <c r="B412" s="350" t="s">
        <v>1555</v>
      </c>
      <c r="C412" s="351" t="s">
        <v>265</v>
      </c>
      <c r="D412" s="352">
        <v>14.2</v>
      </c>
      <c r="E412" s="350"/>
      <c r="F412" s="350"/>
      <c r="G412" s="350"/>
      <c r="H412" s="353">
        <v>776</v>
      </c>
      <c r="I412" s="354">
        <v>103003</v>
      </c>
      <c r="J412" s="355">
        <v>14.2</v>
      </c>
      <c r="K412" s="353">
        <v>49</v>
      </c>
      <c r="L412" s="356">
        <v>190.19607843137254</v>
      </c>
      <c r="M412" s="357">
        <v>0</v>
      </c>
      <c r="N412" s="355">
        <v>0</v>
      </c>
      <c r="O412" s="358" t="s">
        <v>891</v>
      </c>
      <c r="P412" s="357">
        <v>0</v>
      </c>
      <c r="Q412" s="359">
        <v>0</v>
      </c>
      <c r="R412" s="360" t="s">
        <v>892</v>
      </c>
      <c r="S412" s="350" t="s">
        <v>1556</v>
      </c>
      <c r="T412" s="361">
        <v>1</v>
      </c>
      <c r="U412" s="362">
        <v>67</v>
      </c>
      <c r="V412" s="363">
        <v>13</v>
      </c>
      <c r="W412" s="364" t="s">
        <v>892</v>
      </c>
      <c r="X412" s="365" t="s">
        <v>892</v>
      </c>
      <c r="Y412" s="366">
        <v>0</v>
      </c>
      <c r="Z412" s="366" t="s">
        <v>892</v>
      </c>
      <c r="AA412" s="365" t="s">
        <v>892</v>
      </c>
      <c r="AB412" s="366">
        <v>0</v>
      </c>
      <c r="AC412" s="366"/>
      <c r="AD412" s="367" t="s">
        <v>892</v>
      </c>
      <c r="AE412" s="368" t="s">
        <v>892</v>
      </c>
      <c r="AF412" s="357">
        <v>16</v>
      </c>
      <c r="AG412" s="360">
        <v>43622</v>
      </c>
      <c r="AH412" s="360">
        <v>38064</v>
      </c>
      <c r="AI412" s="360">
        <v>45117</v>
      </c>
      <c r="AJ412" s="360" t="s">
        <v>892</v>
      </c>
      <c r="AK412" s="350" t="s">
        <v>1555</v>
      </c>
    </row>
    <row r="413" spans="1:37" x14ac:dyDescent="0.3">
      <c r="A413" s="349">
        <v>77819</v>
      </c>
      <c r="B413" s="350" t="s">
        <v>1557</v>
      </c>
      <c r="C413" s="351" t="s">
        <v>395</v>
      </c>
      <c r="D413" s="352">
        <v>27.65</v>
      </c>
      <c r="E413" s="350"/>
      <c r="F413" s="350"/>
      <c r="G413" s="350"/>
      <c r="H413" s="353">
        <v>3315</v>
      </c>
      <c r="I413" s="354">
        <v>103003</v>
      </c>
      <c r="J413" s="355">
        <v>27.65</v>
      </c>
      <c r="K413" s="353">
        <v>1711</v>
      </c>
      <c r="L413" s="356">
        <v>10.383711824588881</v>
      </c>
      <c r="M413" s="357">
        <v>1931.5</v>
      </c>
      <c r="N413" s="355">
        <v>53405.974999999999</v>
      </c>
      <c r="O413" s="358" t="s">
        <v>891</v>
      </c>
      <c r="P413" s="357">
        <v>0</v>
      </c>
      <c r="Q413" s="359">
        <v>0</v>
      </c>
      <c r="R413" s="360" t="s">
        <v>892</v>
      </c>
      <c r="S413" s="350" t="s">
        <v>1558</v>
      </c>
      <c r="T413" s="361">
        <v>1</v>
      </c>
      <c r="U413" s="362">
        <v>52</v>
      </c>
      <c r="V413" s="363">
        <v>15</v>
      </c>
      <c r="W413" s="364">
        <v>2998</v>
      </c>
      <c r="X413" s="365">
        <v>2023</v>
      </c>
      <c r="Y413" s="366">
        <v>500</v>
      </c>
      <c r="Z413" s="366" t="s">
        <v>892</v>
      </c>
      <c r="AA413" s="365" t="s">
        <v>892</v>
      </c>
      <c r="AB413" s="366">
        <v>0</v>
      </c>
      <c r="AC413" s="366"/>
      <c r="AD413" s="367" t="s">
        <v>892</v>
      </c>
      <c r="AE413" s="368" t="s">
        <v>892</v>
      </c>
      <c r="AF413" s="357">
        <v>1278</v>
      </c>
      <c r="AG413" s="360">
        <v>44942</v>
      </c>
      <c r="AH413" s="360">
        <v>38065</v>
      </c>
      <c r="AI413" s="360">
        <v>44895</v>
      </c>
      <c r="AJ413" s="360" t="s">
        <v>892</v>
      </c>
      <c r="AK413" s="350" t="s">
        <v>1557</v>
      </c>
    </row>
    <row r="414" spans="1:37" x14ac:dyDescent="0.3">
      <c r="A414" s="349">
        <v>77823</v>
      </c>
      <c r="B414" s="350" t="s">
        <v>1559</v>
      </c>
      <c r="C414" s="351" t="s">
        <v>265</v>
      </c>
      <c r="D414" s="352">
        <v>21.71</v>
      </c>
      <c r="E414" s="350"/>
      <c r="F414" s="350"/>
      <c r="G414" s="350"/>
      <c r="H414" s="353">
        <v>37</v>
      </c>
      <c r="I414" s="354">
        <v>103003</v>
      </c>
      <c r="J414" s="355">
        <v>21.71</v>
      </c>
      <c r="K414" s="353">
        <v>24</v>
      </c>
      <c r="L414" s="356">
        <v>18.5</v>
      </c>
      <c r="M414" s="357">
        <v>0</v>
      </c>
      <c r="N414" s="355">
        <v>0</v>
      </c>
      <c r="O414" s="358" t="s">
        <v>891</v>
      </c>
      <c r="P414" s="357">
        <v>0</v>
      </c>
      <c r="Q414" s="359">
        <v>0</v>
      </c>
      <c r="R414" s="360" t="s">
        <v>892</v>
      </c>
      <c r="S414" s="350" t="s">
        <v>1560</v>
      </c>
      <c r="T414" s="361">
        <v>1</v>
      </c>
      <c r="U414" s="362">
        <v>72</v>
      </c>
      <c r="V414" s="363">
        <v>5</v>
      </c>
      <c r="W414" s="364" t="s">
        <v>892</v>
      </c>
      <c r="X414" s="365" t="s">
        <v>892</v>
      </c>
      <c r="Y414" s="366">
        <v>0</v>
      </c>
      <c r="Z414" s="366" t="s">
        <v>892</v>
      </c>
      <c r="AA414" s="365" t="s">
        <v>892</v>
      </c>
      <c r="AB414" s="366">
        <v>0</v>
      </c>
      <c r="AC414" s="366"/>
      <c r="AD414" s="367" t="s">
        <v>892</v>
      </c>
      <c r="AE414" s="368" t="s">
        <v>892</v>
      </c>
      <c r="AF414" s="357">
        <v>8</v>
      </c>
      <c r="AG414" s="360">
        <v>43279</v>
      </c>
      <c r="AH414" s="360">
        <v>38065</v>
      </c>
      <c r="AI414" s="360">
        <v>44711</v>
      </c>
      <c r="AJ414" s="360" t="s">
        <v>892</v>
      </c>
      <c r="AK414" s="350" t="s">
        <v>1561</v>
      </c>
    </row>
    <row r="415" spans="1:37" x14ac:dyDescent="0.3">
      <c r="A415" s="349">
        <v>78055</v>
      </c>
      <c r="B415" s="350" t="s">
        <v>1562</v>
      </c>
      <c r="C415" s="351" t="s">
        <v>438</v>
      </c>
      <c r="D415" s="352">
        <v>9.39</v>
      </c>
      <c r="E415" s="350"/>
      <c r="F415" s="350"/>
      <c r="G415" s="350"/>
      <c r="H415" s="353">
        <v>0</v>
      </c>
      <c r="I415" s="354">
        <v>103003</v>
      </c>
      <c r="J415" s="355">
        <v>9.39</v>
      </c>
      <c r="K415" s="353">
        <v>261</v>
      </c>
      <c r="L415" s="356">
        <v>0</v>
      </c>
      <c r="M415" s="357">
        <v>341.5</v>
      </c>
      <c r="N415" s="355">
        <v>3206.6849999999999</v>
      </c>
      <c r="O415" s="358" t="s">
        <v>891</v>
      </c>
      <c r="P415" s="357">
        <v>0</v>
      </c>
      <c r="Q415" s="359">
        <v>0</v>
      </c>
      <c r="R415" s="360" t="s">
        <v>892</v>
      </c>
      <c r="S415" s="350" t="s">
        <v>1112</v>
      </c>
      <c r="T415" s="361">
        <v>1</v>
      </c>
      <c r="U415" s="362">
        <v>78</v>
      </c>
      <c r="V415" s="363">
        <v>2</v>
      </c>
      <c r="W415" s="364">
        <v>2504</v>
      </c>
      <c r="X415" s="365">
        <v>2023</v>
      </c>
      <c r="Y415" s="366">
        <v>50</v>
      </c>
      <c r="Z415" s="366" t="s">
        <v>892</v>
      </c>
      <c r="AA415" s="365" t="s">
        <v>892</v>
      </c>
      <c r="AB415" s="366">
        <v>0</v>
      </c>
      <c r="AC415" s="366"/>
      <c r="AD415" s="367" t="s">
        <v>892</v>
      </c>
      <c r="AE415" s="368" t="s">
        <v>892</v>
      </c>
      <c r="AF415" s="357">
        <v>88</v>
      </c>
      <c r="AG415" s="360">
        <v>43553</v>
      </c>
      <c r="AH415" s="360">
        <v>38072</v>
      </c>
      <c r="AI415" s="360">
        <v>43523</v>
      </c>
      <c r="AJ415" s="360" t="s">
        <v>892</v>
      </c>
      <c r="AK415" s="350" t="s">
        <v>1562</v>
      </c>
    </row>
    <row r="416" spans="1:37" x14ac:dyDescent="0.3">
      <c r="A416" s="349">
        <v>78057</v>
      </c>
      <c r="B416" s="350" t="s">
        <v>1563</v>
      </c>
      <c r="C416" s="351" t="s">
        <v>269</v>
      </c>
      <c r="D416" s="352">
        <v>15</v>
      </c>
      <c r="E416" s="350"/>
      <c r="F416" s="350"/>
      <c r="G416" s="350"/>
      <c r="H416" s="353">
        <v>0</v>
      </c>
      <c r="I416" s="354">
        <v>103003</v>
      </c>
      <c r="J416" s="355">
        <v>15</v>
      </c>
      <c r="K416" s="353">
        <v>297</v>
      </c>
      <c r="L416" s="356">
        <v>0</v>
      </c>
      <c r="M416" s="357">
        <v>445.44</v>
      </c>
      <c r="N416" s="355">
        <v>6681.6</v>
      </c>
      <c r="O416" s="358" t="s">
        <v>891</v>
      </c>
      <c r="P416" s="357">
        <v>0</v>
      </c>
      <c r="Q416" s="359">
        <v>0</v>
      </c>
      <c r="R416" s="360" t="s">
        <v>892</v>
      </c>
      <c r="S416" s="350" t="s">
        <v>1112</v>
      </c>
      <c r="T416" s="361">
        <v>1</v>
      </c>
      <c r="U416" s="362">
        <v>78</v>
      </c>
      <c r="V416" s="363">
        <v>2</v>
      </c>
      <c r="W416" s="364">
        <v>7339</v>
      </c>
      <c r="X416" s="365">
        <v>2023</v>
      </c>
      <c r="Y416" s="366">
        <v>150</v>
      </c>
      <c r="Z416" s="366" t="s">
        <v>892</v>
      </c>
      <c r="AA416" s="365" t="s">
        <v>892</v>
      </c>
      <c r="AB416" s="366">
        <v>0</v>
      </c>
      <c r="AC416" s="366"/>
      <c r="AD416" s="367" t="s">
        <v>892</v>
      </c>
      <c r="AE416" s="368" t="s">
        <v>892</v>
      </c>
      <c r="AF416" s="357">
        <v>132</v>
      </c>
      <c r="AG416" s="360">
        <v>44931</v>
      </c>
      <c r="AH416" s="360">
        <v>38072</v>
      </c>
      <c r="AI416" s="360">
        <v>44970</v>
      </c>
      <c r="AJ416" s="360" t="s">
        <v>892</v>
      </c>
      <c r="AK416" s="350" t="s">
        <v>1563</v>
      </c>
    </row>
    <row r="417" spans="1:37" x14ac:dyDescent="0.3">
      <c r="A417" s="349">
        <v>78181</v>
      </c>
      <c r="B417" s="350" t="s">
        <v>1564</v>
      </c>
      <c r="C417" s="351" t="s">
        <v>655</v>
      </c>
      <c r="D417" s="352">
        <v>7</v>
      </c>
      <c r="E417" s="350"/>
      <c r="F417" s="350"/>
      <c r="G417" s="350"/>
      <c r="H417" s="353">
        <v>190</v>
      </c>
      <c r="I417" s="354">
        <v>103003</v>
      </c>
      <c r="J417" s="355">
        <v>7</v>
      </c>
      <c r="K417" s="353">
        <v>65</v>
      </c>
      <c r="L417" s="356">
        <v>35.055350553505534</v>
      </c>
      <c r="M417" s="357">
        <v>0</v>
      </c>
      <c r="N417" s="355">
        <v>0</v>
      </c>
      <c r="O417" s="358" t="s">
        <v>891</v>
      </c>
      <c r="P417" s="357">
        <v>0</v>
      </c>
      <c r="Q417" s="359">
        <v>0</v>
      </c>
      <c r="R417" s="360" t="s">
        <v>892</v>
      </c>
      <c r="S417" s="350" t="s">
        <v>1565</v>
      </c>
      <c r="T417" s="361">
        <v>1</v>
      </c>
      <c r="U417" s="362">
        <v>72</v>
      </c>
      <c r="V417" s="363">
        <v>8</v>
      </c>
      <c r="W417" s="364" t="s">
        <v>892</v>
      </c>
      <c r="X417" s="365" t="s">
        <v>892</v>
      </c>
      <c r="Y417" s="366">
        <v>0</v>
      </c>
      <c r="Z417" s="366" t="s">
        <v>892</v>
      </c>
      <c r="AA417" s="365" t="s">
        <v>892</v>
      </c>
      <c r="AB417" s="366">
        <v>0</v>
      </c>
      <c r="AC417" s="366"/>
      <c r="AD417" s="367" t="s">
        <v>892</v>
      </c>
      <c r="AE417" s="368" t="s">
        <v>892</v>
      </c>
      <c r="AF417" s="357">
        <v>22</v>
      </c>
      <c r="AG417" s="360">
        <v>45153</v>
      </c>
      <c r="AH417" s="360">
        <v>38079</v>
      </c>
      <c r="AI417" s="360">
        <v>45133</v>
      </c>
      <c r="AJ417" s="360" t="s">
        <v>892</v>
      </c>
      <c r="AK417" s="350" t="s">
        <v>1566</v>
      </c>
    </row>
    <row r="418" spans="1:37" x14ac:dyDescent="0.3">
      <c r="A418" s="349">
        <v>78303</v>
      </c>
      <c r="B418" s="350" t="s">
        <v>1567</v>
      </c>
      <c r="C418" s="351" t="s">
        <v>265</v>
      </c>
      <c r="D418" s="352">
        <v>274</v>
      </c>
      <c r="E418" s="350"/>
      <c r="F418" s="350"/>
      <c r="G418" s="350"/>
      <c r="H418" s="353">
        <v>17</v>
      </c>
      <c r="I418" s="354">
        <v>103003</v>
      </c>
      <c r="J418" s="355">
        <v>274</v>
      </c>
      <c r="K418" s="353">
        <v>6</v>
      </c>
      <c r="L418" s="356">
        <v>34</v>
      </c>
      <c r="M418" s="357">
        <v>0</v>
      </c>
      <c r="N418" s="355">
        <v>0</v>
      </c>
      <c r="O418" s="358" t="s">
        <v>891</v>
      </c>
      <c r="P418" s="357">
        <v>0</v>
      </c>
      <c r="Q418" s="359">
        <v>0</v>
      </c>
      <c r="R418" s="360" t="s">
        <v>892</v>
      </c>
      <c r="S418" s="350" t="s">
        <v>1568</v>
      </c>
      <c r="T418" s="361">
        <v>1</v>
      </c>
      <c r="U418" s="362">
        <v>51</v>
      </c>
      <c r="V418" s="363">
        <v>36</v>
      </c>
      <c r="W418" s="364" t="s">
        <v>892</v>
      </c>
      <c r="X418" s="365" t="s">
        <v>892</v>
      </c>
      <c r="Y418" s="366">
        <v>0</v>
      </c>
      <c r="Z418" s="366" t="s">
        <v>892</v>
      </c>
      <c r="AA418" s="365" t="s">
        <v>892</v>
      </c>
      <c r="AB418" s="366">
        <v>0</v>
      </c>
      <c r="AC418" s="366"/>
      <c r="AD418" s="367" t="s">
        <v>892</v>
      </c>
      <c r="AE418" s="368" t="s">
        <v>892</v>
      </c>
      <c r="AF418" s="357">
        <v>2</v>
      </c>
      <c r="AG418" s="360">
        <v>45153</v>
      </c>
      <c r="AH418" s="360">
        <v>38085</v>
      </c>
      <c r="AI418" s="360">
        <v>45131</v>
      </c>
      <c r="AJ418" s="360" t="s">
        <v>892</v>
      </c>
      <c r="AK418" s="350" t="s">
        <v>1567</v>
      </c>
    </row>
    <row r="419" spans="1:37" x14ac:dyDescent="0.3">
      <c r="A419" s="349">
        <v>78307</v>
      </c>
      <c r="B419" s="350" t="s">
        <v>1569</v>
      </c>
      <c r="C419" s="351" t="s">
        <v>265</v>
      </c>
      <c r="D419" s="352">
        <v>238.63</v>
      </c>
      <c r="E419" s="350"/>
      <c r="F419" s="350" t="s">
        <v>1538</v>
      </c>
      <c r="G419" s="350" t="s">
        <v>1364</v>
      </c>
      <c r="H419" s="353">
        <v>34</v>
      </c>
      <c r="I419" s="354">
        <v>103003</v>
      </c>
      <c r="J419" s="355">
        <v>273</v>
      </c>
      <c r="K419" s="353"/>
      <c r="L419" s="356">
        <v>0</v>
      </c>
      <c r="M419" s="357">
        <v>0</v>
      </c>
      <c r="N419" s="355">
        <v>0</v>
      </c>
      <c r="O419" s="358" t="s">
        <v>1365</v>
      </c>
      <c r="P419" s="357">
        <v>44</v>
      </c>
      <c r="Q419" s="359">
        <v>10499.72</v>
      </c>
      <c r="R419" s="360">
        <v>45540</v>
      </c>
      <c r="S419" s="350" t="s">
        <v>1366</v>
      </c>
      <c r="T419" s="361">
        <v>1</v>
      </c>
      <c r="U419" s="362">
        <v>51</v>
      </c>
      <c r="V419" s="363">
        <v>28</v>
      </c>
      <c r="W419" s="364" t="s">
        <v>892</v>
      </c>
      <c r="X419" s="365" t="s">
        <v>892</v>
      </c>
      <c r="Y419" s="366">
        <v>0</v>
      </c>
      <c r="Z419" s="366" t="s">
        <v>892</v>
      </c>
      <c r="AA419" s="365" t="s">
        <v>892</v>
      </c>
      <c r="AB419" s="366">
        <v>0</v>
      </c>
      <c r="AC419" s="366"/>
      <c r="AD419" s="367" t="s">
        <v>892</v>
      </c>
      <c r="AE419" s="368" t="s">
        <v>892</v>
      </c>
      <c r="AF419" s="357">
        <v>0</v>
      </c>
      <c r="AG419" s="360">
        <v>43818</v>
      </c>
      <c r="AH419" s="360">
        <v>38085</v>
      </c>
      <c r="AI419" s="360">
        <v>44579</v>
      </c>
      <c r="AJ419" s="360" t="s">
        <v>892</v>
      </c>
      <c r="AK419" s="350" t="s">
        <v>1569</v>
      </c>
    </row>
    <row r="420" spans="1:37" x14ac:dyDescent="0.3">
      <c r="A420" s="349">
        <v>78307</v>
      </c>
      <c r="B420" s="350" t="s">
        <v>1569</v>
      </c>
      <c r="C420" s="351" t="s">
        <v>265</v>
      </c>
      <c r="D420" s="352">
        <v>238.63</v>
      </c>
      <c r="E420" s="350"/>
      <c r="F420" s="350" t="s">
        <v>1538</v>
      </c>
      <c r="G420" s="350" t="s">
        <v>1364</v>
      </c>
      <c r="H420" s="353">
        <v>34</v>
      </c>
      <c r="I420" s="354">
        <v>103003</v>
      </c>
      <c r="J420" s="355">
        <v>273</v>
      </c>
      <c r="K420" s="353"/>
      <c r="L420" s="356">
        <v>0</v>
      </c>
      <c r="M420" s="357">
        <v>0</v>
      </c>
      <c r="N420" s="355">
        <v>0</v>
      </c>
      <c r="O420" s="358" t="s">
        <v>1365</v>
      </c>
      <c r="P420" s="357">
        <v>44</v>
      </c>
      <c r="Q420" s="359">
        <v>10499.72</v>
      </c>
      <c r="R420" s="360">
        <v>45540</v>
      </c>
      <c r="S420" s="350" t="s">
        <v>1366</v>
      </c>
      <c r="T420" s="361">
        <v>1</v>
      </c>
      <c r="U420" s="362">
        <v>51</v>
      </c>
      <c r="V420" s="363">
        <v>28</v>
      </c>
      <c r="W420" s="364" t="s">
        <v>892</v>
      </c>
      <c r="X420" s="365" t="s">
        <v>892</v>
      </c>
      <c r="Y420" s="366">
        <v>0</v>
      </c>
      <c r="Z420" s="366" t="s">
        <v>892</v>
      </c>
      <c r="AA420" s="365" t="s">
        <v>892</v>
      </c>
      <c r="AB420" s="366">
        <v>0</v>
      </c>
      <c r="AC420" s="366"/>
      <c r="AD420" s="367" t="s">
        <v>892</v>
      </c>
      <c r="AE420" s="368" t="s">
        <v>892</v>
      </c>
      <c r="AF420" s="357">
        <v>0</v>
      </c>
      <c r="AG420" s="360">
        <v>43818</v>
      </c>
      <c r="AH420" s="360">
        <v>38085</v>
      </c>
      <c r="AI420" s="360">
        <v>44579</v>
      </c>
      <c r="AJ420" s="360" t="s">
        <v>892</v>
      </c>
      <c r="AK420" s="350" t="s">
        <v>1569</v>
      </c>
    </row>
    <row r="421" spans="1:37" x14ac:dyDescent="0.3">
      <c r="A421" s="349">
        <v>78399</v>
      </c>
      <c r="B421" s="350" t="s">
        <v>1570</v>
      </c>
      <c r="C421" s="351" t="s">
        <v>265</v>
      </c>
      <c r="D421" s="352">
        <v>1.4</v>
      </c>
      <c r="E421" s="350"/>
      <c r="F421" s="350"/>
      <c r="G421" s="350"/>
      <c r="H421" s="353">
        <v>325</v>
      </c>
      <c r="I421" s="354">
        <v>103003</v>
      </c>
      <c r="J421" s="355">
        <v>1.4</v>
      </c>
      <c r="K421" s="353">
        <v>61</v>
      </c>
      <c r="L421" s="356">
        <v>63.976377952755904</v>
      </c>
      <c r="M421" s="357">
        <v>0</v>
      </c>
      <c r="N421" s="355">
        <v>0</v>
      </c>
      <c r="O421" s="358" t="s">
        <v>891</v>
      </c>
      <c r="P421" s="357">
        <v>0</v>
      </c>
      <c r="Q421" s="359">
        <v>0</v>
      </c>
      <c r="R421" s="360" t="s">
        <v>892</v>
      </c>
      <c r="S421" s="350" t="s">
        <v>1084</v>
      </c>
      <c r="T421" s="361">
        <v>1</v>
      </c>
      <c r="U421" s="362">
        <v>55</v>
      </c>
      <c r="V421" s="363">
        <v>46</v>
      </c>
      <c r="W421" s="364" t="s">
        <v>892</v>
      </c>
      <c r="X421" s="365" t="s">
        <v>892</v>
      </c>
      <c r="Y421" s="366">
        <v>0</v>
      </c>
      <c r="Z421" s="366" t="s">
        <v>892</v>
      </c>
      <c r="AA421" s="365" t="s">
        <v>892</v>
      </c>
      <c r="AB421" s="366">
        <v>0</v>
      </c>
      <c r="AC421" s="366"/>
      <c r="AD421" s="367" t="s">
        <v>892</v>
      </c>
      <c r="AE421" s="368" t="s">
        <v>892</v>
      </c>
      <c r="AF421" s="357">
        <v>20</v>
      </c>
      <c r="AG421" s="360">
        <v>44186</v>
      </c>
      <c r="AH421" s="360">
        <v>38096</v>
      </c>
      <c r="AI421" s="360">
        <v>44176</v>
      </c>
      <c r="AJ421" s="360" t="s">
        <v>892</v>
      </c>
      <c r="AK421" s="350" t="s">
        <v>1570</v>
      </c>
    </row>
    <row r="422" spans="1:37" x14ac:dyDescent="0.3">
      <c r="A422" s="349">
        <v>78416</v>
      </c>
      <c r="B422" s="350" t="s">
        <v>1571</v>
      </c>
      <c r="C422" s="351" t="s">
        <v>265</v>
      </c>
      <c r="D422" s="352">
        <v>3.49</v>
      </c>
      <c r="E422" s="350"/>
      <c r="F422" s="350"/>
      <c r="G422" s="350"/>
      <c r="H422" s="353">
        <v>1019</v>
      </c>
      <c r="I422" s="354">
        <v>103003</v>
      </c>
      <c r="J422" s="355">
        <v>3.49</v>
      </c>
      <c r="K422" s="353">
        <v>315</v>
      </c>
      <c r="L422" s="356">
        <v>38.819047619047623</v>
      </c>
      <c r="M422" s="357">
        <v>0</v>
      </c>
      <c r="N422" s="355">
        <v>0</v>
      </c>
      <c r="O422" s="358" t="s">
        <v>891</v>
      </c>
      <c r="P422" s="357">
        <v>0</v>
      </c>
      <c r="Q422" s="359">
        <v>0</v>
      </c>
      <c r="R422" s="360" t="s">
        <v>892</v>
      </c>
      <c r="S422" s="350" t="s">
        <v>1572</v>
      </c>
      <c r="T422" s="361">
        <v>1</v>
      </c>
      <c r="U422" s="362">
        <v>67</v>
      </c>
      <c r="V422" s="363">
        <v>18</v>
      </c>
      <c r="W422" s="364" t="s">
        <v>892</v>
      </c>
      <c r="X422" s="365" t="s">
        <v>892</v>
      </c>
      <c r="Y422" s="366">
        <v>0</v>
      </c>
      <c r="Z422" s="366" t="s">
        <v>892</v>
      </c>
      <c r="AA422" s="365" t="s">
        <v>892</v>
      </c>
      <c r="AB422" s="366">
        <v>0</v>
      </c>
      <c r="AC422" s="366"/>
      <c r="AD422" s="367" t="s">
        <v>892</v>
      </c>
      <c r="AE422" s="368" t="s">
        <v>892</v>
      </c>
      <c r="AF422" s="357">
        <v>106</v>
      </c>
      <c r="AG422" s="360">
        <v>44071</v>
      </c>
      <c r="AH422" s="360">
        <v>38097</v>
      </c>
      <c r="AI422" s="360">
        <v>44040</v>
      </c>
      <c r="AJ422" s="360" t="s">
        <v>892</v>
      </c>
      <c r="AK422" s="350" t="s">
        <v>1571</v>
      </c>
    </row>
    <row r="423" spans="1:37" x14ac:dyDescent="0.3">
      <c r="A423" s="349">
        <v>78418</v>
      </c>
      <c r="B423" s="350" t="s">
        <v>1573</v>
      </c>
      <c r="C423" s="351" t="s">
        <v>265</v>
      </c>
      <c r="D423" s="352">
        <v>1.47</v>
      </c>
      <c r="E423" s="350"/>
      <c r="F423" s="350"/>
      <c r="G423" s="350"/>
      <c r="H423" s="353">
        <v>225</v>
      </c>
      <c r="I423" s="354">
        <v>103003</v>
      </c>
      <c r="J423" s="355">
        <v>1.47</v>
      </c>
      <c r="K423" s="353">
        <v>60</v>
      </c>
      <c r="L423" s="356">
        <v>45</v>
      </c>
      <c r="M423" s="357">
        <v>0</v>
      </c>
      <c r="N423" s="355">
        <v>0</v>
      </c>
      <c r="O423" s="358" t="s">
        <v>891</v>
      </c>
      <c r="P423" s="357">
        <v>0</v>
      </c>
      <c r="Q423" s="359">
        <v>0</v>
      </c>
      <c r="R423" s="360" t="s">
        <v>892</v>
      </c>
      <c r="S423" s="350" t="s">
        <v>1574</v>
      </c>
      <c r="T423" s="361">
        <v>1</v>
      </c>
      <c r="U423" s="362">
        <v>67</v>
      </c>
      <c r="V423" s="363">
        <v>16</v>
      </c>
      <c r="W423" s="364">
        <v>2962</v>
      </c>
      <c r="X423" s="365">
        <v>2023</v>
      </c>
      <c r="Y423" s="366">
        <v>30</v>
      </c>
      <c r="Z423" s="366" t="s">
        <v>892</v>
      </c>
      <c r="AA423" s="365" t="s">
        <v>892</v>
      </c>
      <c r="AB423" s="366">
        <v>0</v>
      </c>
      <c r="AC423" s="366"/>
      <c r="AD423" s="367" t="s">
        <v>892</v>
      </c>
      <c r="AE423" s="368" t="s">
        <v>892</v>
      </c>
      <c r="AF423" s="357">
        <v>20</v>
      </c>
      <c r="AG423" s="360">
        <v>43759</v>
      </c>
      <c r="AH423" s="360">
        <v>38097</v>
      </c>
      <c r="AI423" s="360">
        <v>43747</v>
      </c>
      <c r="AJ423" s="360" t="s">
        <v>892</v>
      </c>
      <c r="AK423" s="350" t="s">
        <v>1573</v>
      </c>
    </row>
    <row r="424" spans="1:37" x14ac:dyDescent="0.3">
      <c r="A424" s="349">
        <v>78509</v>
      </c>
      <c r="B424" s="350" t="s">
        <v>1575</v>
      </c>
      <c r="C424" s="351" t="s">
        <v>265</v>
      </c>
      <c r="D424" s="352">
        <v>206.5</v>
      </c>
      <c r="E424" s="350"/>
      <c r="F424" s="350"/>
      <c r="G424" s="350"/>
      <c r="H424" s="353">
        <v>11</v>
      </c>
      <c r="I424" s="354">
        <v>103003</v>
      </c>
      <c r="J424" s="355">
        <v>206.5</v>
      </c>
      <c r="K424" s="353">
        <v>13</v>
      </c>
      <c r="L424" s="356">
        <v>7.333333333333333</v>
      </c>
      <c r="M424" s="357">
        <v>16</v>
      </c>
      <c r="N424" s="355">
        <v>3304</v>
      </c>
      <c r="O424" s="358" t="s">
        <v>891</v>
      </c>
      <c r="P424" s="357">
        <v>0</v>
      </c>
      <c r="Q424" s="359">
        <v>0</v>
      </c>
      <c r="R424" s="360" t="s">
        <v>892</v>
      </c>
      <c r="S424" s="350" t="s">
        <v>1568</v>
      </c>
      <c r="T424" s="361">
        <v>1</v>
      </c>
      <c r="U424" s="362">
        <v>51</v>
      </c>
      <c r="V424" s="363">
        <v>36</v>
      </c>
      <c r="W424" s="364" t="s">
        <v>892</v>
      </c>
      <c r="X424" s="365" t="s">
        <v>892</v>
      </c>
      <c r="Y424" s="366">
        <v>0</v>
      </c>
      <c r="Z424" s="366" t="s">
        <v>892</v>
      </c>
      <c r="AA424" s="365" t="s">
        <v>892</v>
      </c>
      <c r="AB424" s="366">
        <v>0</v>
      </c>
      <c r="AC424" s="366"/>
      <c r="AD424" s="367" t="s">
        <v>892</v>
      </c>
      <c r="AE424" s="368" t="s">
        <v>892</v>
      </c>
      <c r="AF424" s="357">
        <v>6</v>
      </c>
      <c r="AG424" s="360">
        <v>45180</v>
      </c>
      <c r="AH424" s="360">
        <v>38100</v>
      </c>
      <c r="AI424" s="360">
        <v>45131</v>
      </c>
      <c r="AJ424" s="360" t="s">
        <v>892</v>
      </c>
      <c r="AK424" s="350" t="s">
        <v>1575</v>
      </c>
    </row>
    <row r="425" spans="1:37" x14ac:dyDescent="0.3">
      <c r="A425" s="349">
        <v>78641</v>
      </c>
      <c r="B425" s="350" t="s">
        <v>1576</v>
      </c>
      <c r="C425" s="351" t="s">
        <v>655</v>
      </c>
      <c r="D425" s="352">
        <v>7.4</v>
      </c>
      <c r="E425" s="350"/>
      <c r="F425" s="350"/>
      <c r="G425" s="350"/>
      <c r="H425" s="353">
        <v>175</v>
      </c>
      <c r="I425" s="354">
        <v>103003</v>
      </c>
      <c r="J425" s="355">
        <v>7.4</v>
      </c>
      <c r="K425" s="353">
        <v>3223</v>
      </c>
      <c r="L425" s="356">
        <v>0.45016077170418012</v>
      </c>
      <c r="M425" s="357">
        <v>5722.5</v>
      </c>
      <c r="N425" s="355">
        <v>42346.5</v>
      </c>
      <c r="O425" s="358" t="s">
        <v>891</v>
      </c>
      <c r="P425" s="357">
        <v>0</v>
      </c>
      <c r="Q425" s="359">
        <v>0</v>
      </c>
      <c r="R425" s="360" t="s">
        <v>892</v>
      </c>
      <c r="S425" s="350" t="s">
        <v>1577</v>
      </c>
      <c r="T425" s="361">
        <v>1</v>
      </c>
      <c r="U425" s="362">
        <v>45</v>
      </c>
      <c r="V425" s="363">
        <v>30</v>
      </c>
      <c r="W425" s="364">
        <v>6978</v>
      </c>
      <c r="X425" s="365">
        <v>2023</v>
      </c>
      <c r="Y425" s="366">
        <v>1100</v>
      </c>
      <c r="Z425" s="366" t="s">
        <v>892</v>
      </c>
      <c r="AA425" s="365" t="s">
        <v>892</v>
      </c>
      <c r="AB425" s="366">
        <v>0</v>
      </c>
      <c r="AC425" s="366"/>
      <c r="AD425" s="367" t="s">
        <v>892</v>
      </c>
      <c r="AE425" s="368" t="s">
        <v>892</v>
      </c>
      <c r="AF425" s="357">
        <v>1556</v>
      </c>
      <c r="AG425" s="360">
        <v>44463</v>
      </c>
      <c r="AH425" s="360">
        <v>38104</v>
      </c>
      <c r="AI425" s="360">
        <v>45044</v>
      </c>
      <c r="AJ425" s="360" t="s">
        <v>892</v>
      </c>
      <c r="AK425" s="350" t="s">
        <v>1578</v>
      </c>
    </row>
    <row r="426" spans="1:37" x14ac:dyDescent="0.3">
      <c r="A426" s="349">
        <v>78642</v>
      </c>
      <c r="B426" s="350" t="s">
        <v>1579</v>
      </c>
      <c r="C426" s="351" t="s">
        <v>655</v>
      </c>
      <c r="D426" s="352">
        <v>2.64</v>
      </c>
      <c r="E426" s="350"/>
      <c r="F426" s="350"/>
      <c r="G426" s="350"/>
      <c r="H426" s="353">
        <v>613</v>
      </c>
      <c r="I426" s="354">
        <v>103003</v>
      </c>
      <c r="J426" s="355">
        <v>2.64</v>
      </c>
      <c r="K426" s="353">
        <v>3068</v>
      </c>
      <c r="L426" s="356">
        <v>1.6486028561439368</v>
      </c>
      <c r="M426" s="357">
        <v>5479.94</v>
      </c>
      <c r="N426" s="355">
        <v>14467.0416</v>
      </c>
      <c r="O426" s="358" t="s">
        <v>891</v>
      </c>
      <c r="P426" s="357">
        <v>0</v>
      </c>
      <c r="Q426" s="359">
        <v>0</v>
      </c>
      <c r="R426" s="360" t="s">
        <v>892</v>
      </c>
      <c r="S426" s="350" t="s">
        <v>1577</v>
      </c>
      <c r="T426" s="361">
        <v>1</v>
      </c>
      <c r="U426" s="362">
        <v>45</v>
      </c>
      <c r="V426" s="363">
        <v>30</v>
      </c>
      <c r="W426" s="364">
        <v>6978</v>
      </c>
      <c r="X426" s="365">
        <v>2023</v>
      </c>
      <c r="Y426" s="366">
        <v>600</v>
      </c>
      <c r="Z426" s="366" t="s">
        <v>892</v>
      </c>
      <c r="AA426" s="365" t="s">
        <v>892</v>
      </c>
      <c r="AB426" s="366">
        <v>0</v>
      </c>
      <c r="AC426" s="366"/>
      <c r="AD426" s="367" t="s">
        <v>892</v>
      </c>
      <c r="AE426" s="368" t="s">
        <v>892</v>
      </c>
      <c r="AF426" s="357">
        <v>1488</v>
      </c>
      <c r="AG426" s="360">
        <v>44463</v>
      </c>
      <c r="AH426" s="360">
        <v>38104</v>
      </c>
      <c r="AI426" s="360">
        <v>44363</v>
      </c>
      <c r="AJ426" s="360" t="s">
        <v>892</v>
      </c>
      <c r="AK426" s="350" t="s">
        <v>1580</v>
      </c>
    </row>
    <row r="427" spans="1:37" x14ac:dyDescent="0.3">
      <c r="A427" s="349">
        <v>78643</v>
      </c>
      <c r="B427" s="350" t="s">
        <v>1581</v>
      </c>
      <c r="C427" s="351" t="s">
        <v>655</v>
      </c>
      <c r="D427" s="352">
        <v>7.4</v>
      </c>
      <c r="E427" s="350"/>
      <c r="F427" s="350"/>
      <c r="G427" s="350"/>
      <c r="H427" s="353">
        <v>337</v>
      </c>
      <c r="I427" s="354">
        <v>103003</v>
      </c>
      <c r="J427" s="355">
        <v>7.4</v>
      </c>
      <c r="K427" s="353">
        <v>3463</v>
      </c>
      <c r="L427" s="356">
        <v>0.7943429581614615</v>
      </c>
      <c r="M427" s="357">
        <v>6099.5</v>
      </c>
      <c r="N427" s="355">
        <v>45136.3</v>
      </c>
      <c r="O427" s="358" t="s">
        <v>891</v>
      </c>
      <c r="P427" s="357">
        <v>0</v>
      </c>
      <c r="Q427" s="359">
        <v>0</v>
      </c>
      <c r="R427" s="360" t="s">
        <v>892</v>
      </c>
      <c r="S427" s="350" t="s">
        <v>1577</v>
      </c>
      <c r="T427" s="361">
        <v>1</v>
      </c>
      <c r="U427" s="362">
        <v>45</v>
      </c>
      <c r="V427" s="363">
        <v>30</v>
      </c>
      <c r="W427" s="364">
        <v>6978</v>
      </c>
      <c r="X427" s="365">
        <v>2023</v>
      </c>
      <c r="Y427" s="366">
        <v>1200</v>
      </c>
      <c r="Z427" s="366" t="s">
        <v>892</v>
      </c>
      <c r="AA427" s="365" t="s">
        <v>892</v>
      </c>
      <c r="AB427" s="366">
        <v>0</v>
      </c>
      <c r="AC427" s="366"/>
      <c r="AD427" s="367" t="s">
        <v>892</v>
      </c>
      <c r="AE427" s="368" t="s">
        <v>892</v>
      </c>
      <c r="AF427" s="357">
        <v>1698</v>
      </c>
      <c r="AG427" s="360">
        <v>44928</v>
      </c>
      <c r="AH427" s="360">
        <v>38104</v>
      </c>
      <c r="AI427" s="360">
        <v>45044</v>
      </c>
      <c r="AJ427" s="360" t="s">
        <v>892</v>
      </c>
      <c r="AK427" s="350" t="s">
        <v>1582</v>
      </c>
    </row>
    <row r="428" spans="1:37" x14ac:dyDescent="0.3">
      <c r="A428" s="349">
        <v>78646</v>
      </c>
      <c r="B428" s="350" t="s">
        <v>1583</v>
      </c>
      <c r="C428" s="351" t="s">
        <v>655</v>
      </c>
      <c r="D428" s="352">
        <v>3.37</v>
      </c>
      <c r="E428" s="350"/>
      <c r="F428" s="350"/>
      <c r="G428" s="350"/>
      <c r="H428" s="353">
        <v>1016</v>
      </c>
      <c r="I428" s="354">
        <v>103003</v>
      </c>
      <c r="J428" s="355">
        <v>3.37</v>
      </c>
      <c r="K428" s="353">
        <v>3694</v>
      </c>
      <c r="L428" s="356">
        <v>2.2687180403278031</v>
      </c>
      <c r="M428" s="357">
        <v>6144.94</v>
      </c>
      <c r="N428" s="355">
        <v>20708.447800000002</v>
      </c>
      <c r="O428" s="358" t="s">
        <v>891</v>
      </c>
      <c r="P428" s="357">
        <v>0</v>
      </c>
      <c r="Q428" s="359">
        <v>0</v>
      </c>
      <c r="R428" s="360" t="s">
        <v>892</v>
      </c>
      <c r="S428" s="350" t="s">
        <v>1577</v>
      </c>
      <c r="T428" s="361">
        <v>1</v>
      </c>
      <c r="U428" s="362">
        <v>45</v>
      </c>
      <c r="V428" s="363">
        <v>30</v>
      </c>
      <c r="W428" s="364">
        <v>6978</v>
      </c>
      <c r="X428" s="365">
        <v>2023</v>
      </c>
      <c r="Y428" s="366">
        <v>900</v>
      </c>
      <c r="Z428" s="366" t="s">
        <v>892</v>
      </c>
      <c r="AA428" s="365" t="s">
        <v>892</v>
      </c>
      <c r="AB428" s="366">
        <v>0</v>
      </c>
      <c r="AC428" s="366"/>
      <c r="AD428" s="367" t="s">
        <v>892</v>
      </c>
      <c r="AE428" s="368" t="s">
        <v>892</v>
      </c>
      <c r="AF428" s="357">
        <v>1792</v>
      </c>
      <c r="AG428" s="360">
        <v>44928</v>
      </c>
      <c r="AH428" s="360">
        <v>38104</v>
      </c>
      <c r="AI428" s="360">
        <v>44910</v>
      </c>
      <c r="AJ428" s="360" t="s">
        <v>892</v>
      </c>
      <c r="AK428" s="350" t="s">
        <v>1584</v>
      </c>
    </row>
    <row r="429" spans="1:37" x14ac:dyDescent="0.3">
      <c r="A429" s="349">
        <v>79687</v>
      </c>
      <c r="B429" s="350" t="s">
        <v>1585</v>
      </c>
      <c r="C429" s="351" t="s">
        <v>265</v>
      </c>
      <c r="D429" s="352">
        <v>0.33</v>
      </c>
      <c r="E429" s="350"/>
      <c r="F429" s="350"/>
      <c r="G429" s="350"/>
      <c r="H429" s="353">
        <v>13261</v>
      </c>
      <c r="I429" s="354">
        <v>103003</v>
      </c>
      <c r="J429" s="355">
        <v>0.33</v>
      </c>
      <c r="K429" s="353">
        <v>9835</v>
      </c>
      <c r="L429" s="356">
        <v>9.2090277777777771</v>
      </c>
      <c r="M429" s="357">
        <v>12659</v>
      </c>
      <c r="N429" s="355">
        <v>4177.47</v>
      </c>
      <c r="O429" s="358" t="s">
        <v>891</v>
      </c>
      <c r="P429" s="357">
        <v>0</v>
      </c>
      <c r="Q429" s="359">
        <v>0</v>
      </c>
      <c r="R429" s="360" t="s">
        <v>892</v>
      </c>
      <c r="S429" s="350" t="s">
        <v>948</v>
      </c>
      <c r="T429" s="361">
        <v>1</v>
      </c>
      <c r="U429" s="362">
        <v>45</v>
      </c>
      <c r="V429" s="363">
        <v>11</v>
      </c>
      <c r="W429" s="364" t="s">
        <v>892</v>
      </c>
      <c r="X429" s="365" t="s">
        <v>892</v>
      </c>
      <c r="Y429" s="366">
        <v>0</v>
      </c>
      <c r="Z429" s="366" t="s">
        <v>892</v>
      </c>
      <c r="AA429" s="365" t="s">
        <v>892</v>
      </c>
      <c r="AB429" s="366">
        <v>0</v>
      </c>
      <c r="AC429" s="366"/>
      <c r="AD429" s="367" t="s">
        <v>892</v>
      </c>
      <c r="AE429" s="368" t="s">
        <v>892</v>
      </c>
      <c r="AF429" s="357">
        <v>5760</v>
      </c>
      <c r="AG429" s="360">
        <v>45019</v>
      </c>
      <c r="AH429" s="360">
        <v>38138</v>
      </c>
      <c r="AI429" s="360">
        <v>44959</v>
      </c>
      <c r="AJ429" s="360" t="s">
        <v>892</v>
      </c>
      <c r="AK429" s="350" t="s">
        <v>1585</v>
      </c>
    </row>
    <row r="430" spans="1:37" x14ac:dyDescent="0.3">
      <c r="A430" s="349">
        <v>79688</v>
      </c>
      <c r="B430" s="350" t="s">
        <v>1586</v>
      </c>
      <c r="C430" s="351" t="s">
        <v>265</v>
      </c>
      <c r="D430" s="352">
        <v>0.26</v>
      </c>
      <c r="E430" s="350"/>
      <c r="F430" s="350"/>
      <c r="G430" s="350"/>
      <c r="H430" s="353">
        <v>19001</v>
      </c>
      <c r="I430" s="354">
        <v>103003</v>
      </c>
      <c r="J430" s="355">
        <v>0.26</v>
      </c>
      <c r="K430" s="353">
        <v>8507</v>
      </c>
      <c r="L430" s="356">
        <v>15.795730389385829</v>
      </c>
      <c r="M430" s="357">
        <v>2651.56</v>
      </c>
      <c r="N430" s="355">
        <v>689.40560000000005</v>
      </c>
      <c r="O430" s="358" t="s">
        <v>891</v>
      </c>
      <c r="P430" s="357">
        <v>0</v>
      </c>
      <c r="Q430" s="359">
        <v>0</v>
      </c>
      <c r="R430" s="360" t="s">
        <v>892</v>
      </c>
      <c r="S430" s="350" t="s">
        <v>948</v>
      </c>
      <c r="T430" s="361">
        <v>1</v>
      </c>
      <c r="U430" s="362">
        <v>45</v>
      </c>
      <c r="V430" s="363">
        <v>11</v>
      </c>
      <c r="W430" s="364" t="s">
        <v>892</v>
      </c>
      <c r="X430" s="365" t="s">
        <v>892</v>
      </c>
      <c r="Y430" s="366">
        <v>0</v>
      </c>
      <c r="Z430" s="366" t="s">
        <v>892</v>
      </c>
      <c r="AA430" s="365" t="s">
        <v>892</v>
      </c>
      <c r="AB430" s="366">
        <v>0</v>
      </c>
      <c r="AC430" s="366"/>
      <c r="AD430" s="367" t="s">
        <v>892</v>
      </c>
      <c r="AE430" s="368" t="s">
        <v>892</v>
      </c>
      <c r="AF430" s="357">
        <v>4812</v>
      </c>
      <c r="AG430" s="360">
        <v>44974</v>
      </c>
      <c r="AH430" s="360">
        <v>38138</v>
      </c>
      <c r="AI430" s="360">
        <v>44959</v>
      </c>
      <c r="AJ430" s="360" t="s">
        <v>892</v>
      </c>
      <c r="AK430" s="350" t="s">
        <v>1586</v>
      </c>
    </row>
    <row r="431" spans="1:37" x14ac:dyDescent="0.3">
      <c r="A431" s="349">
        <v>80298</v>
      </c>
      <c r="B431" s="350" t="s">
        <v>1587</v>
      </c>
      <c r="C431" s="351" t="s">
        <v>265</v>
      </c>
      <c r="D431" s="352">
        <v>1240</v>
      </c>
      <c r="E431" s="350"/>
      <c r="F431" s="350"/>
      <c r="G431" s="350"/>
      <c r="H431" s="353">
        <v>35</v>
      </c>
      <c r="I431" s="354">
        <v>103003</v>
      </c>
      <c r="J431" s="355">
        <v>1240</v>
      </c>
      <c r="K431" s="353">
        <v>8</v>
      </c>
      <c r="L431" s="356">
        <v>42.168674698795179</v>
      </c>
      <c r="M431" s="357">
        <v>0</v>
      </c>
      <c r="N431" s="355">
        <v>0</v>
      </c>
      <c r="O431" s="358" t="s">
        <v>891</v>
      </c>
      <c r="P431" s="357">
        <v>0</v>
      </c>
      <c r="Q431" s="359">
        <v>0</v>
      </c>
      <c r="R431" s="360" t="s">
        <v>892</v>
      </c>
      <c r="S431" s="350" t="s">
        <v>1417</v>
      </c>
      <c r="T431" s="361">
        <v>1</v>
      </c>
      <c r="U431" s="362">
        <v>51</v>
      </c>
      <c r="V431" s="363">
        <v>30</v>
      </c>
      <c r="W431" s="364" t="s">
        <v>892</v>
      </c>
      <c r="X431" s="365" t="s">
        <v>892</v>
      </c>
      <c r="Y431" s="366">
        <v>0</v>
      </c>
      <c r="Z431" s="366" t="s">
        <v>892</v>
      </c>
      <c r="AA431" s="365" t="s">
        <v>892</v>
      </c>
      <c r="AB431" s="366">
        <v>0</v>
      </c>
      <c r="AC431" s="366"/>
      <c r="AD431" s="367" t="s">
        <v>892</v>
      </c>
      <c r="AE431" s="368" t="s">
        <v>892</v>
      </c>
      <c r="AF431" s="357">
        <v>4</v>
      </c>
      <c r="AG431" s="360">
        <v>44525</v>
      </c>
      <c r="AH431" s="360">
        <v>38166</v>
      </c>
      <c r="AI431" s="360">
        <v>44508</v>
      </c>
      <c r="AJ431" s="360" t="s">
        <v>892</v>
      </c>
      <c r="AK431" s="350" t="s">
        <v>1587</v>
      </c>
    </row>
    <row r="432" spans="1:37" x14ac:dyDescent="0.3">
      <c r="A432" s="349">
        <v>80300</v>
      </c>
      <c r="B432" s="350" t="s">
        <v>1588</v>
      </c>
      <c r="C432" s="351" t="s">
        <v>265</v>
      </c>
      <c r="D432" s="352">
        <v>224</v>
      </c>
      <c r="E432" s="350"/>
      <c r="F432" s="350"/>
      <c r="G432" s="350"/>
      <c r="H432" s="353">
        <v>54</v>
      </c>
      <c r="I432" s="354">
        <v>103003</v>
      </c>
      <c r="J432" s="355">
        <v>224</v>
      </c>
      <c r="K432" s="353">
        <v>48</v>
      </c>
      <c r="L432" s="356">
        <v>12.949640287769784</v>
      </c>
      <c r="M432" s="357">
        <v>0</v>
      </c>
      <c r="N432" s="355">
        <v>0</v>
      </c>
      <c r="O432" s="358" t="s">
        <v>891</v>
      </c>
      <c r="P432" s="357">
        <v>0</v>
      </c>
      <c r="Q432" s="359">
        <v>0</v>
      </c>
      <c r="R432" s="360" t="s">
        <v>892</v>
      </c>
      <c r="S432" s="350" t="s">
        <v>1589</v>
      </c>
      <c r="T432" s="361">
        <v>1</v>
      </c>
      <c r="U432" s="362">
        <v>74</v>
      </c>
      <c r="V432" s="363">
        <v>10</v>
      </c>
      <c r="W432" s="364">
        <v>2386</v>
      </c>
      <c r="X432" s="365">
        <v>2023</v>
      </c>
      <c r="Y432" s="366">
        <v>150</v>
      </c>
      <c r="Z432" s="366" t="s">
        <v>892</v>
      </c>
      <c r="AA432" s="365" t="s">
        <v>892</v>
      </c>
      <c r="AB432" s="366">
        <v>0</v>
      </c>
      <c r="AC432" s="366"/>
      <c r="AD432" s="367" t="s">
        <v>892</v>
      </c>
      <c r="AE432" s="368" t="s">
        <v>892</v>
      </c>
      <c r="AF432" s="357">
        <v>16</v>
      </c>
      <c r="AG432" s="360">
        <v>44182</v>
      </c>
      <c r="AH432" s="360">
        <v>38166</v>
      </c>
      <c r="AI432" s="360">
        <v>44699</v>
      </c>
      <c r="AJ432" s="360" t="s">
        <v>892</v>
      </c>
      <c r="AK432" s="350" t="s">
        <v>1588</v>
      </c>
    </row>
    <row r="433" spans="1:37" x14ac:dyDescent="0.3">
      <c r="A433" s="349">
        <v>80385</v>
      </c>
      <c r="B433" s="350" t="s">
        <v>1590</v>
      </c>
      <c r="C433" s="351" t="s">
        <v>849</v>
      </c>
      <c r="D433" s="352">
        <v>29.12</v>
      </c>
      <c r="E433" s="350"/>
      <c r="F433" s="350"/>
      <c r="G433" s="350"/>
      <c r="H433" s="353">
        <v>20</v>
      </c>
      <c r="I433" s="354">
        <v>103003</v>
      </c>
      <c r="J433" s="355">
        <v>29.12</v>
      </c>
      <c r="K433" s="353">
        <v>60</v>
      </c>
      <c r="L433" s="356">
        <v>4</v>
      </c>
      <c r="M433" s="357">
        <v>70</v>
      </c>
      <c r="N433" s="355">
        <v>2038.4</v>
      </c>
      <c r="O433" s="358" t="s">
        <v>891</v>
      </c>
      <c r="P433" s="357">
        <v>0</v>
      </c>
      <c r="Q433" s="359">
        <v>0</v>
      </c>
      <c r="R433" s="360" t="s">
        <v>892</v>
      </c>
      <c r="S433" s="350" t="s">
        <v>1034</v>
      </c>
      <c r="T433" s="361">
        <v>1</v>
      </c>
      <c r="U433" s="362">
        <v>61</v>
      </c>
      <c r="V433" s="363">
        <v>15</v>
      </c>
      <c r="W433" s="364" t="s">
        <v>892</v>
      </c>
      <c r="X433" s="365" t="s">
        <v>892</v>
      </c>
      <c r="Y433" s="366">
        <v>0</v>
      </c>
      <c r="Z433" s="366" t="s">
        <v>892</v>
      </c>
      <c r="AA433" s="365" t="s">
        <v>892</v>
      </c>
      <c r="AB433" s="366">
        <v>0</v>
      </c>
      <c r="AC433" s="366"/>
      <c r="AD433" s="367" t="s">
        <v>892</v>
      </c>
      <c r="AE433" s="368" t="s">
        <v>892</v>
      </c>
      <c r="AF433" s="357">
        <v>20</v>
      </c>
      <c r="AG433" s="360">
        <v>44798</v>
      </c>
      <c r="AH433" s="360">
        <v>38169</v>
      </c>
      <c r="AI433" s="360">
        <v>44776</v>
      </c>
      <c r="AJ433" s="360" t="s">
        <v>892</v>
      </c>
      <c r="AK433" s="350" t="s">
        <v>1590</v>
      </c>
    </row>
    <row r="434" spans="1:37" x14ac:dyDescent="0.3">
      <c r="A434" s="349">
        <v>80387</v>
      </c>
      <c r="B434" s="350" t="s">
        <v>1591</v>
      </c>
      <c r="C434" s="351" t="s">
        <v>265</v>
      </c>
      <c r="D434" s="352">
        <v>5.51</v>
      </c>
      <c r="E434" s="350"/>
      <c r="F434" s="350"/>
      <c r="G434" s="350"/>
      <c r="H434" s="353">
        <v>130</v>
      </c>
      <c r="I434" s="354">
        <v>103003</v>
      </c>
      <c r="J434" s="355">
        <v>5.51</v>
      </c>
      <c r="K434" s="353">
        <v>710</v>
      </c>
      <c r="L434" s="356">
        <v>2.0258687860370892</v>
      </c>
      <c r="M434" s="357">
        <v>770.06</v>
      </c>
      <c r="N434" s="355">
        <v>4243.0306</v>
      </c>
      <c r="O434" s="358" t="s">
        <v>891</v>
      </c>
      <c r="P434" s="357">
        <v>0</v>
      </c>
      <c r="Q434" s="359">
        <v>0</v>
      </c>
      <c r="R434" s="360" t="s">
        <v>892</v>
      </c>
      <c r="S434" s="350" t="s">
        <v>1359</v>
      </c>
      <c r="T434" s="361">
        <v>1</v>
      </c>
      <c r="U434" s="362">
        <v>83</v>
      </c>
      <c r="V434" s="363">
        <v>4</v>
      </c>
      <c r="W434" s="364">
        <v>7315</v>
      </c>
      <c r="X434" s="365">
        <v>2023</v>
      </c>
      <c r="Y434" s="366">
        <v>255</v>
      </c>
      <c r="Z434" s="366" t="s">
        <v>892</v>
      </c>
      <c r="AA434" s="365" t="s">
        <v>892</v>
      </c>
      <c r="AB434" s="366">
        <v>0</v>
      </c>
      <c r="AC434" s="366"/>
      <c r="AD434" s="367" t="s">
        <v>892</v>
      </c>
      <c r="AE434" s="368" t="s">
        <v>892</v>
      </c>
      <c r="AF434" s="357">
        <v>256</v>
      </c>
      <c r="AG434" s="360">
        <v>43882</v>
      </c>
      <c r="AH434" s="360">
        <v>38169</v>
      </c>
      <c r="AI434" s="360">
        <v>43826</v>
      </c>
      <c r="AJ434" s="360" t="s">
        <v>892</v>
      </c>
      <c r="AK434" s="350" t="s">
        <v>1591</v>
      </c>
    </row>
    <row r="435" spans="1:37" x14ac:dyDescent="0.3">
      <c r="A435" s="349">
        <v>80390</v>
      </c>
      <c r="B435" s="350" t="s">
        <v>1592</v>
      </c>
      <c r="C435" s="351" t="s">
        <v>265</v>
      </c>
      <c r="D435" s="352">
        <v>16.5</v>
      </c>
      <c r="E435" s="350"/>
      <c r="F435" s="350"/>
      <c r="G435" s="350"/>
      <c r="H435" s="353">
        <v>75</v>
      </c>
      <c r="I435" s="354">
        <v>103003</v>
      </c>
      <c r="J435" s="355">
        <v>16.5</v>
      </c>
      <c r="K435" s="353">
        <v>109</v>
      </c>
      <c r="L435" s="356">
        <v>8.0385852090032142</v>
      </c>
      <c r="M435" s="357">
        <v>92.94</v>
      </c>
      <c r="N435" s="355">
        <v>1533.51</v>
      </c>
      <c r="O435" s="358" t="s">
        <v>891</v>
      </c>
      <c r="P435" s="357">
        <v>0</v>
      </c>
      <c r="Q435" s="359">
        <v>0</v>
      </c>
      <c r="R435" s="360" t="s">
        <v>892</v>
      </c>
      <c r="S435" s="350" t="s">
        <v>1034</v>
      </c>
      <c r="T435" s="361">
        <v>1</v>
      </c>
      <c r="U435" s="362">
        <v>61</v>
      </c>
      <c r="V435" s="363">
        <v>15</v>
      </c>
      <c r="W435" s="364" t="s">
        <v>892</v>
      </c>
      <c r="X435" s="365" t="s">
        <v>892</v>
      </c>
      <c r="Y435" s="366">
        <v>0</v>
      </c>
      <c r="Z435" s="366" t="s">
        <v>892</v>
      </c>
      <c r="AA435" s="365" t="s">
        <v>892</v>
      </c>
      <c r="AB435" s="366">
        <v>0</v>
      </c>
      <c r="AC435" s="366"/>
      <c r="AD435" s="367" t="s">
        <v>892</v>
      </c>
      <c r="AE435" s="368" t="s">
        <v>892</v>
      </c>
      <c r="AF435" s="357">
        <v>38</v>
      </c>
      <c r="AG435" s="360">
        <v>44830</v>
      </c>
      <c r="AH435" s="360">
        <v>38169</v>
      </c>
      <c r="AI435" s="360">
        <v>44748</v>
      </c>
      <c r="AJ435" s="360" t="s">
        <v>892</v>
      </c>
      <c r="AK435" s="350" t="s">
        <v>1592</v>
      </c>
    </row>
    <row r="436" spans="1:37" x14ac:dyDescent="0.3">
      <c r="A436" s="349">
        <v>80872</v>
      </c>
      <c r="B436" s="350" t="s">
        <v>1593</v>
      </c>
      <c r="C436" s="351" t="s">
        <v>655</v>
      </c>
      <c r="D436" s="352">
        <v>7.4</v>
      </c>
      <c r="E436" s="350"/>
      <c r="F436" s="350"/>
      <c r="G436" s="350"/>
      <c r="H436" s="353">
        <v>0</v>
      </c>
      <c r="I436" s="354">
        <v>103003</v>
      </c>
      <c r="J436" s="355">
        <v>7.4</v>
      </c>
      <c r="K436" s="353">
        <v>3322</v>
      </c>
      <c r="L436" s="356">
        <v>0</v>
      </c>
      <c r="M436" s="357">
        <v>4153</v>
      </c>
      <c r="N436" s="355">
        <v>30732.2</v>
      </c>
      <c r="O436" s="358" t="s">
        <v>891</v>
      </c>
      <c r="P436" s="357">
        <v>0</v>
      </c>
      <c r="Q436" s="359">
        <v>0</v>
      </c>
      <c r="R436" s="360" t="s">
        <v>892</v>
      </c>
      <c r="S436" s="350" t="s">
        <v>1577</v>
      </c>
      <c r="T436" s="361">
        <v>1</v>
      </c>
      <c r="U436" s="362">
        <v>45</v>
      </c>
      <c r="V436" s="363">
        <v>30</v>
      </c>
      <c r="W436" s="364">
        <v>6978</v>
      </c>
      <c r="X436" s="365">
        <v>2023</v>
      </c>
      <c r="Y436" s="366">
        <v>2300</v>
      </c>
      <c r="Z436" s="366" t="s">
        <v>892</v>
      </c>
      <c r="AA436" s="365" t="s">
        <v>892</v>
      </c>
      <c r="AB436" s="366">
        <v>0</v>
      </c>
      <c r="AC436" s="366"/>
      <c r="AD436" s="367" t="s">
        <v>892</v>
      </c>
      <c r="AE436" s="368" t="s">
        <v>892</v>
      </c>
      <c r="AF436" s="357">
        <v>1434</v>
      </c>
      <c r="AG436" s="360">
        <v>44463</v>
      </c>
      <c r="AH436" s="360">
        <v>38196</v>
      </c>
      <c r="AI436" s="360">
        <v>45044</v>
      </c>
      <c r="AJ436" s="360" t="s">
        <v>892</v>
      </c>
      <c r="AK436" s="350" t="s">
        <v>1594</v>
      </c>
    </row>
    <row r="437" spans="1:37" x14ac:dyDescent="0.3">
      <c r="A437" s="349">
        <v>80874</v>
      </c>
      <c r="B437" s="350" t="s">
        <v>1595</v>
      </c>
      <c r="C437" s="351" t="s">
        <v>655</v>
      </c>
      <c r="D437" s="352">
        <v>3.37</v>
      </c>
      <c r="E437" s="350"/>
      <c r="F437" s="350"/>
      <c r="G437" s="350"/>
      <c r="H437" s="353">
        <v>911</v>
      </c>
      <c r="I437" s="354">
        <v>103003</v>
      </c>
      <c r="J437" s="355">
        <v>3.37</v>
      </c>
      <c r="K437" s="353">
        <v>3635</v>
      </c>
      <c r="L437" s="356">
        <v>2.0129037960139642</v>
      </c>
      <c r="M437" s="357">
        <v>6535.44</v>
      </c>
      <c r="N437" s="355">
        <v>22024.432799999999</v>
      </c>
      <c r="O437" s="358" t="s">
        <v>891</v>
      </c>
      <c r="P437" s="357">
        <v>0</v>
      </c>
      <c r="Q437" s="359">
        <v>0</v>
      </c>
      <c r="R437" s="360" t="s">
        <v>892</v>
      </c>
      <c r="S437" s="350" t="s">
        <v>1577</v>
      </c>
      <c r="T437" s="361">
        <v>1</v>
      </c>
      <c r="U437" s="362">
        <v>45</v>
      </c>
      <c r="V437" s="363">
        <v>30</v>
      </c>
      <c r="W437" s="364">
        <v>6978</v>
      </c>
      <c r="X437" s="365">
        <v>2023</v>
      </c>
      <c r="Y437" s="366">
        <v>700</v>
      </c>
      <c r="Z437" s="366" t="s">
        <v>892</v>
      </c>
      <c r="AA437" s="365" t="s">
        <v>892</v>
      </c>
      <c r="AB437" s="366">
        <v>0</v>
      </c>
      <c r="AC437" s="366"/>
      <c r="AD437" s="367" t="s">
        <v>892</v>
      </c>
      <c r="AE437" s="368" t="s">
        <v>892</v>
      </c>
      <c r="AF437" s="357">
        <v>1810</v>
      </c>
      <c r="AG437" s="360">
        <v>44928</v>
      </c>
      <c r="AH437" s="360">
        <v>38196</v>
      </c>
      <c r="AI437" s="360">
        <v>44910</v>
      </c>
      <c r="AJ437" s="360" t="s">
        <v>892</v>
      </c>
      <c r="AK437" s="350" t="s">
        <v>1596</v>
      </c>
    </row>
    <row r="438" spans="1:37" x14ac:dyDescent="0.3">
      <c r="A438" s="349">
        <v>81131</v>
      </c>
      <c r="B438" s="350" t="s">
        <v>1597</v>
      </c>
      <c r="C438" s="351" t="s">
        <v>269</v>
      </c>
      <c r="D438" s="352">
        <v>0.52</v>
      </c>
      <c r="E438" s="350"/>
      <c r="F438" s="350"/>
      <c r="G438" s="350"/>
      <c r="H438" s="353">
        <v>0</v>
      </c>
      <c r="I438" s="354">
        <v>103003</v>
      </c>
      <c r="J438" s="355">
        <v>0.52</v>
      </c>
      <c r="K438" s="353">
        <v>210</v>
      </c>
      <c r="L438" s="356">
        <v>0</v>
      </c>
      <c r="M438" s="357">
        <v>281</v>
      </c>
      <c r="N438" s="355">
        <v>146.12</v>
      </c>
      <c r="O438" s="358" t="s">
        <v>891</v>
      </c>
      <c r="P438" s="357">
        <v>0</v>
      </c>
      <c r="Q438" s="359">
        <v>0</v>
      </c>
      <c r="R438" s="360" t="s">
        <v>892</v>
      </c>
      <c r="S438" s="350" t="s">
        <v>902</v>
      </c>
      <c r="T438" s="361">
        <v>1</v>
      </c>
      <c r="U438" s="362">
        <v>72</v>
      </c>
      <c r="V438" s="363">
        <v>6</v>
      </c>
      <c r="W438" s="364">
        <v>9010</v>
      </c>
      <c r="X438" s="365">
        <v>2023</v>
      </c>
      <c r="Y438" s="366">
        <v>70</v>
      </c>
      <c r="Z438" s="366" t="s">
        <v>892</v>
      </c>
      <c r="AA438" s="365" t="s">
        <v>892</v>
      </c>
      <c r="AB438" s="366">
        <v>0</v>
      </c>
      <c r="AC438" s="366"/>
      <c r="AD438" s="367" t="s">
        <v>892</v>
      </c>
      <c r="AE438" s="368" t="s">
        <v>892</v>
      </c>
      <c r="AF438" s="357">
        <v>78</v>
      </c>
      <c r="AG438" s="360">
        <v>43682</v>
      </c>
      <c r="AH438" s="360">
        <v>38205</v>
      </c>
      <c r="AI438" s="360">
        <v>43851</v>
      </c>
      <c r="AJ438" s="360" t="s">
        <v>892</v>
      </c>
      <c r="AK438" s="350" t="s">
        <v>1597</v>
      </c>
    </row>
    <row r="439" spans="1:37" x14ac:dyDescent="0.3">
      <c r="A439" s="349">
        <v>81152</v>
      </c>
      <c r="B439" s="350" t="s">
        <v>1598</v>
      </c>
      <c r="C439" s="351" t="s">
        <v>269</v>
      </c>
      <c r="D439" s="352">
        <v>132.19999999999999</v>
      </c>
      <c r="E439" s="350"/>
      <c r="F439" s="350"/>
      <c r="G439" s="350"/>
      <c r="H439" s="353">
        <v>609</v>
      </c>
      <c r="I439" s="354">
        <v>103003</v>
      </c>
      <c r="J439" s="355">
        <v>132.19999999999999</v>
      </c>
      <c r="K439" s="353">
        <v>12</v>
      </c>
      <c r="L439" s="356">
        <v>457.89473684210526</v>
      </c>
      <c r="M439" s="357">
        <v>0</v>
      </c>
      <c r="N439" s="355">
        <v>0</v>
      </c>
      <c r="O439" s="358" t="s">
        <v>891</v>
      </c>
      <c r="P439" s="357">
        <v>0</v>
      </c>
      <c r="Q439" s="359">
        <v>0</v>
      </c>
      <c r="R439" s="360" t="s">
        <v>892</v>
      </c>
      <c r="S439" s="350" t="s">
        <v>1599</v>
      </c>
      <c r="T439" s="361">
        <v>1</v>
      </c>
      <c r="U439" s="362">
        <v>73</v>
      </c>
      <c r="V439" s="363">
        <v>1</v>
      </c>
      <c r="W439" s="364" t="s">
        <v>892</v>
      </c>
      <c r="X439" s="365" t="s">
        <v>892</v>
      </c>
      <c r="Y439" s="366">
        <v>0</v>
      </c>
      <c r="Z439" s="366" t="s">
        <v>892</v>
      </c>
      <c r="AA439" s="365" t="s">
        <v>892</v>
      </c>
      <c r="AB439" s="366">
        <v>0</v>
      </c>
      <c r="AC439" s="366"/>
      <c r="AD439" s="367" t="s">
        <v>892</v>
      </c>
      <c r="AE439" s="368" t="s">
        <v>892</v>
      </c>
      <c r="AF439" s="357">
        <v>6</v>
      </c>
      <c r="AG439" s="360">
        <v>44426</v>
      </c>
      <c r="AH439" s="360">
        <v>38208</v>
      </c>
      <c r="AI439" s="360">
        <v>44405</v>
      </c>
      <c r="AJ439" s="360" t="s">
        <v>892</v>
      </c>
      <c r="AK439" s="350" t="s">
        <v>1598</v>
      </c>
    </row>
    <row r="440" spans="1:37" x14ac:dyDescent="0.3">
      <c r="A440" s="349">
        <v>81370</v>
      </c>
      <c r="B440" s="350" t="s">
        <v>1600</v>
      </c>
      <c r="C440" s="351" t="s">
        <v>337</v>
      </c>
      <c r="D440" s="352">
        <v>1.61</v>
      </c>
      <c r="E440" s="350"/>
      <c r="F440" s="350"/>
      <c r="G440" s="350"/>
      <c r="H440" s="353">
        <v>0</v>
      </c>
      <c r="I440" s="354">
        <v>103003</v>
      </c>
      <c r="J440" s="355">
        <v>1.61</v>
      </c>
      <c r="K440" s="353">
        <v>2877</v>
      </c>
      <c r="L440" s="356">
        <v>0</v>
      </c>
      <c r="M440" s="357">
        <v>4046.5</v>
      </c>
      <c r="N440" s="355">
        <v>6514.8649999999998</v>
      </c>
      <c r="O440" s="358" t="s">
        <v>891</v>
      </c>
      <c r="P440" s="357">
        <v>0</v>
      </c>
      <c r="Q440" s="359">
        <v>0</v>
      </c>
      <c r="R440" s="360" t="s">
        <v>892</v>
      </c>
      <c r="S440" s="350" t="s">
        <v>1601</v>
      </c>
      <c r="T440" s="361">
        <v>1</v>
      </c>
      <c r="U440" s="362">
        <v>71</v>
      </c>
      <c r="V440" s="363">
        <v>33</v>
      </c>
      <c r="W440" s="364">
        <v>6219</v>
      </c>
      <c r="X440" s="365">
        <v>2023</v>
      </c>
      <c r="Y440" s="366">
        <v>1700</v>
      </c>
      <c r="Z440" s="366" t="s">
        <v>892</v>
      </c>
      <c r="AA440" s="365" t="s">
        <v>892</v>
      </c>
      <c r="AB440" s="366">
        <v>0</v>
      </c>
      <c r="AC440" s="366"/>
      <c r="AD440" s="367" t="s">
        <v>892</v>
      </c>
      <c r="AE440" s="368" t="s">
        <v>892</v>
      </c>
      <c r="AF440" s="357">
        <v>1278</v>
      </c>
      <c r="AG440" s="360">
        <v>45027</v>
      </c>
      <c r="AH440" s="360">
        <v>38217</v>
      </c>
      <c r="AI440" s="360">
        <v>44998</v>
      </c>
      <c r="AJ440" s="360" t="s">
        <v>892</v>
      </c>
      <c r="AK440" s="350" t="s">
        <v>1600</v>
      </c>
    </row>
    <row r="441" spans="1:37" x14ac:dyDescent="0.3">
      <c r="A441" s="349">
        <v>81371</v>
      </c>
      <c r="B441" s="350" t="s">
        <v>1602</v>
      </c>
      <c r="C441" s="351" t="s">
        <v>337</v>
      </c>
      <c r="D441" s="352">
        <v>1.61</v>
      </c>
      <c r="E441" s="350"/>
      <c r="F441" s="350"/>
      <c r="G441" s="350"/>
      <c r="H441" s="353">
        <v>0</v>
      </c>
      <c r="I441" s="354">
        <v>103003</v>
      </c>
      <c r="J441" s="355">
        <v>1.61</v>
      </c>
      <c r="K441" s="353">
        <v>2833</v>
      </c>
      <c r="L441" s="356">
        <v>0</v>
      </c>
      <c r="M441" s="357">
        <v>3952</v>
      </c>
      <c r="N441" s="355">
        <v>6362.72</v>
      </c>
      <c r="O441" s="358" t="s">
        <v>891</v>
      </c>
      <c r="P441" s="357">
        <v>0</v>
      </c>
      <c r="Q441" s="359">
        <v>0</v>
      </c>
      <c r="R441" s="360" t="s">
        <v>892</v>
      </c>
      <c r="S441" s="350" t="s">
        <v>1601</v>
      </c>
      <c r="T441" s="361">
        <v>1</v>
      </c>
      <c r="U441" s="362">
        <v>71</v>
      </c>
      <c r="V441" s="363">
        <v>33</v>
      </c>
      <c r="W441" s="364">
        <v>6219</v>
      </c>
      <c r="X441" s="365">
        <v>2023</v>
      </c>
      <c r="Y441" s="366">
        <v>1700</v>
      </c>
      <c r="Z441" s="366" t="s">
        <v>892</v>
      </c>
      <c r="AA441" s="365" t="s">
        <v>892</v>
      </c>
      <c r="AB441" s="366">
        <v>0</v>
      </c>
      <c r="AC441" s="366"/>
      <c r="AD441" s="367" t="s">
        <v>892</v>
      </c>
      <c r="AE441" s="368" t="s">
        <v>892</v>
      </c>
      <c r="AF441" s="357">
        <v>1256</v>
      </c>
      <c r="AG441" s="360">
        <v>45027</v>
      </c>
      <c r="AH441" s="360">
        <v>38217</v>
      </c>
      <c r="AI441" s="360">
        <v>44998</v>
      </c>
      <c r="AJ441" s="360" t="s">
        <v>892</v>
      </c>
      <c r="AK441" s="350" t="s">
        <v>1602</v>
      </c>
    </row>
    <row r="442" spans="1:37" x14ac:dyDescent="0.3">
      <c r="A442" s="349">
        <v>81455</v>
      </c>
      <c r="B442" s="350" t="s">
        <v>1603</v>
      </c>
      <c r="C442" s="351" t="s">
        <v>265</v>
      </c>
      <c r="D442" s="352">
        <v>4.97</v>
      </c>
      <c r="E442" s="350"/>
      <c r="F442" s="350"/>
      <c r="G442" s="350"/>
      <c r="H442" s="353">
        <v>1</v>
      </c>
      <c r="I442" s="354">
        <v>103003</v>
      </c>
      <c r="J442" s="355">
        <v>4.97</v>
      </c>
      <c r="K442" s="353">
        <v>642</v>
      </c>
      <c r="L442" s="356">
        <v>1.8691588785046728E-2</v>
      </c>
      <c r="M442" s="357">
        <v>882</v>
      </c>
      <c r="N442" s="355">
        <v>4383.54</v>
      </c>
      <c r="O442" s="358" t="s">
        <v>891</v>
      </c>
      <c r="P442" s="357">
        <v>0</v>
      </c>
      <c r="Q442" s="359">
        <v>0</v>
      </c>
      <c r="R442" s="360" t="s">
        <v>892</v>
      </c>
      <c r="S442" s="350" t="s">
        <v>1359</v>
      </c>
      <c r="T442" s="361">
        <v>1</v>
      </c>
      <c r="U442" s="362">
        <v>83</v>
      </c>
      <c r="V442" s="363">
        <v>4</v>
      </c>
      <c r="W442" s="364">
        <v>2516</v>
      </c>
      <c r="X442" s="365">
        <v>2023</v>
      </c>
      <c r="Y442" s="366">
        <v>80</v>
      </c>
      <c r="Z442" s="366" t="s">
        <v>892</v>
      </c>
      <c r="AA442" s="365" t="s">
        <v>892</v>
      </c>
      <c r="AB442" s="366">
        <v>0</v>
      </c>
      <c r="AC442" s="366"/>
      <c r="AD442" s="367" t="s">
        <v>892</v>
      </c>
      <c r="AE442" s="368" t="s">
        <v>892</v>
      </c>
      <c r="AF442" s="357">
        <v>214</v>
      </c>
      <c r="AG442" s="360">
        <v>44944</v>
      </c>
      <c r="AH442" s="360">
        <v>38223</v>
      </c>
      <c r="AI442" s="360">
        <v>44915</v>
      </c>
      <c r="AJ442" s="360" t="s">
        <v>892</v>
      </c>
      <c r="AK442" s="350" t="s">
        <v>1604</v>
      </c>
    </row>
    <row r="443" spans="1:37" x14ac:dyDescent="0.3">
      <c r="A443" s="349">
        <v>81493</v>
      </c>
      <c r="B443" s="350" t="s">
        <v>1605</v>
      </c>
      <c r="C443" s="351" t="s">
        <v>289</v>
      </c>
      <c r="D443" s="352">
        <v>14.8</v>
      </c>
      <c r="E443" s="350"/>
      <c r="F443" s="350"/>
      <c r="G443" s="350"/>
      <c r="H443" s="353">
        <v>2</v>
      </c>
      <c r="I443" s="354">
        <v>103003</v>
      </c>
      <c r="J443" s="355">
        <v>14.8</v>
      </c>
      <c r="K443" s="353">
        <v>96</v>
      </c>
      <c r="L443" s="356">
        <v>0.1936108422071636</v>
      </c>
      <c r="M443" s="357">
        <v>133.94</v>
      </c>
      <c r="N443" s="355">
        <v>1982.3119999999999</v>
      </c>
      <c r="O443" s="358" t="s">
        <v>891</v>
      </c>
      <c r="P443" s="357">
        <v>0</v>
      </c>
      <c r="Q443" s="359">
        <v>0</v>
      </c>
      <c r="R443" s="360" t="s">
        <v>892</v>
      </c>
      <c r="S443" s="350" t="s">
        <v>1606</v>
      </c>
      <c r="T443" s="361">
        <v>1</v>
      </c>
      <c r="U443" s="362">
        <v>76</v>
      </c>
      <c r="V443" s="363">
        <v>6</v>
      </c>
      <c r="W443" s="364">
        <v>2792</v>
      </c>
      <c r="X443" s="365">
        <v>2023</v>
      </c>
      <c r="Y443" s="366">
        <v>50</v>
      </c>
      <c r="Z443" s="366" t="s">
        <v>892</v>
      </c>
      <c r="AA443" s="365" t="s">
        <v>892</v>
      </c>
      <c r="AB443" s="366">
        <v>0</v>
      </c>
      <c r="AC443" s="366"/>
      <c r="AD443" s="367" t="s">
        <v>892</v>
      </c>
      <c r="AE443" s="368" t="s">
        <v>892</v>
      </c>
      <c r="AF443" s="357">
        <v>42</v>
      </c>
      <c r="AG443" s="360">
        <v>44742</v>
      </c>
      <c r="AH443" s="360">
        <v>38225</v>
      </c>
      <c r="AI443" s="360">
        <v>44713</v>
      </c>
      <c r="AJ443" s="360" t="s">
        <v>892</v>
      </c>
      <c r="AK443" s="350" t="s">
        <v>1605</v>
      </c>
    </row>
    <row r="444" spans="1:37" x14ac:dyDescent="0.3">
      <c r="A444" s="349">
        <v>81514</v>
      </c>
      <c r="B444" s="350" t="s">
        <v>1607</v>
      </c>
      <c r="C444" s="351" t="s">
        <v>265</v>
      </c>
      <c r="D444" s="352">
        <v>0.02</v>
      </c>
      <c r="E444" s="350"/>
      <c r="F444" s="350"/>
      <c r="G444" s="350"/>
      <c r="H444" s="353">
        <v>141062</v>
      </c>
      <c r="I444" s="354">
        <v>103003</v>
      </c>
      <c r="J444" s="355">
        <v>0.02</v>
      </c>
      <c r="K444" s="353">
        <v>27033</v>
      </c>
      <c r="L444" s="356">
        <v>51.08942877424775</v>
      </c>
      <c r="M444" s="357">
        <v>0</v>
      </c>
      <c r="N444" s="355">
        <v>0</v>
      </c>
      <c r="O444" s="358" t="s">
        <v>891</v>
      </c>
      <c r="P444" s="357">
        <v>0</v>
      </c>
      <c r="Q444" s="359">
        <v>0</v>
      </c>
      <c r="R444" s="360" t="s">
        <v>892</v>
      </c>
      <c r="S444" s="350" t="s">
        <v>1608</v>
      </c>
      <c r="T444" s="361">
        <v>1</v>
      </c>
      <c r="U444" s="362">
        <v>67</v>
      </c>
      <c r="V444" s="363">
        <v>15</v>
      </c>
      <c r="W444" s="364" t="s">
        <v>892</v>
      </c>
      <c r="X444" s="365" t="s">
        <v>892</v>
      </c>
      <c r="Y444" s="366">
        <v>0</v>
      </c>
      <c r="Z444" s="366" t="s">
        <v>892</v>
      </c>
      <c r="AA444" s="365" t="s">
        <v>892</v>
      </c>
      <c r="AB444" s="366">
        <v>0</v>
      </c>
      <c r="AC444" s="366"/>
      <c r="AD444" s="367" t="s">
        <v>892</v>
      </c>
      <c r="AE444" s="368" t="s">
        <v>892</v>
      </c>
      <c r="AF444" s="357">
        <v>11044</v>
      </c>
      <c r="AG444" s="360">
        <v>43864</v>
      </c>
      <c r="AH444" s="360">
        <v>38226</v>
      </c>
      <c r="AI444" s="360">
        <v>43826</v>
      </c>
      <c r="AJ444" s="360" t="s">
        <v>892</v>
      </c>
      <c r="AK444" s="350" t="s">
        <v>1607</v>
      </c>
    </row>
    <row r="445" spans="1:37" x14ac:dyDescent="0.3">
      <c r="A445" s="349">
        <v>81563</v>
      </c>
      <c r="B445" s="350" t="s">
        <v>1609</v>
      </c>
      <c r="C445" s="351" t="s">
        <v>475</v>
      </c>
      <c r="D445" s="352">
        <v>24.87</v>
      </c>
      <c r="E445" s="350"/>
      <c r="F445" s="350"/>
      <c r="G445" s="350"/>
      <c r="H445" s="353">
        <v>47</v>
      </c>
      <c r="I445" s="354">
        <v>103003</v>
      </c>
      <c r="J445" s="355">
        <v>24.87</v>
      </c>
      <c r="K445" s="353"/>
      <c r="L445" s="356">
        <v>0</v>
      </c>
      <c r="M445" s="357">
        <v>0</v>
      </c>
      <c r="N445" s="355">
        <v>0</v>
      </c>
      <c r="O445" s="358" t="s">
        <v>891</v>
      </c>
      <c r="P445" s="357">
        <v>0</v>
      </c>
      <c r="Q445" s="359">
        <v>0</v>
      </c>
      <c r="R445" s="360" t="s">
        <v>892</v>
      </c>
      <c r="S445" s="350" t="s">
        <v>1034</v>
      </c>
      <c r="T445" s="361">
        <v>1</v>
      </c>
      <c r="U445" s="362">
        <v>61</v>
      </c>
      <c r="V445" s="363">
        <v>15</v>
      </c>
      <c r="W445" s="364" t="s">
        <v>892</v>
      </c>
      <c r="X445" s="365" t="s">
        <v>892</v>
      </c>
      <c r="Y445" s="366">
        <v>0</v>
      </c>
      <c r="Z445" s="366" t="s">
        <v>892</v>
      </c>
      <c r="AA445" s="365" t="s">
        <v>892</v>
      </c>
      <c r="AB445" s="366">
        <v>0</v>
      </c>
      <c r="AC445" s="366"/>
      <c r="AD445" s="367" t="s">
        <v>892</v>
      </c>
      <c r="AE445" s="368" t="s">
        <v>892</v>
      </c>
      <c r="AF445" s="357">
        <v>0</v>
      </c>
      <c r="AG445" s="360">
        <v>44281</v>
      </c>
      <c r="AH445" s="360">
        <v>38231</v>
      </c>
      <c r="AI445" s="360">
        <v>44211</v>
      </c>
      <c r="AJ445" s="360" t="s">
        <v>892</v>
      </c>
      <c r="AK445" s="350" t="s">
        <v>1609</v>
      </c>
    </row>
    <row r="446" spans="1:37" x14ac:dyDescent="0.3">
      <c r="A446" s="349">
        <v>81564</v>
      </c>
      <c r="B446" s="350" t="s">
        <v>1610</v>
      </c>
      <c r="C446" s="351" t="s">
        <v>475</v>
      </c>
      <c r="D446" s="352">
        <v>4.38</v>
      </c>
      <c r="E446" s="350"/>
      <c r="F446" s="350"/>
      <c r="G446" s="350"/>
      <c r="H446" s="353">
        <v>11</v>
      </c>
      <c r="I446" s="354">
        <v>103003</v>
      </c>
      <c r="J446" s="355">
        <v>4.38</v>
      </c>
      <c r="K446" s="353"/>
      <c r="L446" s="356">
        <v>0</v>
      </c>
      <c r="M446" s="357">
        <v>0</v>
      </c>
      <c r="N446" s="355">
        <v>0</v>
      </c>
      <c r="O446" s="358" t="s">
        <v>891</v>
      </c>
      <c r="P446" s="357">
        <v>0</v>
      </c>
      <c r="Q446" s="359">
        <v>0</v>
      </c>
      <c r="R446" s="360" t="s">
        <v>892</v>
      </c>
      <c r="S446" s="350" t="s">
        <v>1034</v>
      </c>
      <c r="T446" s="361">
        <v>1</v>
      </c>
      <c r="U446" s="362">
        <v>61</v>
      </c>
      <c r="V446" s="363">
        <v>15</v>
      </c>
      <c r="W446" s="364" t="s">
        <v>892</v>
      </c>
      <c r="X446" s="365" t="s">
        <v>892</v>
      </c>
      <c r="Y446" s="366">
        <v>0</v>
      </c>
      <c r="Z446" s="366" t="s">
        <v>892</v>
      </c>
      <c r="AA446" s="365" t="s">
        <v>892</v>
      </c>
      <c r="AB446" s="366">
        <v>0</v>
      </c>
      <c r="AC446" s="366"/>
      <c r="AD446" s="367" t="s">
        <v>892</v>
      </c>
      <c r="AE446" s="368" t="s">
        <v>892</v>
      </c>
      <c r="AF446" s="357">
        <v>0</v>
      </c>
      <c r="AG446" s="360">
        <v>41579</v>
      </c>
      <c r="AH446" s="360">
        <v>38231</v>
      </c>
      <c r="AI446" s="360">
        <v>41557</v>
      </c>
      <c r="AJ446" s="360" t="s">
        <v>892</v>
      </c>
      <c r="AK446" s="350" t="s">
        <v>1610</v>
      </c>
    </row>
    <row r="447" spans="1:37" x14ac:dyDescent="0.3">
      <c r="A447" s="349">
        <v>81565</v>
      </c>
      <c r="B447" s="350" t="s">
        <v>1611</v>
      </c>
      <c r="C447" s="351" t="s">
        <v>475</v>
      </c>
      <c r="D447" s="352">
        <v>19.690000000000001</v>
      </c>
      <c r="E447" s="350"/>
      <c r="F447" s="350"/>
      <c r="G447" s="350"/>
      <c r="H447" s="353">
        <v>19</v>
      </c>
      <c r="I447" s="354">
        <v>103003</v>
      </c>
      <c r="J447" s="355">
        <v>19.690000000000001</v>
      </c>
      <c r="K447" s="353"/>
      <c r="L447" s="356">
        <v>237.5</v>
      </c>
      <c r="M447" s="357">
        <v>0</v>
      </c>
      <c r="N447" s="355">
        <v>0</v>
      </c>
      <c r="O447" s="358" t="s">
        <v>891</v>
      </c>
      <c r="P447" s="357">
        <v>0</v>
      </c>
      <c r="Q447" s="359">
        <v>0</v>
      </c>
      <c r="R447" s="360" t="s">
        <v>892</v>
      </c>
      <c r="S447" s="350" t="s">
        <v>1034</v>
      </c>
      <c r="T447" s="361">
        <v>1</v>
      </c>
      <c r="U447" s="362">
        <v>61</v>
      </c>
      <c r="V447" s="363">
        <v>15</v>
      </c>
      <c r="W447" s="364" t="s">
        <v>892</v>
      </c>
      <c r="X447" s="365" t="s">
        <v>892</v>
      </c>
      <c r="Y447" s="366">
        <v>0</v>
      </c>
      <c r="Z447" s="366" t="s">
        <v>892</v>
      </c>
      <c r="AA447" s="365" t="s">
        <v>892</v>
      </c>
      <c r="AB447" s="366">
        <v>0</v>
      </c>
      <c r="AC447" s="366"/>
      <c r="AD447" s="367" t="s">
        <v>892</v>
      </c>
      <c r="AE447" s="368" t="s">
        <v>892</v>
      </c>
      <c r="AF447" s="357">
        <v>0</v>
      </c>
      <c r="AG447" s="360">
        <v>43810</v>
      </c>
      <c r="AH447" s="360">
        <v>38231</v>
      </c>
      <c r="AI447" s="360">
        <v>43788</v>
      </c>
      <c r="AJ447" s="360" t="s">
        <v>892</v>
      </c>
      <c r="AK447" s="350" t="s">
        <v>1611</v>
      </c>
    </row>
    <row r="448" spans="1:37" x14ac:dyDescent="0.3">
      <c r="A448" s="349">
        <v>81807</v>
      </c>
      <c r="B448" s="350" t="s">
        <v>1612</v>
      </c>
      <c r="C448" s="351" t="s">
        <v>265</v>
      </c>
      <c r="D448" s="352">
        <v>43.41</v>
      </c>
      <c r="E448" s="350"/>
      <c r="F448" s="350"/>
      <c r="G448" s="350"/>
      <c r="H448" s="353">
        <v>31</v>
      </c>
      <c r="I448" s="354">
        <v>103003</v>
      </c>
      <c r="J448" s="355">
        <v>43.41</v>
      </c>
      <c r="K448" s="353">
        <v>6</v>
      </c>
      <c r="L448" s="356">
        <v>62</v>
      </c>
      <c r="M448" s="357">
        <v>0</v>
      </c>
      <c r="N448" s="355">
        <v>0</v>
      </c>
      <c r="O448" s="358" t="s">
        <v>891</v>
      </c>
      <c r="P448" s="357">
        <v>0</v>
      </c>
      <c r="Q448" s="359">
        <v>0</v>
      </c>
      <c r="R448" s="360" t="s">
        <v>892</v>
      </c>
      <c r="S448" s="350" t="s">
        <v>1034</v>
      </c>
      <c r="T448" s="361">
        <v>1</v>
      </c>
      <c r="U448" s="362">
        <v>61</v>
      </c>
      <c r="V448" s="363">
        <v>15</v>
      </c>
      <c r="W448" s="364" t="s">
        <v>892</v>
      </c>
      <c r="X448" s="365" t="s">
        <v>892</v>
      </c>
      <c r="Y448" s="366">
        <v>0</v>
      </c>
      <c r="Z448" s="366" t="s">
        <v>892</v>
      </c>
      <c r="AA448" s="365" t="s">
        <v>892</v>
      </c>
      <c r="AB448" s="366">
        <v>0</v>
      </c>
      <c r="AC448" s="366"/>
      <c r="AD448" s="367" t="s">
        <v>892</v>
      </c>
      <c r="AE448" s="368" t="s">
        <v>892</v>
      </c>
      <c r="AF448" s="357">
        <v>2</v>
      </c>
      <c r="AG448" s="360">
        <v>45170</v>
      </c>
      <c r="AH448" s="360">
        <v>38246</v>
      </c>
      <c r="AI448" s="360">
        <v>45180</v>
      </c>
      <c r="AJ448" s="360" t="s">
        <v>892</v>
      </c>
      <c r="AK448" s="350" t="s">
        <v>1612</v>
      </c>
    </row>
    <row r="449" spans="1:37" x14ac:dyDescent="0.3">
      <c r="A449" s="349">
        <v>81808</v>
      </c>
      <c r="B449" s="350" t="s">
        <v>1613</v>
      </c>
      <c r="C449" s="351" t="s">
        <v>265</v>
      </c>
      <c r="D449" s="352">
        <v>23</v>
      </c>
      <c r="E449" s="350"/>
      <c r="F449" s="350"/>
      <c r="G449" s="350"/>
      <c r="H449" s="353">
        <v>36</v>
      </c>
      <c r="I449" s="354">
        <v>103003</v>
      </c>
      <c r="J449" s="355">
        <v>23</v>
      </c>
      <c r="K449" s="353"/>
      <c r="L449" s="356">
        <v>0</v>
      </c>
      <c r="M449" s="357">
        <v>0</v>
      </c>
      <c r="N449" s="355">
        <v>0</v>
      </c>
      <c r="O449" s="358" t="s">
        <v>891</v>
      </c>
      <c r="P449" s="357">
        <v>0</v>
      </c>
      <c r="Q449" s="359">
        <v>0</v>
      </c>
      <c r="R449" s="360" t="s">
        <v>892</v>
      </c>
      <c r="S449" s="350" t="s">
        <v>1034</v>
      </c>
      <c r="T449" s="361">
        <v>1</v>
      </c>
      <c r="U449" s="362">
        <v>61</v>
      </c>
      <c r="V449" s="363">
        <v>15</v>
      </c>
      <c r="W449" s="364" t="s">
        <v>892</v>
      </c>
      <c r="X449" s="365" t="s">
        <v>892</v>
      </c>
      <c r="Y449" s="366">
        <v>0</v>
      </c>
      <c r="Z449" s="366" t="s">
        <v>892</v>
      </c>
      <c r="AA449" s="365" t="s">
        <v>892</v>
      </c>
      <c r="AB449" s="366">
        <v>0</v>
      </c>
      <c r="AC449" s="366"/>
      <c r="AD449" s="367" t="s">
        <v>892</v>
      </c>
      <c r="AE449" s="368" t="s">
        <v>892</v>
      </c>
      <c r="AF449" s="357">
        <v>0</v>
      </c>
      <c r="AG449" s="360">
        <v>45170</v>
      </c>
      <c r="AH449" s="360">
        <v>38246</v>
      </c>
      <c r="AI449" s="360">
        <v>45145</v>
      </c>
      <c r="AJ449" s="360" t="s">
        <v>892</v>
      </c>
      <c r="AK449" s="350" t="s">
        <v>1613</v>
      </c>
    </row>
    <row r="450" spans="1:37" x14ac:dyDescent="0.3">
      <c r="A450" s="349">
        <v>82185</v>
      </c>
      <c r="B450" s="350" t="s">
        <v>1614</v>
      </c>
      <c r="C450" s="351" t="s">
        <v>265</v>
      </c>
      <c r="D450" s="352">
        <v>88</v>
      </c>
      <c r="E450" s="350"/>
      <c r="F450" s="350"/>
      <c r="G450" s="350"/>
      <c r="H450" s="353">
        <v>159</v>
      </c>
      <c r="I450" s="354">
        <v>103003</v>
      </c>
      <c r="J450" s="355">
        <v>96.650639999999996</v>
      </c>
      <c r="K450" s="353">
        <v>82</v>
      </c>
      <c r="L450" s="356">
        <v>23.279648609077601</v>
      </c>
      <c r="M450" s="357">
        <v>0</v>
      </c>
      <c r="N450" s="355">
        <v>0</v>
      </c>
      <c r="O450" s="358" t="s">
        <v>891</v>
      </c>
      <c r="P450" s="357">
        <v>0</v>
      </c>
      <c r="Q450" s="359">
        <v>0</v>
      </c>
      <c r="R450" s="360" t="s">
        <v>892</v>
      </c>
      <c r="S450" s="350" t="s">
        <v>1431</v>
      </c>
      <c r="T450" s="361">
        <v>1</v>
      </c>
      <c r="U450" s="362">
        <v>74</v>
      </c>
      <c r="V450" s="363">
        <v>3</v>
      </c>
      <c r="W450" s="364" t="s">
        <v>892</v>
      </c>
      <c r="X450" s="365" t="s">
        <v>892</v>
      </c>
      <c r="Y450" s="366">
        <v>0</v>
      </c>
      <c r="Z450" s="366" t="s">
        <v>892</v>
      </c>
      <c r="AA450" s="365" t="s">
        <v>892</v>
      </c>
      <c r="AB450" s="366">
        <v>0</v>
      </c>
      <c r="AC450" s="366"/>
      <c r="AD450" s="367" t="s">
        <v>892</v>
      </c>
      <c r="AE450" s="368" t="s">
        <v>892</v>
      </c>
      <c r="AF450" s="357">
        <v>28</v>
      </c>
      <c r="AG450" s="360">
        <v>44160</v>
      </c>
      <c r="AH450" s="360">
        <v>38273</v>
      </c>
      <c r="AI450" s="360">
        <v>44151</v>
      </c>
      <c r="AJ450" s="360" t="s">
        <v>892</v>
      </c>
      <c r="AK450" s="350" t="s">
        <v>1614</v>
      </c>
    </row>
    <row r="451" spans="1:37" x14ac:dyDescent="0.3">
      <c r="A451" s="349">
        <v>82452</v>
      </c>
      <c r="B451" s="350" t="s">
        <v>1615</v>
      </c>
      <c r="C451" s="351" t="s">
        <v>265</v>
      </c>
      <c r="D451" s="352">
        <v>6.8</v>
      </c>
      <c r="E451" s="350"/>
      <c r="F451" s="350"/>
      <c r="G451" s="350"/>
      <c r="H451" s="353">
        <v>50</v>
      </c>
      <c r="I451" s="354">
        <v>103003</v>
      </c>
      <c r="J451" s="355">
        <v>6.8</v>
      </c>
      <c r="K451" s="353">
        <v>137</v>
      </c>
      <c r="L451" s="356">
        <v>4.3177892918825558</v>
      </c>
      <c r="M451" s="357">
        <v>158.44</v>
      </c>
      <c r="N451" s="355">
        <v>1077.3920000000001</v>
      </c>
      <c r="O451" s="358" t="s">
        <v>891</v>
      </c>
      <c r="P451" s="357">
        <v>0</v>
      </c>
      <c r="Q451" s="359">
        <v>0</v>
      </c>
      <c r="R451" s="360" t="s">
        <v>892</v>
      </c>
      <c r="S451" s="350" t="s">
        <v>983</v>
      </c>
      <c r="T451" s="361">
        <v>1</v>
      </c>
      <c r="U451" s="362">
        <v>61</v>
      </c>
      <c r="V451" s="363">
        <v>8</v>
      </c>
      <c r="W451" s="364" t="s">
        <v>892</v>
      </c>
      <c r="X451" s="365" t="s">
        <v>892</v>
      </c>
      <c r="Y451" s="366">
        <v>0</v>
      </c>
      <c r="Z451" s="366" t="s">
        <v>892</v>
      </c>
      <c r="AA451" s="365" t="s">
        <v>892</v>
      </c>
      <c r="AB451" s="366">
        <v>0</v>
      </c>
      <c r="AC451" s="366"/>
      <c r="AD451" s="367" t="s">
        <v>892</v>
      </c>
      <c r="AE451" s="368" t="s">
        <v>892</v>
      </c>
      <c r="AF451" s="357">
        <v>46</v>
      </c>
      <c r="AG451" s="360">
        <v>45170</v>
      </c>
      <c r="AH451" s="360">
        <v>38296</v>
      </c>
      <c r="AI451" s="360">
        <v>45145</v>
      </c>
      <c r="AJ451" s="360" t="s">
        <v>892</v>
      </c>
      <c r="AK451" s="350" t="s">
        <v>1615</v>
      </c>
    </row>
    <row r="452" spans="1:37" x14ac:dyDescent="0.3">
      <c r="A452" s="349">
        <v>82995</v>
      </c>
      <c r="B452" s="350" t="s">
        <v>1616</v>
      </c>
      <c r="C452" s="351" t="s">
        <v>265</v>
      </c>
      <c r="D452" s="352">
        <v>8.14</v>
      </c>
      <c r="E452" s="350"/>
      <c r="F452" s="350"/>
      <c r="G452" s="350"/>
      <c r="H452" s="353">
        <v>300</v>
      </c>
      <c r="I452" s="354">
        <v>103003</v>
      </c>
      <c r="J452" s="355">
        <v>8.14</v>
      </c>
      <c r="K452" s="353">
        <v>670</v>
      </c>
      <c r="L452" s="356">
        <v>5.3734551316496502</v>
      </c>
      <c r="M452" s="357">
        <v>704.94</v>
      </c>
      <c r="N452" s="355">
        <v>5738.2115999999996</v>
      </c>
      <c r="O452" s="358" t="s">
        <v>891</v>
      </c>
      <c r="P452" s="357">
        <v>0</v>
      </c>
      <c r="Q452" s="359">
        <v>0</v>
      </c>
      <c r="R452" s="360" t="s">
        <v>892</v>
      </c>
      <c r="S452" s="350" t="s">
        <v>1052</v>
      </c>
      <c r="T452" s="361">
        <v>1</v>
      </c>
      <c r="U452" s="362">
        <v>51</v>
      </c>
      <c r="V452" s="363">
        <v>8</v>
      </c>
      <c r="W452" s="364" t="s">
        <v>892</v>
      </c>
      <c r="X452" s="365" t="s">
        <v>892</v>
      </c>
      <c r="Y452" s="366">
        <v>0</v>
      </c>
      <c r="Z452" s="366" t="s">
        <v>892</v>
      </c>
      <c r="AA452" s="365" t="s">
        <v>892</v>
      </c>
      <c r="AB452" s="366">
        <v>0</v>
      </c>
      <c r="AC452" s="366"/>
      <c r="AD452" s="367" t="s">
        <v>892</v>
      </c>
      <c r="AE452" s="368" t="s">
        <v>892</v>
      </c>
      <c r="AF452" s="357">
        <v>224</v>
      </c>
      <c r="AG452" s="360">
        <v>45181</v>
      </c>
      <c r="AH452" s="360">
        <v>38317</v>
      </c>
      <c r="AI452" s="360">
        <v>45160</v>
      </c>
      <c r="AJ452" s="360" t="s">
        <v>892</v>
      </c>
      <c r="AK452" s="350" t="s">
        <v>1616</v>
      </c>
    </row>
    <row r="453" spans="1:37" x14ac:dyDescent="0.3">
      <c r="A453" s="349">
        <v>82996</v>
      </c>
      <c r="B453" s="350" t="s">
        <v>1617</v>
      </c>
      <c r="C453" s="351" t="s">
        <v>265</v>
      </c>
      <c r="D453" s="352">
        <v>8.56</v>
      </c>
      <c r="E453" s="350"/>
      <c r="F453" s="350"/>
      <c r="G453" s="350"/>
      <c r="H453" s="353">
        <v>480</v>
      </c>
      <c r="I453" s="354">
        <v>103003</v>
      </c>
      <c r="J453" s="355">
        <v>8.56</v>
      </c>
      <c r="K453" s="353">
        <v>100</v>
      </c>
      <c r="L453" s="356">
        <v>57.623049219687879</v>
      </c>
      <c r="M453" s="357">
        <v>0</v>
      </c>
      <c r="N453" s="355">
        <v>0</v>
      </c>
      <c r="O453" s="358" t="s">
        <v>891</v>
      </c>
      <c r="P453" s="357">
        <v>0</v>
      </c>
      <c r="Q453" s="359">
        <v>0</v>
      </c>
      <c r="R453" s="360" t="s">
        <v>892</v>
      </c>
      <c r="S453" s="350" t="s">
        <v>1052</v>
      </c>
      <c r="T453" s="361">
        <v>1</v>
      </c>
      <c r="U453" s="362">
        <v>51</v>
      </c>
      <c r="V453" s="363">
        <v>8</v>
      </c>
      <c r="W453" s="364" t="s">
        <v>892</v>
      </c>
      <c r="X453" s="365" t="s">
        <v>892</v>
      </c>
      <c r="Y453" s="366">
        <v>0</v>
      </c>
      <c r="Z453" s="366" t="s">
        <v>892</v>
      </c>
      <c r="AA453" s="365" t="s">
        <v>892</v>
      </c>
      <c r="AB453" s="366">
        <v>0</v>
      </c>
      <c r="AC453" s="366"/>
      <c r="AD453" s="367" t="s">
        <v>892</v>
      </c>
      <c r="AE453" s="368" t="s">
        <v>892</v>
      </c>
      <c r="AF453" s="357">
        <v>34</v>
      </c>
      <c r="AG453" s="360">
        <v>44161</v>
      </c>
      <c r="AH453" s="360">
        <v>38317</v>
      </c>
      <c r="AI453" s="360">
        <v>44133</v>
      </c>
      <c r="AJ453" s="360" t="s">
        <v>892</v>
      </c>
      <c r="AK453" s="350" t="s">
        <v>1617</v>
      </c>
    </row>
    <row r="454" spans="1:37" x14ac:dyDescent="0.3">
      <c r="A454" s="349">
        <v>83627</v>
      </c>
      <c r="B454" s="350" t="s">
        <v>1618</v>
      </c>
      <c r="C454" s="351" t="s">
        <v>31</v>
      </c>
      <c r="D454" s="352">
        <v>0.29799999999999999</v>
      </c>
      <c r="E454" s="350"/>
      <c r="F454" s="350"/>
      <c r="G454" s="350"/>
      <c r="H454" s="353">
        <v>50471</v>
      </c>
      <c r="I454" s="354">
        <v>103003</v>
      </c>
      <c r="J454" s="355">
        <v>0.29799999999999999</v>
      </c>
      <c r="K454" s="353">
        <v>61878</v>
      </c>
      <c r="L454" s="356">
        <v>5.5692629562523042</v>
      </c>
      <c r="M454" s="357">
        <v>112652.56</v>
      </c>
      <c r="N454" s="355">
        <v>33570.462879999999</v>
      </c>
      <c r="O454" s="358" t="s">
        <v>891</v>
      </c>
      <c r="P454" s="357">
        <v>0</v>
      </c>
      <c r="Q454" s="359">
        <v>0</v>
      </c>
      <c r="R454" s="360" t="s">
        <v>892</v>
      </c>
      <c r="S454" s="350" t="s">
        <v>948</v>
      </c>
      <c r="T454" s="361">
        <v>1</v>
      </c>
      <c r="U454" s="362">
        <v>45</v>
      </c>
      <c r="V454" s="363">
        <v>11</v>
      </c>
      <c r="W454" s="364" t="s">
        <v>892</v>
      </c>
      <c r="X454" s="365" t="s">
        <v>892</v>
      </c>
      <c r="Y454" s="366">
        <v>0</v>
      </c>
      <c r="Z454" s="366" t="s">
        <v>892</v>
      </c>
      <c r="AA454" s="365" t="s">
        <v>892</v>
      </c>
      <c r="AB454" s="366">
        <v>0</v>
      </c>
      <c r="AC454" s="366"/>
      <c r="AD454" s="367" t="s">
        <v>892</v>
      </c>
      <c r="AE454" s="368" t="s">
        <v>892</v>
      </c>
      <c r="AF454" s="357">
        <v>36250</v>
      </c>
      <c r="AG454" s="360">
        <v>44943</v>
      </c>
      <c r="AH454" s="360">
        <v>38369</v>
      </c>
      <c r="AI454" s="360">
        <v>45048</v>
      </c>
      <c r="AJ454" s="360" t="s">
        <v>892</v>
      </c>
      <c r="AK454" s="350" t="s">
        <v>1618</v>
      </c>
    </row>
    <row r="455" spans="1:37" x14ac:dyDescent="0.3">
      <c r="A455" s="349">
        <v>83838</v>
      </c>
      <c r="B455" s="350" t="s">
        <v>1619</v>
      </c>
      <c r="C455" s="351" t="s">
        <v>271</v>
      </c>
      <c r="D455" s="352">
        <v>11.87</v>
      </c>
      <c r="E455" s="350"/>
      <c r="F455" s="350"/>
      <c r="G455" s="350"/>
      <c r="H455" s="353">
        <v>5876</v>
      </c>
      <c r="I455" s="354">
        <v>103003</v>
      </c>
      <c r="J455" s="355">
        <v>11.87</v>
      </c>
      <c r="K455" s="353">
        <v>12732</v>
      </c>
      <c r="L455" s="356">
        <v>3.3164949908282773</v>
      </c>
      <c r="M455" s="357">
        <v>26015.5</v>
      </c>
      <c r="N455" s="355">
        <v>308803.98499999999</v>
      </c>
      <c r="O455" s="358" t="s">
        <v>891</v>
      </c>
      <c r="P455" s="357">
        <v>0</v>
      </c>
      <c r="Q455" s="359">
        <v>0</v>
      </c>
      <c r="R455" s="360" t="s">
        <v>892</v>
      </c>
      <c r="S455" s="350" t="s">
        <v>1620</v>
      </c>
      <c r="T455" s="361">
        <v>1</v>
      </c>
      <c r="U455" s="362">
        <v>54</v>
      </c>
      <c r="V455" s="363">
        <v>4</v>
      </c>
      <c r="W455" s="364" t="s">
        <v>892</v>
      </c>
      <c r="X455" s="365" t="s">
        <v>892</v>
      </c>
      <c r="Y455" s="366">
        <v>0</v>
      </c>
      <c r="Z455" s="366" t="s">
        <v>892</v>
      </c>
      <c r="AA455" s="365" t="s">
        <v>892</v>
      </c>
      <c r="AB455" s="366">
        <v>0</v>
      </c>
      <c r="AC455" s="366"/>
      <c r="AD455" s="367" t="s">
        <v>892</v>
      </c>
      <c r="AE455" s="368" t="s">
        <v>892</v>
      </c>
      <c r="AF455" s="357">
        <v>7088</v>
      </c>
      <c r="AG455" s="360">
        <v>44876</v>
      </c>
      <c r="AH455" s="360">
        <v>38384</v>
      </c>
      <c r="AI455" s="360">
        <v>44833</v>
      </c>
      <c r="AJ455" s="360" t="s">
        <v>892</v>
      </c>
      <c r="AK455" s="350" t="s">
        <v>1621</v>
      </c>
    </row>
    <row r="456" spans="1:37" x14ac:dyDescent="0.3">
      <c r="A456" s="349">
        <v>83839</v>
      </c>
      <c r="B456" s="350" t="s">
        <v>1622</v>
      </c>
      <c r="C456" s="351" t="s">
        <v>271</v>
      </c>
      <c r="D456" s="352">
        <v>20.85</v>
      </c>
      <c r="E456" s="350"/>
      <c r="F456" s="350"/>
      <c r="G456" s="350"/>
      <c r="H456" s="353">
        <v>399</v>
      </c>
      <c r="I456" s="354">
        <v>103003</v>
      </c>
      <c r="J456" s="355">
        <v>20.85</v>
      </c>
      <c r="K456" s="353">
        <v>3303</v>
      </c>
      <c r="L456" s="356">
        <v>0.84266103484688493</v>
      </c>
      <c r="M456" s="357">
        <v>8124</v>
      </c>
      <c r="N456" s="355">
        <v>169385.4</v>
      </c>
      <c r="O456" s="358" t="s">
        <v>891</v>
      </c>
      <c r="P456" s="357">
        <v>0</v>
      </c>
      <c r="Q456" s="359">
        <v>0</v>
      </c>
      <c r="R456" s="360" t="s">
        <v>892</v>
      </c>
      <c r="S456" s="350" t="s">
        <v>1620</v>
      </c>
      <c r="T456" s="361">
        <v>1</v>
      </c>
      <c r="U456" s="362">
        <v>54</v>
      </c>
      <c r="V456" s="363">
        <v>4</v>
      </c>
      <c r="W456" s="364" t="s">
        <v>892</v>
      </c>
      <c r="X456" s="365" t="s">
        <v>892</v>
      </c>
      <c r="Y456" s="366">
        <v>0</v>
      </c>
      <c r="Z456" s="366" t="s">
        <v>892</v>
      </c>
      <c r="AA456" s="365" t="s">
        <v>892</v>
      </c>
      <c r="AB456" s="366">
        <v>0</v>
      </c>
      <c r="AC456" s="366"/>
      <c r="AD456" s="367" t="s">
        <v>892</v>
      </c>
      <c r="AE456" s="368" t="s">
        <v>892</v>
      </c>
      <c r="AF456" s="357">
        <v>1894</v>
      </c>
      <c r="AG456" s="360">
        <v>44558</v>
      </c>
      <c r="AH456" s="360">
        <v>38384</v>
      </c>
      <c r="AI456" s="360">
        <v>44538</v>
      </c>
      <c r="AJ456" s="360" t="s">
        <v>892</v>
      </c>
      <c r="AK456" s="350" t="s">
        <v>1623</v>
      </c>
    </row>
    <row r="457" spans="1:37" x14ac:dyDescent="0.3">
      <c r="A457" s="349">
        <v>84878</v>
      </c>
      <c r="B457" s="350" t="s">
        <v>1624</v>
      </c>
      <c r="C457" s="351" t="s">
        <v>31</v>
      </c>
      <c r="D457" s="352">
        <v>0.12</v>
      </c>
      <c r="E457" s="350"/>
      <c r="F457" s="350"/>
      <c r="G457" s="350"/>
      <c r="H457" s="353">
        <v>54641</v>
      </c>
      <c r="I457" s="354">
        <v>103003</v>
      </c>
      <c r="J457" s="355">
        <v>0.12</v>
      </c>
      <c r="K457" s="353">
        <v>61584</v>
      </c>
      <c r="L457" s="356">
        <v>7.0711358256991748</v>
      </c>
      <c r="M457" s="357">
        <v>84450.94</v>
      </c>
      <c r="N457" s="355">
        <v>10134.112800000001</v>
      </c>
      <c r="O457" s="358" t="s">
        <v>891</v>
      </c>
      <c r="P457" s="357">
        <v>0</v>
      </c>
      <c r="Q457" s="359">
        <v>0</v>
      </c>
      <c r="R457" s="360" t="s">
        <v>892</v>
      </c>
      <c r="S457" s="350" t="s">
        <v>948</v>
      </c>
      <c r="T457" s="361">
        <v>1</v>
      </c>
      <c r="U457" s="362">
        <v>45</v>
      </c>
      <c r="V457" s="363">
        <v>11</v>
      </c>
      <c r="W457" s="364" t="s">
        <v>892</v>
      </c>
      <c r="X457" s="365" t="s">
        <v>892</v>
      </c>
      <c r="Y457" s="366">
        <v>0</v>
      </c>
      <c r="Z457" s="366" t="s">
        <v>892</v>
      </c>
      <c r="AA457" s="365" t="s">
        <v>892</v>
      </c>
      <c r="AB457" s="366">
        <v>0</v>
      </c>
      <c r="AC457" s="366"/>
      <c r="AD457" s="367" t="s">
        <v>892</v>
      </c>
      <c r="AE457" s="368" t="s">
        <v>892</v>
      </c>
      <c r="AF457" s="357">
        <v>30910</v>
      </c>
      <c r="AG457" s="360">
        <v>44967</v>
      </c>
      <c r="AH457" s="360">
        <v>38448</v>
      </c>
      <c r="AI457" s="360">
        <v>44998</v>
      </c>
      <c r="AJ457" s="360" t="s">
        <v>892</v>
      </c>
      <c r="AK457" s="350" t="s">
        <v>1624</v>
      </c>
    </row>
    <row r="458" spans="1:37" x14ac:dyDescent="0.3">
      <c r="A458" s="349">
        <v>85798</v>
      </c>
      <c r="B458" s="350" t="s">
        <v>568</v>
      </c>
      <c r="C458" s="351" t="s">
        <v>265</v>
      </c>
      <c r="D458" s="352">
        <v>6.36</v>
      </c>
      <c r="E458" s="350"/>
      <c r="F458" s="350"/>
      <c r="G458" s="350"/>
      <c r="H458" s="353">
        <v>264</v>
      </c>
      <c r="I458" s="354">
        <v>103003</v>
      </c>
      <c r="J458" s="355">
        <v>6.36</v>
      </c>
      <c r="K458" s="353">
        <v>2</v>
      </c>
      <c r="L458" s="356">
        <v>1552.9411764705881</v>
      </c>
      <c r="M458" s="357">
        <v>0</v>
      </c>
      <c r="N458" s="355">
        <v>0</v>
      </c>
      <c r="O458" s="358" t="s">
        <v>891</v>
      </c>
      <c r="P458" s="357">
        <v>0</v>
      </c>
      <c r="Q458" s="359">
        <v>0</v>
      </c>
      <c r="R458" s="360" t="s">
        <v>892</v>
      </c>
      <c r="S458" s="350" t="s">
        <v>1359</v>
      </c>
      <c r="T458" s="361">
        <v>1</v>
      </c>
      <c r="U458" s="362">
        <v>83</v>
      </c>
      <c r="V458" s="363">
        <v>4</v>
      </c>
      <c r="W458" s="364" t="s">
        <v>892</v>
      </c>
      <c r="X458" s="365" t="s">
        <v>892</v>
      </c>
      <c r="Y458" s="366">
        <v>0</v>
      </c>
      <c r="Z458" s="366" t="s">
        <v>892</v>
      </c>
      <c r="AA458" s="365" t="s">
        <v>892</v>
      </c>
      <c r="AB458" s="366">
        <v>0</v>
      </c>
      <c r="AC458" s="366"/>
      <c r="AD458" s="367" t="s">
        <v>892</v>
      </c>
      <c r="AE458" s="368" t="s">
        <v>892</v>
      </c>
      <c r="AF458" s="357">
        <v>0</v>
      </c>
      <c r="AG458" s="360">
        <v>44055</v>
      </c>
      <c r="AH458" s="360">
        <v>38502</v>
      </c>
      <c r="AI458" s="360">
        <v>44594</v>
      </c>
      <c r="AJ458" s="360" t="s">
        <v>892</v>
      </c>
      <c r="AK458" s="350" t="s">
        <v>568</v>
      </c>
    </row>
    <row r="459" spans="1:37" x14ac:dyDescent="0.3">
      <c r="A459" s="349">
        <v>86891</v>
      </c>
      <c r="B459" s="350" t="s">
        <v>571</v>
      </c>
      <c r="C459" s="351" t="s">
        <v>265</v>
      </c>
      <c r="D459" s="352">
        <v>0.4</v>
      </c>
      <c r="E459" s="350"/>
      <c r="F459" s="350"/>
      <c r="G459" s="350"/>
      <c r="H459" s="353">
        <v>12840</v>
      </c>
      <c r="I459" s="354">
        <v>103003</v>
      </c>
      <c r="J459" s="355">
        <v>0.4</v>
      </c>
      <c r="K459" s="353"/>
      <c r="L459" s="356">
        <v>6420</v>
      </c>
      <c r="M459" s="357">
        <v>0</v>
      </c>
      <c r="N459" s="355">
        <v>0</v>
      </c>
      <c r="O459" s="358" t="s">
        <v>891</v>
      </c>
      <c r="P459" s="357">
        <v>0</v>
      </c>
      <c r="Q459" s="359">
        <v>0</v>
      </c>
      <c r="R459" s="360" t="s">
        <v>892</v>
      </c>
      <c r="S459" s="350" t="s">
        <v>1112</v>
      </c>
      <c r="T459" s="361">
        <v>1</v>
      </c>
      <c r="U459" s="362">
        <v>78</v>
      </c>
      <c r="V459" s="363">
        <v>2</v>
      </c>
      <c r="W459" s="364" t="s">
        <v>892</v>
      </c>
      <c r="X459" s="365" t="s">
        <v>892</v>
      </c>
      <c r="Y459" s="366">
        <v>0</v>
      </c>
      <c r="Z459" s="366" t="s">
        <v>892</v>
      </c>
      <c r="AA459" s="365" t="s">
        <v>892</v>
      </c>
      <c r="AB459" s="366">
        <v>0</v>
      </c>
      <c r="AC459" s="366"/>
      <c r="AD459" s="367" t="s">
        <v>892</v>
      </c>
      <c r="AE459" s="368" t="s">
        <v>892</v>
      </c>
      <c r="AF459" s="357">
        <v>8</v>
      </c>
      <c r="AG459" s="360" t="s">
        <v>892</v>
      </c>
      <c r="AH459" s="360">
        <v>38567</v>
      </c>
      <c r="AI459" s="360">
        <v>42142</v>
      </c>
      <c r="AJ459" s="360" t="s">
        <v>892</v>
      </c>
      <c r="AK459" s="350" t="s">
        <v>571</v>
      </c>
    </row>
    <row r="460" spans="1:37" x14ac:dyDescent="0.3">
      <c r="A460" s="349">
        <v>87157</v>
      </c>
      <c r="B460" s="350" t="s">
        <v>572</v>
      </c>
      <c r="C460" s="351" t="s">
        <v>562</v>
      </c>
      <c r="D460" s="352">
        <v>20.9</v>
      </c>
      <c r="E460" s="350"/>
      <c r="F460" s="350"/>
      <c r="G460" s="350"/>
      <c r="H460" s="353">
        <v>329.48</v>
      </c>
      <c r="I460" s="354">
        <v>103003</v>
      </c>
      <c r="J460" s="355">
        <v>20.9</v>
      </c>
      <c r="K460" s="353">
        <v>26</v>
      </c>
      <c r="L460" s="356">
        <v>151.83410138248848</v>
      </c>
      <c r="M460" s="357">
        <v>0</v>
      </c>
      <c r="N460" s="355">
        <v>0</v>
      </c>
      <c r="O460" s="358" t="s">
        <v>891</v>
      </c>
      <c r="P460" s="357">
        <v>0</v>
      </c>
      <c r="Q460" s="359">
        <v>0</v>
      </c>
      <c r="R460" s="360" t="s">
        <v>892</v>
      </c>
      <c r="S460" s="350" t="s">
        <v>1395</v>
      </c>
      <c r="T460" s="361">
        <v>1</v>
      </c>
      <c r="U460" s="362">
        <v>51</v>
      </c>
      <c r="V460" s="363">
        <v>19</v>
      </c>
      <c r="W460" s="364" t="s">
        <v>892</v>
      </c>
      <c r="X460" s="365" t="s">
        <v>892</v>
      </c>
      <c r="Y460" s="366">
        <v>0</v>
      </c>
      <c r="Z460" s="366" t="s">
        <v>892</v>
      </c>
      <c r="AA460" s="365" t="s">
        <v>892</v>
      </c>
      <c r="AB460" s="366">
        <v>0</v>
      </c>
      <c r="AC460" s="366"/>
      <c r="AD460" s="367" t="s">
        <v>892</v>
      </c>
      <c r="AE460" s="368" t="s">
        <v>892</v>
      </c>
      <c r="AF460" s="357">
        <v>8</v>
      </c>
      <c r="AG460" s="360">
        <v>40616</v>
      </c>
      <c r="AH460" s="360">
        <v>38580</v>
      </c>
      <c r="AI460" s="360">
        <v>40508</v>
      </c>
      <c r="AJ460" s="360" t="s">
        <v>892</v>
      </c>
      <c r="AK460" s="350" t="s">
        <v>572</v>
      </c>
    </row>
    <row r="461" spans="1:37" x14ac:dyDescent="0.3">
      <c r="A461" s="349">
        <v>87247</v>
      </c>
      <c r="B461" s="350" t="s">
        <v>1625</v>
      </c>
      <c r="C461" s="351" t="s">
        <v>265</v>
      </c>
      <c r="D461" s="352">
        <v>2.7</v>
      </c>
      <c r="E461" s="350"/>
      <c r="F461" s="350"/>
      <c r="G461" s="350"/>
      <c r="H461" s="353">
        <v>347</v>
      </c>
      <c r="I461" s="354">
        <v>103003</v>
      </c>
      <c r="J461" s="355">
        <v>2.7</v>
      </c>
      <c r="K461" s="353">
        <v>39</v>
      </c>
      <c r="L461" s="356">
        <v>106.76923076923077</v>
      </c>
      <c r="M461" s="357">
        <v>0</v>
      </c>
      <c r="N461" s="355">
        <v>0</v>
      </c>
      <c r="O461" s="358" t="s">
        <v>891</v>
      </c>
      <c r="P461" s="357">
        <v>0</v>
      </c>
      <c r="Q461" s="359">
        <v>0</v>
      </c>
      <c r="R461" s="360" t="s">
        <v>892</v>
      </c>
      <c r="S461" s="350" t="s">
        <v>1045</v>
      </c>
      <c r="T461" s="361">
        <v>1</v>
      </c>
      <c r="U461" s="362">
        <v>51</v>
      </c>
      <c r="V461" s="363">
        <v>12</v>
      </c>
      <c r="W461" s="364" t="s">
        <v>892</v>
      </c>
      <c r="X461" s="365" t="s">
        <v>892</v>
      </c>
      <c r="Y461" s="366">
        <v>0</v>
      </c>
      <c r="Z461" s="366" t="s">
        <v>892</v>
      </c>
      <c r="AA461" s="365" t="s">
        <v>892</v>
      </c>
      <c r="AB461" s="366">
        <v>0</v>
      </c>
      <c r="AC461" s="366"/>
      <c r="AD461" s="367" t="s">
        <v>892</v>
      </c>
      <c r="AE461" s="368" t="s">
        <v>892</v>
      </c>
      <c r="AF461" s="357">
        <v>14</v>
      </c>
      <c r="AG461" s="360">
        <v>43991</v>
      </c>
      <c r="AH461" s="360">
        <v>38581</v>
      </c>
      <c r="AI461" s="360">
        <v>44592</v>
      </c>
      <c r="AJ461" s="360" t="s">
        <v>892</v>
      </c>
      <c r="AK461" s="350" t="s">
        <v>1625</v>
      </c>
    </row>
    <row r="462" spans="1:37" x14ac:dyDescent="0.3">
      <c r="A462" s="349">
        <v>87348</v>
      </c>
      <c r="B462" s="350" t="s">
        <v>1626</v>
      </c>
      <c r="C462" s="351" t="s">
        <v>347</v>
      </c>
      <c r="D462" s="352">
        <v>16.32</v>
      </c>
      <c r="E462" s="350"/>
      <c r="F462" s="350"/>
      <c r="G462" s="350"/>
      <c r="H462" s="353">
        <v>832</v>
      </c>
      <c r="I462" s="354">
        <v>103003</v>
      </c>
      <c r="J462" s="355">
        <v>16.32</v>
      </c>
      <c r="K462" s="353">
        <v>40</v>
      </c>
      <c r="L462" s="356">
        <v>249.84984984984982</v>
      </c>
      <c r="M462" s="357">
        <v>0</v>
      </c>
      <c r="N462" s="355">
        <v>0</v>
      </c>
      <c r="O462" s="358" t="s">
        <v>891</v>
      </c>
      <c r="P462" s="357">
        <v>0</v>
      </c>
      <c r="Q462" s="359">
        <v>0</v>
      </c>
      <c r="R462" s="360" t="s">
        <v>892</v>
      </c>
      <c r="S462" s="350" t="s">
        <v>1295</v>
      </c>
      <c r="T462" s="361">
        <v>1</v>
      </c>
      <c r="U462" s="362">
        <v>51</v>
      </c>
      <c r="V462" s="363">
        <v>13</v>
      </c>
      <c r="W462" s="364" t="s">
        <v>892</v>
      </c>
      <c r="X462" s="365" t="s">
        <v>892</v>
      </c>
      <c r="Y462" s="366">
        <v>0</v>
      </c>
      <c r="Z462" s="366" t="s">
        <v>892</v>
      </c>
      <c r="AA462" s="365" t="s">
        <v>892</v>
      </c>
      <c r="AB462" s="366">
        <v>0</v>
      </c>
      <c r="AC462" s="366"/>
      <c r="AD462" s="367" t="s">
        <v>892</v>
      </c>
      <c r="AE462" s="368" t="s">
        <v>892</v>
      </c>
      <c r="AF462" s="357">
        <v>14</v>
      </c>
      <c r="AG462" s="360">
        <v>43852</v>
      </c>
      <c r="AH462" s="360">
        <v>38583</v>
      </c>
      <c r="AI462" s="360">
        <v>44005</v>
      </c>
      <c r="AJ462" s="360" t="s">
        <v>892</v>
      </c>
      <c r="AK462" s="350" t="s">
        <v>1626</v>
      </c>
    </row>
    <row r="463" spans="1:37" x14ac:dyDescent="0.3">
      <c r="A463" s="349">
        <v>87586</v>
      </c>
      <c r="B463" s="350" t="s">
        <v>1627</v>
      </c>
      <c r="C463" s="351" t="s">
        <v>1104</v>
      </c>
      <c r="D463" s="352">
        <v>440</v>
      </c>
      <c r="E463" s="350"/>
      <c r="F463" s="350"/>
      <c r="G463" s="350"/>
      <c r="H463" s="353">
        <v>0</v>
      </c>
      <c r="I463" s="354">
        <v>103003</v>
      </c>
      <c r="J463" s="355">
        <v>440</v>
      </c>
      <c r="K463" s="353">
        <v>41</v>
      </c>
      <c r="L463" s="356">
        <v>0</v>
      </c>
      <c r="M463" s="357">
        <v>61.56</v>
      </c>
      <c r="N463" s="355">
        <v>27086.400000000001</v>
      </c>
      <c r="O463" s="358" t="s">
        <v>891</v>
      </c>
      <c r="P463" s="357">
        <v>0</v>
      </c>
      <c r="Q463" s="359">
        <v>0</v>
      </c>
      <c r="R463" s="360" t="s">
        <v>892</v>
      </c>
      <c r="S463" s="350" t="s">
        <v>1105</v>
      </c>
      <c r="T463" s="361">
        <v>1</v>
      </c>
      <c r="U463" s="362">
        <v>76</v>
      </c>
      <c r="V463" s="363">
        <v>5</v>
      </c>
      <c r="W463" s="364" t="s">
        <v>892</v>
      </c>
      <c r="X463" s="365" t="s">
        <v>892</v>
      </c>
      <c r="Y463" s="366">
        <v>0</v>
      </c>
      <c r="Z463" s="366" t="s">
        <v>892</v>
      </c>
      <c r="AA463" s="365" t="s">
        <v>892</v>
      </c>
      <c r="AB463" s="366">
        <v>0</v>
      </c>
      <c r="AC463" s="366"/>
      <c r="AD463" s="367" t="s">
        <v>892</v>
      </c>
      <c r="AE463" s="368" t="s">
        <v>892</v>
      </c>
      <c r="AF463" s="357">
        <v>14</v>
      </c>
      <c r="AG463" s="360">
        <v>44986</v>
      </c>
      <c r="AH463" s="360">
        <v>38603</v>
      </c>
      <c r="AI463" s="360">
        <v>44916</v>
      </c>
      <c r="AJ463" s="360" t="s">
        <v>892</v>
      </c>
      <c r="AK463" s="350" t="s">
        <v>1627</v>
      </c>
    </row>
    <row r="464" spans="1:37" x14ac:dyDescent="0.3">
      <c r="A464" s="349">
        <v>87698</v>
      </c>
      <c r="B464" s="350" t="s">
        <v>1628</v>
      </c>
      <c r="C464" s="351" t="s">
        <v>265</v>
      </c>
      <c r="D464" s="352">
        <v>3.63</v>
      </c>
      <c r="E464" s="350" t="s">
        <v>1629</v>
      </c>
      <c r="F464" s="350" t="s">
        <v>1630</v>
      </c>
      <c r="G464" s="350" t="s">
        <v>900</v>
      </c>
      <c r="H464" s="353">
        <v>12</v>
      </c>
      <c r="I464" s="354">
        <v>103003</v>
      </c>
      <c r="J464" s="355">
        <v>3.63</v>
      </c>
      <c r="K464" s="353">
        <v>15</v>
      </c>
      <c r="L464" s="356">
        <v>9.022556390977444</v>
      </c>
      <c r="M464" s="357">
        <v>11.94</v>
      </c>
      <c r="N464" s="355">
        <v>43.342199999999998</v>
      </c>
      <c r="O464" s="358" t="s">
        <v>901</v>
      </c>
      <c r="P464" s="357">
        <v>330</v>
      </c>
      <c r="Q464" s="359">
        <v>1197.9000000000001</v>
      </c>
      <c r="R464" s="360">
        <v>45377</v>
      </c>
      <c r="S464" s="350" t="s">
        <v>1560</v>
      </c>
      <c r="T464" s="361">
        <v>1</v>
      </c>
      <c r="U464" s="362">
        <v>72</v>
      </c>
      <c r="V464" s="363">
        <v>5</v>
      </c>
      <c r="W464" s="364" t="s">
        <v>892</v>
      </c>
      <c r="X464" s="365" t="s">
        <v>892</v>
      </c>
      <c r="Y464" s="366">
        <v>0</v>
      </c>
      <c r="Z464" s="366" t="s">
        <v>892</v>
      </c>
      <c r="AA464" s="365" t="s">
        <v>892</v>
      </c>
      <c r="AB464" s="366">
        <v>0</v>
      </c>
      <c r="AC464" s="366"/>
      <c r="AD464" s="367" t="s">
        <v>892</v>
      </c>
      <c r="AE464" s="368" t="s">
        <v>892</v>
      </c>
      <c r="AF464" s="357">
        <v>6</v>
      </c>
      <c r="AG464" s="360">
        <v>45075</v>
      </c>
      <c r="AH464" s="360">
        <v>38611</v>
      </c>
      <c r="AI464" s="360">
        <v>45051</v>
      </c>
      <c r="AJ464" s="360" t="s">
        <v>892</v>
      </c>
      <c r="AK464" s="350" t="s">
        <v>1628</v>
      </c>
    </row>
    <row r="465" spans="1:37" x14ac:dyDescent="0.3">
      <c r="A465" s="349">
        <v>87699</v>
      </c>
      <c r="B465" s="350" t="s">
        <v>1631</v>
      </c>
      <c r="C465" s="351" t="s">
        <v>265</v>
      </c>
      <c r="D465" s="352">
        <v>3.18</v>
      </c>
      <c r="E465" s="350" t="s">
        <v>1629</v>
      </c>
      <c r="F465" s="350" t="s">
        <v>1630</v>
      </c>
      <c r="G465" s="350" t="s">
        <v>900</v>
      </c>
      <c r="H465" s="353">
        <v>86</v>
      </c>
      <c r="I465" s="354">
        <v>103003</v>
      </c>
      <c r="J465" s="355">
        <v>3.18</v>
      </c>
      <c r="K465" s="353">
        <v>3</v>
      </c>
      <c r="L465" s="356">
        <v>344</v>
      </c>
      <c r="M465" s="357">
        <v>0</v>
      </c>
      <c r="N465" s="355">
        <v>0</v>
      </c>
      <c r="O465" s="358" t="s">
        <v>901</v>
      </c>
      <c r="P465" s="357">
        <v>330</v>
      </c>
      <c r="Q465" s="359">
        <v>1049.4000000000001</v>
      </c>
      <c r="R465" s="360">
        <v>45377</v>
      </c>
      <c r="S465" s="350" t="s">
        <v>1560</v>
      </c>
      <c r="T465" s="361">
        <v>1</v>
      </c>
      <c r="U465" s="362">
        <v>72</v>
      </c>
      <c r="V465" s="363">
        <v>5</v>
      </c>
      <c r="W465" s="364" t="s">
        <v>892</v>
      </c>
      <c r="X465" s="365" t="s">
        <v>892</v>
      </c>
      <c r="Y465" s="366">
        <v>0</v>
      </c>
      <c r="Z465" s="366" t="s">
        <v>892</v>
      </c>
      <c r="AA465" s="365" t="s">
        <v>892</v>
      </c>
      <c r="AB465" s="366">
        <v>0</v>
      </c>
      <c r="AC465" s="366"/>
      <c r="AD465" s="367" t="s">
        <v>892</v>
      </c>
      <c r="AE465" s="368" t="s">
        <v>892</v>
      </c>
      <c r="AF465" s="357">
        <v>0</v>
      </c>
      <c r="AG465" s="360">
        <v>43279</v>
      </c>
      <c r="AH465" s="360">
        <v>38611</v>
      </c>
      <c r="AI465" s="360">
        <v>45041</v>
      </c>
      <c r="AJ465" s="360" t="s">
        <v>892</v>
      </c>
      <c r="AK465" s="350" t="s">
        <v>1631</v>
      </c>
    </row>
    <row r="466" spans="1:37" x14ac:dyDescent="0.3">
      <c r="A466" s="349">
        <v>88718</v>
      </c>
      <c r="B466" s="350" t="s">
        <v>577</v>
      </c>
      <c r="C466" s="351" t="s">
        <v>265</v>
      </c>
      <c r="D466" s="352">
        <v>33.1</v>
      </c>
      <c r="E466" s="350"/>
      <c r="F466" s="350"/>
      <c r="G466" s="350"/>
      <c r="H466" s="353">
        <v>96</v>
      </c>
      <c r="I466" s="354">
        <v>103003</v>
      </c>
      <c r="J466" s="355">
        <v>33.1</v>
      </c>
      <c r="K466" s="353">
        <v>12</v>
      </c>
      <c r="L466" s="356">
        <v>96</v>
      </c>
      <c r="M466" s="357">
        <v>0</v>
      </c>
      <c r="N466" s="355">
        <v>0</v>
      </c>
      <c r="O466" s="358" t="s">
        <v>891</v>
      </c>
      <c r="P466" s="357">
        <v>0</v>
      </c>
      <c r="Q466" s="359">
        <v>0</v>
      </c>
      <c r="R466" s="360" t="s">
        <v>892</v>
      </c>
      <c r="S466" s="350" t="s">
        <v>1632</v>
      </c>
      <c r="T466" s="361">
        <v>1</v>
      </c>
      <c r="U466" s="362">
        <v>55</v>
      </c>
      <c r="V466" s="363">
        <v>26</v>
      </c>
      <c r="W466" s="364" t="s">
        <v>892</v>
      </c>
      <c r="X466" s="365" t="s">
        <v>892</v>
      </c>
      <c r="Y466" s="366">
        <v>0</v>
      </c>
      <c r="Z466" s="366" t="s">
        <v>892</v>
      </c>
      <c r="AA466" s="365" t="s">
        <v>892</v>
      </c>
      <c r="AB466" s="366">
        <v>0</v>
      </c>
      <c r="AC466" s="366"/>
      <c r="AD466" s="367" t="s">
        <v>892</v>
      </c>
      <c r="AE466" s="368" t="s">
        <v>892</v>
      </c>
      <c r="AF466" s="357">
        <v>4</v>
      </c>
      <c r="AG466" s="360">
        <v>44951</v>
      </c>
      <c r="AH466" s="360">
        <v>38656</v>
      </c>
      <c r="AI466" s="360">
        <v>44917</v>
      </c>
      <c r="AJ466" s="360" t="s">
        <v>892</v>
      </c>
      <c r="AK466" s="350" t="s">
        <v>577</v>
      </c>
    </row>
    <row r="467" spans="1:37" x14ac:dyDescent="0.3">
      <c r="A467" s="349">
        <v>88726</v>
      </c>
      <c r="B467" s="350" t="s">
        <v>1633</v>
      </c>
      <c r="C467" s="351" t="s">
        <v>265</v>
      </c>
      <c r="D467" s="352">
        <v>20</v>
      </c>
      <c r="E467" s="350"/>
      <c r="F467" s="350"/>
      <c r="G467" s="350"/>
      <c r="H467" s="353">
        <v>150</v>
      </c>
      <c r="I467" s="354">
        <v>103003</v>
      </c>
      <c r="J467" s="355">
        <v>20</v>
      </c>
      <c r="K467" s="353">
        <v>29</v>
      </c>
      <c r="L467" s="356">
        <v>54.54545454545454</v>
      </c>
      <c r="M467" s="357">
        <v>0</v>
      </c>
      <c r="N467" s="355">
        <v>0</v>
      </c>
      <c r="O467" s="358" t="s">
        <v>891</v>
      </c>
      <c r="P467" s="357">
        <v>0</v>
      </c>
      <c r="Q467" s="359">
        <v>0</v>
      </c>
      <c r="R467" s="360" t="s">
        <v>892</v>
      </c>
      <c r="S467" s="350" t="s">
        <v>1632</v>
      </c>
      <c r="T467" s="361">
        <v>1</v>
      </c>
      <c r="U467" s="362">
        <v>55</v>
      </c>
      <c r="V467" s="363">
        <v>26</v>
      </c>
      <c r="W467" s="364" t="s">
        <v>892</v>
      </c>
      <c r="X467" s="365" t="s">
        <v>892</v>
      </c>
      <c r="Y467" s="366">
        <v>0</v>
      </c>
      <c r="Z467" s="366" t="s">
        <v>892</v>
      </c>
      <c r="AA467" s="365" t="s">
        <v>892</v>
      </c>
      <c r="AB467" s="366">
        <v>0</v>
      </c>
      <c r="AC467" s="366"/>
      <c r="AD467" s="367" t="s">
        <v>892</v>
      </c>
      <c r="AE467" s="368" t="s">
        <v>892</v>
      </c>
      <c r="AF467" s="357">
        <v>12</v>
      </c>
      <c r="AG467" s="360">
        <v>44336</v>
      </c>
      <c r="AH467" s="360">
        <v>38656</v>
      </c>
      <c r="AI467" s="360">
        <v>44333</v>
      </c>
      <c r="AJ467" s="360" t="s">
        <v>892</v>
      </c>
      <c r="AK467" s="350" t="s">
        <v>1633</v>
      </c>
    </row>
    <row r="468" spans="1:37" x14ac:dyDescent="0.3">
      <c r="A468" s="349">
        <v>88727</v>
      </c>
      <c r="B468" s="350" t="s">
        <v>1634</v>
      </c>
      <c r="C468" s="351" t="s">
        <v>265</v>
      </c>
      <c r="D468" s="352">
        <v>20.61</v>
      </c>
      <c r="E468" s="350"/>
      <c r="F468" s="350"/>
      <c r="G468" s="350"/>
      <c r="H468" s="353">
        <v>248</v>
      </c>
      <c r="I468" s="354">
        <v>103003</v>
      </c>
      <c r="J468" s="355">
        <v>20.61</v>
      </c>
      <c r="K468" s="353">
        <v>167</v>
      </c>
      <c r="L468" s="356">
        <v>15.917843388960206</v>
      </c>
      <c r="M468" s="357">
        <v>32.44</v>
      </c>
      <c r="N468" s="355">
        <v>668.58839999999998</v>
      </c>
      <c r="O468" s="358" t="s">
        <v>891</v>
      </c>
      <c r="P468" s="357">
        <v>0</v>
      </c>
      <c r="Q468" s="359">
        <v>0</v>
      </c>
      <c r="R468" s="360" t="s">
        <v>892</v>
      </c>
      <c r="S468" s="350" t="s">
        <v>1632</v>
      </c>
      <c r="T468" s="361">
        <v>1</v>
      </c>
      <c r="U468" s="362">
        <v>55</v>
      </c>
      <c r="V468" s="363">
        <v>26</v>
      </c>
      <c r="W468" s="364" t="s">
        <v>892</v>
      </c>
      <c r="X468" s="365" t="s">
        <v>892</v>
      </c>
      <c r="Y468" s="366">
        <v>0</v>
      </c>
      <c r="Z468" s="366" t="s">
        <v>892</v>
      </c>
      <c r="AA468" s="365" t="s">
        <v>892</v>
      </c>
      <c r="AB468" s="366">
        <v>0</v>
      </c>
      <c r="AC468" s="366"/>
      <c r="AD468" s="367" t="s">
        <v>892</v>
      </c>
      <c r="AE468" s="368" t="s">
        <v>892</v>
      </c>
      <c r="AF468" s="357">
        <v>62</v>
      </c>
      <c r="AG468" s="360">
        <v>44545</v>
      </c>
      <c r="AH468" s="360">
        <v>38656</v>
      </c>
      <c r="AI468" s="360">
        <v>44516</v>
      </c>
      <c r="AJ468" s="360" t="s">
        <v>892</v>
      </c>
      <c r="AK468" s="350" t="s">
        <v>1634</v>
      </c>
    </row>
    <row r="469" spans="1:37" x14ac:dyDescent="0.3">
      <c r="A469" s="349">
        <v>88728</v>
      </c>
      <c r="B469" s="350" t="s">
        <v>1635</v>
      </c>
      <c r="C469" s="351" t="s">
        <v>265</v>
      </c>
      <c r="D469" s="352">
        <v>28</v>
      </c>
      <c r="E469" s="350"/>
      <c r="F469" s="350"/>
      <c r="G469" s="350"/>
      <c r="H469" s="353">
        <v>186</v>
      </c>
      <c r="I469" s="354">
        <v>103003</v>
      </c>
      <c r="J469" s="355">
        <v>28</v>
      </c>
      <c r="K469" s="353">
        <v>88</v>
      </c>
      <c r="L469" s="356">
        <v>21.25714285714286</v>
      </c>
      <c r="M469" s="357">
        <v>0</v>
      </c>
      <c r="N469" s="355">
        <v>0</v>
      </c>
      <c r="O469" s="358" t="s">
        <v>891</v>
      </c>
      <c r="P469" s="357">
        <v>0</v>
      </c>
      <c r="Q469" s="359">
        <v>0</v>
      </c>
      <c r="R469" s="360" t="s">
        <v>892</v>
      </c>
      <c r="S469" s="350" t="s">
        <v>1632</v>
      </c>
      <c r="T469" s="361">
        <v>1</v>
      </c>
      <c r="U469" s="362">
        <v>55</v>
      </c>
      <c r="V469" s="363">
        <v>26</v>
      </c>
      <c r="W469" s="364" t="s">
        <v>892</v>
      </c>
      <c r="X469" s="365" t="s">
        <v>892</v>
      </c>
      <c r="Y469" s="366">
        <v>0</v>
      </c>
      <c r="Z469" s="366" t="s">
        <v>892</v>
      </c>
      <c r="AA469" s="365" t="s">
        <v>892</v>
      </c>
      <c r="AB469" s="366">
        <v>0</v>
      </c>
      <c r="AC469" s="366"/>
      <c r="AD469" s="367" t="s">
        <v>892</v>
      </c>
      <c r="AE469" s="368" t="s">
        <v>892</v>
      </c>
      <c r="AF469" s="357">
        <v>36</v>
      </c>
      <c r="AG469" s="360">
        <v>44336</v>
      </c>
      <c r="AH469" s="360">
        <v>38656</v>
      </c>
      <c r="AI469" s="360">
        <v>45075</v>
      </c>
      <c r="AJ469" s="360" t="s">
        <v>892</v>
      </c>
      <c r="AK469" s="350" t="s">
        <v>1635</v>
      </c>
    </row>
    <row r="470" spans="1:37" x14ac:dyDescent="0.3">
      <c r="A470" s="349">
        <v>88729</v>
      </c>
      <c r="B470" s="350" t="s">
        <v>1636</v>
      </c>
      <c r="C470" s="351" t="s">
        <v>265</v>
      </c>
      <c r="D470" s="352">
        <v>27.87</v>
      </c>
      <c r="E470" s="350"/>
      <c r="F470" s="350"/>
      <c r="G470" s="350"/>
      <c r="H470" s="353">
        <v>17</v>
      </c>
      <c r="I470" s="354">
        <v>103003</v>
      </c>
      <c r="J470" s="355">
        <v>27.87</v>
      </c>
      <c r="K470" s="353">
        <v>47</v>
      </c>
      <c r="L470" s="356">
        <v>4.166666666666667</v>
      </c>
      <c r="M470" s="357">
        <v>41.44</v>
      </c>
      <c r="N470" s="355">
        <v>1154.9328</v>
      </c>
      <c r="O470" s="358" t="s">
        <v>891</v>
      </c>
      <c r="P470" s="357">
        <v>0</v>
      </c>
      <c r="Q470" s="359">
        <v>0</v>
      </c>
      <c r="R470" s="360" t="s">
        <v>892</v>
      </c>
      <c r="S470" s="350" t="s">
        <v>1632</v>
      </c>
      <c r="T470" s="361">
        <v>1</v>
      </c>
      <c r="U470" s="362">
        <v>55</v>
      </c>
      <c r="V470" s="363">
        <v>26</v>
      </c>
      <c r="W470" s="364">
        <v>2442</v>
      </c>
      <c r="X470" s="365">
        <v>2023</v>
      </c>
      <c r="Y470" s="366">
        <v>15</v>
      </c>
      <c r="Z470" s="366" t="s">
        <v>892</v>
      </c>
      <c r="AA470" s="365" t="s">
        <v>892</v>
      </c>
      <c r="AB470" s="366">
        <v>0</v>
      </c>
      <c r="AC470" s="366"/>
      <c r="AD470" s="367" t="s">
        <v>892</v>
      </c>
      <c r="AE470" s="368" t="s">
        <v>892</v>
      </c>
      <c r="AF470" s="357">
        <v>16</v>
      </c>
      <c r="AG470" s="360">
        <v>44175</v>
      </c>
      <c r="AH470" s="360">
        <v>38656</v>
      </c>
      <c r="AI470" s="360">
        <v>44865</v>
      </c>
      <c r="AJ470" s="360" t="s">
        <v>892</v>
      </c>
      <c r="AK470" s="350" t="s">
        <v>1636</v>
      </c>
    </row>
    <row r="471" spans="1:37" x14ac:dyDescent="0.3">
      <c r="A471" s="349">
        <v>88730</v>
      </c>
      <c r="B471" s="350" t="s">
        <v>1637</v>
      </c>
      <c r="C471" s="351" t="s">
        <v>265</v>
      </c>
      <c r="D471" s="352">
        <v>22.5</v>
      </c>
      <c r="E471" s="350"/>
      <c r="F471" s="350"/>
      <c r="G471" s="350"/>
      <c r="H471" s="353">
        <v>18</v>
      </c>
      <c r="I471" s="354">
        <v>103003</v>
      </c>
      <c r="J471" s="355">
        <v>22.5</v>
      </c>
      <c r="K471" s="353">
        <v>33</v>
      </c>
      <c r="L471" s="356">
        <v>6.3604240282685511</v>
      </c>
      <c r="M471" s="357">
        <v>22.94</v>
      </c>
      <c r="N471" s="355">
        <v>516.15</v>
      </c>
      <c r="O471" s="358" t="s">
        <v>891</v>
      </c>
      <c r="P471" s="357">
        <v>0</v>
      </c>
      <c r="Q471" s="359">
        <v>0</v>
      </c>
      <c r="R471" s="360" t="s">
        <v>892</v>
      </c>
      <c r="S471" s="350" t="s">
        <v>1632</v>
      </c>
      <c r="T471" s="361">
        <v>1</v>
      </c>
      <c r="U471" s="362">
        <v>55</v>
      </c>
      <c r="V471" s="363">
        <v>26</v>
      </c>
      <c r="W471" s="364">
        <v>2442</v>
      </c>
      <c r="X471" s="365">
        <v>2023</v>
      </c>
      <c r="Y471" s="366">
        <v>10</v>
      </c>
      <c r="Z471" s="366" t="s">
        <v>892</v>
      </c>
      <c r="AA471" s="365" t="s">
        <v>892</v>
      </c>
      <c r="AB471" s="366">
        <v>0</v>
      </c>
      <c r="AC471" s="366"/>
      <c r="AD471" s="367" t="s">
        <v>892</v>
      </c>
      <c r="AE471" s="368" t="s">
        <v>892</v>
      </c>
      <c r="AF471" s="357">
        <v>12</v>
      </c>
      <c r="AG471" s="360">
        <v>44874</v>
      </c>
      <c r="AH471" s="360">
        <v>38656</v>
      </c>
      <c r="AI471" s="360">
        <v>44845</v>
      </c>
      <c r="AJ471" s="360" t="s">
        <v>892</v>
      </c>
      <c r="AK471" s="350" t="s">
        <v>1637</v>
      </c>
    </row>
    <row r="472" spans="1:37" x14ac:dyDescent="0.3">
      <c r="A472" s="349">
        <v>88731</v>
      </c>
      <c r="B472" s="350" t="s">
        <v>1638</v>
      </c>
      <c r="C472" s="351" t="s">
        <v>265</v>
      </c>
      <c r="D472" s="352">
        <v>15.28</v>
      </c>
      <c r="E472" s="350"/>
      <c r="F472" s="350"/>
      <c r="G472" s="350"/>
      <c r="H472" s="353">
        <v>40</v>
      </c>
      <c r="I472" s="354">
        <v>103003</v>
      </c>
      <c r="J472" s="355">
        <v>15.28</v>
      </c>
      <c r="K472" s="353">
        <v>1</v>
      </c>
      <c r="L472" s="356">
        <v>500</v>
      </c>
      <c r="M472" s="357">
        <v>0</v>
      </c>
      <c r="N472" s="355">
        <v>0</v>
      </c>
      <c r="O472" s="358" t="s">
        <v>891</v>
      </c>
      <c r="P472" s="357">
        <v>0</v>
      </c>
      <c r="Q472" s="359">
        <v>0</v>
      </c>
      <c r="R472" s="360" t="s">
        <v>892</v>
      </c>
      <c r="S472" s="350" t="s">
        <v>1632</v>
      </c>
      <c r="T472" s="361">
        <v>1</v>
      </c>
      <c r="U472" s="362">
        <v>55</v>
      </c>
      <c r="V472" s="363">
        <v>26</v>
      </c>
      <c r="W472" s="364" t="s">
        <v>892</v>
      </c>
      <c r="X472" s="365" t="s">
        <v>892</v>
      </c>
      <c r="Y472" s="366">
        <v>0</v>
      </c>
      <c r="Z472" s="366" t="s">
        <v>892</v>
      </c>
      <c r="AA472" s="365" t="s">
        <v>892</v>
      </c>
      <c r="AB472" s="366">
        <v>0</v>
      </c>
      <c r="AC472" s="366"/>
      <c r="AD472" s="367" t="s">
        <v>892</v>
      </c>
      <c r="AE472" s="368" t="s">
        <v>892</v>
      </c>
      <c r="AF472" s="357">
        <v>0</v>
      </c>
      <c r="AG472" s="360">
        <v>40200</v>
      </c>
      <c r="AH472" s="360">
        <v>38656</v>
      </c>
      <c r="AI472" s="360">
        <v>41040</v>
      </c>
      <c r="AJ472" s="360" t="s">
        <v>892</v>
      </c>
      <c r="AK472" s="350" t="s">
        <v>1638</v>
      </c>
    </row>
    <row r="473" spans="1:37" x14ac:dyDescent="0.3">
      <c r="A473" s="349">
        <v>88732</v>
      </c>
      <c r="B473" s="350" t="s">
        <v>1639</v>
      </c>
      <c r="C473" s="351" t="s">
        <v>265</v>
      </c>
      <c r="D473" s="352">
        <v>19.5</v>
      </c>
      <c r="E473" s="350"/>
      <c r="F473" s="350"/>
      <c r="G473" s="350"/>
      <c r="H473" s="353">
        <v>24</v>
      </c>
      <c r="I473" s="354">
        <v>103003</v>
      </c>
      <c r="J473" s="355">
        <v>19.5</v>
      </c>
      <c r="K473" s="353">
        <v>36</v>
      </c>
      <c r="L473" s="356">
        <v>8</v>
      </c>
      <c r="M473" s="357">
        <v>20</v>
      </c>
      <c r="N473" s="355">
        <v>390</v>
      </c>
      <c r="O473" s="358" t="s">
        <v>891</v>
      </c>
      <c r="P473" s="357">
        <v>0</v>
      </c>
      <c r="Q473" s="359">
        <v>0</v>
      </c>
      <c r="R473" s="360" t="s">
        <v>892</v>
      </c>
      <c r="S473" s="350" t="s">
        <v>1632</v>
      </c>
      <c r="T473" s="361">
        <v>1</v>
      </c>
      <c r="U473" s="362">
        <v>55</v>
      </c>
      <c r="V473" s="363">
        <v>26</v>
      </c>
      <c r="W473" s="364">
        <v>2442</v>
      </c>
      <c r="X473" s="365">
        <v>2023</v>
      </c>
      <c r="Y473" s="366">
        <v>10</v>
      </c>
      <c r="Z473" s="366" t="s">
        <v>892</v>
      </c>
      <c r="AA473" s="365" t="s">
        <v>892</v>
      </c>
      <c r="AB473" s="366">
        <v>0</v>
      </c>
      <c r="AC473" s="366"/>
      <c r="AD473" s="367" t="s">
        <v>892</v>
      </c>
      <c r="AE473" s="368" t="s">
        <v>892</v>
      </c>
      <c r="AF473" s="357">
        <v>12</v>
      </c>
      <c r="AG473" s="360">
        <v>43903</v>
      </c>
      <c r="AH473" s="360">
        <v>38656</v>
      </c>
      <c r="AI473" s="360">
        <v>43892</v>
      </c>
      <c r="AJ473" s="360" t="s">
        <v>892</v>
      </c>
      <c r="AK473" s="350" t="s">
        <v>1639</v>
      </c>
    </row>
    <row r="474" spans="1:37" x14ac:dyDescent="0.3">
      <c r="A474" s="349">
        <v>88733</v>
      </c>
      <c r="B474" s="350" t="s">
        <v>1640</v>
      </c>
      <c r="C474" s="351" t="s">
        <v>265</v>
      </c>
      <c r="D474" s="352">
        <v>28.2</v>
      </c>
      <c r="E474" s="350"/>
      <c r="F474" s="350"/>
      <c r="G474" s="350"/>
      <c r="H474" s="353">
        <v>0</v>
      </c>
      <c r="I474" s="354">
        <v>103003</v>
      </c>
      <c r="J474" s="355">
        <v>28.2</v>
      </c>
      <c r="K474" s="353">
        <v>56</v>
      </c>
      <c r="L474" s="356">
        <v>0</v>
      </c>
      <c r="M474" s="357">
        <v>68.56</v>
      </c>
      <c r="N474" s="355">
        <v>1933.3920000000001</v>
      </c>
      <c r="O474" s="358" t="s">
        <v>891</v>
      </c>
      <c r="P474" s="357">
        <v>0</v>
      </c>
      <c r="Q474" s="359">
        <v>0</v>
      </c>
      <c r="R474" s="360" t="s">
        <v>892</v>
      </c>
      <c r="S474" s="350" t="s">
        <v>1632</v>
      </c>
      <c r="T474" s="361">
        <v>1</v>
      </c>
      <c r="U474" s="362">
        <v>55</v>
      </c>
      <c r="V474" s="363">
        <v>26</v>
      </c>
      <c r="W474" s="364">
        <v>2956</v>
      </c>
      <c r="X474" s="365">
        <v>2023</v>
      </c>
      <c r="Y474" s="366">
        <v>20</v>
      </c>
      <c r="Z474" s="366" t="s">
        <v>892</v>
      </c>
      <c r="AA474" s="365" t="s">
        <v>892</v>
      </c>
      <c r="AB474" s="366">
        <v>0</v>
      </c>
      <c r="AC474" s="366"/>
      <c r="AD474" s="367" t="s">
        <v>892</v>
      </c>
      <c r="AE474" s="368" t="s">
        <v>892</v>
      </c>
      <c r="AF474" s="357">
        <v>20</v>
      </c>
      <c r="AG474" s="360">
        <v>44175</v>
      </c>
      <c r="AH474" s="360">
        <v>38656</v>
      </c>
      <c r="AI474" s="360">
        <v>44167</v>
      </c>
      <c r="AJ474" s="360" t="s">
        <v>892</v>
      </c>
      <c r="AK474" s="350" t="s">
        <v>1640</v>
      </c>
    </row>
    <row r="475" spans="1:37" x14ac:dyDescent="0.3">
      <c r="A475" s="349">
        <v>88734</v>
      </c>
      <c r="B475" s="350" t="s">
        <v>1641</v>
      </c>
      <c r="C475" s="351" t="s">
        <v>265</v>
      </c>
      <c r="D475" s="352">
        <v>44</v>
      </c>
      <c r="E475" s="350"/>
      <c r="F475" s="350"/>
      <c r="G475" s="350"/>
      <c r="H475" s="353">
        <v>44</v>
      </c>
      <c r="I475" s="354">
        <v>103003</v>
      </c>
      <c r="J475" s="355">
        <v>44</v>
      </c>
      <c r="K475" s="353">
        <v>8</v>
      </c>
      <c r="L475" s="356">
        <v>65.671641791044777</v>
      </c>
      <c r="M475" s="357">
        <v>0</v>
      </c>
      <c r="N475" s="355">
        <v>0</v>
      </c>
      <c r="O475" s="358" t="s">
        <v>891</v>
      </c>
      <c r="P475" s="357">
        <v>0</v>
      </c>
      <c r="Q475" s="359">
        <v>0</v>
      </c>
      <c r="R475" s="360" t="s">
        <v>892</v>
      </c>
      <c r="S475" s="350" t="s">
        <v>1632</v>
      </c>
      <c r="T475" s="361">
        <v>1</v>
      </c>
      <c r="U475" s="362">
        <v>55</v>
      </c>
      <c r="V475" s="363">
        <v>26</v>
      </c>
      <c r="W475" s="364" t="s">
        <v>892</v>
      </c>
      <c r="X475" s="365" t="s">
        <v>892</v>
      </c>
      <c r="Y475" s="366">
        <v>0</v>
      </c>
      <c r="Z475" s="366" t="s">
        <v>892</v>
      </c>
      <c r="AA475" s="365" t="s">
        <v>892</v>
      </c>
      <c r="AB475" s="366">
        <v>0</v>
      </c>
      <c r="AC475" s="366"/>
      <c r="AD475" s="367" t="s">
        <v>892</v>
      </c>
      <c r="AE475" s="368" t="s">
        <v>892</v>
      </c>
      <c r="AF475" s="357">
        <v>2</v>
      </c>
      <c r="AG475" s="360">
        <v>43903</v>
      </c>
      <c r="AH475" s="360">
        <v>38656</v>
      </c>
      <c r="AI475" s="360">
        <v>44687</v>
      </c>
      <c r="AJ475" s="360" t="s">
        <v>892</v>
      </c>
      <c r="AK475" s="350" t="s">
        <v>1641</v>
      </c>
    </row>
    <row r="476" spans="1:37" x14ac:dyDescent="0.3">
      <c r="A476" s="349">
        <v>88735</v>
      </c>
      <c r="B476" s="350" t="s">
        <v>1642</v>
      </c>
      <c r="C476" s="351" t="s">
        <v>265</v>
      </c>
      <c r="D476" s="352">
        <v>34.299999999999997</v>
      </c>
      <c r="E476" s="350"/>
      <c r="F476" s="350"/>
      <c r="G476" s="350"/>
      <c r="H476" s="353">
        <v>91</v>
      </c>
      <c r="I476" s="354">
        <v>103003</v>
      </c>
      <c r="J476" s="355">
        <v>34.299999999999997</v>
      </c>
      <c r="K476" s="353">
        <v>22</v>
      </c>
      <c r="L476" s="356">
        <v>47.395833333333329</v>
      </c>
      <c r="M476" s="357">
        <v>0</v>
      </c>
      <c r="N476" s="355">
        <v>0</v>
      </c>
      <c r="O476" s="358" t="s">
        <v>891</v>
      </c>
      <c r="P476" s="357">
        <v>0</v>
      </c>
      <c r="Q476" s="359">
        <v>0</v>
      </c>
      <c r="R476" s="360" t="s">
        <v>892</v>
      </c>
      <c r="S476" s="350" t="s">
        <v>1632</v>
      </c>
      <c r="T476" s="361">
        <v>1</v>
      </c>
      <c r="U476" s="362">
        <v>55</v>
      </c>
      <c r="V476" s="363">
        <v>26</v>
      </c>
      <c r="W476" s="364" t="s">
        <v>892</v>
      </c>
      <c r="X476" s="365" t="s">
        <v>892</v>
      </c>
      <c r="Y476" s="366">
        <v>0</v>
      </c>
      <c r="Z476" s="366" t="s">
        <v>892</v>
      </c>
      <c r="AA476" s="365" t="s">
        <v>892</v>
      </c>
      <c r="AB476" s="366">
        <v>0</v>
      </c>
      <c r="AC476" s="366"/>
      <c r="AD476" s="367" t="s">
        <v>892</v>
      </c>
      <c r="AE476" s="368" t="s">
        <v>892</v>
      </c>
      <c r="AF476" s="357">
        <v>8</v>
      </c>
      <c r="AG476" s="360">
        <v>44628</v>
      </c>
      <c r="AH476" s="360">
        <v>38656</v>
      </c>
      <c r="AI476" s="360">
        <v>44616</v>
      </c>
      <c r="AJ476" s="360" t="s">
        <v>892</v>
      </c>
      <c r="AK476" s="350" t="s">
        <v>1642</v>
      </c>
    </row>
    <row r="477" spans="1:37" x14ac:dyDescent="0.3">
      <c r="A477" s="349">
        <v>88740</v>
      </c>
      <c r="B477" s="350" t="s">
        <v>1643</v>
      </c>
      <c r="C477" s="351" t="s">
        <v>265</v>
      </c>
      <c r="D477" s="352">
        <v>20.079999999999998</v>
      </c>
      <c r="E477" s="350"/>
      <c r="F477" s="350"/>
      <c r="G477" s="350"/>
      <c r="H477" s="353">
        <v>76</v>
      </c>
      <c r="I477" s="354">
        <v>103003</v>
      </c>
      <c r="J477" s="355">
        <v>20.079999999999998</v>
      </c>
      <c r="K477" s="353">
        <v>86</v>
      </c>
      <c r="L477" s="356">
        <v>10.482758620689655</v>
      </c>
      <c r="M477" s="357">
        <v>54.5</v>
      </c>
      <c r="N477" s="355">
        <v>1094.3599999999999</v>
      </c>
      <c r="O477" s="358" t="s">
        <v>891</v>
      </c>
      <c r="P477" s="357">
        <v>0</v>
      </c>
      <c r="Q477" s="359">
        <v>0</v>
      </c>
      <c r="R477" s="360" t="s">
        <v>892</v>
      </c>
      <c r="S477" s="350" t="s">
        <v>1632</v>
      </c>
      <c r="T477" s="361">
        <v>1</v>
      </c>
      <c r="U477" s="362">
        <v>55</v>
      </c>
      <c r="V477" s="363">
        <v>26</v>
      </c>
      <c r="W477" s="364" t="s">
        <v>892</v>
      </c>
      <c r="X477" s="365" t="s">
        <v>892</v>
      </c>
      <c r="Y477" s="366">
        <v>0</v>
      </c>
      <c r="Z477" s="366" t="s">
        <v>892</v>
      </c>
      <c r="AA477" s="365" t="s">
        <v>892</v>
      </c>
      <c r="AB477" s="366">
        <v>0</v>
      </c>
      <c r="AC477" s="366"/>
      <c r="AD477" s="367" t="s">
        <v>892</v>
      </c>
      <c r="AE477" s="368" t="s">
        <v>892</v>
      </c>
      <c r="AF477" s="357">
        <v>30</v>
      </c>
      <c r="AG477" s="360">
        <v>41173</v>
      </c>
      <c r="AH477" s="360">
        <v>38656</v>
      </c>
      <c r="AI477" s="360">
        <v>44291</v>
      </c>
      <c r="AJ477" s="360" t="s">
        <v>892</v>
      </c>
      <c r="AK477" s="350" t="s">
        <v>1643</v>
      </c>
    </row>
    <row r="478" spans="1:37" x14ac:dyDescent="0.3">
      <c r="A478" s="349">
        <v>88744</v>
      </c>
      <c r="B478" s="350" t="s">
        <v>1644</v>
      </c>
      <c r="C478" s="351" t="s">
        <v>265</v>
      </c>
      <c r="D478" s="352">
        <v>44</v>
      </c>
      <c r="E478" s="350"/>
      <c r="F478" s="350"/>
      <c r="G478" s="350"/>
      <c r="H478" s="353">
        <v>32</v>
      </c>
      <c r="I478" s="354">
        <v>103003</v>
      </c>
      <c r="J478" s="355">
        <v>44</v>
      </c>
      <c r="K478" s="353">
        <v>17</v>
      </c>
      <c r="L478" s="356">
        <v>21.333333333333332</v>
      </c>
      <c r="M478" s="357">
        <v>0</v>
      </c>
      <c r="N478" s="355">
        <v>0</v>
      </c>
      <c r="O478" s="358" t="s">
        <v>891</v>
      </c>
      <c r="P478" s="357">
        <v>0</v>
      </c>
      <c r="Q478" s="359">
        <v>0</v>
      </c>
      <c r="R478" s="360" t="s">
        <v>892</v>
      </c>
      <c r="S478" s="350" t="s">
        <v>1632</v>
      </c>
      <c r="T478" s="361">
        <v>1</v>
      </c>
      <c r="U478" s="362">
        <v>55</v>
      </c>
      <c r="V478" s="363">
        <v>26</v>
      </c>
      <c r="W478" s="364" t="s">
        <v>892</v>
      </c>
      <c r="X478" s="365" t="s">
        <v>892</v>
      </c>
      <c r="Y478" s="366">
        <v>0</v>
      </c>
      <c r="Z478" s="366" t="s">
        <v>892</v>
      </c>
      <c r="AA478" s="365" t="s">
        <v>892</v>
      </c>
      <c r="AB478" s="366">
        <v>0</v>
      </c>
      <c r="AC478" s="366"/>
      <c r="AD478" s="367" t="s">
        <v>892</v>
      </c>
      <c r="AE478" s="368" t="s">
        <v>892</v>
      </c>
      <c r="AF478" s="357">
        <v>6</v>
      </c>
      <c r="AG478" s="360">
        <v>44509</v>
      </c>
      <c r="AH478" s="360">
        <v>38656</v>
      </c>
      <c r="AI478" s="360">
        <v>44687</v>
      </c>
      <c r="AJ478" s="360" t="s">
        <v>892</v>
      </c>
      <c r="AK478" s="350" t="s">
        <v>1644</v>
      </c>
    </row>
    <row r="479" spans="1:37" x14ac:dyDescent="0.3">
      <c r="A479" s="349">
        <v>88745</v>
      </c>
      <c r="B479" s="350" t="s">
        <v>1645</v>
      </c>
      <c r="C479" s="351" t="s">
        <v>265</v>
      </c>
      <c r="D479" s="352">
        <v>80</v>
      </c>
      <c r="E479" s="350"/>
      <c r="F479" s="350"/>
      <c r="G479" s="350"/>
      <c r="H479" s="353">
        <v>17</v>
      </c>
      <c r="I479" s="354">
        <v>103003</v>
      </c>
      <c r="J479" s="355">
        <v>80</v>
      </c>
      <c r="K479" s="353">
        <v>15</v>
      </c>
      <c r="L479" s="356">
        <v>13.6</v>
      </c>
      <c r="M479" s="357">
        <v>0</v>
      </c>
      <c r="N479" s="355">
        <v>0</v>
      </c>
      <c r="O479" s="358" t="s">
        <v>891</v>
      </c>
      <c r="P479" s="357">
        <v>0</v>
      </c>
      <c r="Q479" s="359">
        <v>0</v>
      </c>
      <c r="R479" s="360" t="s">
        <v>892</v>
      </c>
      <c r="S479" s="350" t="s">
        <v>1632</v>
      </c>
      <c r="T479" s="361">
        <v>1</v>
      </c>
      <c r="U479" s="362">
        <v>55</v>
      </c>
      <c r="V479" s="363">
        <v>26</v>
      </c>
      <c r="W479" s="364">
        <v>2678</v>
      </c>
      <c r="X479" s="365">
        <v>2023</v>
      </c>
      <c r="Y479" s="366">
        <v>70</v>
      </c>
      <c r="Z479" s="366" t="s">
        <v>892</v>
      </c>
      <c r="AA479" s="365" t="s">
        <v>892</v>
      </c>
      <c r="AB479" s="366">
        <v>0</v>
      </c>
      <c r="AC479" s="366"/>
      <c r="AD479" s="367" t="s">
        <v>892</v>
      </c>
      <c r="AE479" s="368" t="s">
        <v>892</v>
      </c>
      <c r="AF479" s="357">
        <v>6</v>
      </c>
      <c r="AG479" s="360">
        <v>44855</v>
      </c>
      <c r="AH479" s="360">
        <v>38656</v>
      </c>
      <c r="AI479" s="360">
        <v>44845</v>
      </c>
      <c r="AJ479" s="360" t="s">
        <v>892</v>
      </c>
      <c r="AK479" s="350" t="s">
        <v>1645</v>
      </c>
    </row>
    <row r="480" spans="1:37" x14ac:dyDescent="0.3">
      <c r="A480" s="349">
        <v>88746</v>
      </c>
      <c r="B480" s="350" t="s">
        <v>1646</v>
      </c>
      <c r="C480" s="351" t="s">
        <v>265</v>
      </c>
      <c r="D480" s="352">
        <v>158.69999999999999</v>
      </c>
      <c r="E480" s="350"/>
      <c r="F480" s="350"/>
      <c r="G480" s="350"/>
      <c r="H480" s="353">
        <v>42</v>
      </c>
      <c r="I480" s="354">
        <v>103003</v>
      </c>
      <c r="J480" s="355">
        <v>158.69999999999999</v>
      </c>
      <c r="K480" s="353">
        <v>9</v>
      </c>
      <c r="L480" s="356">
        <v>56</v>
      </c>
      <c r="M480" s="357">
        <v>0</v>
      </c>
      <c r="N480" s="355">
        <v>0</v>
      </c>
      <c r="O480" s="358" t="s">
        <v>891</v>
      </c>
      <c r="P480" s="357">
        <v>0</v>
      </c>
      <c r="Q480" s="359">
        <v>0</v>
      </c>
      <c r="R480" s="360" t="s">
        <v>892</v>
      </c>
      <c r="S480" s="350" t="s">
        <v>1632</v>
      </c>
      <c r="T480" s="361">
        <v>1</v>
      </c>
      <c r="U480" s="362">
        <v>55</v>
      </c>
      <c r="V480" s="363">
        <v>26</v>
      </c>
      <c r="W480" s="364" t="s">
        <v>892</v>
      </c>
      <c r="X480" s="365" t="s">
        <v>892</v>
      </c>
      <c r="Y480" s="366">
        <v>0</v>
      </c>
      <c r="Z480" s="366" t="s">
        <v>892</v>
      </c>
      <c r="AA480" s="365" t="s">
        <v>892</v>
      </c>
      <c r="AB480" s="366">
        <v>0</v>
      </c>
      <c r="AC480" s="366"/>
      <c r="AD480" s="367" t="s">
        <v>892</v>
      </c>
      <c r="AE480" s="368" t="s">
        <v>892</v>
      </c>
      <c r="AF480" s="357">
        <v>4</v>
      </c>
      <c r="AG480" s="360">
        <v>43818</v>
      </c>
      <c r="AH480" s="360">
        <v>38656</v>
      </c>
      <c r="AI480" s="360">
        <v>44923</v>
      </c>
      <c r="AJ480" s="360" t="s">
        <v>892</v>
      </c>
      <c r="AK480" s="350" t="s">
        <v>1646</v>
      </c>
    </row>
    <row r="481" spans="1:37" x14ac:dyDescent="0.3">
      <c r="A481" s="349">
        <v>88747</v>
      </c>
      <c r="B481" s="350" t="s">
        <v>1647</v>
      </c>
      <c r="C481" s="351" t="s">
        <v>265</v>
      </c>
      <c r="D481" s="352">
        <v>205</v>
      </c>
      <c r="E481" s="350"/>
      <c r="F481" s="350"/>
      <c r="G481" s="350"/>
      <c r="H481" s="353">
        <v>7</v>
      </c>
      <c r="I481" s="354">
        <v>103003</v>
      </c>
      <c r="J481" s="355">
        <v>205</v>
      </c>
      <c r="K481" s="353">
        <v>6</v>
      </c>
      <c r="L481" s="356">
        <v>14</v>
      </c>
      <c r="M481" s="357">
        <v>2</v>
      </c>
      <c r="N481" s="355">
        <v>410</v>
      </c>
      <c r="O481" s="358" t="s">
        <v>891</v>
      </c>
      <c r="P481" s="357">
        <v>0</v>
      </c>
      <c r="Q481" s="359">
        <v>0</v>
      </c>
      <c r="R481" s="360" t="s">
        <v>892</v>
      </c>
      <c r="S481" s="350" t="s">
        <v>1632</v>
      </c>
      <c r="T481" s="361">
        <v>1</v>
      </c>
      <c r="U481" s="362">
        <v>55</v>
      </c>
      <c r="V481" s="363">
        <v>26</v>
      </c>
      <c r="W481" s="364" t="s">
        <v>892</v>
      </c>
      <c r="X481" s="365" t="s">
        <v>892</v>
      </c>
      <c r="Y481" s="366">
        <v>0</v>
      </c>
      <c r="Z481" s="366" t="s">
        <v>892</v>
      </c>
      <c r="AA481" s="365" t="s">
        <v>892</v>
      </c>
      <c r="AB481" s="366">
        <v>0</v>
      </c>
      <c r="AC481" s="366"/>
      <c r="AD481" s="367" t="s">
        <v>892</v>
      </c>
      <c r="AE481" s="368" t="s">
        <v>892</v>
      </c>
      <c r="AF481" s="357">
        <v>2</v>
      </c>
      <c r="AG481" s="360">
        <v>44649</v>
      </c>
      <c r="AH481" s="360">
        <v>38656</v>
      </c>
      <c r="AI481" s="360">
        <v>44687</v>
      </c>
      <c r="AJ481" s="360" t="s">
        <v>892</v>
      </c>
      <c r="AK481" s="350" t="s">
        <v>1647</v>
      </c>
    </row>
    <row r="482" spans="1:37" x14ac:dyDescent="0.3">
      <c r="A482" s="349">
        <v>88838</v>
      </c>
      <c r="B482" s="350" t="s">
        <v>1648</v>
      </c>
      <c r="C482" s="351" t="s">
        <v>382</v>
      </c>
      <c r="D482" s="352">
        <v>0.63</v>
      </c>
      <c r="E482" s="350"/>
      <c r="F482" s="350"/>
      <c r="G482" s="350"/>
      <c r="H482" s="353">
        <v>716</v>
      </c>
      <c r="I482" s="354">
        <v>103003</v>
      </c>
      <c r="J482" s="355">
        <v>0.63</v>
      </c>
      <c r="K482" s="353">
        <v>2032</v>
      </c>
      <c r="L482" s="356">
        <v>2.5419817516952463</v>
      </c>
      <c r="M482" s="357">
        <v>2354.06</v>
      </c>
      <c r="N482" s="355">
        <v>1483.0578</v>
      </c>
      <c r="O482" s="358" t="s">
        <v>891</v>
      </c>
      <c r="P482" s="357">
        <v>0</v>
      </c>
      <c r="Q482" s="359">
        <v>0</v>
      </c>
      <c r="R482" s="360" t="s">
        <v>892</v>
      </c>
      <c r="S482" s="350" t="s">
        <v>1018</v>
      </c>
      <c r="T482" s="361">
        <v>1</v>
      </c>
      <c r="U482" s="362">
        <v>83</v>
      </c>
      <c r="V482" s="363">
        <v>2</v>
      </c>
      <c r="W482" s="364">
        <v>2659</v>
      </c>
      <c r="X482" s="365">
        <v>2023</v>
      </c>
      <c r="Y482" s="366">
        <v>2000</v>
      </c>
      <c r="Z482" s="366" t="s">
        <v>892</v>
      </c>
      <c r="AA482" s="365" t="s">
        <v>892</v>
      </c>
      <c r="AB482" s="366">
        <v>0</v>
      </c>
      <c r="AC482" s="366"/>
      <c r="AD482" s="367" t="s">
        <v>892</v>
      </c>
      <c r="AE482" s="368" t="s">
        <v>892</v>
      </c>
      <c r="AF482" s="357">
        <v>1126</v>
      </c>
      <c r="AG482" s="360">
        <v>44946</v>
      </c>
      <c r="AH482" s="360">
        <v>38663</v>
      </c>
      <c r="AI482" s="360">
        <v>45132</v>
      </c>
      <c r="AJ482" s="360" t="s">
        <v>892</v>
      </c>
      <c r="AK482" s="350" t="s">
        <v>1648</v>
      </c>
    </row>
    <row r="483" spans="1:37" x14ac:dyDescent="0.3">
      <c r="A483" s="349">
        <v>88839</v>
      </c>
      <c r="B483" s="350" t="s">
        <v>1649</v>
      </c>
      <c r="C483" s="351" t="s">
        <v>289</v>
      </c>
      <c r="D483" s="352">
        <v>85</v>
      </c>
      <c r="E483" s="350"/>
      <c r="F483" s="350"/>
      <c r="G483" s="350"/>
      <c r="H483" s="353">
        <v>13</v>
      </c>
      <c r="I483" s="354">
        <v>103003</v>
      </c>
      <c r="J483" s="355">
        <v>85</v>
      </c>
      <c r="K483" s="353">
        <v>39</v>
      </c>
      <c r="L483" s="356">
        <v>3.6312849162011176</v>
      </c>
      <c r="M483" s="357">
        <v>51.44</v>
      </c>
      <c r="N483" s="355">
        <v>4372.3999999999996</v>
      </c>
      <c r="O483" s="358" t="s">
        <v>891</v>
      </c>
      <c r="P483" s="357">
        <v>0</v>
      </c>
      <c r="Q483" s="359">
        <v>0</v>
      </c>
      <c r="R483" s="360" t="s">
        <v>892</v>
      </c>
      <c r="S483" s="350" t="s">
        <v>1650</v>
      </c>
      <c r="T483" s="361">
        <v>1</v>
      </c>
      <c r="U483" s="362">
        <v>76</v>
      </c>
      <c r="V483" s="363">
        <v>13</v>
      </c>
      <c r="W483" s="364" t="s">
        <v>892</v>
      </c>
      <c r="X483" s="365" t="s">
        <v>892</v>
      </c>
      <c r="Y483" s="366">
        <v>0</v>
      </c>
      <c r="Z483" s="366" t="s">
        <v>892</v>
      </c>
      <c r="AA483" s="365" t="s">
        <v>892</v>
      </c>
      <c r="AB483" s="366">
        <v>0</v>
      </c>
      <c r="AC483" s="366"/>
      <c r="AD483" s="367" t="s">
        <v>892</v>
      </c>
      <c r="AE483" s="368" t="s">
        <v>892</v>
      </c>
      <c r="AF483" s="357">
        <v>14</v>
      </c>
      <c r="AG483" s="360">
        <v>44613</v>
      </c>
      <c r="AH483" s="360">
        <v>38663</v>
      </c>
      <c r="AI483" s="360">
        <v>44586</v>
      </c>
      <c r="AJ483" s="360" t="s">
        <v>892</v>
      </c>
      <c r="AK483" s="350" t="s">
        <v>1649</v>
      </c>
    </row>
    <row r="484" spans="1:37" x14ac:dyDescent="0.3">
      <c r="A484" s="349">
        <v>88849</v>
      </c>
      <c r="B484" s="350" t="s">
        <v>1651</v>
      </c>
      <c r="C484" s="351" t="s">
        <v>322</v>
      </c>
      <c r="D484" s="352">
        <v>15.4</v>
      </c>
      <c r="E484" s="350"/>
      <c r="F484" s="350"/>
      <c r="G484" s="350"/>
      <c r="H484" s="353">
        <v>563</v>
      </c>
      <c r="I484" s="354">
        <v>103003</v>
      </c>
      <c r="J484" s="355">
        <v>15.4</v>
      </c>
      <c r="K484" s="353">
        <v>451</v>
      </c>
      <c r="L484" s="356">
        <v>14.847046413502111</v>
      </c>
      <c r="M484" s="357">
        <v>0</v>
      </c>
      <c r="N484" s="355">
        <v>0</v>
      </c>
      <c r="O484" s="358" t="s">
        <v>891</v>
      </c>
      <c r="P484" s="357">
        <v>0</v>
      </c>
      <c r="Q484" s="359">
        <v>0</v>
      </c>
      <c r="R484" s="360" t="s">
        <v>892</v>
      </c>
      <c r="S484" s="350" t="s">
        <v>1244</v>
      </c>
      <c r="T484" s="361">
        <v>1</v>
      </c>
      <c r="U484" s="362">
        <v>67</v>
      </c>
      <c r="V484" s="363">
        <v>5</v>
      </c>
      <c r="W484" s="364">
        <v>2488</v>
      </c>
      <c r="X484" s="365">
        <v>2023</v>
      </c>
      <c r="Y484" s="366">
        <v>1000</v>
      </c>
      <c r="Z484" s="366" t="s">
        <v>892</v>
      </c>
      <c r="AA484" s="365" t="s">
        <v>892</v>
      </c>
      <c r="AB484" s="366">
        <v>0</v>
      </c>
      <c r="AC484" s="366"/>
      <c r="AD484" s="367" t="s">
        <v>892</v>
      </c>
      <c r="AE484" s="368" t="s">
        <v>892</v>
      </c>
      <c r="AF484" s="357">
        <v>152</v>
      </c>
      <c r="AG484" s="360">
        <v>44154</v>
      </c>
      <c r="AH484" s="360">
        <v>38664</v>
      </c>
      <c r="AI484" s="360">
        <v>44125</v>
      </c>
      <c r="AJ484" s="360" t="s">
        <v>892</v>
      </c>
      <c r="AK484" s="350" t="s">
        <v>1651</v>
      </c>
    </row>
    <row r="485" spans="1:37" x14ac:dyDescent="0.3">
      <c r="A485" s="349">
        <v>88856</v>
      </c>
      <c r="B485" s="350" t="s">
        <v>1652</v>
      </c>
      <c r="C485" s="351" t="s">
        <v>347</v>
      </c>
      <c r="D485" s="352">
        <v>104.74</v>
      </c>
      <c r="E485" s="350"/>
      <c r="F485" s="350"/>
      <c r="G485" s="350"/>
      <c r="H485" s="353">
        <v>450</v>
      </c>
      <c r="I485" s="354">
        <v>103003</v>
      </c>
      <c r="J485" s="355">
        <v>104.74</v>
      </c>
      <c r="K485" s="353">
        <v>225</v>
      </c>
      <c r="L485" s="356">
        <v>22.5</v>
      </c>
      <c r="M485" s="357">
        <v>0</v>
      </c>
      <c r="N485" s="355">
        <v>0</v>
      </c>
      <c r="O485" s="358" t="s">
        <v>891</v>
      </c>
      <c r="P485" s="357">
        <v>0</v>
      </c>
      <c r="Q485" s="359">
        <v>0</v>
      </c>
      <c r="R485" s="360" t="s">
        <v>892</v>
      </c>
      <c r="S485" s="350" t="s">
        <v>1429</v>
      </c>
      <c r="T485" s="361">
        <v>1</v>
      </c>
      <c r="U485" s="362">
        <v>69</v>
      </c>
      <c r="V485" s="363">
        <v>2</v>
      </c>
      <c r="W485" s="364" t="s">
        <v>892</v>
      </c>
      <c r="X485" s="365" t="s">
        <v>892</v>
      </c>
      <c r="Y485" s="366">
        <v>0</v>
      </c>
      <c r="Z485" s="366" t="s">
        <v>892</v>
      </c>
      <c r="AA485" s="365" t="s">
        <v>892</v>
      </c>
      <c r="AB485" s="366">
        <v>0</v>
      </c>
      <c r="AC485" s="366"/>
      <c r="AD485" s="367" t="s">
        <v>892</v>
      </c>
      <c r="AE485" s="368" t="s">
        <v>892</v>
      </c>
      <c r="AF485" s="357">
        <v>80</v>
      </c>
      <c r="AG485" s="360">
        <v>44592</v>
      </c>
      <c r="AH485" s="360">
        <v>38664</v>
      </c>
      <c r="AI485" s="360">
        <v>44578</v>
      </c>
      <c r="AJ485" s="360" t="s">
        <v>892</v>
      </c>
      <c r="AK485" s="350" t="s">
        <v>1652</v>
      </c>
    </row>
    <row r="486" spans="1:37" x14ac:dyDescent="0.3">
      <c r="A486" s="349">
        <v>88876</v>
      </c>
      <c r="B486" s="350" t="s">
        <v>1653</v>
      </c>
      <c r="C486" s="351" t="s">
        <v>265</v>
      </c>
      <c r="D486" s="352">
        <v>12.35</v>
      </c>
      <c r="E486" s="350"/>
      <c r="F486" s="350"/>
      <c r="G486" s="350"/>
      <c r="H486" s="353">
        <v>692</v>
      </c>
      <c r="I486" s="354">
        <v>103003</v>
      </c>
      <c r="J486" s="355">
        <v>12.35</v>
      </c>
      <c r="K486" s="353">
        <v>300</v>
      </c>
      <c r="L486" s="356">
        <v>27.68</v>
      </c>
      <c r="M486" s="357">
        <v>0</v>
      </c>
      <c r="N486" s="355">
        <v>0</v>
      </c>
      <c r="O486" s="358" t="s">
        <v>891</v>
      </c>
      <c r="P486" s="357">
        <v>0</v>
      </c>
      <c r="Q486" s="359">
        <v>0</v>
      </c>
      <c r="R486" s="360" t="s">
        <v>892</v>
      </c>
      <c r="S486" s="350" t="s">
        <v>1279</v>
      </c>
      <c r="T486" s="361">
        <v>1</v>
      </c>
      <c r="U486" s="362">
        <v>51</v>
      </c>
      <c r="V486" s="363">
        <v>26</v>
      </c>
      <c r="W486" s="364" t="s">
        <v>892</v>
      </c>
      <c r="X486" s="365" t="s">
        <v>892</v>
      </c>
      <c r="Y486" s="366">
        <v>0</v>
      </c>
      <c r="Z486" s="366" t="s">
        <v>892</v>
      </c>
      <c r="AA486" s="365" t="s">
        <v>892</v>
      </c>
      <c r="AB486" s="366">
        <v>0</v>
      </c>
      <c r="AC486" s="366"/>
      <c r="AD486" s="367" t="s">
        <v>892</v>
      </c>
      <c r="AE486" s="368" t="s">
        <v>892</v>
      </c>
      <c r="AF486" s="357">
        <v>100</v>
      </c>
      <c r="AG486" s="360">
        <v>44553</v>
      </c>
      <c r="AH486" s="360">
        <v>38664</v>
      </c>
      <c r="AI486" s="360">
        <v>44929</v>
      </c>
      <c r="AJ486" s="360" t="s">
        <v>892</v>
      </c>
      <c r="AK486" s="350" t="s">
        <v>1653</v>
      </c>
    </row>
    <row r="487" spans="1:37" x14ac:dyDescent="0.3">
      <c r="A487" s="349">
        <v>89194</v>
      </c>
      <c r="B487" s="350" t="s">
        <v>1654</v>
      </c>
      <c r="C487" s="351" t="s">
        <v>265</v>
      </c>
      <c r="D487" s="352">
        <v>76.900000000000006</v>
      </c>
      <c r="E487" s="350"/>
      <c r="F487" s="350"/>
      <c r="G487" s="350"/>
      <c r="H487" s="353">
        <v>0</v>
      </c>
      <c r="I487" s="354">
        <v>103003</v>
      </c>
      <c r="J487" s="355">
        <v>76.900000000000006</v>
      </c>
      <c r="K487" s="353">
        <v>730</v>
      </c>
      <c r="L487" s="356">
        <v>0</v>
      </c>
      <c r="M487" s="357">
        <v>1012</v>
      </c>
      <c r="N487" s="355">
        <v>77822.8</v>
      </c>
      <c r="O487" s="358" t="s">
        <v>891</v>
      </c>
      <c r="P487" s="357">
        <v>0</v>
      </c>
      <c r="Q487" s="359">
        <v>0</v>
      </c>
      <c r="R487" s="360" t="s">
        <v>892</v>
      </c>
      <c r="S487" s="350" t="s">
        <v>1655</v>
      </c>
      <c r="T487" s="361">
        <v>1</v>
      </c>
      <c r="U487" s="362">
        <v>73</v>
      </c>
      <c r="V487" s="363">
        <v>4</v>
      </c>
      <c r="W487" s="364">
        <v>6284</v>
      </c>
      <c r="X487" s="365">
        <v>2023</v>
      </c>
      <c r="Y487" s="366">
        <v>500</v>
      </c>
      <c r="Z487" s="366" t="s">
        <v>892</v>
      </c>
      <c r="AA487" s="365" t="s">
        <v>892</v>
      </c>
      <c r="AB487" s="366">
        <v>0</v>
      </c>
      <c r="AC487" s="366"/>
      <c r="AD487" s="367" t="s">
        <v>892</v>
      </c>
      <c r="AE487" s="368" t="s">
        <v>892</v>
      </c>
      <c r="AF487" s="357">
        <v>336</v>
      </c>
      <c r="AG487" s="360">
        <v>44796</v>
      </c>
      <c r="AH487" s="360">
        <v>38688</v>
      </c>
      <c r="AI487" s="360">
        <v>45079</v>
      </c>
      <c r="AJ487" s="360" t="s">
        <v>892</v>
      </c>
      <c r="AK487" s="350" t="s">
        <v>1654</v>
      </c>
    </row>
    <row r="488" spans="1:37" x14ac:dyDescent="0.3">
      <c r="A488" s="349">
        <v>89863</v>
      </c>
      <c r="B488" s="350" t="s">
        <v>1656</v>
      </c>
      <c r="C488" s="351" t="s">
        <v>271</v>
      </c>
      <c r="D488" s="352">
        <v>23.33</v>
      </c>
      <c r="E488" s="350"/>
      <c r="F488" s="350"/>
      <c r="G488" s="350"/>
      <c r="H488" s="353">
        <v>357</v>
      </c>
      <c r="I488" s="354">
        <v>103003</v>
      </c>
      <c r="J488" s="355">
        <v>23.33</v>
      </c>
      <c r="K488" s="353">
        <v>124</v>
      </c>
      <c r="L488" s="356">
        <v>27.825409197194073</v>
      </c>
      <c r="M488" s="357">
        <v>0</v>
      </c>
      <c r="N488" s="355">
        <v>0</v>
      </c>
      <c r="O488" s="358" t="s">
        <v>891</v>
      </c>
      <c r="P488" s="357">
        <v>0</v>
      </c>
      <c r="Q488" s="359">
        <v>0</v>
      </c>
      <c r="R488" s="360" t="s">
        <v>892</v>
      </c>
      <c r="S488" s="350" t="s">
        <v>1657</v>
      </c>
      <c r="T488" s="361">
        <v>1</v>
      </c>
      <c r="U488" s="362">
        <v>67</v>
      </c>
      <c r="V488" s="363">
        <v>3</v>
      </c>
      <c r="W488" s="364" t="s">
        <v>892</v>
      </c>
      <c r="X488" s="365" t="s">
        <v>892</v>
      </c>
      <c r="Y488" s="366">
        <v>0</v>
      </c>
      <c r="Z488" s="366" t="s">
        <v>892</v>
      </c>
      <c r="AA488" s="365" t="s">
        <v>892</v>
      </c>
      <c r="AB488" s="366">
        <v>0</v>
      </c>
      <c r="AC488" s="366"/>
      <c r="AD488" s="367" t="s">
        <v>892</v>
      </c>
      <c r="AE488" s="368" t="s">
        <v>892</v>
      </c>
      <c r="AF488" s="357">
        <v>52</v>
      </c>
      <c r="AG488" s="360">
        <v>43864</v>
      </c>
      <c r="AH488" s="360">
        <v>38743</v>
      </c>
      <c r="AI488" s="360">
        <v>45175</v>
      </c>
      <c r="AJ488" s="360" t="s">
        <v>892</v>
      </c>
      <c r="AK488" s="350" t="s">
        <v>1656</v>
      </c>
    </row>
    <row r="489" spans="1:37" x14ac:dyDescent="0.3">
      <c r="A489" s="349">
        <v>89864</v>
      </c>
      <c r="B489" s="350" t="s">
        <v>1658</v>
      </c>
      <c r="C489" s="351" t="s">
        <v>271</v>
      </c>
      <c r="D489" s="352">
        <v>26.51</v>
      </c>
      <c r="E489" s="350"/>
      <c r="F489" s="350"/>
      <c r="G489" s="350"/>
      <c r="H489" s="353">
        <v>774</v>
      </c>
      <c r="I489" s="354">
        <v>103003</v>
      </c>
      <c r="J489" s="355">
        <v>26.51</v>
      </c>
      <c r="K489" s="353">
        <v>46</v>
      </c>
      <c r="L489" s="356">
        <v>202.088772845953</v>
      </c>
      <c r="M489" s="357">
        <v>0</v>
      </c>
      <c r="N489" s="355">
        <v>0</v>
      </c>
      <c r="O489" s="358" t="s">
        <v>891</v>
      </c>
      <c r="P489" s="357">
        <v>0</v>
      </c>
      <c r="Q489" s="359">
        <v>0</v>
      </c>
      <c r="R489" s="360" t="s">
        <v>892</v>
      </c>
      <c r="S489" s="350" t="s">
        <v>1657</v>
      </c>
      <c r="T489" s="361">
        <v>1</v>
      </c>
      <c r="U489" s="362">
        <v>67</v>
      </c>
      <c r="V489" s="363">
        <v>3</v>
      </c>
      <c r="W489" s="364" t="s">
        <v>892</v>
      </c>
      <c r="X489" s="365" t="s">
        <v>892</v>
      </c>
      <c r="Y489" s="366">
        <v>0</v>
      </c>
      <c r="Z489" s="366" t="s">
        <v>892</v>
      </c>
      <c r="AA489" s="365" t="s">
        <v>892</v>
      </c>
      <c r="AB489" s="366">
        <v>0</v>
      </c>
      <c r="AC489" s="366"/>
      <c r="AD489" s="367" t="s">
        <v>892</v>
      </c>
      <c r="AE489" s="368" t="s">
        <v>892</v>
      </c>
      <c r="AF489" s="357">
        <v>16</v>
      </c>
      <c r="AG489" s="360">
        <v>43853</v>
      </c>
      <c r="AH489" s="360">
        <v>38743</v>
      </c>
      <c r="AI489" s="360">
        <v>45175</v>
      </c>
      <c r="AJ489" s="360" t="s">
        <v>892</v>
      </c>
      <c r="AK489" s="350" t="s">
        <v>1658</v>
      </c>
    </row>
    <row r="490" spans="1:37" x14ac:dyDescent="0.3">
      <c r="A490" s="349">
        <v>89865</v>
      </c>
      <c r="B490" s="350" t="s">
        <v>1659</v>
      </c>
      <c r="C490" s="351" t="s">
        <v>271</v>
      </c>
      <c r="D490" s="352">
        <v>78.599999999999994</v>
      </c>
      <c r="E490" s="350"/>
      <c r="F490" s="350"/>
      <c r="G490" s="350"/>
      <c r="H490" s="353">
        <v>138</v>
      </c>
      <c r="I490" s="354">
        <v>103003</v>
      </c>
      <c r="J490" s="355">
        <v>78.599999999999994</v>
      </c>
      <c r="K490" s="353">
        <v>63</v>
      </c>
      <c r="L490" s="356">
        <v>25.461254612546124</v>
      </c>
      <c r="M490" s="357">
        <v>0</v>
      </c>
      <c r="N490" s="355">
        <v>0</v>
      </c>
      <c r="O490" s="358" t="s">
        <v>891</v>
      </c>
      <c r="P490" s="357">
        <v>0</v>
      </c>
      <c r="Q490" s="359">
        <v>0</v>
      </c>
      <c r="R490" s="360" t="s">
        <v>892</v>
      </c>
      <c r="S490" s="350" t="s">
        <v>1657</v>
      </c>
      <c r="T490" s="361">
        <v>1</v>
      </c>
      <c r="U490" s="362">
        <v>67</v>
      </c>
      <c r="V490" s="363">
        <v>3</v>
      </c>
      <c r="W490" s="364" t="s">
        <v>892</v>
      </c>
      <c r="X490" s="365" t="s">
        <v>892</v>
      </c>
      <c r="Y490" s="366">
        <v>0</v>
      </c>
      <c r="Z490" s="366" t="s">
        <v>892</v>
      </c>
      <c r="AA490" s="365" t="s">
        <v>892</v>
      </c>
      <c r="AB490" s="366">
        <v>0</v>
      </c>
      <c r="AC490" s="366"/>
      <c r="AD490" s="367" t="s">
        <v>892</v>
      </c>
      <c r="AE490" s="368" t="s">
        <v>892</v>
      </c>
      <c r="AF490" s="357">
        <v>22</v>
      </c>
      <c r="AG490" s="360">
        <v>43864</v>
      </c>
      <c r="AH490" s="360">
        <v>38743</v>
      </c>
      <c r="AI490" s="360">
        <v>44335</v>
      </c>
      <c r="AJ490" s="360" t="s">
        <v>892</v>
      </c>
      <c r="AK490" s="350" t="s">
        <v>1659</v>
      </c>
    </row>
    <row r="491" spans="1:37" x14ac:dyDescent="0.3">
      <c r="A491" s="349">
        <v>91250</v>
      </c>
      <c r="B491" s="350" t="s">
        <v>1660</v>
      </c>
      <c r="C491" s="351" t="s">
        <v>274</v>
      </c>
      <c r="D491" s="352">
        <v>0.64</v>
      </c>
      <c r="E491" s="350"/>
      <c r="F491" s="350"/>
      <c r="G491" s="350"/>
      <c r="H491" s="353">
        <v>665</v>
      </c>
      <c r="I491" s="354">
        <v>103003</v>
      </c>
      <c r="J491" s="355">
        <v>0.64</v>
      </c>
      <c r="K491" s="353">
        <v>90</v>
      </c>
      <c r="L491" s="356">
        <v>88.666666666666671</v>
      </c>
      <c r="M491" s="357">
        <v>0</v>
      </c>
      <c r="N491" s="355">
        <v>0</v>
      </c>
      <c r="O491" s="358" t="s">
        <v>891</v>
      </c>
      <c r="P491" s="357">
        <v>0</v>
      </c>
      <c r="Q491" s="359">
        <v>0</v>
      </c>
      <c r="R491" s="360" t="s">
        <v>892</v>
      </c>
      <c r="S491" s="350" t="s">
        <v>1062</v>
      </c>
      <c r="T491" s="361">
        <v>1</v>
      </c>
      <c r="U491" s="362">
        <v>45</v>
      </c>
      <c r="V491" s="363">
        <v>17</v>
      </c>
      <c r="W491" s="364" t="s">
        <v>892</v>
      </c>
      <c r="X491" s="365" t="s">
        <v>892</v>
      </c>
      <c r="Y491" s="366">
        <v>0</v>
      </c>
      <c r="Z491" s="366" t="s">
        <v>892</v>
      </c>
      <c r="AA491" s="365" t="s">
        <v>892</v>
      </c>
      <c r="AB491" s="366">
        <v>0</v>
      </c>
      <c r="AC491" s="366"/>
      <c r="AD491" s="367" t="s">
        <v>892</v>
      </c>
      <c r="AE491" s="368" t="s">
        <v>892</v>
      </c>
      <c r="AF491" s="357">
        <v>30</v>
      </c>
      <c r="AG491" s="360">
        <v>44160</v>
      </c>
      <c r="AH491" s="360">
        <v>38820</v>
      </c>
      <c r="AI491" s="360">
        <v>44110</v>
      </c>
      <c r="AJ491" s="360" t="s">
        <v>892</v>
      </c>
      <c r="AK491" s="350" t="s">
        <v>1660</v>
      </c>
    </row>
    <row r="492" spans="1:37" x14ac:dyDescent="0.3">
      <c r="A492" s="349">
        <v>91669</v>
      </c>
      <c r="B492" s="350" t="s">
        <v>1661</v>
      </c>
      <c r="C492" s="351" t="s">
        <v>31</v>
      </c>
      <c r="D492" s="352">
        <v>4.46</v>
      </c>
      <c r="E492" s="350" t="s">
        <v>1662</v>
      </c>
      <c r="F492" s="350" t="s">
        <v>1663</v>
      </c>
      <c r="G492" s="350" t="s">
        <v>900</v>
      </c>
      <c r="H492" s="353">
        <v>1342</v>
      </c>
      <c r="I492" s="354">
        <v>103003</v>
      </c>
      <c r="J492" s="355">
        <v>4.46</v>
      </c>
      <c r="K492" s="353">
        <v>4151</v>
      </c>
      <c r="L492" s="356">
        <v>2.4871196115497241</v>
      </c>
      <c r="M492" s="357">
        <v>8370.44</v>
      </c>
      <c r="N492" s="355">
        <v>37332.162400000001</v>
      </c>
      <c r="O492" s="358" t="s">
        <v>901</v>
      </c>
      <c r="P492" s="357">
        <v>4950</v>
      </c>
      <c r="Q492" s="359">
        <v>22077</v>
      </c>
      <c r="R492" s="360">
        <v>45377</v>
      </c>
      <c r="S492" s="350" t="s">
        <v>1664</v>
      </c>
      <c r="T492" s="361">
        <v>1</v>
      </c>
      <c r="U492" s="362">
        <v>72</v>
      </c>
      <c r="V492" s="363">
        <v>9</v>
      </c>
      <c r="W492" s="364" t="s">
        <v>892</v>
      </c>
      <c r="X492" s="365" t="s">
        <v>892</v>
      </c>
      <c r="Y492" s="366">
        <v>0</v>
      </c>
      <c r="Z492" s="366" t="s">
        <v>892</v>
      </c>
      <c r="AA492" s="365" t="s">
        <v>892</v>
      </c>
      <c r="AB492" s="366">
        <v>0</v>
      </c>
      <c r="AC492" s="366"/>
      <c r="AD492" s="367" t="s">
        <v>892</v>
      </c>
      <c r="AE492" s="368" t="s">
        <v>892</v>
      </c>
      <c r="AF492" s="357">
        <v>2158</v>
      </c>
      <c r="AG492" s="360">
        <v>45092</v>
      </c>
      <c r="AH492" s="360">
        <v>38847</v>
      </c>
      <c r="AI492" s="360">
        <v>45077</v>
      </c>
      <c r="AJ492" s="360" t="s">
        <v>892</v>
      </c>
      <c r="AK492" s="350" t="s">
        <v>1665</v>
      </c>
    </row>
    <row r="493" spans="1:37" x14ac:dyDescent="0.3">
      <c r="A493" s="349">
        <v>92907</v>
      </c>
      <c r="B493" s="350" t="s">
        <v>1666</v>
      </c>
      <c r="C493" s="351" t="s">
        <v>269</v>
      </c>
      <c r="D493" s="352">
        <v>38</v>
      </c>
      <c r="E493" s="350"/>
      <c r="F493" s="350"/>
      <c r="G493" s="350"/>
      <c r="H493" s="353">
        <v>2648</v>
      </c>
      <c r="I493" s="354">
        <v>103003</v>
      </c>
      <c r="J493" s="355">
        <v>38</v>
      </c>
      <c r="K493" s="353">
        <v>2897</v>
      </c>
      <c r="L493" s="356">
        <v>8.6021505376344081</v>
      </c>
      <c r="M493" s="357">
        <v>2892.94</v>
      </c>
      <c r="N493" s="355">
        <v>109931.72</v>
      </c>
      <c r="O493" s="358" t="s">
        <v>891</v>
      </c>
      <c r="P493" s="357">
        <v>0</v>
      </c>
      <c r="Q493" s="359">
        <v>0</v>
      </c>
      <c r="R493" s="360" t="s">
        <v>892</v>
      </c>
      <c r="S493" s="350" t="s">
        <v>1470</v>
      </c>
      <c r="T493" s="361">
        <v>1</v>
      </c>
      <c r="U493" s="362">
        <v>57</v>
      </c>
      <c r="V493" s="363">
        <v>17</v>
      </c>
      <c r="W493" s="364" t="s">
        <v>892</v>
      </c>
      <c r="X493" s="365" t="s">
        <v>892</v>
      </c>
      <c r="Y493" s="366">
        <v>0</v>
      </c>
      <c r="Z493" s="366" t="s">
        <v>892</v>
      </c>
      <c r="AA493" s="365" t="s">
        <v>892</v>
      </c>
      <c r="AB493" s="366">
        <v>0</v>
      </c>
      <c r="AC493" s="366"/>
      <c r="AD493" s="367" t="s">
        <v>892</v>
      </c>
      <c r="AE493" s="368" t="s">
        <v>892</v>
      </c>
      <c r="AF493" s="357">
        <v>1232</v>
      </c>
      <c r="AG493" s="360">
        <v>44131</v>
      </c>
      <c r="AH493" s="360">
        <v>38904</v>
      </c>
      <c r="AI493" s="360">
        <v>45049</v>
      </c>
      <c r="AJ493" s="360" t="s">
        <v>892</v>
      </c>
      <c r="AK493" s="350" t="s">
        <v>1666</v>
      </c>
    </row>
    <row r="494" spans="1:37" x14ac:dyDescent="0.3">
      <c r="A494" s="349">
        <v>92908</v>
      </c>
      <c r="B494" s="350" t="s">
        <v>1667</v>
      </c>
      <c r="C494" s="351" t="s">
        <v>269</v>
      </c>
      <c r="D494" s="352">
        <v>38</v>
      </c>
      <c r="E494" s="350"/>
      <c r="F494" s="350"/>
      <c r="G494" s="350"/>
      <c r="H494" s="353">
        <v>2113</v>
      </c>
      <c r="I494" s="354">
        <v>103003</v>
      </c>
      <c r="J494" s="355">
        <v>38</v>
      </c>
      <c r="K494" s="353">
        <v>3028</v>
      </c>
      <c r="L494" s="356">
        <v>6.5723172628304827</v>
      </c>
      <c r="M494" s="357">
        <v>3674</v>
      </c>
      <c r="N494" s="355">
        <v>139612</v>
      </c>
      <c r="O494" s="358" t="s">
        <v>891</v>
      </c>
      <c r="P494" s="357">
        <v>0</v>
      </c>
      <c r="Q494" s="359">
        <v>0</v>
      </c>
      <c r="R494" s="360" t="s">
        <v>892</v>
      </c>
      <c r="S494" s="350" t="s">
        <v>1470</v>
      </c>
      <c r="T494" s="361">
        <v>1</v>
      </c>
      <c r="U494" s="362">
        <v>57</v>
      </c>
      <c r="V494" s="363">
        <v>17</v>
      </c>
      <c r="W494" s="364" t="s">
        <v>892</v>
      </c>
      <c r="X494" s="365" t="s">
        <v>892</v>
      </c>
      <c r="Y494" s="366">
        <v>0</v>
      </c>
      <c r="Z494" s="366" t="s">
        <v>892</v>
      </c>
      <c r="AA494" s="365" t="s">
        <v>892</v>
      </c>
      <c r="AB494" s="366">
        <v>0</v>
      </c>
      <c r="AC494" s="366"/>
      <c r="AD494" s="367" t="s">
        <v>892</v>
      </c>
      <c r="AE494" s="368" t="s">
        <v>892</v>
      </c>
      <c r="AF494" s="357">
        <v>1286</v>
      </c>
      <c r="AG494" s="360">
        <v>44141</v>
      </c>
      <c r="AH494" s="360">
        <v>38904</v>
      </c>
      <c r="AI494" s="360">
        <v>45049</v>
      </c>
      <c r="AJ494" s="360" t="s">
        <v>892</v>
      </c>
      <c r="AK494" s="350" t="s">
        <v>1667</v>
      </c>
    </row>
    <row r="495" spans="1:37" x14ac:dyDescent="0.3">
      <c r="A495" s="349">
        <v>93139</v>
      </c>
      <c r="B495" s="350" t="s">
        <v>1668</v>
      </c>
      <c r="C495" s="351" t="s">
        <v>262</v>
      </c>
      <c r="D495" s="352">
        <v>8.2899999999999991</v>
      </c>
      <c r="E495" s="350"/>
      <c r="F495" s="350"/>
      <c r="G495" s="350"/>
      <c r="H495" s="353">
        <v>171</v>
      </c>
      <c r="I495" s="354">
        <v>103003</v>
      </c>
      <c r="J495" s="355">
        <v>8.2899999999999991</v>
      </c>
      <c r="K495" s="353">
        <v>125</v>
      </c>
      <c r="L495" s="356">
        <v>13.153846153846153</v>
      </c>
      <c r="M495" s="357">
        <v>63</v>
      </c>
      <c r="N495" s="355">
        <v>522.27</v>
      </c>
      <c r="O495" s="358" t="s">
        <v>891</v>
      </c>
      <c r="P495" s="357">
        <v>0</v>
      </c>
      <c r="Q495" s="359">
        <v>0</v>
      </c>
      <c r="R495" s="360" t="s">
        <v>892</v>
      </c>
      <c r="S495" s="350" t="s">
        <v>1669</v>
      </c>
      <c r="T495" s="361">
        <v>1</v>
      </c>
      <c r="U495" s="362">
        <v>54</v>
      </c>
      <c r="V495" s="363">
        <v>8</v>
      </c>
      <c r="W495" s="364" t="s">
        <v>892</v>
      </c>
      <c r="X495" s="365" t="s">
        <v>892</v>
      </c>
      <c r="Y495" s="366">
        <v>0</v>
      </c>
      <c r="Z495" s="366" t="s">
        <v>892</v>
      </c>
      <c r="AA495" s="365" t="s">
        <v>892</v>
      </c>
      <c r="AB495" s="366">
        <v>0</v>
      </c>
      <c r="AC495" s="366"/>
      <c r="AD495" s="367" t="s">
        <v>892</v>
      </c>
      <c r="AE495" s="368" t="s">
        <v>892</v>
      </c>
      <c r="AF495" s="357">
        <v>52</v>
      </c>
      <c r="AG495" s="360">
        <v>45181</v>
      </c>
      <c r="AH495" s="360">
        <v>38912</v>
      </c>
      <c r="AI495" s="360">
        <v>45163</v>
      </c>
      <c r="AJ495" s="360" t="s">
        <v>892</v>
      </c>
      <c r="AK495" s="350" t="s">
        <v>1668</v>
      </c>
    </row>
    <row r="496" spans="1:37" x14ac:dyDescent="0.3">
      <c r="A496" s="349">
        <v>93325</v>
      </c>
      <c r="B496" s="350" t="s">
        <v>1670</v>
      </c>
      <c r="C496" s="351" t="s">
        <v>382</v>
      </c>
      <c r="D496" s="352">
        <v>0.45</v>
      </c>
      <c r="E496" s="350"/>
      <c r="F496" s="350"/>
      <c r="G496" s="350"/>
      <c r="H496" s="353">
        <v>0</v>
      </c>
      <c r="I496" s="354">
        <v>103003</v>
      </c>
      <c r="J496" s="355">
        <v>0.45</v>
      </c>
      <c r="K496" s="353">
        <v>4579</v>
      </c>
      <c r="L496" s="356">
        <v>0</v>
      </c>
      <c r="M496" s="357">
        <v>7661.44</v>
      </c>
      <c r="N496" s="355">
        <v>3447.6480000000001</v>
      </c>
      <c r="O496" s="358" t="s">
        <v>891</v>
      </c>
      <c r="P496" s="357">
        <v>0</v>
      </c>
      <c r="Q496" s="359">
        <v>0</v>
      </c>
      <c r="R496" s="360" t="s">
        <v>892</v>
      </c>
      <c r="S496" s="350" t="s">
        <v>1191</v>
      </c>
      <c r="T496" s="361">
        <v>1</v>
      </c>
      <c r="U496" s="362">
        <v>57</v>
      </c>
      <c r="V496" s="363">
        <v>2</v>
      </c>
      <c r="W496" s="364">
        <v>6984</v>
      </c>
      <c r="X496" s="365">
        <v>2023</v>
      </c>
      <c r="Y496" s="366">
        <v>1700</v>
      </c>
      <c r="Z496" s="366" t="s">
        <v>892</v>
      </c>
      <c r="AA496" s="365" t="s">
        <v>892</v>
      </c>
      <c r="AB496" s="366">
        <v>0</v>
      </c>
      <c r="AC496" s="366"/>
      <c r="AD496" s="367" t="s">
        <v>892</v>
      </c>
      <c r="AE496" s="368" t="s">
        <v>892</v>
      </c>
      <c r="AF496" s="357">
        <v>2080</v>
      </c>
      <c r="AG496" s="360">
        <v>44974</v>
      </c>
      <c r="AH496" s="360">
        <v>38919</v>
      </c>
      <c r="AI496" s="360">
        <v>45049</v>
      </c>
      <c r="AJ496" s="360" t="s">
        <v>892</v>
      </c>
      <c r="AK496" s="350" t="s">
        <v>1670</v>
      </c>
    </row>
    <row r="497" spans="1:37" x14ac:dyDescent="0.3">
      <c r="A497" s="349">
        <v>93327</v>
      </c>
      <c r="B497" s="350" t="s">
        <v>1671</v>
      </c>
      <c r="C497" s="351" t="s">
        <v>382</v>
      </c>
      <c r="D497" s="352">
        <v>0.45</v>
      </c>
      <c r="E497" s="350"/>
      <c r="F497" s="350"/>
      <c r="G497" s="350"/>
      <c r="H497" s="353">
        <v>0</v>
      </c>
      <c r="I497" s="354">
        <v>103003</v>
      </c>
      <c r="J497" s="355">
        <v>0.45</v>
      </c>
      <c r="K497" s="353">
        <v>4474</v>
      </c>
      <c r="L497" s="356">
        <v>0</v>
      </c>
      <c r="M497" s="357">
        <v>7337.44</v>
      </c>
      <c r="N497" s="355">
        <v>3301.848</v>
      </c>
      <c r="O497" s="358" t="s">
        <v>891</v>
      </c>
      <c r="P497" s="357">
        <v>0</v>
      </c>
      <c r="Q497" s="359">
        <v>0</v>
      </c>
      <c r="R497" s="360" t="s">
        <v>892</v>
      </c>
      <c r="S497" s="350" t="s">
        <v>1191</v>
      </c>
      <c r="T497" s="361">
        <v>1</v>
      </c>
      <c r="U497" s="362">
        <v>57</v>
      </c>
      <c r="V497" s="363">
        <v>2</v>
      </c>
      <c r="W497" s="364">
        <v>6984</v>
      </c>
      <c r="X497" s="365">
        <v>2023</v>
      </c>
      <c r="Y497" s="366">
        <v>1700</v>
      </c>
      <c r="Z497" s="366" t="s">
        <v>892</v>
      </c>
      <c r="AA497" s="365" t="s">
        <v>892</v>
      </c>
      <c r="AB497" s="366">
        <v>0</v>
      </c>
      <c r="AC497" s="366"/>
      <c r="AD497" s="367" t="s">
        <v>892</v>
      </c>
      <c r="AE497" s="368" t="s">
        <v>892</v>
      </c>
      <c r="AF497" s="357">
        <v>2008</v>
      </c>
      <c r="AG497" s="360">
        <v>44967</v>
      </c>
      <c r="AH497" s="360">
        <v>38919</v>
      </c>
      <c r="AI497" s="360">
        <v>45049</v>
      </c>
      <c r="AJ497" s="360" t="s">
        <v>892</v>
      </c>
      <c r="AK497" s="350" t="s">
        <v>1671</v>
      </c>
    </row>
    <row r="498" spans="1:37" x14ac:dyDescent="0.3">
      <c r="A498" s="349">
        <v>93329</v>
      </c>
      <c r="B498" s="350" t="s">
        <v>1672</v>
      </c>
      <c r="C498" s="351" t="s">
        <v>382</v>
      </c>
      <c r="D498" s="352">
        <v>0.45</v>
      </c>
      <c r="E498" s="350"/>
      <c r="F498" s="350"/>
      <c r="G498" s="350"/>
      <c r="H498" s="353">
        <v>0</v>
      </c>
      <c r="I498" s="354">
        <v>103003</v>
      </c>
      <c r="J498" s="355">
        <v>0.45</v>
      </c>
      <c r="K498" s="353">
        <v>4655</v>
      </c>
      <c r="L498" s="356">
        <v>0</v>
      </c>
      <c r="M498" s="357">
        <v>7808.56</v>
      </c>
      <c r="N498" s="355">
        <v>3513.8519999999999</v>
      </c>
      <c r="O498" s="358" t="s">
        <v>891</v>
      </c>
      <c r="P498" s="357">
        <v>0</v>
      </c>
      <c r="Q498" s="359">
        <v>0</v>
      </c>
      <c r="R498" s="360" t="s">
        <v>892</v>
      </c>
      <c r="S498" s="350" t="s">
        <v>1191</v>
      </c>
      <c r="T498" s="361">
        <v>1</v>
      </c>
      <c r="U498" s="362">
        <v>57</v>
      </c>
      <c r="V498" s="363">
        <v>2</v>
      </c>
      <c r="W498" s="364">
        <v>6216</v>
      </c>
      <c r="X498" s="365">
        <v>2023</v>
      </c>
      <c r="Y498" s="366">
        <v>2000</v>
      </c>
      <c r="Z498" s="366" t="s">
        <v>892</v>
      </c>
      <c r="AA498" s="365" t="s">
        <v>892</v>
      </c>
      <c r="AB498" s="366">
        <v>0</v>
      </c>
      <c r="AC498" s="366"/>
      <c r="AD498" s="367" t="s">
        <v>892</v>
      </c>
      <c r="AE498" s="368" t="s">
        <v>892</v>
      </c>
      <c r="AF498" s="357">
        <v>2180</v>
      </c>
      <c r="AG498" s="360">
        <v>44967</v>
      </c>
      <c r="AH498" s="360">
        <v>38919</v>
      </c>
      <c r="AI498" s="360">
        <v>45049</v>
      </c>
      <c r="AJ498" s="360" t="s">
        <v>892</v>
      </c>
      <c r="AK498" s="350" t="s">
        <v>1672</v>
      </c>
    </row>
    <row r="499" spans="1:37" x14ac:dyDescent="0.3">
      <c r="A499" s="349">
        <v>93332</v>
      </c>
      <c r="B499" s="350" t="s">
        <v>1673</v>
      </c>
      <c r="C499" s="351" t="s">
        <v>382</v>
      </c>
      <c r="D499" s="352">
        <v>0.34</v>
      </c>
      <c r="E499" s="350"/>
      <c r="F499" s="350"/>
      <c r="G499" s="350"/>
      <c r="H499" s="353">
        <v>0</v>
      </c>
      <c r="I499" s="354">
        <v>103003</v>
      </c>
      <c r="J499" s="355">
        <v>0.34</v>
      </c>
      <c r="K499" s="353">
        <v>4683</v>
      </c>
      <c r="L499" s="356">
        <v>0</v>
      </c>
      <c r="M499" s="357">
        <v>8094.94</v>
      </c>
      <c r="N499" s="355">
        <v>2752.2795999999998</v>
      </c>
      <c r="O499" s="358" t="s">
        <v>891</v>
      </c>
      <c r="P499" s="357">
        <v>0</v>
      </c>
      <c r="Q499" s="359">
        <v>0</v>
      </c>
      <c r="R499" s="360" t="s">
        <v>892</v>
      </c>
      <c r="S499" s="350" t="s">
        <v>1191</v>
      </c>
      <c r="T499" s="361">
        <v>1</v>
      </c>
      <c r="U499" s="362">
        <v>57</v>
      </c>
      <c r="V499" s="363">
        <v>2</v>
      </c>
      <c r="W499" s="364">
        <v>6216</v>
      </c>
      <c r="X499" s="365">
        <v>2023</v>
      </c>
      <c r="Y499" s="366">
        <v>2000</v>
      </c>
      <c r="Z499" s="366" t="s">
        <v>892</v>
      </c>
      <c r="AA499" s="365" t="s">
        <v>892</v>
      </c>
      <c r="AB499" s="366">
        <v>0</v>
      </c>
      <c r="AC499" s="366"/>
      <c r="AD499" s="367" t="s">
        <v>892</v>
      </c>
      <c r="AE499" s="368" t="s">
        <v>892</v>
      </c>
      <c r="AF499" s="357">
        <v>2244</v>
      </c>
      <c r="AG499" s="360">
        <v>44967</v>
      </c>
      <c r="AH499" s="360">
        <v>38919</v>
      </c>
      <c r="AI499" s="360">
        <v>45118</v>
      </c>
      <c r="AJ499" s="360" t="s">
        <v>892</v>
      </c>
      <c r="AK499" s="350" t="s">
        <v>1673</v>
      </c>
    </row>
    <row r="500" spans="1:37" x14ac:dyDescent="0.3">
      <c r="A500" s="349">
        <v>93334</v>
      </c>
      <c r="B500" s="350" t="s">
        <v>1674</v>
      </c>
      <c r="C500" s="351" t="s">
        <v>382</v>
      </c>
      <c r="D500" s="352">
        <v>0.45</v>
      </c>
      <c r="E500" s="350"/>
      <c r="F500" s="350"/>
      <c r="G500" s="350"/>
      <c r="H500" s="353">
        <v>0</v>
      </c>
      <c r="I500" s="354">
        <v>103003</v>
      </c>
      <c r="J500" s="355">
        <v>0.45</v>
      </c>
      <c r="K500" s="353">
        <v>4720</v>
      </c>
      <c r="L500" s="356">
        <v>0</v>
      </c>
      <c r="M500" s="357">
        <v>8144.44</v>
      </c>
      <c r="N500" s="355">
        <v>3664.998</v>
      </c>
      <c r="O500" s="358" t="s">
        <v>891</v>
      </c>
      <c r="P500" s="357">
        <v>0</v>
      </c>
      <c r="Q500" s="359">
        <v>0</v>
      </c>
      <c r="R500" s="360" t="s">
        <v>892</v>
      </c>
      <c r="S500" s="350" t="s">
        <v>1191</v>
      </c>
      <c r="T500" s="361">
        <v>1</v>
      </c>
      <c r="U500" s="362">
        <v>57</v>
      </c>
      <c r="V500" s="363">
        <v>2</v>
      </c>
      <c r="W500" s="364">
        <v>6216</v>
      </c>
      <c r="X500" s="365">
        <v>2023</v>
      </c>
      <c r="Y500" s="366">
        <v>2000</v>
      </c>
      <c r="Z500" s="366" t="s">
        <v>892</v>
      </c>
      <c r="AA500" s="365" t="s">
        <v>892</v>
      </c>
      <c r="AB500" s="366">
        <v>0</v>
      </c>
      <c r="AC500" s="366"/>
      <c r="AD500" s="367" t="s">
        <v>892</v>
      </c>
      <c r="AE500" s="368" t="s">
        <v>892</v>
      </c>
      <c r="AF500" s="357">
        <v>2254</v>
      </c>
      <c r="AG500" s="360">
        <v>44974</v>
      </c>
      <c r="AH500" s="360">
        <v>38919</v>
      </c>
      <c r="AI500" s="360">
        <v>45049</v>
      </c>
      <c r="AJ500" s="360" t="s">
        <v>892</v>
      </c>
      <c r="AK500" s="350" t="s">
        <v>1674</v>
      </c>
    </row>
    <row r="501" spans="1:37" x14ac:dyDescent="0.3">
      <c r="A501" s="349">
        <v>93335</v>
      </c>
      <c r="B501" s="350" t="s">
        <v>1675</v>
      </c>
      <c r="C501" s="351" t="s">
        <v>382</v>
      </c>
      <c r="D501" s="352">
        <v>0.45</v>
      </c>
      <c r="E501" s="350"/>
      <c r="F501" s="350"/>
      <c r="G501" s="350"/>
      <c r="H501" s="353">
        <v>0</v>
      </c>
      <c r="I501" s="354">
        <v>103003</v>
      </c>
      <c r="J501" s="355">
        <v>0.45</v>
      </c>
      <c r="K501" s="353">
        <v>4657</v>
      </c>
      <c r="L501" s="356">
        <v>0</v>
      </c>
      <c r="M501" s="357">
        <v>8622.44</v>
      </c>
      <c r="N501" s="355">
        <v>3880.098</v>
      </c>
      <c r="O501" s="358" t="s">
        <v>891</v>
      </c>
      <c r="P501" s="357">
        <v>0</v>
      </c>
      <c r="Q501" s="359">
        <v>0</v>
      </c>
      <c r="R501" s="360" t="s">
        <v>892</v>
      </c>
      <c r="S501" s="350" t="s">
        <v>1191</v>
      </c>
      <c r="T501" s="361">
        <v>1</v>
      </c>
      <c r="U501" s="362">
        <v>57</v>
      </c>
      <c r="V501" s="363">
        <v>2</v>
      </c>
      <c r="W501" s="364">
        <v>6216</v>
      </c>
      <c r="X501" s="365">
        <v>2023</v>
      </c>
      <c r="Y501" s="366">
        <v>1000</v>
      </c>
      <c r="Z501" s="366" t="s">
        <v>892</v>
      </c>
      <c r="AA501" s="365" t="s">
        <v>892</v>
      </c>
      <c r="AB501" s="366">
        <v>0</v>
      </c>
      <c r="AC501" s="366"/>
      <c r="AD501" s="367" t="s">
        <v>892</v>
      </c>
      <c r="AE501" s="368" t="s">
        <v>892</v>
      </c>
      <c r="AF501" s="357">
        <v>2138</v>
      </c>
      <c r="AG501" s="360">
        <v>44974</v>
      </c>
      <c r="AH501" s="360">
        <v>38919</v>
      </c>
      <c r="AI501" s="360">
        <v>45049</v>
      </c>
      <c r="AJ501" s="360" t="s">
        <v>892</v>
      </c>
      <c r="AK501" s="350" t="s">
        <v>1675</v>
      </c>
    </row>
    <row r="502" spans="1:37" x14ac:dyDescent="0.3">
      <c r="A502" s="349">
        <v>93453</v>
      </c>
      <c r="B502" s="350" t="s">
        <v>1676</v>
      </c>
      <c r="C502" s="351" t="s">
        <v>382</v>
      </c>
      <c r="D502" s="352">
        <v>0.24</v>
      </c>
      <c r="E502" s="350"/>
      <c r="F502" s="350"/>
      <c r="G502" s="350"/>
      <c r="H502" s="353">
        <v>0</v>
      </c>
      <c r="I502" s="354">
        <v>103003</v>
      </c>
      <c r="J502" s="355">
        <v>0.24</v>
      </c>
      <c r="K502" s="353">
        <v>4600</v>
      </c>
      <c r="L502" s="356">
        <v>0</v>
      </c>
      <c r="M502" s="357">
        <v>6235.5</v>
      </c>
      <c r="N502" s="355">
        <v>1496.52</v>
      </c>
      <c r="O502" s="358" t="s">
        <v>891</v>
      </c>
      <c r="P502" s="357">
        <v>0</v>
      </c>
      <c r="Q502" s="359">
        <v>0</v>
      </c>
      <c r="R502" s="360" t="s">
        <v>892</v>
      </c>
      <c r="S502" s="350" t="s">
        <v>1191</v>
      </c>
      <c r="T502" s="361">
        <v>1</v>
      </c>
      <c r="U502" s="362">
        <v>57</v>
      </c>
      <c r="V502" s="363">
        <v>2</v>
      </c>
      <c r="W502" s="364">
        <v>6985</v>
      </c>
      <c r="X502" s="365">
        <v>2023</v>
      </c>
      <c r="Y502" s="366">
        <v>3300</v>
      </c>
      <c r="Z502" s="366" t="s">
        <v>892</v>
      </c>
      <c r="AA502" s="365" t="s">
        <v>892</v>
      </c>
      <c r="AB502" s="366">
        <v>0</v>
      </c>
      <c r="AC502" s="366"/>
      <c r="AD502" s="367" t="s">
        <v>892</v>
      </c>
      <c r="AE502" s="368" t="s">
        <v>892</v>
      </c>
      <c r="AF502" s="357">
        <v>2120</v>
      </c>
      <c r="AG502" s="360">
        <v>44147</v>
      </c>
      <c r="AH502" s="360">
        <v>38930</v>
      </c>
      <c r="AI502" s="360">
        <v>44126</v>
      </c>
      <c r="AJ502" s="360" t="s">
        <v>892</v>
      </c>
      <c r="AK502" s="350" t="s">
        <v>1676</v>
      </c>
    </row>
    <row r="503" spans="1:37" x14ac:dyDescent="0.3">
      <c r="A503" s="349">
        <v>93454</v>
      </c>
      <c r="B503" s="350" t="s">
        <v>1677</v>
      </c>
      <c r="C503" s="351" t="s">
        <v>382</v>
      </c>
      <c r="D503" s="352">
        <v>0.24</v>
      </c>
      <c r="E503" s="350"/>
      <c r="F503" s="350"/>
      <c r="G503" s="350"/>
      <c r="H503" s="353">
        <v>0</v>
      </c>
      <c r="I503" s="354">
        <v>103003</v>
      </c>
      <c r="J503" s="355">
        <v>0.24</v>
      </c>
      <c r="K503" s="353">
        <v>4275</v>
      </c>
      <c r="L503" s="356">
        <v>0</v>
      </c>
      <c r="M503" s="357">
        <v>7246</v>
      </c>
      <c r="N503" s="355">
        <v>1739.04</v>
      </c>
      <c r="O503" s="358" t="s">
        <v>891</v>
      </c>
      <c r="P503" s="357">
        <v>0</v>
      </c>
      <c r="Q503" s="359">
        <v>0</v>
      </c>
      <c r="R503" s="360" t="s">
        <v>892</v>
      </c>
      <c r="S503" s="350" t="s">
        <v>1191</v>
      </c>
      <c r="T503" s="361">
        <v>1</v>
      </c>
      <c r="U503" s="362">
        <v>57</v>
      </c>
      <c r="V503" s="363">
        <v>2</v>
      </c>
      <c r="W503" s="364">
        <v>6985</v>
      </c>
      <c r="X503" s="365">
        <v>2023</v>
      </c>
      <c r="Y503" s="366">
        <v>3500</v>
      </c>
      <c r="Z503" s="366" t="s">
        <v>892</v>
      </c>
      <c r="AA503" s="365" t="s">
        <v>892</v>
      </c>
      <c r="AB503" s="366">
        <v>0</v>
      </c>
      <c r="AC503" s="366"/>
      <c r="AD503" s="367" t="s">
        <v>892</v>
      </c>
      <c r="AE503" s="368" t="s">
        <v>892</v>
      </c>
      <c r="AF503" s="357">
        <v>2388</v>
      </c>
      <c r="AG503" s="360">
        <v>44147</v>
      </c>
      <c r="AH503" s="360">
        <v>38930</v>
      </c>
      <c r="AI503" s="360">
        <v>44126</v>
      </c>
      <c r="AJ503" s="360" t="s">
        <v>892</v>
      </c>
      <c r="AK503" s="350" t="s">
        <v>1677</v>
      </c>
    </row>
    <row r="504" spans="1:37" x14ac:dyDescent="0.3">
      <c r="A504" s="349">
        <v>93456</v>
      </c>
      <c r="B504" s="350" t="s">
        <v>1678</v>
      </c>
      <c r="C504" s="351" t="s">
        <v>382</v>
      </c>
      <c r="D504" s="352">
        <v>0.24</v>
      </c>
      <c r="E504" s="350"/>
      <c r="F504" s="350"/>
      <c r="G504" s="350"/>
      <c r="H504" s="353">
        <v>0</v>
      </c>
      <c r="I504" s="354">
        <v>103003</v>
      </c>
      <c r="J504" s="355">
        <v>0.24</v>
      </c>
      <c r="K504" s="353">
        <v>4817</v>
      </c>
      <c r="L504" s="356">
        <v>0</v>
      </c>
      <c r="M504" s="357">
        <v>7686.94</v>
      </c>
      <c r="N504" s="355">
        <v>1844.8656000000001</v>
      </c>
      <c r="O504" s="358" t="s">
        <v>891</v>
      </c>
      <c r="P504" s="357">
        <v>0</v>
      </c>
      <c r="Q504" s="359">
        <v>0</v>
      </c>
      <c r="R504" s="360" t="s">
        <v>892</v>
      </c>
      <c r="S504" s="350" t="s">
        <v>1191</v>
      </c>
      <c r="T504" s="361">
        <v>1</v>
      </c>
      <c r="U504" s="362">
        <v>57</v>
      </c>
      <c r="V504" s="363">
        <v>2</v>
      </c>
      <c r="W504" s="364">
        <v>6985</v>
      </c>
      <c r="X504" s="365">
        <v>2023</v>
      </c>
      <c r="Y504" s="366">
        <v>2300</v>
      </c>
      <c r="Z504" s="366" t="s">
        <v>892</v>
      </c>
      <c r="AA504" s="365" t="s">
        <v>892</v>
      </c>
      <c r="AB504" s="366">
        <v>0</v>
      </c>
      <c r="AC504" s="366"/>
      <c r="AD504" s="367" t="s">
        <v>892</v>
      </c>
      <c r="AE504" s="368" t="s">
        <v>892</v>
      </c>
      <c r="AF504" s="357">
        <v>2220</v>
      </c>
      <c r="AG504" s="360">
        <v>44147</v>
      </c>
      <c r="AH504" s="360">
        <v>38930</v>
      </c>
      <c r="AI504" s="360">
        <v>44126</v>
      </c>
      <c r="AJ504" s="360" t="s">
        <v>892</v>
      </c>
      <c r="AK504" s="350" t="s">
        <v>1678</v>
      </c>
    </row>
    <row r="505" spans="1:37" x14ac:dyDescent="0.3">
      <c r="A505" s="349">
        <v>93461</v>
      </c>
      <c r="B505" s="350" t="s">
        <v>1679</v>
      </c>
      <c r="C505" s="351" t="s">
        <v>382</v>
      </c>
      <c r="D505" s="352">
        <v>0.24</v>
      </c>
      <c r="E505" s="350"/>
      <c r="F505" s="350"/>
      <c r="G505" s="350"/>
      <c r="H505" s="353">
        <v>257</v>
      </c>
      <c r="I505" s="354">
        <v>103003</v>
      </c>
      <c r="J505" s="355">
        <v>0.24</v>
      </c>
      <c r="K505" s="353">
        <v>5217</v>
      </c>
      <c r="L505" s="356">
        <v>0.37761908960004703</v>
      </c>
      <c r="M505" s="357">
        <v>10993.44</v>
      </c>
      <c r="N505" s="355">
        <v>2638.4256</v>
      </c>
      <c r="O505" s="358" t="s">
        <v>891</v>
      </c>
      <c r="P505" s="357">
        <v>0</v>
      </c>
      <c r="Q505" s="359">
        <v>0</v>
      </c>
      <c r="R505" s="360" t="s">
        <v>892</v>
      </c>
      <c r="S505" s="350" t="s">
        <v>1191</v>
      </c>
      <c r="T505" s="361">
        <v>1</v>
      </c>
      <c r="U505" s="362">
        <v>57</v>
      </c>
      <c r="V505" s="363">
        <v>2</v>
      </c>
      <c r="W505" s="364">
        <v>6217</v>
      </c>
      <c r="X505" s="365">
        <v>2023</v>
      </c>
      <c r="Y505" s="366">
        <v>1000</v>
      </c>
      <c r="Z505" s="366" t="s">
        <v>892</v>
      </c>
      <c r="AA505" s="365" t="s">
        <v>892</v>
      </c>
      <c r="AB505" s="366">
        <v>0</v>
      </c>
      <c r="AC505" s="366"/>
      <c r="AD505" s="367" t="s">
        <v>892</v>
      </c>
      <c r="AE505" s="368" t="s">
        <v>892</v>
      </c>
      <c r="AF505" s="357">
        <v>2722</v>
      </c>
      <c r="AG505" s="360">
        <v>44147</v>
      </c>
      <c r="AH505" s="360">
        <v>38930</v>
      </c>
      <c r="AI505" s="360">
        <v>44126</v>
      </c>
      <c r="AJ505" s="360" t="s">
        <v>892</v>
      </c>
      <c r="AK505" s="350" t="s">
        <v>1679</v>
      </c>
    </row>
    <row r="506" spans="1:37" x14ac:dyDescent="0.3">
      <c r="A506" s="349">
        <v>93462</v>
      </c>
      <c r="B506" s="350" t="s">
        <v>1680</v>
      </c>
      <c r="C506" s="351" t="s">
        <v>382</v>
      </c>
      <c r="D506" s="352">
        <v>0.24</v>
      </c>
      <c r="E506" s="350"/>
      <c r="F506" s="350"/>
      <c r="G506" s="350"/>
      <c r="H506" s="353">
        <v>0</v>
      </c>
      <c r="I506" s="354">
        <v>103003</v>
      </c>
      <c r="J506" s="355">
        <v>0.24</v>
      </c>
      <c r="K506" s="353">
        <v>4540</v>
      </c>
      <c r="L506" s="356">
        <v>0</v>
      </c>
      <c r="M506" s="357">
        <v>5961</v>
      </c>
      <c r="N506" s="355">
        <v>1430.64</v>
      </c>
      <c r="O506" s="358" t="s">
        <v>891</v>
      </c>
      <c r="P506" s="357">
        <v>0</v>
      </c>
      <c r="Q506" s="359">
        <v>0</v>
      </c>
      <c r="R506" s="360" t="s">
        <v>892</v>
      </c>
      <c r="S506" s="350" t="s">
        <v>1191</v>
      </c>
      <c r="T506" s="361">
        <v>1</v>
      </c>
      <c r="U506" s="362">
        <v>57</v>
      </c>
      <c r="V506" s="363">
        <v>2</v>
      </c>
      <c r="W506" s="364">
        <v>6985</v>
      </c>
      <c r="X506" s="365">
        <v>2023</v>
      </c>
      <c r="Y506" s="366">
        <v>3300</v>
      </c>
      <c r="Z506" s="366" t="s">
        <v>892</v>
      </c>
      <c r="AA506" s="365" t="s">
        <v>892</v>
      </c>
      <c r="AB506" s="366">
        <v>0</v>
      </c>
      <c r="AC506" s="366"/>
      <c r="AD506" s="367" t="s">
        <v>892</v>
      </c>
      <c r="AE506" s="368" t="s">
        <v>892</v>
      </c>
      <c r="AF506" s="357">
        <v>2058</v>
      </c>
      <c r="AG506" s="360">
        <v>44147</v>
      </c>
      <c r="AH506" s="360">
        <v>38930</v>
      </c>
      <c r="AI506" s="360">
        <v>44126</v>
      </c>
      <c r="AJ506" s="360" t="s">
        <v>892</v>
      </c>
      <c r="AK506" s="350" t="s">
        <v>1680</v>
      </c>
    </row>
    <row r="507" spans="1:37" x14ac:dyDescent="0.3">
      <c r="A507" s="349">
        <v>93486</v>
      </c>
      <c r="B507" s="350" t="s">
        <v>1681</v>
      </c>
      <c r="C507" s="351" t="s">
        <v>265</v>
      </c>
      <c r="D507" s="352">
        <v>50.5</v>
      </c>
      <c r="E507" s="350"/>
      <c r="F507" s="350"/>
      <c r="G507" s="350"/>
      <c r="H507" s="353">
        <v>87</v>
      </c>
      <c r="I507" s="354">
        <v>103003</v>
      </c>
      <c r="J507" s="355">
        <v>50.5</v>
      </c>
      <c r="K507" s="353">
        <v>3</v>
      </c>
      <c r="L507" s="356">
        <v>348</v>
      </c>
      <c r="M507" s="357">
        <v>0</v>
      </c>
      <c r="N507" s="355">
        <v>0</v>
      </c>
      <c r="O507" s="358" t="s">
        <v>891</v>
      </c>
      <c r="P507" s="357">
        <v>0</v>
      </c>
      <c r="Q507" s="359">
        <v>0</v>
      </c>
      <c r="R507" s="360" t="s">
        <v>892</v>
      </c>
      <c r="S507" s="350" t="s">
        <v>1632</v>
      </c>
      <c r="T507" s="361">
        <v>1</v>
      </c>
      <c r="U507" s="362">
        <v>55</v>
      </c>
      <c r="V507" s="363">
        <v>26</v>
      </c>
      <c r="W507" s="364" t="s">
        <v>892</v>
      </c>
      <c r="X507" s="365" t="s">
        <v>892</v>
      </c>
      <c r="Y507" s="366">
        <v>0</v>
      </c>
      <c r="Z507" s="366" t="s">
        <v>892</v>
      </c>
      <c r="AA507" s="365" t="s">
        <v>892</v>
      </c>
      <c r="AB507" s="366">
        <v>0</v>
      </c>
      <c r="AC507" s="366"/>
      <c r="AD507" s="367" t="s">
        <v>892</v>
      </c>
      <c r="AE507" s="368" t="s">
        <v>892</v>
      </c>
      <c r="AF507" s="357">
        <v>2</v>
      </c>
      <c r="AG507" s="360">
        <v>43641</v>
      </c>
      <c r="AH507" s="360">
        <v>38930</v>
      </c>
      <c r="AI507" s="360">
        <v>43623</v>
      </c>
      <c r="AJ507" s="360" t="s">
        <v>892</v>
      </c>
      <c r="AK507" s="350" t="s">
        <v>1681</v>
      </c>
    </row>
    <row r="508" spans="1:37" x14ac:dyDescent="0.3">
      <c r="A508" s="349">
        <v>93487</v>
      </c>
      <c r="B508" s="350" t="s">
        <v>1682</v>
      </c>
      <c r="C508" s="351" t="s">
        <v>265</v>
      </c>
      <c r="D508" s="352">
        <v>66.900000000000006</v>
      </c>
      <c r="E508" s="350"/>
      <c r="F508" s="350"/>
      <c r="G508" s="350"/>
      <c r="H508" s="353">
        <v>7</v>
      </c>
      <c r="I508" s="354">
        <v>103003</v>
      </c>
      <c r="J508" s="355">
        <v>66.900000000000006</v>
      </c>
      <c r="K508" s="353"/>
      <c r="L508" s="356">
        <v>0</v>
      </c>
      <c r="M508" s="357">
        <v>0</v>
      </c>
      <c r="N508" s="355">
        <v>0</v>
      </c>
      <c r="O508" s="358" t="s">
        <v>891</v>
      </c>
      <c r="P508" s="357">
        <v>0</v>
      </c>
      <c r="Q508" s="359">
        <v>0</v>
      </c>
      <c r="R508" s="360" t="s">
        <v>892</v>
      </c>
      <c r="S508" s="350" t="s">
        <v>1632</v>
      </c>
      <c r="T508" s="361">
        <v>1</v>
      </c>
      <c r="U508" s="362">
        <v>55</v>
      </c>
      <c r="V508" s="363">
        <v>26</v>
      </c>
      <c r="W508" s="364" t="s">
        <v>892</v>
      </c>
      <c r="X508" s="365" t="s">
        <v>892</v>
      </c>
      <c r="Y508" s="366">
        <v>0</v>
      </c>
      <c r="Z508" s="366" t="s">
        <v>892</v>
      </c>
      <c r="AA508" s="365" t="s">
        <v>892</v>
      </c>
      <c r="AB508" s="366">
        <v>0</v>
      </c>
      <c r="AC508" s="366"/>
      <c r="AD508" s="367" t="s">
        <v>892</v>
      </c>
      <c r="AE508" s="368" t="s">
        <v>892</v>
      </c>
      <c r="AF508" s="357">
        <v>0</v>
      </c>
      <c r="AG508" s="360">
        <v>43440</v>
      </c>
      <c r="AH508" s="360">
        <v>38930</v>
      </c>
      <c r="AI508" s="360">
        <v>43411</v>
      </c>
      <c r="AJ508" s="360" t="s">
        <v>892</v>
      </c>
      <c r="AK508" s="350" t="s">
        <v>1682</v>
      </c>
    </row>
    <row r="509" spans="1:37" x14ac:dyDescent="0.3">
      <c r="A509" s="349">
        <v>93488</v>
      </c>
      <c r="B509" s="350" t="s">
        <v>1683</v>
      </c>
      <c r="C509" s="351" t="s">
        <v>265</v>
      </c>
      <c r="D509" s="352">
        <v>78.400000000000006</v>
      </c>
      <c r="E509" s="350"/>
      <c r="F509" s="350"/>
      <c r="G509" s="350"/>
      <c r="H509" s="353">
        <v>17</v>
      </c>
      <c r="I509" s="354">
        <v>103003</v>
      </c>
      <c r="J509" s="355">
        <v>78.400000000000006</v>
      </c>
      <c r="K509" s="353">
        <v>5</v>
      </c>
      <c r="L509" s="356">
        <v>40.476190476190474</v>
      </c>
      <c r="M509" s="357">
        <v>0</v>
      </c>
      <c r="N509" s="355">
        <v>0</v>
      </c>
      <c r="O509" s="358" t="s">
        <v>891</v>
      </c>
      <c r="P509" s="357">
        <v>0</v>
      </c>
      <c r="Q509" s="359">
        <v>0</v>
      </c>
      <c r="R509" s="360" t="s">
        <v>892</v>
      </c>
      <c r="S509" s="350" t="s">
        <v>1632</v>
      </c>
      <c r="T509" s="361">
        <v>1</v>
      </c>
      <c r="U509" s="362">
        <v>55</v>
      </c>
      <c r="V509" s="363">
        <v>26</v>
      </c>
      <c r="W509" s="364" t="s">
        <v>892</v>
      </c>
      <c r="X509" s="365" t="s">
        <v>892</v>
      </c>
      <c r="Y509" s="366">
        <v>0</v>
      </c>
      <c r="Z509" s="366" t="s">
        <v>892</v>
      </c>
      <c r="AA509" s="365" t="s">
        <v>892</v>
      </c>
      <c r="AB509" s="366">
        <v>0</v>
      </c>
      <c r="AC509" s="366"/>
      <c r="AD509" s="367" t="s">
        <v>892</v>
      </c>
      <c r="AE509" s="368" t="s">
        <v>892</v>
      </c>
      <c r="AF509" s="357">
        <v>2</v>
      </c>
      <c r="AG509" s="360">
        <v>43424</v>
      </c>
      <c r="AH509" s="360">
        <v>38930</v>
      </c>
      <c r="AI509" s="360">
        <v>43411</v>
      </c>
      <c r="AJ509" s="360" t="s">
        <v>892</v>
      </c>
      <c r="AK509" s="350" t="s">
        <v>1683</v>
      </c>
    </row>
    <row r="510" spans="1:37" x14ac:dyDescent="0.3">
      <c r="A510" s="349">
        <v>95121</v>
      </c>
      <c r="B510" s="350" t="s">
        <v>1684</v>
      </c>
      <c r="C510" s="351" t="s">
        <v>265</v>
      </c>
      <c r="D510" s="352">
        <v>0.7</v>
      </c>
      <c r="E510" s="350"/>
      <c r="F510" s="350"/>
      <c r="G510" s="350"/>
      <c r="H510" s="353">
        <v>150</v>
      </c>
      <c r="I510" s="354">
        <v>103003</v>
      </c>
      <c r="J510" s="355">
        <v>0.7</v>
      </c>
      <c r="K510" s="353">
        <v>274</v>
      </c>
      <c r="L510" s="356">
        <v>4.9586776859504136</v>
      </c>
      <c r="M510" s="357">
        <v>394.5</v>
      </c>
      <c r="N510" s="355">
        <v>276.14999999999998</v>
      </c>
      <c r="O510" s="358" t="s">
        <v>891</v>
      </c>
      <c r="P510" s="357">
        <v>0</v>
      </c>
      <c r="Q510" s="359">
        <v>0</v>
      </c>
      <c r="R510" s="360" t="s">
        <v>892</v>
      </c>
      <c r="S510" s="350" t="s">
        <v>983</v>
      </c>
      <c r="T510" s="361">
        <v>1</v>
      </c>
      <c r="U510" s="362">
        <v>61</v>
      </c>
      <c r="V510" s="363">
        <v>8</v>
      </c>
      <c r="W510" s="364" t="s">
        <v>892</v>
      </c>
      <c r="X510" s="365" t="s">
        <v>892</v>
      </c>
      <c r="Y510" s="366">
        <v>0</v>
      </c>
      <c r="Z510" s="366" t="s">
        <v>892</v>
      </c>
      <c r="AA510" s="365" t="s">
        <v>892</v>
      </c>
      <c r="AB510" s="366">
        <v>0</v>
      </c>
      <c r="AC510" s="366"/>
      <c r="AD510" s="367" t="s">
        <v>892</v>
      </c>
      <c r="AE510" s="368" t="s">
        <v>892</v>
      </c>
      <c r="AF510" s="357">
        <v>122</v>
      </c>
      <c r="AG510" s="360">
        <v>45160</v>
      </c>
      <c r="AH510" s="360">
        <v>39001</v>
      </c>
      <c r="AI510" s="360">
        <v>45145</v>
      </c>
      <c r="AJ510" s="360" t="s">
        <v>892</v>
      </c>
      <c r="AK510" s="350" t="s">
        <v>1685</v>
      </c>
    </row>
    <row r="511" spans="1:37" x14ac:dyDescent="0.3">
      <c r="A511" s="349">
        <v>95209</v>
      </c>
      <c r="B511" s="350" t="s">
        <v>1686</v>
      </c>
      <c r="C511" s="351" t="s">
        <v>265</v>
      </c>
      <c r="D511" s="352">
        <v>1.8</v>
      </c>
      <c r="E511" s="350"/>
      <c r="F511" s="350"/>
      <c r="G511" s="350"/>
      <c r="H511" s="353">
        <v>50</v>
      </c>
      <c r="I511" s="354">
        <v>103003</v>
      </c>
      <c r="J511" s="355">
        <v>1.8</v>
      </c>
      <c r="K511" s="353">
        <v>268</v>
      </c>
      <c r="L511" s="356">
        <v>1.9105846388995031</v>
      </c>
      <c r="M511" s="357">
        <v>421.06</v>
      </c>
      <c r="N511" s="355">
        <v>757.90800000000002</v>
      </c>
      <c r="O511" s="358" t="s">
        <v>891</v>
      </c>
      <c r="P511" s="357">
        <v>0</v>
      </c>
      <c r="Q511" s="359">
        <v>0</v>
      </c>
      <c r="R511" s="360" t="s">
        <v>892</v>
      </c>
      <c r="S511" s="350" t="s">
        <v>1034</v>
      </c>
      <c r="T511" s="361">
        <v>1</v>
      </c>
      <c r="U511" s="362">
        <v>61</v>
      </c>
      <c r="V511" s="363">
        <v>15</v>
      </c>
      <c r="W511" s="364" t="s">
        <v>892</v>
      </c>
      <c r="X511" s="365" t="s">
        <v>892</v>
      </c>
      <c r="Y511" s="366">
        <v>0</v>
      </c>
      <c r="Z511" s="366" t="s">
        <v>892</v>
      </c>
      <c r="AA511" s="365" t="s">
        <v>892</v>
      </c>
      <c r="AB511" s="366">
        <v>0</v>
      </c>
      <c r="AC511" s="366"/>
      <c r="AD511" s="367" t="s">
        <v>892</v>
      </c>
      <c r="AE511" s="368" t="s">
        <v>892</v>
      </c>
      <c r="AF511" s="357">
        <v>104</v>
      </c>
      <c r="AG511" s="360">
        <v>45166</v>
      </c>
      <c r="AH511" s="360">
        <v>39007</v>
      </c>
      <c r="AI511" s="360">
        <v>45145</v>
      </c>
      <c r="AJ511" s="360" t="s">
        <v>892</v>
      </c>
      <c r="AK511" s="350" t="s">
        <v>1686</v>
      </c>
    </row>
    <row r="512" spans="1:37" x14ac:dyDescent="0.3">
      <c r="A512" s="349">
        <v>95228</v>
      </c>
      <c r="B512" s="350" t="s">
        <v>1687</v>
      </c>
      <c r="C512" s="351" t="s">
        <v>265</v>
      </c>
      <c r="D512" s="352">
        <v>8.2699999999999996E-2</v>
      </c>
      <c r="E512" s="350"/>
      <c r="F512" s="350"/>
      <c r="G512" s="350"/>
      <c r="H512" s="353">
        <v>0</v>
      </c>
      <c r="I512" s="354">
        <v>103003</v>
      </c>
      <c r="J512" s="355">
        <v>8.2699999999999996E-2</v>
      </c>
      <c r="K512" s="353">
        <v>5702</v>
      </c>
      <c r="L512" s="356">
        <v>0</v>
      </c>
      <c r="M512" s="357">
        <v>8208.44</v>
      </c>
      <c r="N512" s="355">
        <v>678.837988</v>
      </c>
      <c r="O512" s="358" t="s">
        <v>891</v>
      </c>
      <c r="P512" s="357">
        <v>0</v>
      </c>
      <c r="Q512" s="359">
        <v>0</v>
      </c>
      <c r="R512" s="360" t="s">
        <v>892</v>
      </c>
      <c r="S512" s="350" t="s">
        <v>1084</v>
      </c>
      <c r="T512" s="361">
        <v>1</v>
      </c>
      <c r="U512" s="362">
        <v>55</v>
      </c>
      <c r="V512" s="363">
        <v>46</v>
      </c>
      <c r="W512" s="364">
        <v>2442</v>
      </c>
      <c r="X512" s="365">
        <v>2023</v>
      </c>
      <c r="Y512" s="366">
        <v>1000</v>
      </c>
      <c r="Z512" s="366" t="s">
        <v>892</v>
      </c>
      <c r="AA512" s="365" t="s">
        <v>892</v>
      </c>
      <c r="AB512" s="366">
        <v>0</v>
      </c>
      <c r="AC512" s="366"/>
      <c r="AD512" s="367" t="s">
        <v>892</v>
      </c>
      <c r="AE512" s="368" t="s">
        <v>892</v>
      </c>
      <c r="AF512" s="357">
        <v>2046</v>
      </c>
      <c r="AG512" s="360">
        <v>44172</v>
      </c>
      <c r="AH512" s="360">
        <v>39007</v>
      </c>
      <c r="AI512" s="360">
        <v>44383</v>
      </c>
      <c r="AJ512" s="360" t="s">
        <v>892</v>
      </c>
      <c r="AK512" s="350" t="s">
        <v>1687</v>
      </c>
    </row>
    <row r="513" spans="1:37" x14ac:dyDescent="0.3">
      <c r="A513" s="349">
        <v>95229</v>
      </c>
      <c r="B513" s="350" t="s">
        <v>1688</v>
      </c>
      <c r="C513" s="351" t="s">
        <v>265</v>
      </c>
      <c r="D513" s="352">
        <v>0.19</v>
      </c>
      <c r="E513" s="350"/>
      <c r="F513" s="350"/>
      <c r="G513" s="350"/>
      <c r="H513" s="353">
        <v>0</v>
      </c>
      <c r="I513" s="354">
        <v>103003</v>
      </c>
      <c r="J513" s="355">
        <v>0.19</v>
      </c>
      <c r="K513" s="353">
        <v>8356</v>
      </c>
      <c r="L513" s="356">
        <v>0</v>
      </c>
      <c r="M513" s="357">
        <v>13853.5</v>
      </c>
      <c r="N513" s="355">
        <v>2632.165</v>
      </c>
      <c r="O513" s="358" t="s">
        <v>891</v>
      </c>
      <c r="P513" s="357">
        <v>0</v>
      </c>
      <c r="Q513" s="359">
        <v>0</v>
      </c>
      <c r="R513" s="360" t="s">
        <v>892</v>
      </c>
      <c r="S513" s="350" t="s">
        <v>1084</v>
      </c>
      <c r="T513" s="361">
        <v>1</v>
      </c>
      <c r="U513" s="362">
        <v>55</v>
      </c>
      <c r="V513" s="363">
        <v>46</v>
      </c>
      <c r="W513" s="364">
        <v>10083</v>
      </c>
      <c r="X513" s="365">
        <v>2023</v>
      </c>
      <c r="Y513" s="366">
        <v>2000</v>
      </c>
      <c r="Z513" s="366" t="s">
        <v>892</v>
      </c>
      <c r="AA513" s="365" t="s">
        <v>892</v>
      </c>
      <c r="AB513" s="366">
        <v>0</v>
      </c>
      <c r="AC513" s="366"/>
      <c r="AD513" s="367" t="s">
        <v>892</v>
      </c>
      <c r="AE513" s="368" t="s">
        <v>892</v>
      </c>
      <c r="AF513" s="357">
        <v>3524</v>
      </c>
      <c r="AG513" s="360">
        <v>44599</v>
      </c>
      <c r="AH513" s="360">
        <v>39007</v>
      </c>
      <c r="AI513" s="360">
        <v>45105</v>
      </c>
      <c r="AJ513" s="360" t="s">
        <v>892</v>
      </c>
      <c r="AK513" s="350" t="s">
        <v>1688</v>
      </c>
    </row>
    <row r="514" spans="1:37" x14ac:dyDescent="0.3">
      <c r="A514" s="349">
        <v>96516</v>
      </c>
      <c r="B514" s="350" t="s">
        <v>1689</v>
      </c>
      <c r="C514" s="351" t="s">
        <v>438</v>
      </c>
      <c r="D514" s="352">
        <v>2.2799999999999998</v>
      </c>
      <c r="E514" s="350" t="s">
        <v>1690</v>
      </c>
      <c r="F514" s="350" t="s">
        <v>1691</v>
      </c>
      <c r="G514" s="350" t="s">
        <v>960</v>
      </c>
      <c r="H514" s="353">
        <v>3016</v>
      </c>
      <c r="I514" s="354">
        <v>103003</v>
      </c>
      <c r="J514" s="355">
        <v>2.2799999999999998</v>
      </c>
      <c r="K514" s="353">
        <v>265</v>
      </c>
      <c r="L514" s="356">
        <v>101.10626885685551</v>
      </c>
      <c r="M514" s="357">
        <v>0</v>
      </c>
      <c r="N514" s="355">
        <v>0</v>
      </c>
      <c r="O514" s="358" t="s">
        <v>961</v>
      </c>
      <c r="P514" s="357">
        <v>1220</v>
      </c>
      <c r="Q514" s="359">
        <v>2781.6</v>
      </c>
      <c r="R514" s="360">
        <v>45454</v>
      </c>
      <c r="S514" s="350" t="s">
        <v>1620</v>
      </c>
      <c r="T514" s="361">
        <v>1</v>
      </c>
      <c r="U514" s="362">
        <v>54</v>
      </c>
      <c r="V514" s="363">
        <v>4</v>
      </c>
      <c r="W514" s="364" t="s">
        <v>892</v>
      </c>
      <c r="X514" s="365" t="s">
        <v>892</v>
      </c>
      <c r="Y514" s="366">
        <v>0</v>
      </c>
      <c r="Z514" s="366" t="s">
        <v>892</v>
      </c>
      <c r="AA514" s="365" t="s">
        <v>892</v>
      </c>
      <c r="AB514" s="366">
        <v>0</v>
      </c>
      <c r="AC514" s="366"/>
      <c r="AD514" s="367" t="s">
        <v>892</v>
      </c>
      <c r="AE514" s="368" t="s">
        <v>892</v>
      </c>
      <c r="AF514" s="357">
        <v>120</v>
      </c>
      <c r="AG514" s="360">
        <v>43759</v>
      </c>
      <c r="AH514" s="360">
        <v>39063</v>
      </c>
      <c r="AI514" s="360">
        <v>45104</v>
      </c>
      <c r="AJ514" s="360" t="s">
        <v>892</v>
      </c>
      <c r="AK514" s="350" t="s">
        <v>1692</v>
      </c>
    </row>
    <row r="515" spans="1:37" x14ac:dyDescent="0.3">
      <c r="A515" s="349">
        <v>98080</v>
      </c>
      <c r="B515" s="350" t="s">
        <v>1693</v>
      </c>
      <c r="C515" s="351" t="s">
        <v>438</v>
      </c>
      <c r="D515" s="352">
        <v>2.27</v>
      </c>
      <c r="E515" s="350" t="s">
        <v>1690</v>
      </c>
      <c r="F515" s="350" t="s">
        <v>1691</v>
      </c>
      <c r="G515" s="350" t="s">
        <v>960</v>
      </c>
      <c r="H515" s="353">
        <v>2353</v>
      </c>
      <c r="I515" s="354">
        <v>103003</v>
      </c>
      <c r="J515" s="355">
        <v>2.27</v>
      </c>
      <c r="K515" s="353">
        <v>178</v>
      </c>
      <c r="L515" s="356">
        <v>106.95454545454545</v>
      </c>
      <c r="M515" s="357">
        <v>0</v>
      </c>
      <c r="N515" s="355">
        <v>0</v>
      </c>
      <c r="O515" s="358" t="s">
        <v>961</v>
      </c>
      <c r="P515" s="357">
        <v>1220</v>
      </c>
      <c r="Q515" s="359">
        <v>2769.4</v>
      </c>
      <c r="R515" s="360">
        <v>45454</v>
      </c>
      <c r="S515" s="350" t="s">
        <v>1694</v>
      </c>
      <c r="T515" s="361">
        <v>1</v>
      </c>
      <c r="U515" s="362">
        <v>54</v>
      </c>
      <c r="V515" s="363">
        <v>19</v>
      </c>
      <c r="W515" s="364" t="s">
        <v>892</v>
      </c>
      <c r="X515" s="365" t="s">
        <v>892</v>
      </c>
      <c r="Y515" s="366">
        <v>0</v>
      </c>
      <c r="Z515" s="366" t="s">
        <v>892</v>
      </c>
      <c r="AA515" s="365" t="s">
        <v>892</v>
      </c>
      <c r="AB515" s="366">
        <v>0</v>
      </c>
      <c r="AC515" s="366"/>
      <c r="AD515" s="367" t="s">
        <v>892</v>
      </c>
      <c r="AE515" s="368" t="s">
        <v>892</v>
      </c>
      <c r="AF515" s="357">
        <v>88</v>
      </c>
      <c r="AG515" s="360">
        <v>43798</v>
      </c>
      <c r="AH515" s="360">
        <v>39154</v>
      </c>
      <c r="AI515" s="360">
        <v>45104</v>
      </c>
      <c r="AJ515" s="360" t="s">
        <v>892</v>
      </c>
      <c r="AK515" s="350" t="s">
        <v>1695</v>
      </c>
    </row>
    <row r="516" spans="1:37" x14ac:dyDescent="0.3">
      <c r="A516" s="349">
        <v>98359</v>
      </c>
      <c r="B516" s="350" t="s">
        <v>1696</v>
      </c>
      <c r="C516" s="351" t="s">
        <v>262</v>
      </c>
      <c r="D516" s="352">
        <v>137</v>
      </c>
      <c r="E516" s="350"/>
      <c r="F516" s="350"/>
      <c r="G516" s="350"/>
      <c r="H516" s="353">
        <v>66</v>
      </c>
      <c r="I516" s="354">
        <v>103003</v>
      </c>
      <c r="J516" s="355">
        <v>137</v>
      </c>
      <c r="K516" s="353">
        <v>24</v>
      </c>
      <c r="L516" s="356">
        <v>33</v>
      </c>
      <c r="M516" s="357">
        <v>0</v>
      </c>
      <c r="N516" s="355">
        <v>0</v>
      </c>
      <c r="O516" s="358" t="s">
        <v>891</v>
      </c>
      <c r="P516" s="357">
        <v>0</v>
      </c>
      <c r="Q516" s="359">
        <v>0</v>
      </c>
      <c r="R516" s="360" t="s">
        <v>892</v>
      </c>
      <c r="S516" s="350" t="s">
        <v>1112</v>
      </c>
      <c r="T516" s="361">
        <v>1</v>
      </c>
      <c r="U516" s="362">
        <v>78</v>
      </c>
      <c r="V516" s="363">
        <v>2</v>
      </c>
      <c r="W516" s="364" t="s">
        <v>892</v>
      </c>
      <c r="X516" s="365" t="s">
        <v>892</v>
      </c>
      <c r="Y516" s="366">
        <v>0</v>
      </c>
      <c r="Z516" s="366" t="s">
        <v>892</v>
      </c>
      <c r="AA516" s="365" t="s">
        <v>892</v>
      </c>
      <c r="AB516" s="366">
        <v>0</v>
      </c>
      <c r="AC516" s="366"/>
      <c r="AD516" s="367" t="s">
        <v>892</v>
      </c>
      <c r="AE516" s="368" t="s">
        <v>892</v>
      </c>
      <c r="AF516" s="357">
        <v>8</v>
      </c>
      <c r="AG516" s="360">
        <v>44165</v>
      </c>
      <c r="AH516" s="360">
        <v>39168</v>
      </c>
      <c r="AI516" s="360">
        <v>44789</v>
      </c>
      <c r="AJ516" s="360" t="s">
        <v>892</v>
      </c>
      <c r="AK516" s="350" t="s">
        <v>1696</v>
      </c>
    </row>
    <row r="517" spans="1:37" x14ac:dyDescent="0.3">
      <c r="A517" s="349">
        <v>98360</v>
      </c>
      <c r="B517" s="350" t="s">
        <v>614</v>
      </c>
      <c r="C517" s="351" t="s">
        <v>262</v>
      </c>
      <c r="D517" s="352">
        <v>42</v>
      </c>
      <c r="E517" s="350"/>
      <c r="F517" s="350"/>
      <c r="G517" s="350"/>
      <c r="H517" s="353">
        <v>55</v>
      </c>
      <c r="I517" s="354">
        <v>103003</v>
      </c>
      <c r="J517" s="355">
        <v>42</v>
      </c>
      <c r="K517" s="353"/>
      <c r="L517" s="356">
        <v>0</v>
      </c>
      <c r="M517" s="357">
        <v>0</v>
      </c>
      <c r="N517" s="355">
        <v>0</v>
      </c>
      <c r="O517" s="358" t="s">
        <v>891</v>
      </c>
      <c r="P517" s="357">
        <v>0</v>
      </c>
      <c r="Q517" s="359">
        <v>0</v>
      </c>
      <c r="R517" s="360" t="s">
        <v>892</v>
      </c>
      <c r="S517" s="350" t="s">
        <v>1697</v>
      </c>
      <c r="T517" s="361">
        <v>1</v>
      </c>
      <c r="U517" s="362">
        <v>70</v>
      </c>
      <c r="V517" s="363">
        <v>47</v>
      </c>
      <c r="W517" s="364" t="s">
        <v>892</v>
      </c>
      <c r="X517" s="365" t="s">
        <v>892</v>
      </c>
      <c r="Y517" s="366">
        <v>0</v>
      </c>
      <c r="Z517" s="366" t="s">
        <v>892</v>
      </c>
      <c r="AA517" s="365" t="s">
        <v>892</v>
      </c>
      <c r="AB517" s="366">
        <v>0</v>
      </c>
      <c r="AC517" s="366"/>
      <c r="AD517" s="367" t="s">
        <v>892</v>
      </c>
      <c r="AE517" s="368" t="s">
        <v>892</v>
      </c>
      <c r="AF517" s="357">
        <v>0</v>
      </c>
      <c r="AG517" s="360">
        <v>43063</v>
      </c>
      <c r="AH517" s="360">
        <v>39168</v>
      </c>
      <c r="AI517" s="360">
        <v>44789</v>
      </c>
      <c r="AJ517" s="360" t="s">
        <v>892</v>
      </c>
      <c r="AK517" s="350" t="s">
        <v>614</v>
      </c>
    </row>
    <row r="518" spans="1:37" x14ac:dyDescent="0.3">
      <c r="A518" s="349">
        <v>98702</v>
      </c>
      <c r="B518" s="350" t="s">
        <v>1698</v>
      </c>
      <c r="C518" s="351" t="s">
        <v>562</v>
      </c>
      <c r="D518" s="352">
        <v>18.75</v>
      </c>
      <c r="E518" s="350"/>
      <c r="F518" s="350"/>
      <c r="G518" s="350"/>
      <c r="H518" s="353">
        <v>0</v>
      </c>
      <c r="I518" s="354">
        <v>103003</v>
      </c>
      <c r="J518" s="355">
        <v>18.75</v>
      </c>
      <c r="K518" s="353">
        <v>4093</v>
      </c>
      <c r="L518" s="356">
        <v>0</v>
      </c>
      <c r="M518" s="357">
        <v>249.94</v>
      </c>
      <c r="N518" s="355">
        <v>4686.375</v>
      </c>
      <c r="O518" s="358" t="s">
        <v>891</v>
      </c>
      <c r="P518" s="357">
        <v>0</v>
      </c>
      <c r="Q518" s="359">
        <v>0</v>
      </c>
      <c r="R518" s="360" t="s">
        <v>892</v>
      </c>
      <c r="S518" s="350" t="s">
        <v>1699</v>
      </c>
      <c r="T518" s="361">
        <v>1</v>
      </c>
      <c r="U518" s="362">
        <v>51</v>
      </c>
      <c r="V518" s="363">
        <v>24</v>
      </c>
      <c r="W518" s="364" t="s">
        <v>892</v>
      </c>
      <c r="X518" s="365" t="s">
        <v>892</v>
      </c>
      <c r="Y518" s="366">
        <v>0</v>
      </c>
      <c r="Z518" s="366">
        <v>10466</v>
      </c>
      <c r="AA518" s="365">
        <v>2023</v>
      </c>
      <c r="AB518" s="366">
        <v>8000</v>
      </c>
      <c r="AC518" s="366">
        <v>8000</v>
      </c>
      <c r="AD518" s="367" t="s">
        <v>2328</v>
      </c>
      <c r="AE518" s="368">
        <v>45197</v>
      </c>
      <c r="AF518" s="357">
        <v>1834</v>
      </c>
      <c r="AG518" s="360">
        <v>44775</v>
      </c>
      <c r="AH518" s="360">
        <v>39183</v>
      </c>
      <c r="AI518" s="360">
        <v>45160</v>
      </c>
      <c r="AJ518" s="360" t="s">
        <v>892</v>
      </c>
      <c r="AK518" s="350" t="s">
        <v>1698</v>
      </c>
    </row>
    <row r="519" spans="1:37" x14ac:dyDescent="0.3">
      <c r="A519" s="349">
        <v>98703</v>
      </c>
      <c r="B519" s="350" t="s">
        <v>1700</v>
      </c>
      <c r="C519" s="351" t="s">
        <v>347</v>
      </c>
      <c r="D519" s="352">
        <v>45.37</v>
      </c>
      <c r="E519" s="350"/>
      <c r="F519" s="350"/>
      <c r="G519" s="350"/>
      <c r="H519" s="353">
        <v>334</v>
      </c>
      <c r="I519" s="354">
        <v>103003</v>
      </c>
      <c r="J519" s="355">
        <v>45.37</v>
      </c>
      <c r="K519" s="353">
        <v>668</v>
      </c>
      <c r="L519" s="356">
        <v>4.7659817351598175</v>
      </c>
      <c r="M519" s="357">
        <v>427.44</v>
      </c>
      <c r="N519" s="355">
        <v>19392.952799999999</v>
      </c>
      <c r="O519" s="358" t="s">
        <v>891</v>
      </c>
      <c r="P519" s="357">
        <v>0</v>
      </c>
      <c r="Q519" s="359">
        <v>0</v>
      </c>
      <c r="R519" s="360" t="s">
        <v>892</v>
      </c>
      <c r="S519" s="350" t="s">
        <v>1337</v>
      </c>
      <c r="T519" s="361">
        <v>1</v>
      </c>
      <c r="U519" s="362">
        <v>69</v>
      </c>
      <c r="V519" s="363">
        <v>3</v>
      </c>
      <c r="W519" s="364">
        <v>7337</v>
      </c>
      <c r="X519" s="365">
        <v>2023</v>
      </c>
      <c r="Y519" s="366">
        <v>500</v>
      </c>
      <c r="Z519" s="366" t="s">
        <v>892</v>
      </c>
      <c r="AA519" s="365" t="s">
        <v>892</v>
      </c>
      <c r="AB519" s="366">
        <v>0</v>
      </c>
      <c r="AC519" s="366"/>
      <c r="AD519" s="367" t="s">
        <v>892</v>
      </c>
      <c r="AE519" s="368" t="s">
        <v>892</v>
      </c>
      <c r="AF519" s="357">
        <v>280</v>
      </c>
      <c r="AG519" s="360">
        <v>44148</v>
      </c>
      <c r="AH519" s="360">
        <v>39183</v>
      </c>
      <c r="AI519" s="360">
        <v>44685</v>
      </c>
      <c r="AJ519" s="360" t="s">
        <v>892</v>
      </c>
      <c r="AK519" s="350" t="s">
        <v>1701</v>
      </c>
    </row>
    <row r="520" spans="1:37" x14ac:dyDescent="0.3">
      <c r="A520" s="349">
        <v>98704</v>
      </c>
      <c r="B520" s="350" t="s">
        <v>1702</v>
      </c>
      <c r="C520" s="351" t="s">
        <v>347</v>
      </c>
      <c r="D520" s="352">
        <v>44</v>
      </c>
      <c r="E520" s="350"/>
      <c r="F520" s="350"/>
      <c r="G520" s="350"/>
      <c r="H520" s="353">
        <v>134</v>
      </c>
      <c r="I520" s="354">
        <v>103003</v>
      </c>
      <c r="J520" s="355">
        <v>44</v>
      </c>
      <c r="K520" s="353">
        <v>193</v>
      </c>
      <c r="L520" s="356">
        <v>7.6571428571428575</v>
      </c>
      <c r="M520" s="357">
        <v>131</v>
      </c>
      <c r="N520" s="355">
        <v>5764</v>
      </c>
      <c r="O520" s="358" t="s">
        <v>891</v>
      </c>
      <c r="P520" s="357">
        <v>0</v>
      </c>
      <c r="Q520" s="359">
        <v>0</v>
      </c>
      <c r="R520" s="360" t="s">
        <v>892</v>
      </c>
      <c r="S520" s="350" t="s">
        <v>1337</v>
      </c>
      <c r="T520" s="361">
        <v>1</v>
      </c>
      <c r="U520" s="362">
        <v>69</v>
      </c>
      <c r="V520" s="363">
        <v>3</v>
      </c>
      <c r="W520" s="364" t="s">
        <v>892</v>
      </c>
      <c r="X520" s="365" t="s">
        <v>892</v>
      </c>
      <c r="Y520" s="366">
        <v>0</v>
      </c>
      <c r="Z520" s="366">
        <v>10468</v>
      </c>
      <c r="AA520" s="365">
        <v>2023</v>
      </c>
      <c r="AB520" s="366">
        <v>50</v>
      </c>
      <c r="AC520" s="366">
        <v>50</v>
      </c>
      <c r="AD520" s="367" t="s">
        <v>2332</v>
      </c>
      <c r="AE520" s="368">
        <v>45197</v>
      </c>
      <c r="AF520" s="357">
        <v>70</v>
      </c>
      <c r="AG520" s="360">
        <v>44460</v>
      </c>
      <c r="AH520" s="360">
        <v>39183</v>
      </c>
      <c r="AI520" s="360">
        <v>45160</v>
      </c>
      <c r="AJ520" s="360" t="s">
        <v>892</v>
      </c>
      <c r="AK520" s="350" t="s">
        <v>1703</v>
      </c>
    </row>
    <row r="521" spans="1:37" x14ac:dyDescent="0.3">
      <c r="A521" s="349">
        <v>98732</v>
      </c>
      <c r="B521" s="350" t="s">
        <v>1704</v>
      </c>
      <c r="C521" s="351" t="s">
        <v>31</v>
      </c>
      <c r="D521" s="352">
        <v>134</v>
      </c>
      <c r="E521" s="350"/>
      <c r="F521" s="350"/>
      <c r="G521" s="350"/>
      <c r="H521" s="353">
        <v>55</v>
      </c>
      <c r="I521" s="354">
        <v>103003</v>
      </c>
      <c r="J521" s="355">
        <v>143.14286000000001</v>
      </c>
      <c r="K521" s="353"/>
      <c r="L521" s="356">
        <v>0</v>
      </c>
      <c r="M521" s="357">
        <v>0</v>
      </c>
      <c r="N521" s="355">
        <v>0</v>
      </c>
      <c r="O521" s="358" t="s">
        <v>891</v>
      </c>
      <c r="P521" s="357">
        <v>0</v>
      </c>
      <c r="Q521" s="359">
        <v>0</v>
      </c>
      <c r="R521" s="360" t="s">
        <v>892</v>
      </c>
      <c r="S521" s="350" t="s">
        <v>1705</v>
      </c>
      <c r="T521" s="361">
        <v>1</v>
      </c>
      <c r="U521" s="362">
        <v>58</v>
      </c>
      <c r="V521" s="363">
        <v>14</v>
      </c>
      <c r="W521" s="364" t="s">
        <v>892</v>
      </c>
      <c r="X521" s="365" t="s">
        <v>892</v>
      </c>
      <c r="Y521" s="366">
        <v>0</v>
      </c>
      <c r="Z521" s="366" t="s">
        <v>892</v>
      </c>
      <c r="AA521" s="365" t="s">
        <v>892</v>
      </c>
      <c r="AB521" s="366">
        <v>0</v>
      </c>
      <c r="AC521" s="366"/>
      <c r="AD521" s="367" t="s">
        <v>892</v>
      </c>
      <c r="AE521" s="368" t="s">
        <v>892</v>
      </c>
      <c r="AF521" s="357">
        <v>0</v>
      </c>
      <c r="AG521" s="360">
        <v>43619</v>
      </c>
      <c r="AH521" s="360">
        <v>39184</v>
      </c>
      <c r="AI521" s="360">
        <v>43585</v>
      </c>
      <c r="AJ521" s="360" t="s">
        <v>892</v>
      </c>
      <c r="AK521" s="350" t="s">
        <v>1706</v>
      </c>
    </row>
    <row r="522" spans="1:37" x14ac:dyDescent="0.3">
      <c r="A522" s="349">
        <v>98733</v>
      </c>
      <c r="B522" s="350" t="s">
        <v>1707</v>
      </c>
      <c r="C522" s="351" t="s">
        <v>31</v>
      </c>
      <c r="D522" s="352">
        <v>134</v>
      </c>
      <c r="E522" s="350"/>
      <c r="F522" s="350"/>
      <c r="G522" s="350"/>
      <c r="H522" s="353">
        <v>41</v>
      </c>
      <c r="I522" s="354">
        <v>103003</v>
      </c>
      <c r="J522" s="355">
        <v>144.25</v>
      </c>
      <c r="K522" s="353"/>
      <c r="L522" s="356">
        <v>0</v>
      </c>
      <c r="M522" s="357">
        <v>0</v>
      </c>
      <c r="N522" s="355">
        <v>0</v>
      </c>
      <c r="O522" s="358" t="s">
        <v>891</v>
      </c>
      <c r="P522" s="357">
        <v>0</v>
      </c>
      <c r="Q522" s="359">
        <v>0</v>
      </c>
      <c r="R522" s="360" t="s">
        <v>892</v>
      </c>
      <c r="S522" s="350" t="s">
        <v>1705</v>
      </c>
      <c r="T522" s="361">
        <v>1</v>
      </c>
      <c r="U522" s="362">
        <v>58</v>
      </c>
      <c r="V522" s="363">
        <v>14</v>
      </c>
      <c r="W522" s="364" t="s">
        <v>892</v>
      </c>
      <c r="X522" s="365" t="s">
        <v>892</v>
      </c>
      <c r="Y522" s="366">
        <v>0</v>
      </c>
      <c r="Z522" s="366" t="s">
        <v>892</v>
      </c>
      <c r="AA522" s="365" t="s">
        <v>892</v>
      </c>
      <c r="AB522" s="366">
        <v>0</v>
      </c>
      <c r="AC522" s="366"/>
      <c r="AD522" s="367" t="s">
        <v>892</v>
      </c>
      <c r="AE522" s="368" t="s">
        <v>892</v>
      </c>
      <c r="AF522" s="357">
        <v>0</v>
      </c>
      <c r="AG522" s="360">
        <v>43613</v>
      </c>
      <c r="AH522" s="360">
        <v>39184</v>
      </c>
      <c r="AI522" s="360">
        <v>43585</v>
      </c>
      <c r="AJ522" s="360" t="s">
        <v>892</v>
      </c>
      <c r="AK522" s="350" t="s">
        <v>1708</v>
      </c>
    </row>
    <row r="523" spans="1:37" x14ac:dyDescent="0.3">
      <c r="A523" s="349">
        <v>98734</v>
      </c>
      <c r="B523" s="350" t="s">
        <v>1709</v>
      </c>
      <c r="C523" s="351" t="s">
        <v>31</v>
      </c>
      <c r="D523" s="352">
        <v>134</v>
      </c>
      <c r="E523" s="350"/>
      <c r="F523" s="350"/>
      <c r="G523" s="350"/>
      <c r="H523" s="353">
        <v>36</v>
      </c>
      <c r="I523" s="354">
        <v>103003</v>
      </c>
      <c r="J523" s="355">
        <v>160.98412999999999</v>
      </c>
      <c r="K523" s="353"/>
      <c r="L523" s="356">
        <v>0</v>
      </c>
      <c r="M523" s="357">
        <v>0</v>
      </c>
      <c r="N523" s="355">
        <v>0</v>
      </c>
      <c r="O523" s="358" t="s">
        <v>891</v>
      </c>
      <c r="P523" s="357">
        <v>0</v>
      </c>
      <c r="Q523" s="359">
        <v>0</v>
      </c>
      <c r="R523" s="360" t="s">
        <v>892</v>
      </c>
      <c r="S523" s="350" t="s">
        <v>1705</v>
      </c>
      <c r="T523" s="361">
        <v>1</v>
      </c>
      <c r="U523" s="362">
        <v>58</v>
      </c>
      <c r="V523" s="363">
        <v>14</v>
      </c>
      <c r="W523" s="364" t="s">
        <v>892</v>
      </c>
      <c r="X523" s="365" t="s">
        <v>892</v>
      </c>
      <c r="Y523" s="366">
        <v>0</v>
      </c>
      <c r="Z523" s="366" t="s">
        <v>892</v>
      </c>
      <c r="AA523" s="365" t="s">
        <v>892</v>
      </c>
      <c r="AB523" s="366">
        <v>0</v>
      </c>
      <c r="AC523" s="366"/>
      <c r="AD523" s="367" t="s">
        <v>892</v>
      </c>
      <c r="AE523" s="368" t="s">
        <v>892</v>
      </c>
      <c r="AF523" s="357">
        <v>0</v>
      </c>
      <c r="AG523" s="360">
        <v>43619</v>
      </c>
      <c r="AH523" s="360">
        <v>39184</v>
      </c>
      <c r="AI523" s="360">
        <v>43585</v>
      </c>
      <c r="AJ523" s="360" t="s">
        <v>892</v>
      </c>
      <c r="AK523" s="350" t="s">
        <v>1710</v>
      </c>
    </row>
    <row r="524" spans="1:37" x14ac:dyDescent="0.3">
      <c r="A524" s="349">
        <v>99787</v>
      </c>
      <c r="B524" s="350" t="s">
        <v>1711</v>
      </c>
      <c r="C524" s="351" t="s">
        <v>265</v>
      </c>
      <c r="D524" s="352">
        <v>73</v>
      </c>
      <c r="E524" s="350"/>
      <c r="F524" s="350"/>
      <c r="G524" s="350"/>
      <c r="H524" s="353">
        <v>16</v>
      </c>
      <c r="I524" s="354">
        <v>103003</v>
      </c>
      <c r="J524" s="355">
        <v>73</v>
      </c>
      <c r="K524" s="353">
        <v>63</v>
      </c>
      <c r="L524" s="356">
        <v>2.8673835125448028</v>
      </c>
      <c r="M524" s="357">
        <v>24.44</v>
      </c>
      <c r="N524" s="355">
        <v>1784.12</v>
      </c>
      <c r="O524" s="358" t="s">
        <v>891</v>
      </c>
      <c r="P524" s="357">
        <v>0</v>
      </c>
      <c r="Q524" s="359">
        <v>0</v>
      </c>
      <c r="R524" s="360" t="s">
        <v>892</v>
      </c>
      <c r="S524" s="350" t="s">
        <v>1010</v>
      </c>
      <c r="T524" s="361">
        <v>1</v>
      </c>
      <c r="U524" s="362">
        <v>55</v>
      </c>
      <c r="V524" s="363">
        <v>32</v>
      </c>
      <c r="W524" s="364">
        <v>2691</v>
      </c>
      <c r="X524" s="365">
        <v>2023</v>
      </c>
      <c r="Y524" s="366">
        <v>60</v>
      </c>
      <c r="Z524" s="366" t="s">
        <v>892</v>
      </c>
      <c r="AA524" s="365" t="s">
        <v>892</v>
      </c>
      <c r="AB524" s="366">
        <v>0</v>
      </c>
      <c r="AC524" s="366"/>
      <c r="AD524" s="367" t="s">
        <v>892</v>
      </c>
      <c r="AE524" s="368" t="s">
        <v>892</v>
      </c>
      <c r="AF524" s="357">
        <v>22</v>
      </c>
      <c r="AG524" s="360">
        <v>44874</v>
      </c>
      <c r="AH524" s="360">
        <v>39227</v>
      </c>
      <c r="AI524" s="360">
        <v>44845</v>
      </c>
      <c r="AJ524" s="360" t="s">
        <v>892</v>
      </c>
      <c r="AK524" s="350" t="s">
        <v>1711</v>
      </c>
    </row>
    <row r="525" spans="1:37" x14ac:dyDescent="0.3">
      <c r="A525" s="349">
        <v>99788</v>
      </c>
      <c r="B525" s="350" t="s">
        <v>1712</v>
      </c>
      <c r="C525" s="351" t="s">
        <v>265</v>
      </c>
      <c r="D525" s="352">
        <v>1.49</v>
      </c>
      <c r="E525" s="350"/>
      <c r="F525" s="350"/>
      <c r="G525" s="350"/>
      <c r="H525" s="353">
        <v>150</v>
      </c>
      <c r="I525" s="354">
        <v>103003</v>
      </c>
      <c r="J525" s="355">
        <v>1.49</v>
      </c>
      <c r="K525" s="353"/>
      <c r="L525" s="356">
        <v>0</v>
      </c>
      <c r="M525" s="357">
        <v>0</v>
      </c>
      <c r="N525" s="355">
        <v>0</v>
      </c>
      <c r="O525" s="358" t="s">
        <v>891</v>
      </c>
      <c r="P525" s="357">
        <v>0</v>
      </c>
      <c r="Q525" s="359">
        <v>0</v>
      </c>
      <c r="R525" s="360" t="s">
        <v>892</v>
      </c>
      <c r="S525" s="350" t="s">
        <v>1010</v>
      </c>
      <c r="T525" s="361">
        <v>1</v>
      </c>
      <c r="U525" s="362">
        <v>55</v>
      </c>
      <c r="V525" s="363">
        <v>32</v>
      </c>
      <c r="W525" s="364" t="s">
        <v>892</v>
      </c>
      <c r="X525" s="365" t="s">
        <v>892</v>
      </c>
      <c r="Y525" s="366">
        <v>0</v>
      </c>
      <c r="Z525" s="366" t="s">
        <v>892</v>
      </c>
      <c r="AA525" s="365" t="s">
        <v>892</v>
      </c>
      <c r="AB525" s="366">
        <v>0</v>
      </c>
      <c r="AC525" s="366"/>
      <c r="AD525" s="367" t="s">
        <v>892</v>
      </c>
      <c r="AE525" s="368" t="s">
        <v>892</v>
      </c>
      <c r="AF525" s="357">
        <v>0</v>
      </c>
      <c r="AG525" s="360">
        <v>39741</v>
      </c>
      <c r="AH525" s="360">
        <v>39227</v>
      </c>
      <c r="AI525" s="360">
        <v>39729</v>
      </c>
      <c r="AJ525" s="360" t="s">
        <v>892</v>
      </c>
      <c r="AK525" s="350" t="s">
        <v>1712</v>
      </c>
    </row>
    <row r="526" spans="1:37" x14ac:dyDescent="0.3">
      <c r="A526" s="349">
        <v>100362</v>
      </c>
      <c r="B526" s="350" t="s">
        <v>1713</v>
      </c>
      <c r="C526" s="351" t="s">
        <v>613</v>
      </c>
      <c r="D526" s="352">
        <v>26.43</v>
      </c>
      <c r="E526" s="350"/>
      <c r="F526" s="350"/>
      <c r="G526" s="350"/>
      <c r="H526" s="353">
        <v>2865</v>
      </c>
      <c r="I526" s="354">
        <v>103003</v>
      </c>
      <c r="J526" s="355">
        <v>26.43</v>
      </c>
      <c r="K526" s="353">
        <v>3818</v>
      </c>
      <c r="L526" s="356">
        <v>9.0046201716063745</v>
      </c>
      <c r="M526" s="357">
        <v>0</v>
      </c>
      <c r="N526" s="355">
        <v>0</v>
      </c>
      <c r="O526" s="358" t="s">
        <v>891</v>
      </c>
      <c r="P526" s="357">
        <v>0</v>
      </c>
      <c r="Q526" s="359">
        <v>0</v>
      </c>
      <c r="R526" s="360" t="s">
        <v>892</v>
      </c>
      <c r="S526" s="350" t="s">
        <v>980</v>
      </c>
      <c r="T526" s="361">
        <v>1</v>
      </c>
      <c r="U526" s="362">
        <v>51</v>
      </c>
      <c r="V526" s="363">
        <v>3</v>
      </c>
      <c r="W526" s="364" t="s">
        <v>892</v>
      </c>
      <c r="X526" s="365" t="s">
        <v>892</v>
      </c>
      <c r="Y526" s="366">
        <v>0</v>
      </c>
      <c r="Z526" s="366">
        <v>8935</v>
      </c>
      <c r="AA526" s="365">
        <v>2023</v>
      </c>
      <c r="AB526" s="366">
        <v>4000</v>
      </c>
      <c r="AC526" s="366">
        <v>8000</v>
      </c>
      <c r="AD526" s="367" t="s">
        <v>2334</v>
      </c>
      <c r="AE526" s="368">
        <v>45180</v>
      </c>
      <c r="AF526" s="357">
        <v>1272</v>
      </c>
      <c r="AG526" s="360">
        <v>45163</v>
      </c>
      <c r="AH526" s="360">
        <v>39258</v>
      </c>
      <c r="AI526" s="360">
        <v>45148</v>
      </c>
      <c r="AJ526" s="360" t="s">
        <v>892</v>
      </c>
      <c r="AK526" s="350" t="s">
        <v>1713</v>
      </c>
    </row>
    <row r="527" spans="1:37" x14ac:dyDescent="0.3">
      <c r="A527" s="349">
        <v>100383</v>
      </c>
      <c r="B527" s="350" t="s">
        <v>625</v>
      </c>
      <c r="C527" s="351" t="s">
        <v>262</v>
      </c>
      <c r="D527" s="352">
        <v>160</v>
      </c>
      <c r="E527" s="350"/>
      <c r="F527" s="350"/>
      <c r="G527" s="350"/>
      <c r="H527" s="353">
        <v>74</v>
      </c>
      <c r="I527" s="354">
        <v>103003</v>
      </c>
      <c r="J527" s="355">
        <v>160</v>
      </c>
      <c r="K527" s="353">
        <v>3</v>
      </c>
      <c r="L527" s="356">
        <v>296</v>
      </c>
      <c r="M527" s="357">
        <v>0</v>
      </c>
      <c r="N527" s="355">
        <v>0</v>
      </c>
      <c r="O527" s="358" t="s">
        <v>891</v>
      </c>
      <c r="P527" s="357">
        <v>0</v>
      </c>
      <c r="Q527" s="359">
        <v>0</v>
      </c>
      <c r="R527" s="360" t="s">
        <v>892</v>
      </c>
      <c r="S527" s="350" t="s">
        <v>1714</v>
      </c>
      <c r="T527" s="361">
        <v>1</v>
      </c>
      <c r="U527" s="362">
        <v>80</v>
      </c>
      <c r="V527" s="363">
        <v>7</v>
      </c>
      <c r="W527" s="364" t="s">
        <v>892</v>
      </c>
      <c r="X527" s="365" t="s">
        <v>892</v>
      </c>
      <c r="Y527" s="366">
        <v>0</v>
      </c>
      <c r="Z527" s="366" t="s">
        <v>892</v>
      </c>
      <c r="AA527" s="365" t="s">
        <v>892</v>
      </c>
      <c r="AB527" s="366">
        <v>0</v>
      </c>
      <c r="AC527" s="366"/>
      <c r="AD527" s="367" t="s">
        <v>892</v>
      </c>
      <c r="AE527" s="368" t="s">
        <v>892</v>
      </c>
      <c r="AF527" s="357">
        <v>2</v>
      </c>
      <c r="AG527" s="360">
        <v>44372</v>
      </c>
      <c r="AH527" s="360">
        <v>39260</v>
      </c>
      <c r="AI527" s="360">
        <v>44757</v>
      </c>
      <c r="AJ527" s="360" t="s">
        <v>892</v>
      </c>
      <c r="AK527" s="350" t="s">
        <v>625</v>
      </c>
    </row>
    <row r="528" spans="1:37" x14ac:dyDescent="0.3">
      <c r="A528" s="349">
        <v>100802</v>
      </c>
      <c r="B528" s="350" t="s">
        <v>1715</v>
      </c>
      <c r="C528" s="351" t="s">
        <v>292</v>
      </c>
      <c r="D528" s="352">
        <v>20.420000000000002</v>
      </c>
      <c r="E528" s="350"/>
      <c r="F528" s="350"/>
      <c r="G528" s="350"/>
      <c r="H528" s="353">
        <v>818</v>
      </c>
      <c r="I528" s="354">
        <v>103003</v>
      </c>
      <c r="J528" s="355">
        <v>20.420000000000002</v>
      </c>
      <c r="K528" s="353">
        <v>799</v>
      </c>
      <c r="L528" s="356">
        <v>12.285971763292281</v>
      </c>
      <c r="M528" s="357">
        <v>380.44</v>
      </c>
      <c r="N528" s="355">
        <v>7768.5847999999996</v>
      </c>
      <c r="O528" s="358" t="s">
        <v>891</v>
      </c>
      <c r="P528" s="357">
        <v>0</v>
      </c>
      <c r="Q528" s="359">
        <v>0</v>
      </c>
      <c r="R528" s="360" t="s">
        <v>892</v>
      </c>
      <c r="S528" s="350" t="s">
        <v>1014</v>
      </c>
      <c r="T528" s="361">
        <v>1</v>
      </c>
      <c r="U528" s="362">
        <v>61</v>
      </c>
      <c r="V528" s="363">
        <v>9</v>
      </c>
      <c r="W528" s="364" t="s">
        <v>892</v>
      </c>
      <c r="X528" s="365" t="s">
        <v>892</v>
      </c>
      <c r="Y528" s="366">
        <v>0</v>
      </c>
      <c r="Z528" s="366" t="s">
        <v>892</v>
      </c>
      <c r="AA528" s="365" t="s">
        <v>892</v>
      </c>
      <c r="AB528" s="366">
        <v>0</v>
      </c>
      <c r="AC528" s="366"/>
      <c r="AD528" s="367" t="s">
        <v>892</v>
      </c>
      <c r="AE528" s="368" t="s">
        <v>892</v>
      </c>
      <c r="AF528" s="357">
        <v>266</v>
      </c>
      <c r="AG528" s="360">
        <v>45154</v>
      </c>
      <c r="AH528" s="360">
        <v>39275</v>
      </c>
      <c r="AI528" s="360">
        <v>45161</v>
      </c>
      <c r="AJ528" s="360" t="s">
        <v>892</v>
      </c>
      <c r="AK528" s="350" t="s">
        <v>1715</v>
      </c>
    </row>
    <row r="529" spans="1:37" x14ac:dyDescent="0.3">
      <c r="A529" s="349">
        <v>100907</v>
      </c>
      <c r="B529" s="350" t="s">
        <v>1716</v>
      </c>
      <c r="C529" s="351" t="s">
        <v>322</v>
      </c>
      <c r="D529" s="352">
        <v>7.6</v>
      </c>
      <c r="E529" s="350"/>
      <c r="F529" s="350"/>
      <c r="G529" s="350"/>
      <c r="H529" s="353">
        <v>108</v>
      </c>
      <c r="I529" s="354">
        <v>103003</v>
      </c>
      <c r="J529" s="355">
        <v>7.6</v>
      </c>
      <c r="K529" s="353">
        <v>96</v>
      </c>
      <c r="L529" s="356">
        <v>9.391304347826086</v>
      </c>
      <c r="M529" s="357">
        <v>99</v>
      </c>
      <c r="N529" s="355">
        <v>752.4</v>
      </c>
      <c r="O529" s="358" t="s">
        <v>891</v>
      </c>
      <c r="P529" s="357">
        <v>0</v>
      </c>
      <c r="Q529" s="359">
        <v>0</v>
      </c>
      <c r="R529" s="360" t="s">
        <v>892</v>
      </c>
      <c r="S529" s="350" t="s">
        <v>1599</v>
      </c>
      <c r="T529" s="361">
        <v>1</v>
      </c>
      <c r="U529" s="362">
        <v>73</v>
      </c>
      <c r="V529" s="363">
        <v>1</v>
      </c>
      <c r="W529" s="364" t="s">
        <v>892</v>
      </c>
      <c r="X529" s="365" t="s">
        <v>892</v>
      </c>
      <c r="Y529" s="366">
        <v>0</v>
      </c>
      <c r="Z529" s="366" t="s">
        <v>892</v>
      </c>
      <c r="AA529" s="365" t="s">
        <v>892</v>
      </c>
      <c r="AB529" s="366">
        <v>0</v>
      </c>
      <c r="AC529" s="366"/>
      <c r="AD529" s="367" t="s">
        <v>892</v>
      </c>
      <c r="AE529" s="368" t="s">
        <v>892</v>
      </c>
      <c r="AF529" s="357">
        <v>46</v>
      </c>
      <c r="AG529" s="360">
        <v>44027</v>
      </c>
      <c r="AH529" s="360">
        <v>39281</v>
      </c>
      <c r="AI529" s="360">
        <v>44025</v>
      </c>
      <c r="AJ529" s="360" t="s">
        <v>892</v>
      </c>
      <c r="AK529" s="350" t="s">
        <v>1716</v>
      </c>
    </row>
    <row r="530" spans="1:37" x14ac:dyDescent="0.3">
      <c r="A530" s="349">
        <v>101867</v>
      </c>
      <c r="B530" s="350" t="s">
        <v>1717</v>
      </c>
      <c r="C530" s="351" t="s">
        <v>347</v>
      </c>
      <c r="D530" s="352">
        <v>215.16</v>
      </c>
      <c r="E530" s="350"/>
      <c r="F530" s="350"/>
      <c r="G530" s="350"/>
      <c r="H530" s="353">
        <v>37</v>
      </c>
      <c r="I530" s="354">
        <v>103003</v>
      </c>
      <c r="J530" s="355">
        <v>215.16</v>
      </c>
      <c r="K530" s="353">
        <v>61</v>
      </c>
      <c r="L530" s="356">
        <v>7.2834645669291342</v>
      </c>
      <c r="M530" s="357">
        <v>54.44</v>
      </c>
      <c r="N530" s="355">
        <v>11713.3104</v>
      </c>
      <c r="O530" s="358" t="s">
        <v>891</v>
      </c>
      <c r="P530" s="357">
        <v>0</v>
      </c>
      <c r="Q530" s="359">
        <v>0</v>
      </c>
      <c r="R530" s="360" t="s">
        <v>892</v>
      </c>
      <c r="S530" s="350" t="s">
        <v>1064</v>
      </c>
      <c r="T530" s="361">
        <v>1</v>
      </c>
      <c r="U530" s="362">
        <v>69</v>
      </c>
      <c r="V530" s="363">
        <v>10</v>
      </c>
      <c r="W530" s="364" t="s">
        <v>892</v>
      </c>
      <c r="X530" s="365" t="s">
        <v>892</v>
      </c>
      <c r="Y530" s="366">
        <v>0</v>
      </c>
      <c r="Z530" s="366" t="s">
        <v>892</v>
      </c>
      <c r="AA530" s="365" t="s">
        <v>892</v>
      </c>
      <c r="AB530" s="366">
        <v>0</v>
      </c>
      <c r="AC530" s="366"/>
      <c r="AD530" s="367" t="s">
        <v>892</v>
      </c>
      <c r="AE530" s="368" t="s">
        <v>892</v>
      </c>
      <c r="AF530" s="357">
        <v>20</v>
      </c>
      <c r="AG530" s="360">
        <v>43396</v>
      </c>
      <c r="AH530" s="360">
        <v>39328</v>
      </c>
      <c r="AI530" s="360">
        <v>44123</v>
      </c>
      <c r="AJ530" s="360" t="s">
        <v>892</v>
      </c>
      <c r="AK530" s="350" t="s">
        <v>1718</v>
      </c>
    </row>
    <row r="531" spans="1:37" x14ac:dyDescent="0.3">
      <c r="A531" s="349">
        <v>101868</v>
      </c>
      <c r="B531" s="350" t="s">
        <v>1719</v>
      </c>
      <c r="C531" s="351" t="s">
        <v>347</v>
      </c>
      <c r="D531" s="352">
        <v>99.43</v>
      </c>
      <c r="E531" s="350"/>
      <c r="F531" s="350"/>
      <c r="G531" s="350"/>
      <c r="H531" s="353">
        <v>1239</v>
      </c>
      <c r="I531" s="354">
        <v>103003</v>
      </c>
      <c r="J531" s="355">
        <v>99.43</v>
      </c>
      <c r="K531" s="353">
        <v>33</v>
      </c>
      <c r="L531" s="356">
        <v>450.5454545454545</v>
      </c>
      <c r="M531" s="357">
        <v>0</v>
      </c>
      <c r="N531" s="355">
        <v>0</v>
      </c>
      <c r="O531" s="358" t="s">
        <v>891</v>
      </c>
      <c r="P531" s="357">
        <v>0</v>
      </c>
      <c r="Q531" s="359">
        <v>0</v>
      </c>
      <c r="R531" s="360" t="s">
        <v>892</v>
      </c>
      <c r="S531" s="350" t="s">
        <v>1064</v>
      </c>
      <c r="T531" s="361">
        <v>1</v>
      </c>
      <c r="U531" s="362">
        <v>69</v>
      </c>
      <c r="V531" s="363">
        <v>10</v>
      </c>
      <c r="W531" s="364" t="s">
        <v>892</v>
      </c>
      <c r="X531" s="365" t="s">
        <v>892</v>
      </c>
      <c r="Y531" s="366">
        <v>0</v>
      </c>
      <c r="Z531" s="366" t="s">
        <v>892</v>
      </c>
      <c r="AA531" s="365" t="s">
        <v>892</v>
      </c>
      <c r="AB531" s="366">
        <v>0</v>
      </c>
      <c r="AC531" s="366"/>
      <c r="AD531" s="367" t="s">
        <v>892</v>
      </c>
      <c r="AE531" s="368" t="s">
        <v>892</v>
      </c>
      <c r="AF531" s="357">
        <v>12</v>
      </c>
      <c r="AG531" s="360">
        <v>43693</v>
      </c>
      <c r="AH531" s="360">
        <v>39328</v>
      </c>
      <c r="AI531" s="360">
        <v>43671</v>
      </c>
      <c r="AJ531" s="360" t="s">
        <v>892</v>
      </c>
      <c r="AK531" s="350" t="s">
        <v>1719</v>
      </c>
    </row>
    <row r="532" spans="1:37" x14ac:dyDescent="0.3">
      <c r="A532" s="349">
        <v>101891</v>
      </c>
      <c r="B532" s="350" t="s">
        <v>1720</v>
      </c>
      <c r="C532" s="351" t="s">
        <v>265</v>
      </c>
      <c r="D532" s="352">
        <v>67.45</v>
      </c>
      <c r="E532" s="350"/>
      <c r="F532" s="350"/>
      <c r="G532" s="350"/>
      <c r="H532" s="353">
        <v>23</v>
      </c>
      <c r="I532" s="354">
        <v>103003</v>
      </c>
      <c r="J532" s="355">
        <v>67.45</v>
      </c>
      <c r="K532" s="353">
        <v>26</v>
      </c>
      <c r="L532" s="356">
        <v>10.599078341013826</v>
      </c>
      <c r="M532" s="357">
        <v>6.06</v>
      </c>
      <c r="N532" s="355">
        <v>408.74700000000001</v>
      </c>
      <c r="O532" s="358" t="s">
        <v>891</v>
      </c>
      <c r="P532" s="357">
        <v>0</v>
      </c>
      <c r="Q532" s="359">
        <v>0</v>
      </c>
      <c r="R532" s="360" t="s">
        <v>892</v>
      </c>
      <c r="S532" s="350" t="s">
        <v>1721</v>
      </c>
      <c r="T532" s="361">
        <v>1</v>
      </c>
      <c r="U532" s="362">
        <v>55</v>
      </c>
      <c r="V532" s="363">
        <v>24</v>
      </c>
      <c r="W532" s="364">
        <v>2956</v>
      </c>
      <c r="X532" s="365">
        <v>2023</v>
      </c>
      <c r="Y532" s="366">
        <v>10</v>
      </c>
      <c r="Z532" s="366" t="s">
        <v>892</v>
      </c>
      <c r="AA532" s="365" t="s">
        <v>892</v>
      </c>
      <c r="AB532" s="366">
        <v>0</v>
      </c>
      <c r="AC532" s="366"/>
      <c r="AD532" s="367" t="s">
        <v>892</v>
      </c>
      <c r="AE532" s="368" t="s">
        <v>892</v>
      </c>
      <c r="AF532" s="357">
        <v>8</v>
      </c>
      <c r="AG532" s="360">
        <v>44945</v>
      </c>
      <c r="AH532" s="360">
        <v>39330</v>
      </c>
      <c r="AI532" s="360">
        <v>44917</v>
      </c>
      <c r="AJ532" s="360" t="s">
        <v>892</v>
      </c>
      <c r="AK532" s="350" t="s">
        <v>1720</v>
      </c>
    </row>
    <row r="533" spans="1:37" x14ac:dyDescent="0.3">
      <c r="A533" s="349">
        <v>102000</v>
      </c>
      <c r="B533" s="350" t="s">
        <v>1722</v>
      </c>
      <c r="C533" s="351" t="s">
        <v>562</v>
      </c>
      <c r="D533" s="352">
        <v>56.34</v>
      </c>
      <c r="E533" s="350"/>
      <c r="F533" s="350"/>
      <c r="G533" s="350"/>
      <c r="H533" s="353">
        <v>509</v>
      </c>
      <c r="I533" s="354">
        <v>103003</v>
      </c>
      <c r="J533" s="355">
        <v>56.34</v>
      </c>
      <c r="K533" s="353">
        <v>2264</v>
      </c>
      <c r="L533" s="356">
        <v>2.6544980443285531</v>
      </c>
      <c r="M533" s="357">
        <v>2692.5</v>
      </c>
      <c r="N533" s="355">
        <v>151695.45000000001</v>
      </c>
      <c r="O533" s="358" t="s">
        <v>891</v>
      </c>
      <c r="P533" s="357">
        <v>0</v>
      </c>
      <c r="Q533" s="359">
        <v>0</v>
      </c>
      <c r="R533" s="360" t="s">
        <v>892</v>
      </c>
      <c r="S533" s="350" t="s">
        <v>1262</v>
      </c>
      <c r="T533" s="361">
        <v>1</v>
      </c>
      <c r="U533" s="362">
        <v>51</v>
      </c>
      <c r="V533" s="363">
        <v>7</v>
      </c>
      <c r="W533" s="364" t="s">
        <v>892</v>
      </c>
      <c r="X533" s="365" t="s">
        <v>892</v>
      </c>
      <c r="Y533" s="366">
        <v>0</v>
      </c>
      <c r="Z533" s="366">
        <v>10604</v>
      </c>
      <c r="AA533" s="365">
        <v>2023</v>
      </c>
      <c r="AB533" s="366">
        <v>250</v>
      </c>
      <c r="AC533" s="366">
        <v>250</v>
      </c>
      <c r="AD533" s="367" t="s">
        <v>2335</v>
      </c>
      <c r="AE533" s="368">
        <v>45197</v>
      </c>
      <c r="AF533" s="357">
        <v>768</v>
      </c>
      <c r="AG533" s="360">
        <v>44733</v>
      </c>
      <c r="AH533" s="360">
        <v>39339</v>
      </c>
      <c r="AI533" s="360">
        <v>45161</v>
      </c>
      <c r="AJ533" s="360" t="s">
        <v>892</v>
      </c>
      <c r="AK533" s="350" t="s">
        <v>1722</v>
      </c>
    </row>
    <row r="534" spans="1:37" x14ac:dyDescent="0.3">
      <c r="A534" s="349">
        <v>102276</v>
      </c>
      <c r="B534" s="350" t="s">
        <v>1723</v>
      </c>
      <c r="C534" s="351" t="s">
        <v>347</v>
      </c>
      <c r="D534" s="352">
        <v>186</v>
      </c>
      <c r="E534" s="350"/>
      <c r="F534" s="350"/>
      <c r="G534" s="350"/>
      <c r="H534" s="353">
        <v>136</v>
      </c>
      <c r="I534" s="354">
        <v>103003</v>
      </c>
      <c r="J534" s="355">
        <v>186</v>
      </c>
      <c r="K534" s="353">
        <v>47</v>
      </c>
      <c r="L534" s="356">
        <v>30.769230769230766</v>
      </c>
      <c r="M534" s="357">
        <v>0</v>
      </c>
      <c r="N534" s="355">
        <v>0</v>
      </c>
      <c r="O534" s="358" t="s">
        <v>891</v>
      </c>
      <c r="P534" s="357">
        <v>0</v>
      </c>
      <c r="Q534" s="359">
        <v>0</v>
      </c>
      <c r="R534" s="360" t="s">
        <v>892</v>
      </c>
      <c r="S534" s="350" t="s">
        <v>1064</v>
      </c>
      <c r="T534" s="361">
        <v>1</v>
      </c>
      <c r="U534" s="362">
        <v>69</v>
      </c>
      <c r="V534" s="363">
        <v>10</v>
      </c>
      <c r="W534" s="364" t="s">
        <v>892</v>
      </c>
      <c r="X534" s="365" t="s">
        <v>892</v>
      </c>
      <c r="Y534" s="366">
        <v>0</v>
      </c>
      <c r="Z534" s="366">
        <v>10271</v>
      </c>
      <c r="AA534" s="365">
        <v>2023</v>
      </c>
      <c r="AB534" s="366">
        <v>100</v>
      </c>
      <c r="AC534" s="366">
        <v>100</v>
      </c>
      <c r="AD534" s="367" t="s">
        <v>2331</v>
      </c>
      <c r="AE534" s="368">
        <v>45190</v>
      </c>
      <c r="AF534" s="357">
        <v>18</v>
      </c>
      <c r="AG534" s="360">
        <v>44736</v>
      </c>
      <c r="AH534" s="360">
        <v>39352</v>
      </c>
      <c r="AI534" s="360">
        <v>45156</v>
      </c>
      <c r="AJ534" s="360" t="s">
        <v>892</v>
      </c>
      <c r="AK534" s="350" t="s">
        <v>1724</v>
      </c>
    </row>
    <row r="535" spans="1:37" x14ac:dyDescent="0.3">
      <c r="A535" s="349">
        <v>102277</v>
      </c>
      <c r="B535" s="350" t="s">
        <v>1725</v>
      </c>
      <c r="C535" s="351" t="s">
        <v>265</v>
      </c>
      <c r="D535" s="352">
        <v>355</v>
      </c>
      <c r="E535" s="350"/>
      <c r="F535" s="350"/>
      <c r="G535" s="350"/>
      <c r="H535" s="353">
        <v>162</v>
      </c>
      <c r="I535" s="354">
        <v>103003</v>
      </c>
      <c r="J535" s="355">
        <v>355</v>
      </c>
      <c r="K535" s="353"/>
      <c r="L535" s="356">
        <v>88.52459016393442</v>
      </c>
      <c r="M535" s="357">
        <v>0</v>
      </c>
      <c r="N535" s="355">
        <v>0</v>
      </c>
      <c r="O535" s="358" t="s">
        <v>891</v>
      </c>
      <c r="P535" s="357">
        <v>0</v>
      </c>
      <c r="Q535" s="359">
        <v>0</v>
      </c>
      <c r="R535" s="360" t="s">
        <v>892</v>
      </c>
      <c r="S535" s="350" t="s">
        <v>1064</v>
      </c>
      <c r="T535" s="361">
        <v>1</v>
      </c>
      <c r="U535" s="362">
        <v>69</v>
      </c>
      <c r="V535" s="363">
        <v>10</v>
      </c>
      <c r="W535" s="364" t="s">
        <v>892</v>
      </c>
      <c r="X535" s="365" t="s">
        <v>892</v>
      </c>
      <c r="Y535" s="366">
        <v>0</v>
      </c>
      <c r="Z535" s="366" t="s">
        <v>892</v>
      </c>
      <c r="AA535" s="365" t="s">
        <v>892</v>
      </c>
      <c r="AB535" s="366">
        <v>0</v>
      </c>
      <c r="AC535" s="366"/>
      <c r="AD535" s="367" t="s">
        <v>892</v>
      </c>
      <c r="AE535" s="368" t="s">
        <v>892</v>
      </c>
      <c r="AF535" s="357">
        <v>8</v>
      </c>
      <c r="AG535" s="360">
        <v>44516</v>
      </c>
      <c r="AH535" s="360">
        <v>39352</v>
      </c>
      <c r="AI535" s="360">
        <v>44483</v>
      </c>
      <c r="AJ535" s="360" t="s">
        <v>892</v>
      </c>
      <c r="AK535" s="350" t="s">
        <v>1726</v>
      </c>
    </row>
    <row r="536" spans="1:37" x14ac:dyDescent="0.3">
      <c r="A536" s="349">
        <v>102278</v>
      </c>
      <c r="B536" s="350" t="s">
        <v>1727</v>
      </c>
      <c r="C536" s="351" t="s">
        <v>265</v>
      </c>
      <c r="D536" s="352">
        <v>205.18</v>
      </c>
      <c r="E536" s="350"/>
      <c r="F536" s="350"/>
      <c r="G536" s="350"/>
      <c r="H536" s="353">
        <v>144</v>
      </c>
      <c r="I536" s="354">
        <v>103003</v>
      </c>
      <c r="J536" s="355">
        <v>205.18</v>
      </c>
      <c r="K536" s="353">
        <v>3</v>
      </c>
      <c r="L536" s="356">
        <v>576</v>
      </c>
      <c r="M536" s="357">
        <v>0</v>
      </c>
      <c r="N536" s="355">
        <v>0</v>
      </c>
      <c r="O536" s="358" t="s">
        <v>891</v>
      </c>
      <c r="P536" s="357">
        <v>0</v>
      </c>
      <c r="Q536" s="359">
        <v>0</v>
      </c>
      <c r="R536" s="360" t="s">
        <v>892</v>
      </c>
      <c r="S536" s="350" t="s">
        <v>1064</v>
      </c>
      <c r="T536" s="361">
        <v>1</v>
      </c>
      <c r="U536" s="362">
        <v>69</v>
      </c>
      <c r="V536" s="363">
        <v>10</v>
      </c>
      <c r="W536" s="364" t="s">
        <v>892</v>
      </c>
      <c r="X536" s="365" t="s">
        <v>892</v>
      </c>
      <c r="Y536" s="366">
        <v>0</v>
      </c>
      <c r="Z536" s="366" t="s">
        <v>892</v>
      </c>
      <c r="AA536" s="365" t="s">
        <v>892</v>
      </c>
      <c r="AB536" s="366">
        <v>0</v>
      </c>
      <c r="AC536" s="366"/>
      <c r="AD536" s="367" t="s">
        <v>892</v>
      </c>
      <c r="AE536" s="368" t="s">
        <v>892</v>
      </c>
      <c r="AF536" s="357">
        <v>2</v>
      </c>
      <c r="AG536" s="360">
        <v>43545</v>
      </c>
      <c r="AH536" s="360">
        <v>39352</v>
      </c>
      <c r="AI536" s="360">
        <v>44784</v>
      </c>
      <c r="AJ536" s="360" t="s">
        <v>892</v>
      </c>
      <c r="AK536" s="350" t="s">
        <v>1728</v>
      </c>
    </row>
    <row r="537" spans="1:37" x14ac:dyDescent="0.3">
      <c r="A537" s="349">
        <v>102279</v>
      </c>
      <c r="B537" s="350" t="s">
        <v>1729</v>
      </c>
      <c r="C537" s="351" t="s">
        <v>347</v>
      </c>
      <c r="D537" s="352">
        <v>240</v>
      </c>
      <c r="E537" s="350"/>
      <c r="F537" s="350"/>
      <c r="G537" s="350"/>
      <c r="H537" s="353">
        <v>264</v>
      </c>
      <c r="I537" s="354">
        <v>103003</v>
      </c>
      <c r="J537" s="355">
        <v>240</v>
      </c>
      <c r="K537" s="353">
        <v>45</v>
      </c>
      <c r="L537" s="356">
        <v>9.1826086956521724</v>
      </c>
      <c r="M537" s="357">
        <v>203.5</v>
      </c>
      <c r="N537" s="355">
        <v>48840</v>
      </c>
      <c r="O537" s="358" t="s">
        <v>891</v>
      </c>
      <c r="P537" s="357">
        <v>0</v>
      </c>
      <c r="Q537" s="359">
        <v>0</v>
      </c>
      <c r="R537" s="360" t="s">
        <v>892</v>
      </c>
      <c r="S537" s="350" t="s">
        <v>1064</v>
      </c>
      <c r="T537" s="361">
        <v>1</v>
      </c>
      <c r="U537" s="362">
        <v>69</v>
      </c>
      <c r="V537" s="363">
        <v>10</v>
      </c>
      <c r="W537" s="364" t="s">
        <v>892</v>
      </c>
      <c r="X537" s="365" t="s">
        <v>892</v>
      </c>
      <c r="Y537" s="366">
        <v>0</v>
      </c>
      <c r="Z537" s="366">
        <v>10271</v>
      </c>
      <c r="AA537" s="365">
        <v>2023</v>
      </c>
      <c r="AB537" s="366">
        <v>50</v>
      </c>
      <c r="AC537" s="366">
        <v>50</v>
      </c>
      <c r="AD537" s="367" t="s">
        <v>2331</v>
      </c>
      <c r="AE537" s="368">
        <v>45190</v>
      </c>
      <c r="AF537" s="357">
        <v>116</v>
      </c>
      <c r="AG537" s="360">
        <v>44924</v>
      </c>
      <c r="AH537" s="360">
        <v>39352</v>
      </c>
      <c r="AI537" s="360">
        <v>45156</v>
      </c>
      <c r="AJ537" s="360" t="s">
        <v>892</v>
      </c>
      <c r="AK537" s="350" t="s">
        <v>1730</v>
      </c>
    </row>
    <row r="538" spans="1:37" x14ac:dyDescent="0.3">
      <c r="A538" s="349">
        <v>102443</v>
      </c>
      <c r="B538" s="350" t="s">
        <v>629</v>
      </c>
      <c r="C538" s="351" t="s">
        <v>265</v>
      </c>
      <c r="D538" s="352">
        <v>39.700000000000003</v>
      </c>
      <c r="E538" s="350"/>
      <c r="F538" s="350"/>
      <c r="G538" s="350"/>
      <c r="H538" s="353">
        <v>210</v>
      </c>
      <c r="I538" s="354">
        <v>103003</v>
      </c>
      <c r="J538" s="355">
        <v>39.700000000000003</v>
      </c>
      <c r="K538" s="353">
        <v>3</v>
      </c>
      <c r="L538" s="356">
        <v>840</v>
      </c>
      <c r="M538" s="357">
        <v>0</v>
      </c>
      <c r="N538" s="355">
        <v>0</v>
      </c>
      <c r="O538" s="358" t="s">
        <v>891</v>
      </c>
      <c r="P538" s="357">
        <v>0</v>
      </c>
      <c r="Q538" s="359">
        <v>0</v>
      </c>
      <c r="R538" s="360" t="s">
        <v>892</v>
      </c>
      <c r="S538" s="350" t="s">
        <v>1281</v>
      </c>
      <c r="T538" s="361">
        <v>1</v>
      </c>
      <c r="U538" s="362">
        <v>78</v>
      </c>
      <c r="V538" s="363">
        <v>6</v>
      </c>
      <c r="W538" s="364" t="s">
        <v>892</v>
      </c>
      <c r="X538" s="365" t="s">
        <v>892</v>
      </c>
      <c r="Y538" s="366">
        <v>0</v>
      </c>
      <c r="Z538" s="366" t="s">
        <v>892</v>
      </c>
      <c r="AA538" s="365" t="s">
        <v>892</v>
      </c>
      <c r="AB538" s="366">
        <v>0</v>
      </c>
      <c r="AC538" s="366"/>
      <c r="AD538" s="367" t="s">
        <v>892</v>
      </c>
      <c r="AE538" s="368" t="s">
        <v>892</v>
      </c>
      <c r="AF538" s="357">
        <v>2</v>
      </c>
      <c r="AG538" s="360">
        <v>39457</v>
      </c>
      <c r="AH538" s="360">
        <v>39360</v>
      </c>
      <c r="AI538" s="360">
        <v>39414</v>
      </c>
      <c r="AJ538" s="360" t="s">
        <v>892</v>
      </c>
      <c r="AK538" s="350" t="s">
        <v>629</v>
      </c>
    </row>
    <row r="539" spans="1:37" x14ac:dyDescent="0.3">
      <c r="A539" s="349">
        <v>102588</v>
      </c>
      <c r="B539" s="350" t="s">
        <v>1731</v>
      </c>
      <c r="C539" s="351" t="s">
        <v>265</v>
      </c>
      <c r="D539" s="352">
        <v>4.87</v>
      </c>
      <c r="E539" s="350"/>
      <c r="F539" s="350"/>
      <c r="G539" s="350"/>
      <c r="H539" s="353">
        <v>400</v>
      </c>
      <c r="I539" s="354">
        <v>103003</v>
      </c>
      <c r="J539" s="355">
        <v>4.87</v>
      </c>
      <c r="K539" s="353">
        <v>103</v>
      </c>
      <c r="L539" s="356">
        <v>44.843049327354265</v>
      </c>
      <c r="M539" s="357">
        <v>0</v>
      </c>
      <c r="N539" s="355">
        <v>0</v>
      </c>
      <c r="O539" s="358" t="s">
        <v>891</v>
      </c>
      <c r="P539" s="357">
        <v>0</v>
      </c>
      <c r="Q539" s="359">
        <v>0</v>
      </c>
      <c r="R539" s="360" t="s">
        <v>892</v>
      </c>
      <c r="S539" s="350" t="s">
        <v>1025</v>
      </c>
      <c r="T539" s="361">
        <v>1</v>
      </c>
      <c r="U539" s="362">
        <v>61</v>
      </c>
      <c r="V539" s="363">
        <v>11</v>
      </c>
      <c r="W539" s="364" t="s">
        <v>892</v>
      </c>
      <c r="X539" s="365" t="s">
        <v>892</v>
      </c>
      <c r="Y539" s="366">
        <v>0</v>
      </c>
      <c r="Z539" s="366" t="s">
        <v>892</v>
      </c>
      <c r="AA539" s="365" t="s">
        <v>892</v>
      </c>
      <c r="AB539" s="366">
        <v>0</v>
      </c>
      <c r="AC539" s="366"/>
      <c r="AD539" s="367" t="s">
        <v>892</v>
      </c>
      <c r="AE539" s="368" t="s">
        <v>892</v>
      </c>
      <c r="AF539" s="357">
        <v>36</v>
      </c>
      <c r="AG539" s="360">
        <v>45166</v>
      </c>
      <c r="AH539" s="360">
        <v>39365</v>
      </c>
      <c r="AI539" s="360">
        <v>45145</v>
      </c>
      <c r="AJ539" s="360" t="s">
        <v>892</v>
      </c>
      <c r="AK539" s="350" t="s">
        <v>1732</v>
      </c>
    </row>
    <row r="540" spans="1:37" x14ac:dyDescent="0.3">
      <c r="A540" s="349">
        <v>102690</v>
      </c>
      <c r="B540" s="350" t="s">
        <v>1733</v>
      </c>
      <c r="C540" s="351" t="s">
        <v>265</v>
      </c>
      <c r="D540" s="352">
        <v>85.67</v>
      </c>
      <c r="E540" s="350"/>
      <c r="F540" s="350"/>
      <c r="G540" s="350"/>
      <c r="H540" s="353">
        <v>412</v>
      </c>
      <c r="I540" s="354">
        <v>103003</v>
      </c>
      <c r="J540" s="355">
        <v>85.67</v>
      </c>
      <c r="K540" s="353">
        <v>76</v>
      </c>
      <c r="L540" s="356">
        <v>65.08688783570301</v>
      </c>
      <c r="M540" s="357">
        <v>0</v>
      </c>
      <c r="N540" s="355">
        <v>0</v>
      </c>
      <c r="O540" s="358" t="s">
        <v>891</v>
      </c>
      <c r="P540" s="357">
        <v>0</v>
      </c>
      <c r="Q540" s="359">
        <v>0</v>
      </c>
      <c r="R540" s="360" t="s">
        <v>892</v>
      </c>
      <c r="S540" s="350" t="s">
        <v>1734</v>
      </c>
      <c r="T540" s="361">
        <v>1</v>
      </c>
      <c r="U540" s="362">
        <v>69</v>
      </c>
      <c r="V540" s="363">
        <v>5</v>
      </c>
      <c r="W540" s="364" t="s">
        <v>892</v>
      </c>
      <c r="X540" s="365" t="s">
        <v>892</v>
      </c>
      <c r="Y540" s="366">
        <v>0</v>
      </c>
      <c r="Z540" s="366" t="s">
        <v>892</v>
      </c>
      <c r="AA540" s="365" t="s">
        <v>892</v>
      </c>
      <c r="AB540" s="366">
        <v>0</v>
      </c>
      <c r="AC540" s="366"/>
      <c r="AD540" s="367" t="s">
        <v>892</v>
      </c>
      <c r="AE540" s="368" t="s">
        <v>892</v>
      </c>
      <c r="AF540" s="357">
        <v>26</v>
      </c>
      <c r="AG540" s="360">
        <v>44965</v>
      </c>
      <c r="AH540" s="360">
        <v>39371</v>
      </c>
      <c r="AI540" s="360">
        <v>44916</v>
      </c>
      <c r="AJ540" s="360" t="s">
        <v>892</v>
      </c>
      <c r="AK540" s="350" t="s">
        <v>1733</v>
      </c>
    </row>
    <row r="541" spans="1:37" x14ac:dyDescent="0.3">
      <c r="A541" s="349">
        <v>102694</v>
      </c>
      <c r="B541" s="350" t="s">
        <v>1735</v>
      </c>
      <c r="C541" s="351" t="s">
        <v>265</v>
      </c>
      <c r="D541" s="352">
        <v>4</v>
      </c>
      <c r="E541" s="350"/>
      <c r="F541" s="350"/>
      <c r="G541" s="350"/>
      <c r="H541" s="353">
        <v>215</v>
      </c>
      <c r="I541" s="354">
        <v>103003</v>
      </c>
      <c r="J541" s="355">
        <v>4</v>
      </c>
      <c r="K541" s="353">
        <v>62</v>
      </c>
      <c r="L541" s="356">
        <v>41.586073500967117</v>
      </c>
      <c r="M541" s="357">
        <v>0</v>
      </c>
      <c r="N541" s="355">
        <v>0</v>
      </c>
      <c r="O541" s="358" t="s">
        <v>891</v>
      </c>
      <c r="P541" s="357">
        <v>0</v>
      </c>
      <c r="Q541" s="359">
        <v>0</v>
      </c>
      <c r="R541" s="360" t="s">
        <v>892</v>
      </c>
      <c r="S541" s="350" t="s">
        <v>1734</v>
      </c>
      <c r="T541" s="361">
        <v>1</v>
      </c>
      <c r="U541" s="362">
        <v>69</v>
      </c>
      <c r="V541" s="363">
        <v>5</v>
      </c>
      <c r="W541" s="364">
        <v>2221</v>
      </c>
      <c r="X541" s="365">
        <v>2023</v>
      </c>
      <c r="Y541" s="366">
        <v>50</v>
      </c>
      <c r="Z541" s="366" t="s">
        <v>892</v>
      </c>
      <c r="AA541" s="365" t="s">
        <v>892</v>
      </c>
      <c r="AB541" s="366">
        <v>0</v>
      </c>
      <c r="AC541" s="366"/>
      <c r="AD541" s="367" t="s">
        <v>892</v>
      </c>
      <c r="AE541" s="368" t="s">
        <v>892</v>
      </c>
      <c r="AF541" s="357">
        <v>20</v>
      </c>
      <c r="AG541" s="360">
        <v>44965</v>
      </c>
      <c r="AH541" s="360">
        <v>39371</v>
      </c>
      <c r="AI541" s="360">
        <v>44916</v>
      </c>
      <c r="AJ541" s="360" t="s">
        <v>892</v>
      </c>
      <c r="AK541" s="350" t="s">
        <v>1735</v>
      </c>
    </row>
    <row r="542" spans="1:37" x14ac:dyDescent="0.3">
      <c r="A542" s="349">
        <v>102694</v>
      </c>
      <c r="B542" s="350" t="s">
        <v>1735</v>
      </c>
      <c r="C542" s="351" t="s">
        <v>265</v>
      </c>
      <c r="D542" s="352">
        <v>4</v>
      </c>
      <c r="E542" s="350"/>
      <c r="F542" s="350"/>
      <c r="G542" s="350"/>
      <c r="H542" s="353">
        <v>215</v>
      </c>
      <c r="I542" s="354">
        <v>103003</v>
      </c>
      <c r="J542" s="355">
        <v>4</v>
      </c>
      <c r="K542" s="353">
        <v>62</v>
      </c>
      <c r="L542" s="356">
        <v>41.586073500967117</v>
      </c>
      <c r="M542" s="357">
        <v>0</v>
      </c>
      <c r="N542" s="355">
        <v>0</v>
      </c>
      <c r="O542" s="358" t="s">
        <v>891</v>
      </c>
      <c r="P542" s="357">
        <v>0</v>
      </c>
      <c r="Q542" s="359">
        <v>0</v>
      </c>
      <c r="R542" s="360" t="s">
        <v>892</v>
      </c>
      <c r="S542" s="350" t="s">
        <v>1734</v>
      </c>
      <c r="T542" s="361">
        <v>1</v>
      </c>
      <c r="U542" s="362">
        <v>69</v>
      </c>
      <c r="V542" s="363">
        <v>5</v>
      </c>
      <c r="W542" s="364">
        <v>2803</v>
      </c>
      <c r="X542" s="365">
        <v>2023</v>
      </c>
      <c r="Y542" s="366">
        <v>60</v>
      </c>
      <c r="Z542" s="366" t="s">
        <v>892</v>
      </c>
      <c r="AA542" s="365" t="s">
        <v>892</v>
      </c>
      <c r="AB542" s="366">
        <v>0</v>
      </c>
      <c r="AC542" s="366"/>
      <c r="AD542" s="367" t="s">
        <v>892</v>
      </c>
      <c r="AE542" s="368" t="s">
        <v>892</v>
      </c>
      <c r="AF542" s="357">
        <v>20</v>
      </c>
      <c r="AG542" s="360">
        <v>44965</v>
      </c>
      <c r="AH542" s="360">
        <v>39371</v>
      </c>
      <c r="AI542" s="360">
        <v>44916</v>
      </c>
      <c r="AJ542" s="360" t="s">
        <v>892</v>
      </c>
      <c r="AK542" s="350" t="s">
        <v>1735</v>
      </c>
    </row>
    <row r="543" spans="1:37" x14ac:dyDescent="0.3">
      <c r="A543" s="349">
        <v>102723</v>
      </c>
      <c r="B543" s="350" t="s">
        <v>1736</v>
      </c>
      <c r="C543" s="351" t="s">
        <v>265</v>
      </c>
      <c r="D543" s="352">
        <v>38.33</v>
      </c>
      <c r="E543" s="350"/>
      <c r="F543" s="350"/>
      <c r="G543" s="350"/>
      <c r="H543" s="353">
        <v>245</v>
      </c>
      <c r="I543" s="354">
        <v>103003</v>
      </c>
      <c r="J543" s="355">
        <v>38.33</v>
      </c>
      <c r="K543" s="353">
        <v>126</v>
      </c>
      <c r="L543" s="356">
        <v>23.333333333333332</v>
      </c>
      <c r="M543" s="357">
        <v>0</v>
      </c>
      <c r="N543" s="355">
        <v>0</v>
      </c>
      <c r="O543" s="358" t="s">
        <v>891</v>
      </c>
      <c r="P543" s="357">
        <v>0</v>
      </c>
      <c r="Q543" s="359">
        <v>0</v>
      </c>
      <c r="R543" s="360" t="s">
        <v>892</v>
      </c>
      <c r="S543" s="350" t="s">
        <v>1734</v>
      </c>
      <c r="T543" s="361">
        <v>1</v>
      </c>
      <c r="U543" s="362">
        <v>69</v>
      </c>
      <c r="V543" s="363">
        <v>5</v>
      </c>
      <c r="W543" s="364">
        <v>2221</v>
      </c>
      <c r="X543" s="365">
        <v>2023</v>
      </c>
      <c r="Y543" s="366">
        <v>100</v>
      </c>
      <c r="Z543" s="366" t="s">
        <v>892</v>
      </c>
      <c r="AA543" s="365" t="s">
        <v>892</v>
      </c>
      <c r="AB543" s="366">
        <v>0</v>
      </c>
      <c r="AC543" s="366"/>
      <c r="AD543" s="367" t="s">
        <v>892</v>
      </c>
      <c r="AE543" s="368" t="s">
        <v>892</v>
      </c>
      <c r="AF543" s="357">
        <v>42</v>
      </c>
      <c r="AG543" s="360">
        <v>44965</v>
      </c>
      <c r="AH543" s="360">
        <v>39371</v>
      </c>
      <c r="AI543" s="360">
        <v>44916</v>
      </c>
      <c r="AJ543" s="360" t="s">
        <v>892</v>
      </c>
      <c r="AK543" s="350" t="s">
        <v>1736</v>
      </c>
    </row>
    <row r="544" spans="1:37" x14ac:dyDescent="0.3">
      <c r="A544" s="349">
        <v>102728</v>
      </c>
      <c r="B544" s="350" t="s">
        <v>1737</v>
      </c>
      <c r="C544" s="351" t="s">
        <v>265</v>
      </c>
      <c r="D544" s="352">
        <v>2.97</v>
      </c>
      <c r="E544" s="350"/>
      <c r="F544" s="350"/>
      <c r="G544" s="350"/>
      <c r="H544" s="353">
        <v>224</v>
      </c>
      <c r="I544" s="354">
        <v>103003</v>
      </c>
      <c r="J544" s="355">
        <v>2.97</v>
      </c>
      <c r="K544" s="353">
        <v>360</v>
      </c>
      <c r="L544" s="356">
        <v>7.1863971767725383</v>
      </c>
      <c r="M544" s="357">
        <v>287.06</v>
      </c>
      <c r="N544" s="355">
        <v>852.56820000000005</v>
      </c>
      <c r="O544" s="358" t="s">
        <v>891</v>
      </c>
      <c r="P544" s="357">
        <v>0</v>
      </c>
      <c r="Q544" s="359">
        <v>0</v>
      </c>
      <c r="R544" s="360" t="s">
        <v>892</v>
      </c>
      <c r="S544" s="350" t="s">
        <v>1444</v>
      </c>
      <c r="T544" s="361">
        <v>1</v>
      </c>
      <c r="U544" s="362">
        <v>69</v>
      </c>
      <c r="V544" s="363">
        <v>8</v>
      </c>
      <c r="W544" s="364">
        <v>2496</v>
      </c>
      <c r="X544" s="365">
        <v>2023</v>
      </c>
      <c r="Y544" s="366">
        <v>50</v>
      </c>
      <c r="Z544" s="366" t="s">
        <v>892</v>
      </c>
      <c r="AA544" s="365" t="s">
        <v>892</v>
      </c>
      <c r="AB544" s="366">
        <v>0</v>
      </c>
      <c r="AC544" s="366"/>
      <c r="AD544" s="367" t="s">
        <v>892</v>
      </c>
      <c r="AE544" s="368" t="s">
        <v>892</v>
      </c>
      <c r="AF544" s="357">
        <v>124</v>
      </c>
      <c r="AG544" s="360">
        <v>44943</v>
      </c>
      <c r="AH544" s="360">
        <v>39371</v>
      </c>
      <c r="AI544" s="360">
        <v>44917</v>
      </c>
      <c r="AJ544" s="360" t="s">
        <v>892</v>
      </c>
      <c r="AK544" s="350" t="s">
        <v>1737</v>
      </c>
    </row>
    <row r="545" spans="1:37" x14ac:dyDescent="0.3">
      <c r="A545" s="349">
        <v>102776</v>
      </c>
      <c r="B545" s="350" t="s">
        <v>1738</v>
      </c>
      <c r="C545" s="351" t="s">
        <v>265</v>
      </c>
      <c r="D545" s="352">
        <v>16</v>
      </c>
      <c r="E545" s="350"/>
      <c r="F545" s="350"/>
      <c r="G545" s="350"/>
      <c r="H545" s="353">
        <v>40</v>
      </c>
      <c r="I545" s="354">
        <v>103003</v>
      </c>
      <c r="J545" s="355">
        <v>16</v>
      </c>
      <c r="K545" s="353"/>
      <c r="L545" s="356">
        <v>0</v>
      </c>
      <c r="M545" s="357">
        <v>0</v>
      </c>
      <c r="N545" s="355">
        <v>0</v>
      </c>
      <c r="O545" s="358" t="s">
        <v>891</v>
      </c>
      <c r="P545" s="357">
        <v>0</v>
      </c>
      <c r="Q545" s="359">
        <v>0</v>
      </c>
      <c r="R545" s="360" t="s">
        <v>892</v>
      </c>
      <c r="S545" s="350" t="s">
        <v>1010</v>
      </c>
      <c r="T545" s="361">
        <v>1</v>
      </c>
      <c r="U545" s="362">
        <v>55</v>
      </c>
      <c r="V545" s="363">
        <v>32</v>
      </c>
      <c r="W545" s="364" t="s">
        <v>892</v>
      </c>
      <c r="X545" s="365" t="s">
        <v>892</v>
      </c>
      <c r="Y545" s="366">
        <v>0</v>
      </c>
      <c r="Z545" s="366" t="s">
        <v>892</v>
      </c>
      <c r="AA545" s="365" t="s">
        <v>892</v>
      </c>
      <c r="AB545" s="366">
        <v>0</v>
      </c>
      <c r="AC545" s="366"/>
      <c r="AD545" s="367" t="s">
        <v>892</v>
      </c>
      <c r="AE545" s="368" t="s">
        <v>892</v>
      </c>
      <c r="AF545" s="357">
        <v>0</v>
      </c>
      <c r="AG545" s="360">
        <v>42534</v>
      </c>
      <c r="AH545" s="360">
        <v>39373</v>
      </c>
      <c r="AI545" s="360">
        <v>42494</v>
      </c>
      <c r="AJ545" s="360" t="s">
        <v>892</v>
      </c>
      <c r="AK545" s="350" t="s">
        <v>1738</v>
      </c>
    </row>
    <row r="546" spans="1:37" x14ac:dyDescent="0.3">
      <c r="A546" s="349">
        <v>102819</v>
      </c>
      <c r="B546" s="350" t="s">
        <v>1739</v>
      </c>
      <c r="C546" s="351" t="s">
        <v>265</v>
      </c>
      <c r="D546" s="352">
        <v>231.13</v>
      </c>
      <c r="E546" s="350"/>
      <c r="F546" s="350"/>
      <c r="G546" s="350"/>
      <c r="H546" s="353">
        <v>3</v>
      </c>
      <c r="I546" s="354">
        <v>103003</v>
      </c>
      <c r="J546" s="355">
        <v>231.13</v>
      </c>
      <c r="K546" s="353">
        <v>9</v>
      </c>
      <c r="L546" s="356">
        <v>4</v>
      </c>
      <c r="M546" s="357">
        <v>7.5</v>
      </c>
      <c r="N546" s="355">
        <v>1733.4749999999999</v>
      </c>
      <c r="O546" s="358" t="s">
        <v>891</v>
      </c>
      <c r="P546" s="357">
        <v>0</v>
      </c>
      <c r="Q546" s="359">
        <v>0</v>
      </c>
      <c r="R546" s="360" t="s">
        <v>892</v>
      </c>
      <c r="S546" s="350" t="s">
        <v>1632</v>
      </c>
      <c r="T546" s="361">
        <v>1</v>
      </c>
      <c r="U546" s="362">
        <v>55</v>
      </c>
      <c r="V546" s="363">
        <v>26</v>
      </c>
      <c r="W546" s="364">
        <v>2956</v>
      </c>
      <c r="X546" s="365">
        <v>2023</v>
      </c>
      <c r="Y546" s="366">
        <v>3</v>
      </c>
      <c r="Z546" s="366" t="s">
        <v>892</v>
      </c>
      <c r="AA546" s="365" t="s">
        <v>892</v>
      </c>
      <c r="AB546" s="366">
        <v>0</v>
      </c>
      <c r="AC546" s="366"/>
      <c r="AD546" s="367" t="s">
        <v>892</v>
      </c>
      <c r="AE546" s="368" t="s">
        <v>892</v>
      </c>
      <c r="AF546" s="357">
        <v>4</v>
      </c>
      <c r="AG546" s="360">
        <v>44357</v>
      </c>
      <c r="AH546" s="360">
        <v>39374</v>
      </c>
      <c r="AI546" s="360">
        <v>44333</v>
      </c>
      <c r="AJ546" s="360" t="s">
        <v>892</v>
      </c>
      <c r="AK546" s="350" t="s">
        <v>1739</v>
      </c>
    </row>
    <row r="547" spans="1:37" x14ac:dyDescent="0.3">
      <c r="A547" s="349">
        <v>102820</v>
      </c>
      <c r="B547" s="350" t="s">
        <v>1740</v>
      </c>
      <c r="C547" s="351" t="s">
        <v>265</v>
      </c>
      <c r="D547" s="352">
        <v>233.33</v>
      </c>
      <c r="E547" s="350"/>
      <c r="F547" s="350"/>
      <c r="G547" s="350"/>
      <c r="H547" s="353">
        <v>0</v>
      </c>
      <c r="I547" s="354">
        <v>103003</v>
      </c>
      <c r="J547" s="355">
        <v>233.33</v>
      </c>
      <c r="K547" s="353">
        <v>5</v>
      </c>
      <c r="L547" s="356">
        <v>0</v>
      </c>
      <c r="M547" s="357">
        <v>0</v>
      </c>
      <c r="N547" s="355">
        <v>0</v>
      </c>
      <c r="O547" s="358" t="s">
        <v>891</v>
      </c>
      <c r="P547" s="357">
        <v>0</v>
      </c>
      <c r="Q547" s="359">
        <v>0</v>
      </c>
      <c r="R547" s="360" t="s">
        <v>892</v>
      </c>
      <c r="S547" s="350" t="s">
        <v>1632</v>
      </c>
      <c r="T547" s="361">
        <v>1</v>
      </c>
      <c r="U547" s="362">
        <v>55</v>
      </c>
      <c r="V547" s="363">
        <v>26</v>
      </c>
      <c r="W547" s="364">
        <v>2234</v>
      </c>
      <c r="X547" s="365">
        <v>2023</v>
      </c>
      <c r="Y547" s="366">
        <v>20</v>
      </c>
      <c r="Z547" s="366" t="s">
        <v>892</v>
      </c>
      <c r="AA547" s="365" t="s">
        <v>892</v>
      </c>
      <c r="AB547" s="366">
        <v>0</v>
      </c>
      <c r="AC547" s="366"/>
      <c r="AD547" s="367" t="s">
        <v>892</v>
      </c>
      <c r="AE547" s="368" t="s">
        <v>892</v>
      </c>
      <c r="AF547" s="357">
        <v>2</v>
      </c>
      <c r="AG547" s="360">
        <v>44874</v>
      </c>
      <c r="AH547" s="360">
        <v>39374</v>
      </c>
      <c r="AI547" s="360">
        <v>44845</v>
      </c>
      <c r="AJ547" s="360" t="s">
        <v>892</v>
      </c>
      <c r="AK547" s="350" t="s">
        <v>1740</v>
      </c>
    </row>
    <row r="548" spans="1:37" x14ac:dyDescent="0.3">
      <c r="A548" s="349">
        <v>102822</v>
      </c>
      <c r="B548" s="350" t="s">
        <v>1741</v>
      </c>
      <c r="C548" s="351" t="s">
        <v>265</v>
      </c>
      <c r="D548" s="352">
        <v>4.0999999999999996</v>
      </c>
      <c r="E548" s="350"/>
      <c r="F548" s="350"/>
      <c r="G548" s="350"/>
      <c r="H548" s="353">
        <v>60</v>
      </c>
      <c r="I548" s="354">
        <v>103003</v>
      </c>
      <c r="J548" s="355">
        <v>4.0999999999999996</v>
      </c>
      <c r="K548" s="353">
        <v>7</v>
      </c>
      <c r="L548" s="356">
        <v>103.44827586206895</v>
      </c>
      <c r="M548" s="357">
        <v>0</v>
      </c>
      <c r="N548" s="355">
        <v>0</v>
      </c>
      <c r="O548" s="358" t="s">
        <v>891</v>
      </c>
      <c r="P548" s="357">
        <v>0</v>
      </c>
      <c r="Q548" s="359">
        <v>0</v>
      </c>
      <c r="R548" s="360" t="s">
        <v>892</v>
      </c>
      <c r="S548" s="350" t="s">
        <v>1632</v>
      </c>
      <c r="T548" s="361">
        <v>1</v>
      </c>
      <c r="U548" s="362">
        <v>55</v>
      </c>
      <c r="V548" s="363">
        <v>26</v>
      </c>
      <c r="W548" s="364" t="s">
        <v>892</v>
      </c>
      <c r="X548" s="365" t="s">
        <v>892</v>
      </c>
      <c r="Y548" s="366">
        <v>0</v>
      </c>
      <c r="Z548" s="366" t="s">
        <v>892</v>
      </c>
      <c r="AA548" s="365" t="s">
        <v>892</v>
      </c>
      <c r="AB548" s="366">
        <v>0</v>
      </c>
      <c r="AC548" s="366"/>
      <c r="AD548" s="367" t="s">
        <v>892</v>
      </c>
      <c r="AE548" s="368" t="s">
        <v>892</v>
      </c>
      <c r="AF548" s="357">
        <v>2</v>
      </c>
      <c r="AG548" s="360">
        <v>40263</v>
      </c>
      <c r="AH548" s="360">
        <v>39374</v>
      </c>
      <c r="AI548" s="360">
        <v>42968</v>
      </c>
      <c r="AJ548" s="360" t="s">
        <v>892</v>
      </c>
      <c r="AK548" s="350" t="s">
        <v>1741</v>
      </c>
    </row>
    <row r="549" spans="1:37" x14ac:dyDescent="0.3">
      <c r="A549" s="349">
        <v>102832</v>
      </c>
      <c r="B549" s="350" t="s">
        <v>1742</v>
      </c>
      <c r="C549" s="351" t="s">
        <v>265</v>
      </c>
      <c r="D549" s="352">
        <v>0</v>
      </c>
      <c r="E549" s="350"/>
      <c r="F549" s="350"/>
      <c r="G549" s="350"/>
      <c r="H549" s="353">
        <v>75</v>
      </c>
      <c r="I549" s="354">
        <v>103003</v>
      </c>
      <c r="J549" s="355">
        <v>0</v>
      </c>
      <c r="K549" s="353">
        <v>90</v>
      </c>
      <c r="L549" s="356">
        <v>10</v>
      </c>
      <c r="M549" s="357">
        <v>60</v>
      </c>
      <c r="N549" s="355">
        <v>0</v>
      </c>
      <c r="O549" s="358" t="s">
        <v>891</v>
      </c>
      <c r="P549" s="357">
        <v>0</v>
      </c>
      <c r="Q549" s="359">
        <v>0</v>
      </c>
      <c r="R549" s="360" t="s">
        <v>892</v>
      </c>
      <c r="S549" s="350" t="s">
        <v>1743</v>
      </c>
      <c r="T549" s="361">
        <v>1</v>
      </c>
      <c r="U549" s="362">
        <v>51</v>
      </c>
      <c r="V549" s="363">
        <v>42</v>
      </c>
      <c r="W549" s="364" t="s">
        <v>892</v>
      </c>
      <c r="X549" s="365" t="s">
        <v>892</v>
      </c>
      <c r="Y549" s="366">
        <v>0</v>
      </c>
      <c r="Z549" s="366" t="s">
        <v>892</v>
      </c>
      <c r="AA549" s="365" t="s">
        <v>892</v>
      </c>
      <c r="AB549" s="366">
        <v>0</v>
      </c>
      <c r="AC549" s="366"/>
      <c r="AD549" s="367" t="s">
        <v>892</v>
      </c>
      <c r="AE549" s="368" t="s">
        <v>892</v>
      </c>
      <c r="AF549" s="357">
        <v>30</v>
      </c>
      <c r="AG549" s="360" t="s">
        <v>892</v>
      </c>
      <c r="AH549" s="360">
        <v>39377</v>
      </c>
      <c r="AI549" s="360" t="s">
        <v>892</v>
      </c>
      <c r="AJ549" s="360" t="s">
        <v>892</v>
      </c>
      <c r="AK549" s="350" t="s">
        <v>1742</v>
      </c>
    </row>
    <row r="550" spans="1:37" x14ac:dyDescent="0.3">
      <c r="A550" s="349">
        <v>102922</v>
      </c>
      <c r="B550" s="350" t="s">
        <v>1744</v>
      </c>
      <c r="C550" s="351" t="s">
        <v>337</v>
      </c>
      <c r="D550" s="352">
        <v>1.41</v>
      </c>
      <c r="E550" s="350" t="s">
        <v>1745</v>
      </c>
      <c r="F550" s="350" t="s">
        <v>1663</v>
      </c>
      <c r="G550" s="350" t="s">
        <v>900</v>
      </c>
      <c r="H550" s="353">
        <v>2139</v>
      </c>
      <c r="I550" s="354">
        <v>103003</v>
      </c>
      <c r="J550" s="355">
        <v>1.41</v>
      </c>
      <c r="K550" s="353">
        <v>14273</v>
      </c>
      <c r="L550" s="356">
        <v>1.334789391575663</v>
      </c>
      <c r="M550" s="357">
        <v>26706</v>
      </c>
      <c r="N550" s="355">
        <v>37655.46</v>
      </c>
      <c r="O550" s="358" t="s">
        <v>901</v>
      </c>
      <c r="P550" s="357">
        <v>44000</v>
      </c>
      <c r="Q550" s="359">
        <v>62040</v>
      </c>
      <c r="R550" s="360">
        <v>45377</v>
      </c>
      <c r="S550" s="350" t="s">
        <v>976</v>
      </c>
      <c r="T550" s="361">
        <v>1</v>
      </c>
      <c r="U550" s="362">
        <v>72</v>
      </c>
      <c r="V550" s="363">
        <v>10</v>
      </c>
      <c r="W550" s="364" t="s">
        <v>892</v>
      </c>
      <c r="X550" s="365" t="s">
        <v>892</v>
      </c>
      <c r="Y550" s="366">
        <v>0</v>
      </c>
      <c r="Z550" s="366" t="s">
        <v>892</v>
      </c>
      <c r="AA550" s="365" t="s">
        <v>892</v>
      </c>
      <c r="AB550" s="366">
        <v>0</v>
      </c>
      <c r="AC550" s="366"/>
      <c r="AD550" s="367" t="s">
        <v>892</v>
      </c>
      <c r="AE550" s="368" t="s">
        <v>892</v>
      </c>
      <c r="AF550" s="357">
        <v>6410</v>
      </c>
      <c r="AG550" s="360">
        <v>45154</v>
      </c>
      <c r="AH550" s="360">
        <v>39379</v>
      </c>
      <c r="AI550" s="360">
        <v>45120</v>
      </c>
      <c r="AJ550" s="360" t="s">
        <v>892</v>
      </c>
      <c r="AK550" s="350" t="s">
        <v>1746</v>
      </c>
    </row>
    <row r="551" spans="1:37" x14ac:dyDescent="0.3">
      <c r="A551" s="349">
        <v>103142</v>
      </c>
      <c r="B551" s="350" t="s">
        <v>1747</v>
      </c>
      <c r="C551" s="351" t="s">
        <v>265</v>
      </c>
      <c r="D551" s="352">
        <v>414.81</v>
      </c>
      <c r="E551" s="350"/>
      <c r="F551" s="350"/>
      <c r="G551" s="350"/>
      <c r="H551" s="353">
        <v>5</v>
      </c>
      <c r="I551" s="354">
        <v>103003</v>
      </c>
      <c r="J551" s="355">
        <v>402.46832999999998</v>
      </c>
      <c r="K551" s="353">
        <v>7</v>
      </c>
      <c r="L551" s="356">
        <v>8.6206896551724128</v>
      </c>
      <c r="M551" s="357">
        <v>5.44</v>
      </c>
      <c r="N551" s="355">
        <v>2256.5664000000002</v>
      </c>
      <c r="O551" s="358" t="s">
        <v>891</v>
      </c>
      <c r="P551" s="357">
        <v>0</v>
      </c>
      <c r="Q551" s="359">
        <v>0</v>
      </c>
      <c r="R551" s="360" t="s">
        <v>892</v>
      </c>
      <c r="S551" s="350" t="s">
        <v>1748</v>
      </c>
      <c r="T551" s="361">
        <v>1</v>
      </c>
      <c r="U551" s="362">
        <v>61</v>
      </c>
      <c r="V551" s="363">
        <v>13</v>
      </c>
      <c r="W551" s="364" t="s">
        <v>892</v>
      </c>
      <c r="X551" s="365" t="s">
        <v>892</v>
      </c>
      <c r="Y551" s="366">
        <v>0</v>
      </c>
      <c r="Z551" s="366" t="s">
        <v>892</v>
      </c>
      <c r="AA551" s="365" t="s">
        <v>892</v>
      </c>
      <c r="AB551" s="366">
        <v>0</v>
      </c>
      <c r="AC551" s="366"/>
      <c r="AD551" s="367" t="s">
        <v>892</v>
      </c>
      <c r="AE551" s="368" t="s">
        <v>892</v>
      </c>
      <c r="AF551" s="357">
        <v>2</v>
      </c>
      <c r="AG551" s="360">
        <v>44950</v>
      </c>
      <c r="AH551" s="360">
        <v>39393</v>
      </c>
      <c r="AI551" s="360">
        <v>44939</v>
      </c>
      <c r="AJ551" s="360" t="s">
        <v>892</v>
      </c>
      <c r="AK551" s="350" t="s">
        <v>1747</v>
      </c>
    </row>
    <row r="552" spans="1:37" x14ac:dyDescent="0.3">
      <c r="A552" s="349">
        <v>103344</v>
      </c>
      <c r="B552" s="350" t="s">
        <v>1749</v>
      </c>
      <c r="C552" s="351" t="s">
        <v>265</v>
      </c>
      <c r="D552" s="352">
        <v>1.85</v>
      </c>
      <c r="E552" s="350"/>
      <c r="F552" s="350"/>
      <c r="G552" s="350"/>
      <c r="H552" s="353">
        <v>516</v>
      </c>
      <c r="I552" s="354">
        <v>103003</v>
      </c>
      <c r="J552" s="355">
        <v>1.85</v>
      </c>
      <c r="K552" s="353">
        <v>28</v>
      </c>
      <c r="L552" s="356">
        <v>221.45922746781116</v>
      </c>
      <c r="M552" s="357">
        <v>0</v>
      </c>
      <c r="N552" s="355">
        <v>0</v>
      </c>
      <c r="O552" s="358" t="s">
        <v>891</v>
      </c>
      <c r="P552" s="357">
        <v>0</v>
      </c>
      <c r="Q552" s="359">
        <v>0</v>
      </c>
      <c r="R552" s="360" t="s">
        <v>892</v>
      </c>
      <c r="S552" s="350" t="s">
        <v>1145</v>
      </c>
      <c r="T552" s="361">
        <v>1</v>
      </c>
      <c r="U552" s="362">
        <v>55</v>
      </c>
      <c r="V552" s="363">
        <v>35</v>
      </c>
      <c r="W552" s="364" t="s">
        <v>892</v>
      </c>
      <c r="X552" s="365" t="s">
        <v>892</v>
      </c>
      <c r="Y552" s="366">
        <v>0</v>
      </c>
      <c r="Z552" s="366" t="s">
        <v>892</v>
      </c>
      <c r="AA552" s="365" t="s">
        <v>892</v>
      </c>
      <c r="AB552" s="366">
        <v>0</v>
      </c>
      <c r="AC552" s="366"/>
      <c r="AD552" s="367" t="s">
        <v>892</v>
      </c>
      <c r="AE552" s="368" t="s">
        <v>892</v>
      </c>
      <c r="AF552" s="357">
        <v>10</v>
      </c>
      <c r="AG552" s="360">
        <v>44677</v>
      </c>
      <c r="AH552" s="360">
        <v>39400</v>
      </c>
      <c r="AI552" s="360">
        <v>44670</v>
      </c>
      <c r="AJ552" s="360" t="s">
        <v>892</v>
      </c>
      <c r="AK552" s="350" t="s">
        <v>1749</v>
      </c>
    </row>
    <row r="553" spans="1:37" x14ac:dyDescent="0.3">
      <c r="A553" s="349">
        <v>103490</v>
      </c>
      <c r="B553" s="350" t="s">
        <v>657</v>
      </c>
      <c r="C553" s="351" t="s">
        <v>262</v>
      </c>
      <c r="D553" s="352">
        <v>416.18</v>
      </c>
      <c r="E553" s="350"/>
      <c r="F553" s="350"/>
      <c r="G553" s="350"/>
      <c r="H553" s="353">
        <v>3</v>
      </c>
      <c r="I553" s="354">
        <v>103003</v>
      </c>
      <c r="J553" s="355">
        <v>416.18</v>
      </c>
      <c r="K553" s="353"/>
      <c r="L553" s="356">
        <v>0</v>
      </c>
      <c r="M553" s="357">
        <v>0</v>
      </c>
      <c r="N553" s="355">
        <v>0</v>
      </c>
      <c r="O553" s="358" t="s">
        <v>891</v>
      </c>
      <c r="P553" s="357">
        <v>0</v>
      </c>
      <c r="Q553" s="359">
        <v>0</v>
      </c>
      <c r="R553" s="360" t="s">
        <v>892</v>
      </c>
      <c r="S553" s="350" t="s">
        <v>1353</v>
      </c>
      <c r="T553" s="361">
        <v>1</v>
      </c>
      <c r="U553" s="362">
        <v>59</v>
      </c>
      <c r="V553" s="363">
        <v>18</v>
      </c>
      <c r="W553" s="364" t="s">
        <v>892</v>
      </c>
      <c r="X553" s="365" t="s">
        <v>892</v>
      </c>
      <c r="Y553" s="366">
        <v>0</v>
      </c>
      <c r="Z553" s="366" t="s">
        <v>892</v>
      </c>
      <c r="AA553" s="365" t="s">
        <v>892</v>
      </c>
      <c r="AB553" s="366">
        <v>0</v>
      </c>
      <c r="AC553" s="366"/>
      <c r="AD553" s="367" t="s">
        <v>892</v>
      </c>
      <c r="AE553" s="368" t="s">
        <v>892</v>
      </c>
      <c r="AF553" s="357">
        <v>0</v>
      </c>
      <c r="AG553" s="360">
        <v>40511</v>
      </c>
      <c r="AH553" s="360">
        <v>39407</v>
      </c>
      <c r="AI553" s="360">
        <v>44516</v>
      </c>
      <c r="AJ553" s="360" t="s">
        <v>892</v>
      </c>
      <c r="AK553" s="350" t="s">
        <v>1750</v>
      </c>
    </row>
    <row r="554" spans="1:37" x14ac:dyDescent="0.3">
      <c r="A554" s="349">
        <v>104655</v>
      </c>
      <c r="B554" s="350" t="s">
        <v>1751</v>
      </c>
      <c r="C554" s="351" t="s">
        <v>265</v>
      </c>
      <c r="D554" s="352">
        <v>0.25</v>
      </c>
      <c r="E554" s="350"/>
      <c r="F554" s="350"/>
      <c r="G554" s="350"/>
      <c r="H554" s="353">
        <v>12374</v>
      </c>
      <c r="I554" s="354">
        <v>103003</v>
      </c>
      <c r="J554" s="355">
        <v>0.25</v>
      </c>
      <c r="K554" s="353">
        <v>2200</v>
      </c>
      <c r="L554" s="356">
        <v>67.495772650411823</v>
      </c>
      <c r="M554" s="357">
        <v>0</v>
      </c>
      <c r="N554" s="355">
        <v>0</v>
      </c>
      <c r="O554" s="358" t="s">
        <v>891</v>
      </c>
      <c r="P554" s="357">
        <v>0</v>
      </c>
      <c r="Q554" s="359">
        <v>0</v>
      </c>
      <c r="R554" s="360" t="s">
        <v>892</v>
      </c>
      <c r="S554" s="350" t="s">
        <v>1752</v>
      </c>
      <c r="T554" s="361">
        <v>1</v>
      </c>
      <c r="U554" s="362">
        <v>67</v>
      </c>
      <c r="V554" s="363">
        <v>17</v>
      </c>
      <c r="W554" s="364" t="s">
        <v>892</v>
      </c>
      <c r="X554" s="365" t="s">
        <v>892</v>
      </c>
      <c r="Y554" s="366">
        <v>0</v>
      </c>
      <c r="Z554" s="366" t="s">
        <v>892</v>
      </c>
      <c r="AA554" s="365" t="s">
        <v>892</v>
      </c>
      <c r="AB554" s="366">
        <v>0</v>
      </c>
      <c r="AC554" s="366"/>
      <c r="AD554" s="367" t="s">
        <v>892</v>
      </c>
      <c r="AE554" s="368" t="s">
        <v>892</v>
      </c>
      <c r="AF554" s="357">
        <v>734</v>
      </c>
      <c r="AG554" s="360">
        <v>44055</v>
      </c>
      <c r="AH554" s="360">
        <v>39471</v>
      </c>
      <c r="AI554" s="360">
        <v>44040</v>
      </c>
      <c r="AJ554" s="360" t="s">
        <v>892</v>
      </c>
      <c r="AK554" s="350" t="s">
        <v>1753</v>
      </c>
    </row>
    <row r="555" spans="1:37" x14ac:dyDescent="0.3">
      <c r="A555" s="349">
        <v>104665</v>
      </c>
      <c r="B555" s="350" t="s">
        <v>1754</v>
      </c>
      <c r="C555" s="351" t="s">
        <v>1755</v>
      </c>
      <c r="D555" s="352">
        <v>485</v>
      </c>
      <c r="E555" s="350"/>
      <c r="F555" s="350"/>
      <c r="G555" s="350"/>
      <c r="H555" s="353">
        <v>108</v>
      </c>
      <c r="I555" s="354">
        <v>103003</v>
      </c>
      <c r="J555" s="355">
        <v>485</v>
      </c>
      <c r="K555" s="353">
        <v>13</v>
      </c>
      <c r="L555" s="356">
        <v>92.307692307692307</v>
      </c>
      <c r="M555" s="357">
        <v>0</v>
      </c>
      <c r="N555" s="355">
        <v>0</v>
      </c>
      <c r="O555" s="358" t="s">
        <v>891</v>
      </c>
      <c r="P555" s="357">
        <v>0</v>
      </c>
      <c r="Q555" s="359">
        <v>0</v>
      </c>
      <c r="R555" s="360" t="s">
        <v>892</v>
      </c>
      <c r="S555" s="350" t="s">
        <v>1112</v>
      </c>
      <c r="T555" s="361">
        <v>1</v>
      </c>
      <c r="U555" s="362">
        <v>55</v>
      </c>
      <c r="V555" s="363">
        <v>27</v>
      </c>
      <c r="W555" s="364" t="s">
        <v>892</v>
      </c>
      <c r="X555" s="365" t="s">
        <v>892</v>
      </c>
      <c r="Y555" s="366">
        <v>0</v>
      </c>
      <c r="Z555" s="366" t="s">
        <v>892</v>
      </c>
      <c r="AA555" s="365" t="s">
        <v>892</v>
      </c>
      <c r="AB555" s="366">
        <v>0</v>
      </c>
      <c r="AC555" s="366"/>
      <c r="AD555" s="367" t="s">
        <v>892</v>
      </c>
      <c r="AE555" s="368" t="s">
        <v>892</v>
      </c>
      <c r="AF555" s="357">
        <v>4</v>
      </c>
      <c r="AG555" s="360">
        <v>40305</v>
      </c>
      <c r="AH555" s="360">
        <v>39472</v>
      </c>
      <c r="AI555" s="360">
        <v>44126</v>
      </c>
      <c r="AJ555" s="360" t="s">
        <v>892</v>
      </c>
      <c r="AK555" s="350" t="s">
        <v>1756</v>
      </c>
    </row>
    <row r="556" spans="1:37" x14ac:dyDescent="0.3">
      <c r="A556" s="349">
        <v>104667</v>
      </c>
      <c r="B556" s="350" t="s">
        <v>1757</v>
      </c>
      <c r="C556" s="351" t="s">
        <v>265</v>
      </c>
      <c r="D556" s="352">
        <v>184</v>
      </c>
      <c r="E556" s="350"/>
      <c r="F556" s="350"/>
      <c r="G556" s="350"/>
      <c r="H556" s="353">
        <v>106</v>
      </c>
      <c r="I556" s="354">
        <v>103003</v>
      </c>
      <c r="J556" s="355">
        <v>184</v>
      </c>
      <c r="K556" s="353">
        <v>66</v>
      </c>
      <c r="L556" s="356">
        <v>17.179902755267424</v>
      </c>
      <c r="M556" s="357">
        <v>0</v>
      </c>
      <c r="N556" s="355">
        <v>0</v>
      </c>
      <c r="O556" s="358" t="s">
        <v>891</v>
      </c>
      <c r="P556" s="357">
        <v>0</v>
      </c>
      <c r="Q556" s="359">
        <v>0</v>
      </c>
      <c r="R556" s="360" t="s">
        <v>892</v>
      </c>
      <c r="S556" s="350" t="s">
        <v>1034</v>
      </c>
      <c r="T556" s="361">
        <v>1</v>
      </c>
      <c r="U556" s="362">
        <v>61</v>
      </c>
      <c r="V556" s="363">
        <v>15</v>
      </c>
      <c r="W556" s="364" t="s">
        <v>892</v>
      </c>
      <c r="X556" s="365" t="s">
        <v>892</v>
      </c>
      <c r="Y556" s="366">
        <v>0</v>
      </c>
      <c r="Z556" s="366">
        <v>9756</v>
      </c>
      <c r="AA556" s="365">
        <v>2023</v>
      </c>
      <c r="AB556" s="366">
        <v>50</v>
      </c>
      <c r="AC556" s="366">
        <v>50</v>
      </c>
      <c r="AD556" s="367" t="s">
        <v>2330</v>
      </c>
      <c r="AE556" s="368">
        <v>45162</v>
      </c>
      <c r="AF556" s="357">
        <v>24</v>
      </c>
      <c r="AG556" s="360">
        <v>44615</v>
      </c>
      <c r="AH556" s="360">
        <v>39472</v>
      </c>
      <c r="AI556" s="360">
        <v>45146</v>
      </c>
      <c r="AJ556" s="360" t="s">
        <v>892</v>
      </c>
      <c r="AK556" s="350" t="s">
        <v>1758</v>
      </c>
    </row>
    <row r="557" spans="1:37" x14ac:dyDescent="0.3">
      <c r="A557" s="349">
        <v>104755</v>
      </c>
      <c r="B557" s="350" t="s">
        <v>665</v>
      </c>
      <c r="C557" s="351" t="s">
        <v>265</v>
      </c>
      <c r="D557" s="352">
        <v>23.92</v>
      </c>
      <c r="E557" s="350"/>
      <c r="F557" s="350"/>
      <c r="G557" s="350"/>
      <c r="H557" s="353">
        <v>60</v>
      </c>
      <c r="I557" s="354">
        <v>103003</v>
      </c>
      <c r="J557" s="355">
        <v>23.92</v>
      </c>
      <c r="K557" s="353"/>
      <c r="L557" s="356">
        <v>0</v>
      </c>
      <c r="M557" s="357">
        <v>0</v>
      </c>
      <c r="N557" s="355">
        <v>0</v>
      </c>
      <c r="O557" s="358" t="s">
        <v>891</v>
      </c>
      <c r="P557" s="357">
        <v>0</v>
      </c>
      <c r="Q557" s="359">
        <v>0</v>
      </c>
      <c r="R557" s="360" t="s">
        <v>892</v>
      </c>
      <c r="S557" s="350" t="s">
        <v>1281</v>
      </c>
      <c r="T557" s="361">
        <v>1</v>
      </c>
      <c r="U557" s="362">
        <v>78</v>
      </c>
      <c r="V557" s="363">
        <v>6</v>
      </c>
      <c r="W557" s="364" t="s">
        <v>892</v>
      </c>
      <c r="X557" s="365" t="s">
        <v>892</v>
      </c>
      <c r="Y557" s="366">
        <v>0</v>
      </c>
      <c r="Z557" s="366" t="s">
        <v>892</v>
      </c>
      <c r="AA557" s="365" t="s">
        <v>892</v>
      </c>
      <c r="AB557" s="366">
        <v>0</v>
      </c>
      <c r="AC557" s="366"/>
      <c r="AD557" s="367" t="s">
        <v>892</v>
      </c>
      <c r="AE557" s="368" t="s">
        <v>892</v>
      </c>
      <c r="AF557" s="357">
        <v>0</v>
      </c>
      <c r="AG557" s="360">
        <v>43376</v>
      </c>
      <c r="AH557" s="360">
        <v>39479</v>
      </c>
      <c r="AI557" s="360">
        <v>43347</v>
      </c>
      <c r="AJ557" s="360" t="s">
        <v>892</v>
      </c>
      <c r="AK557" s="350" t="s">
        <v>1759</v>
      </c>
    </row>
    <row r="558" spans="1:37" x14ac:dyDescent="0.3">
      <c r="A558" s="349">
        <v>104911</v>
      </c>
      <c r="B558" s="350" t="s">
        <v>1760</v>
      </c>
      <c r="C558" s="351" t="s">
        <v>31</v>
      </c>
      <c r="D558" s="352">
        <v>92</v>
      </c>
      <c r="E558" s="350"/>
      <c r="F558" s="350"/>
      <c r="G558" s="350"/>
      <c r="H558" s="353">
        <v>95</v>
      </c>
      <c r="I558" s="354">
        <v>103003</v>
      </c>
      <c r="J558" s="355">
        <v>92</v>
      </c>
      <c r="K558" s="353">
        <v>46</v>
      </c>
      <c r="L558" s="356">
        <v>17.527675276752767</v>
      </c>
      <c r="M558" s="357">
        <v>2.56</v>
      </c>
      <c r="N558" s="355">
        <v>235.52</v>
      </c>
      <c r="O558" s="358" t="s">
        <v>891</v>
      </c>
      <c r="P558" s="357">
        <v>0</v>
      </c>
      <c r="Q558" s="359">
        <v>0</v>
      </c>
      <c r="R558" s="360" t="s">
        <v>892</v>
      </c>
      <c r="S558" s="350" t="s">
        <v>1761</v>
      </c>
      <c r="T558" s="361">
        <v>1</v>
      </c>
      <c r="U558" s="362">
        <v>70</v>
      </c>
      <c r="V558" s="363">
        <v>45</v>
      </c>
      <c r="W558" s="364" t="s">
        <v>892</v>
      </c>
      <c r="X558" s="365" t="s">
        <v>892</v>
      </c>
      <c r="Y558" s="366">
        <v>0</v>
      </c>
      <c r="Z558" s="366" t="s">
        <v>892</v>
      </c>
      <c r="AA558" s="365" t="s">
        <v>892</v>
      </c>
      <c r="AB558" s="366">
        <v>0</v>
      </c>
      <c r="AC558" s="366"/>
      <c r="AD558" s="367" t="s">
        <v>892</v>
      </c>
      <c r="AE558" s="368" t="s">
        <v>892</v>
      </c>
      <c r="AF558" s="357">
        <v>22</v>
      </c>
      <c r="AG558" s="360">
        <v>40423</v>
      </c>
      <c r="AH558" s="360">
        <v>39490</v>
      </c>
      <c r="AI558" s="360">
        <v>40387</v>
      </c>
      <c r="AJ558" s="360" t="s">
        <v>892</v>
      </c>
      <c r="AK558" s="350" t="s">
        <v>1762</v>
      </c>
    </row>
    <row r="559" spans="1:37" x14ac:dyDescent="0.3">
      <c r="A559" s="349">
        <v>105106</v>
      </c>
      <c r="B559" s="350" t="s">
        <v>1763</v>
      </c>
      <c r="C559" s="351" t="s">
        <v>265</v>
      </c>
      <c r="D559" s="352">
        <v>54.98</v>
      </c>
      <c r="E559" s="350"/>
      <c r="F559" s="350"/>
      <c r="G559" s="350"/>
      <c r="H559" s="353">
        <v>13</v>
      </c>
      <c r="I559" s="354">
        <v>103003</v>
      </c>
      <c r="J559" s="355">
        <v>54.98</v>
      </c>
      <c r="K559" s="353">
        <v>2</v>
      </c>
      <c r="L559" s="356">
        <v>76.470588235294116</v>
      </c>
      <c r="M559" s="357">
        <v>0</v>
      </c>
      <c r="N559" s="355">
        <v>0</v>
      </c>
      <c r="O559" s="358" t="s">
        <v>891</v>
      </c>
      <c r="P559" s="357">
        <v>0</v>
      </c>
      <c r="Q559" s="359">
        <v>0</v>
      </c>
      <c r="R559" s="360" t="s">
        <v>892</v>
      </c>
      <c r="S559" s="350" t="s">
        <v>1764</v>
      </c>
      <c r="T559" s="361">
        <v>1</v>
      </c>
      <c r="U559" s="362">
        <v>62</v>
      </c>
      <c r="V559" s="363">
        <v>4</v>
      </c>
      <c r="W559" s="364" t="s">
        <v>892</v>
      </c>
      <c r="X559" s="365" t="s">
        <v>892</v>
      </c>
      <c r="Y559" s="366">
        <v>0</v>
      </c>
      <c r="Z559" s="366" t="s">
        <v>892</v>
      </c>
      <c r="AA559" s="365" t="s">
        <v>892</v>
      </c>
      <c r="AB559" s="366">
        <v>0</v>
      </c>
      <c r="AC559" s="366"/>
      <c r="AD559" s="367" t="s">
        <v>892</v>
      </c>
      <c r="AE559" s="368" t="s">
        <v>892</v>
      </c>
      <c r="AF559" s="357">
        <v>0</v>
      </c>
      <c r="AG559" s="360">
        <v>43697</v>
      </c>
      <c r="AH559" s="360">
        <v>39499</v>
      </c>
      <c r="AI559" s="360">
        <v>44791</v>
      </c>
      <c r="AJ559" s="360" t="s">
        <v>892</v>
      </c>
      <c r="AK559" s="350" t="s">
        <v>1763</v>
      </c>
    </row>
    <row r="560" spans="1:37" x14ac:dyDescent="0.3">
      <c r="A560" s="349">
        <v>105107</v>
      </c>
      <c r="B560" s="350" t="s">
        <v>1765</v>
      </c>
      <c r="C560" s="351" t="s">
        <v>265</v>
      </c>
      <c r="D560" s="352">
        <v>54.98</v>
      </c>
      <c r="E560" s="350"/>
      <c r="F560" s="350"/>
      <c r="G560" s="350"/>
      <c r="H560" s="353">
        <v>8</v>
      </c>
      <c r="I560" s="354">
        <v>103003</v>
      </c>
      <c r="J560" s="355">
        <v>54.98</v>
      </c>
      <c r="K560" s="353">
        <v>2</v>
      </c>
      <c r="L560" s="356">
        <v>47.058823529411761</v>
      </c>
      <c r="M560" s="357">
        <v>0</v>
      </c>
      <c r="N560" s="355">
        <v>0</v>
      </c>
      <c r="O560" s="358" t="s">
        <v>891</v>
      </c>
      <c r="P560" s="357">
        <v>0</v>
      </c>
      <c r="Q560" s="359">
        <v>0</v>
      </c>
      <c r="R560" s="360" t="s">
        <v>892</v>
      </c>
      <c r="S560" s="350" t="s">
        <v>1764</v>
      </c>
      <c r="T560" s="361">
        <v>1</v>
      </c>
      <c r="U560" s="362">
        <v>62</v>
      </c>
      <c r="V560" s="363">
        <v>4</v>
      </c>
      <c r="W560" s="364" t="s">
        <v>892</v>
      </c>
      <c r="X560" s="365" t="s">
        <v>892</v>
      </c>
      <c r="Y560" s="366">
        <v>0</v>
      </c>
      <c r="Z560" s="366" t="s">
        <v>892</v>
      </c>
      <c r="AA560" s="365" t="s">
        <v>892</v>
      </c>
      <c r="AB560" s="366">
        <v>0</v>
      </c>
      <c r="AC560" s="366"/>
      <c r="AD560" s="367" t="s">
        <v>892</v>
      </c>
      <c r="AE560" s="368" t="s">
        <v>892</v>
      </c>
      <c r="AF560" s="357">
        <v>0</v>
      </c>
      <c r="AG560" s="360">
        <v>43697</v>
      </c>
      <c r="AH560" s="360">
        <v>39499</v>
      </c>
      <c r="AI560" s="360">
        <v>44791</v>
      </c>
      <c r="AJ560" s="360" t="s">
        <v>892</v>
      </c>
      <c r="AK560" s="350" t="s">
        <v>1765</v>
      </c>
    </row>
    <row r="561" spans="1:37" x14ac:dyDescent="0.3">
      <c r="A561" s="349">
        <v>105108</v>
      </c>
      <c r="B561" s="350" t="s">
        <v>1766</v>
      </c>
      <c r="C561" s="351" t="s">
        <v>265</v>
      </c>
      <c r="D561" s="352">
        <v>54.98</v>
      </c>
      <c r="E561" s="350"/>
      <c r="F561" s="350"/>
      <c r="G561" s="350"/>
      <c r="H561" s="353">
        <v>13</v>
      </c>
      <c r="I561" s="354">
        <v>103003</v>
      </c>
      <c r="J561" s="355">
        <v>54.98</v>
      </c>
      <c r="K561" s="353">
        <v>5</v>
      </c>
      <c r="L561" s="356">
        <v>30.952380952380953</v>
      </c>
      <c r="M561" s="357">
        <v>0</v>
      </c>
      <c r="N561" s="355">
        <v>0</v>
      </c>
      <c r="O561" s="358" t="s">
        <v>891</v>
      </c>
      <c r="P561" s="357">
        <v>0</v>
      </c>
      <c r="Q561" s="359">
        <v>0</v>
      </c>
      <c r="R561" s="360" t="s">
        <v>892</v>
      </c>
      <c r="S561" s="350" t="s">
        <v>1764</v>
      </c>
      <c r="T561" s="361">
        <v>1</v>
      </c>
      <c r="U561" s="362">
        <v>62</v>
      </c>
      <c r="V561" s="363">
        <v>4</v>
      </c>
      <c r="W561" s="364">
        <v>2830</v>
      </c>
      <c r="X561" s="365">
        <v>2023</v>
      </c>
      <c r="Y561" s="366">
        <v>10</v>
      </c>
      <c r="Z561" s="366" t="s">
        <v>892</v>
      </c>
      <c r="AA561" s="365" t="s">
        <v>892</v>
      </c>
      <c r="AB561" s="366">
        <v>0</v>
      </c>
      <c r="AC561" s="366"/>
      <c r="AD561" s="367" t="s">
        <v>892</v>
      </c>
      <c r="AE561" s="368" t="s">
        <v>892</v>
      </c>
      <c r="AF561" s="357">
        <v>2</v>
      </c>
      <c r="AG561" s="360">
        <v>43698</v>
      </c>
      <c r="AH561" s="360">
        <v>39499</v>
      </c>
      <c r="AI561" s="360">
        <v>44791</v>
      </c>
      <c r="AJ561" s="360" t="s">
        <v>892</v>
      </c>
      <c r="AK561" s="350" t="s">
        <v>1766</v>
      </c>
    </row>
    <row r="562" spans="1:37" x14ac:dyDescent="0.3">
      <c r="A562" s="349">
        <v>105110</v>
      </c>
      <c r="B562" s="350" t="s">
        <v>1767</v>
      </c>
      <c r="C562" s="351" t="s">
        <v>265</v>
      </c>
      <c r="D562" s="352">
        <v>29.94</v>
      </c>
      <c r="E562" s="350"/>
      <c r="F562" s="350"/>
      <c r="G562" s="350"/>
      <c r="H562" s="353">
        <v>12</v>
      </c>
      <c r="I562" s="354">
        <v>103003</v>
      </c>
      <c r="J562" s="355">
        <v>29.94</v>
      </c>
      <c r="K562" s="353">
        <v>2</v>
      </c>
      <c r="L562" s="356">
        <v>70.588235294117652</v>
      </c>
      <c r="M562" s="357">
        <v>0</v>
      </c>
      <c r="N562" s="355">
        <v>0</v>
      </c>
      <c r="O562" s="358" t="s">
        <v>891</v>
      </c>
      <c r="P562" s="357">
        <v>0</v>
      </c>
      <c r="Q562" s="359">
        <v>0</v>
      </c>
      <c r="R562" s="360" t="s">
        <v>892</v>
      </c>
      <c r="S562" s="350" t="s">
        <v>1764</v>
      </c>
      <c r="T562" s="361">
        <v>1</v>
      </c>
      <c r="U562" s="362">
        <v>62</v>
      </c>
      <c r="V562" s="363">
        <v>4</v>
      </c>
      <c r="W562" s="364" t="s">
        <v>892</v>
      </c>
      <c r="X562" s="365" t="s">
        <v>892</v>
      </c>
      <c r="Y562" s="366">
        <v>0</v>
      </c>
      <c r="Z562" s="366" t="s">
        <v>892</v>
      </c>
      <c r="AA562" s="365" t="s">
        <v>892</v>
      </c>
      <c r="AB562" s="366">
        <v>0</v>
      </c>
      <c r="AC562" s="366"/>
      <c r="AD562" s="367" t="s">
        <v>892</v>
      </c>
      <c r="AE562" s="368" t="s">
        <v>892</v>
      </c>
      <c r="AF562" s="357">
        <v>0</v>
      </c>
      <c r="AG562" s="360">
        <v>44018</v>
      </c>
      <c r="AH562" s="360">
        <v>39499</v>
      </c>
      <c r="AI562" s="360">
        <v>44235</v>
      </c>
      <c r="AJ562" s="360" t="s">
        <v>892</v>
      </c>
      <c r="AK562" s="350" t="s">
        <v>1767</v>
      </c>
    </row>
    <row r="563" spans="1:37" x14ac:dyDescent="0.3">
      <c r="A563" s="349">
        <v>105112</v>
      </c>
      <c r="B563" s="350" t="s">
        <v>1768</v>
      </c>
      <c r="C563" s="351" t="s">
        <v>265</v>
      </c>
      <c r="D563" s="352">
        <v>54.98</v>
      </c>
      <c r="E563" s="350"/>
      <c r="F563" s="350"/>
      <c r="G563" s="350"/>
      <c r="H563" s="353">
        <v>4</v>
      </c>
      <c r="I563" s="354">
        <v>103003</v>
      </c>
      <c r="J563" s="355">
        <v>54.98</v>
      </c>
      <c r="K563" s="353"/>
      <c r="L563" s="356">
        <v>0</v>
      </c>
      <c r="M563" s="357">
        <v>0</v>
      </c>
      <c r="N563" s="355">
        <v>0</v>
      </c>
      <c r="O563" s="358" t="s">
        <v>891</v>
      </c>
      <c r="P563" s="357">
        <v>0</v>
      </c>
      <c r="Q563" s="359">
        <v>0</v>
      </c>
      <c r="R563" s="360" t="s">
        <v>892</v>
      </c>
      <c r="S563" s="350" t="s">
        <v>1764</v>
      </c>
      <c r="T563" s="361">
        <v>1</v>
      </c>
      <c r="U563" s="362">
        <v>62</v>
      </c>
      <c r="V563" s="363">
        <v>4</v>
      </c>
      <c r="W563" s="364" t="s">
        <v>892</v>
      </c>
      <c r="X563" s="365" t="s">
        <v>892</v>
      </c>
      <c r="Y563" s="366">
        <v>0</v>
      </c>
      <c r="Z563" s="366" t="s">
        <v>892</v>
      </c>
      <c r="AA563" s="365" t="s">
        <v>892</v>
      </c>
      <c r="AB563" s="366">
        <v>0</v>
      </c>
      <c r="AC563" s="366"/>
      <c r="AD563" s="367" t="s">
        <v>892</v>
      </c>
      <c r="AE563" s="368" t="s">
        <v>892</v>
      </c>
      <c r="AF563" s="357">
        <v>0</v>
      </c>
      <c r="AG563" s="360">
        <v>42772</v>
      </c>
      <c r="AH563" s="360">
        <v>39499</v>
      </c>
      <c r="AI563" s="360">
        <v>44791</v>
      </c>
      <c r="AJ563" s="360" t="s">
        <v>892</v>
      </c>
      <c r="AK563" s="350" t="s">
        <v>1768</v>
      </c>
    </row>
    <row r="564" spans="1:37" x14ac:dyDescent="0.3">
      <c r="A564" s="349">
        <v>105113</v>
      </c>
      <c r="B564" s="350" t="s">
        <v>1769</v>
      </c>
      <c r="C564" s="351" t="s">
        <v>265</v>
      </c>
      <c r="D564" s="352">
        <v>33.869999999999997</v>
      </c>
      <c r="E564" s="350"/>
      <c r="F564" s="350"/>
      <c r="G564" s="350"/>
      <c r="H564" s="353">
        <v>5</v>
      </c>
      <c r="I564" s="354">
        <v>103003</v>
      </c>
      <c r="J564" s="355">
        <v>33.869999999999997</v>
      </c>
      <c r="K564" s="353"/>
      <c r="L564" s="356">
        <v>0</v>
      </c>
      <c r="M564" s="357">
        <v>0</v>
      </c>
      <c r="N564" s="355">
        <v>0</v>
      </c>
      <c r="O564" s="358" t="s">
        <v>891</v>
      </c>
      <c r="P564" s="357">
        <v>0</v>
      </c>
      <c r="Q564" s="359">
        <v>0</v>
      </c>
      <c r="R564" s="360" t="s">
        <v>892</v>
      </c>
      <c r="S564" s="350" t="s">
        <v>1694</v>
      </c>
      <c r="T564" s="361">
        <v>1</v>
      </c>
      <c r="U564" s="362">
        <v>54</v>
      </c>
      <c r="V564" s="363">
        <v>19</v>
      </c>
      <c r="W564" s="364" t="s">
        <v>892</v>
      </c>
      <c r="X564" s="365" t="s">
        <v>892</v>
      </c>
      <c r="Y564" s="366">
        <v>0</v>
      </c>
      <c r="Z564" s="366" t="s">
        <v>892</v>
      </c>
      <c r="AA564" s="365" t="s">
        <v>892</v>
      </c>
      <c r="AB564" s="366">
        <v>0</v>
      </c>
      <c r="AC564" s="366"/>
      <c r="AD564" s="367" t="s">
        <v>892</v>
      </c>
      <c r="AE564" s="368" t="s">
        <v>892</v>
      </c>
      <c r="AF564" s="357">
        <v>0</v>
      </c>
      <c r="AG564" s="360">
        <v>42772</v>
      </c>
      <c r="AH564" s="360">
        <v>39499</v>
      </c>
      <c r="AI564" s="360">
        <v>42706</v>
      </c>
      <c r="AJ564" s="360" t="s">
        <v>892</v>
      </c>
      <c r="AK564" s="350" t="s">
        <v>1769</v>
      </c>
    </row>
    <row r="565" spans="1:37" x14ac:dyDescent="0.3">
      <c r="A565" s="349">
        <v>105114</v>
      </c>
      <c r="B565" s="350" t="s">
        <v>1770</v>
      </c>
      <c r="C565" s="351" t="s">
        <v>265</v>
      </c>
      <c r="D565" s="352">
        <v>25</v>
      </c>
      <c r="E565" s="350"/>
      <c r="F565" s="350"/>
      <c r="G565" s="350"/>
      <c r="H565" s="353">
        <v>39</v>
      </c>
      <c r="I565" s="354">
        <v>103003</v>
      </c>
      <c r="J565" s="355">
        <v>25</v>
      </c>
      <c r="K565" s="353">
        <v>2</v>
      </c>
      <c r="L565" s="356">
        <v>229.41176470588232</v>
      </c>
      <c r="M565" s="357">
        <v>0</v>
      </c>
      <c r="N565" s="355">
        <v>0</v>
      </c>
      <c r="O565" s="358" t="s">
        <v>891</v>
      </c>
      <c r="P565" s="357">
        <v>0</v>
      </c>
      <c r="Q565" s="359">
        <v>0</v>
      </c>
      <c r="R565" s="360" t="s">
        <v>892</v>
      </c>
      <c r="S565" s="350" t="s">
        <v>1771</v>
      </c>
      <c r="T565" s="361">
        <v>1</v>
      </c>
      <c r="U565" s="362">
        <v>62</v>
      </c>
      <c r="V565" s="363">
        <v>1</v>
      </c>
      <c r="W565" s="364" t="s">
        <v>892</v>
      </c>
      <c r="X565" s="365" t="s">
        <v>892</v>
      </c>
      <c r="Y565" s="366">
        <v>0</v>
      </c>
      <c r="Z565" s="366" t="s">
        <v>892</v>
      </c>
      <c r="AA565" s="365" t="s">
        <v>892</v>
      </c>
      <c r="AB565" s="366">
        <v>0</v>
      </c>
      <c r="AC565" s="366"/>
      <c r="AD565" s="367" t="s">
        <v>892</v>
      </c>
      <c r="AE565" s="368" t="s">
        <v>892</v>
      </c>
      <c r="AF565" s="357">
        <v>0</v>
      </c>
      <c r="AG565" s="360">
        <v>43697</v>
      </c>
      <c r="AH565" s="360">
        <v>39499</v>
      </c>
      <c r="AI565" s="360">
        <v>43564</v>
      </c>
      <c r="AJ565" s="360" t="s">
        <v>892</v>
      </c>
      <c r="AK565" s="350" t="s">
        <v>1770</v>
      </c>
    </row>
    <row r="566" spans="1:37" x14ac:dyDescent="0.3">
      <c r="A566" s="349">
        <v>105115</v>
      </c>
      <c r="B566" s="350" t="s">
        <v>1772</v>
      </c>
      <c r="C566" s="351" t="s">
        <v>265</v>
      </c>
      <c r="D566" s="352">
        <v>25.24</v>
      </c>
      <c r="E566" s="350"/>
      <c r="F566" s="350"/>
      <c r="G566" s="350"/>
      <c r="H566" s="353">
        <v>24</v>
      </c>
      <c r="I566" s="354">
        <v>103003</v>
      </c>
      <c r="J566" s="355">
        <v>25.24</v>
      </c>
      <c r="K566" s="353">
        <v>4</v>
      </c>
      <c r="L566" s="356">
        <v>72.727272727272734</v>
      </c>
      <c r="M566" s="357">
        <v>0</v>
      </c>
      <c r="N566" s="355">
        <v>0</v>
      </c>
      <c r="O566" s="358" t="s">
        <v>891</v>
      </c>
      <c r="P566" s="357">
        <v>0</v>
      </c>
      <c r="Q566" s="359">
        <v>0</v>
      </c>
      <c r="R566" s="360" t="s">
        <v>892</v>
      </c>
      <c r="S566" s="350" t="s">
        <v>1771</v>
      </c>
      <c r="T566" s="361">
        <v>1</v>
      </c>
      <c r="U566" s="362">
        <v>62</v>
      </c>
      <c r="V566" s="363">
        <v>1</v>
      </c>
      <c r="W566" s="364" t="s">
        <v>892</v>
      </c>
      <c r="X566" s="365" t="s">
        <v>892</v>
      </c>
      <c r="Y566" s="366">
        <v>0</v>
      </c>
      <c r="Z566" s="366" t="s">
        <v>892</v>
      </c>
      <c r="AA566" s="365" t="s">
        <v>892</v>
      </c>
      <c r="AB566" s="366">
        <v>0</v>
      </c>
      <c r="AC566" s="366"/>
      <c r="AD566" s="367" t="s">
        <v>892</v>
      </c>
      <c r="AE566" s="368" t="s">
        <v>892</v>
      </c>
      <c r="AF566" s="357">
        <v>2</v>
      </c>
      <c r="AG566" s="360">
        <v>44018</v>
      </c>
      <c r="AH566" s="360">
        <v>39499</v>
      </c>
      <c r="AI566" s="360">
        <v>44468</v>
      </c>
      <c r="AJ566" s="360" t="s">
        <v>892</v>
      </c>
      <c r="AK566" s="350" t="s">
        <v>1772</v>
      </c>
    </row>
    <row r="567" spans="1:37" x14ac:dyDescent="0.3">
      <c r="A567" s="349">
        <v>105118</v>
      </c>
      <c r="B567" s="350" t="s">
        <v>1773</v>
      </c>
      <c r="C567" s="351" t="s">
        <v>265</v>
      </c>
      <c r="D567" s="352">
        <v>47.41</v>
      </c>
      <c r="E567" s="350"/>
      <c r="F567" s="350"/>
      <c r="G567" s="350"/>
      <c r="H567" s="353">
        <v>0</v>
      </c>
      <c r="I567" s="354">
        <v>103003</v>
      </c>
      <c r="J567" s="355">
        <v>47.41</v>
      </c>
      <c r="K567" s="353">
        <v>6</v>
      </c>
      <c r="L567" s="356">
        <v>0</v>
      </c>
      <c r="M567" s="357">
        <v>7</v>
      </c>
      <c r="N567" s="355">
        <v>331.87</v>
      </c>
      <c r="O567" s="358" t="s">
        <v>891</v>
      </c>
      <c r="P567" s="357">
        <v>0</v>
      </c>
      <c r="Q567" s="359">
        <v>0</v>
      </c>
      <c r="R567" s="360" t="s">
        <v>892</v>
      </c>
      <c r="S567" s="350" t="s">
        <v>1771</v>
      </c>
      <c r="T567" s="361">
        <v>1</v>
      </c>
      <c r="U567" s="362">
        <v>62</v>
      </c>
      <c r="V567" s="363">
        <v>1</v>
      </c>
      <c r="W567" s="364">
        <v>8984</v>
      </c>
      <c r="X567" s="365">
        <v>2023</v>
      </c>
      <c r="Y567" s="366">
        <v>2</v>
      </c>
      <c r="Z567" s="366" t="s">
        <v>892</v>
      </c>
      <c r="AA567" s="365" t="s">
        <v>892</v>
      </c>
      <c r="AB567" s="366">
        <v>0</v>
      </c>
      <c r="AC567" s="366"/>
      <c r="AD567" s="367" t="s">
        <v>892</v>
      </c>
      <c r="AE567" s="368" t="s">
        <v>892</v>
      </c>
      <c r="AF567" s="357">
        <v>2</v>
      </c>
      <c r="AG567" s="360">
        <v>43872</v>
      </c>
      <c r="AH567" s="360">
        <v>39499</v>
      </c>
      <c r="AI567" s="360">
        <v>44791</v>
      </c>
      <c r="AJ567" s="360" t="s">
        <v>892</v>
      </c>
      <c r="AK567" s="350" t="s">
        <v>1773</v>
      </c>
    </row>
    <row r="568" spans="1:37" x14ac:dyDescent="0.3">
      <c r="A568" s="349">
        <v>105259</v>
      </c>
      <c r="B568" s="350" t="s">
        <v>1774</v>
      </c>
      <c r="C568" s="351" t="s">
        <v>262</v>
      </c>
      <c r="D568" s="352">
        <v>90.87</v>
      </c>
      <c r="E568" s="350"/>
      <c r="F568" s="350"/>
      <c r="G568" s="350"/>
      <c r="H568" s="353">
        <v>1142</v>
      </c>
      <c r="I568" s="354">
        <v>103003</v>
      </c>
      <c r="J568" s="355">
        <v>90.87</v>
      </c>
      <c r="K568" s="353">
        <v>3627</v>
      </c>
      <c r="L568" s="356">
        <v>2.736968244457759</v>
      </c>
      <c r="M568" s="357">
        <v>5868.5</v>
      </c>
      <c r="N568" s="355">
        <v>533270.59499999997</v>
      </c>
      <c r="O568" s="358" t="s">
        <v>891</v>
      </c>
      <c r="P568" s="357">
        <v>0</v>
      </c>
      <c r="Q568" s="359">
        <v>0</v>
      </c>
      <c r="R568" s="360" t="s">
        <v>892</v>
      </c>
      <c r="S568" s="350" t="s">
        <v>1775</v>
      </c>
      <c r="T568" s="361">
        <v>1</v>
      </c>
      <c r="U568" s="362">
        <v>57</v>
      </c>
      <c r="V568" s="363">
        <v>3</v>
      </c>
      <c r="W568" s="364">
        <v>6216</v>
      </c>
      <c r="X568" s="365">
        <v>2023</v>
      </c>
      <c r="Y568" s="366">
        <v>500</v>
      </c>
      <c r="Z568" s="366" t="s">
        <v>892</v>
      </c>
      <c r="AA568" s="365" t="s">
        <v>892</v>
      </c>
      <c r="AB568" s="366">
        <v>0</v>
      </c>
      <c r="AC568" s="366"/>
      <c r="AD568" s="367" t="s">
        <v>892</v>
      </c>
      <c r="AE568" s="368" t="s">
        <v>892</v>
      </c>
      <c r="AF568" s="357">
        <v>1670</v>
      </c>
      <c r="AG568" s="360">
        <v>44957</v>
      </c>
      <c r="AH568" s="360">
        <v>39505</v>
      </c>
      <c r="AI568" s="360">
        <v>45156</v>
      </c>
      <c r="AJ568" s="360" t="s">
        <v>892</v>
      </c>
      <c r="AK568" s="350" t="s">
        <v>1774</v>
      </c>
    </row>
    <row r="569" spans="1:37" x14ac:dyDescent="0.3">
      <c r="A569" s="349">
        <v>105293</v>
      </c>
      <c r="B569" s="350" t="s">
        <v>1776</v>
      </c>
      <c r="C569" s="351" t="s">
        <v>265</v>
      </c>
      <c r="D569" s="352">
        <v>6</v>
      </c>
      <c r="E569" s="350"/>
      <c r="F569" s="350"/>
      <c r="G569" s="350"/>
      <c r="H569" s="353">
        <v>0</v>
      </c>
      <c r="I569" s="354">
        <v>103003</v>
      </c>
      <c r="J569" s="355">
        <v>6</v>
      </c>
      <c r="K569" s="353">
        <v>907</v>
      </c>
      <c r="L569" s="356">
        <v>0</v>
      </c>
      <c r="M569" s="357">
        <v>1053.44</v>
      </c>
      <c r="N569" s="355">
        <v>6320.64</v>
      </c>
      <c r="O569" s="358" t="s">
        <v>891</v>
      </c>
      <c r="P569" s="357">
        <v>0</v>
      </c>
      <c r="Q569" s="359">
        <v>0</v>
      </c>
      <c r="R569" s="360" t="s">
        <v>892</v>
      </c>
      <c r="S569" s="350" t="s">
        <v>1027</v>
      </c>
      <c r="T569" s="361">
        <v>1</v>
      </c>
      <c r="U569" s="362">
        <v>51</v>
      </c>
      <c r="V569" s="363">
        <v>11</v>
      </c>
      <c r="W569" s="364">
        <v>2638</v>
      </c>
      <c r="X569" s="365">
        <v>2023</v>
      </c>
      <c r="Y569" s="366">
        <v>1000</v>
      </c>
      <c r="Z569" s="366" t="s">
        <v>892</v>
      </c>
      <c r="AA569" s="365" t="s">
        <v>892</v>
      </c>
      <c r="AB569" s="366">
        <v>0</v>
      </c>
      <c r="AC569" s="366"/>
      <c r="AD569" s="367" t="s">
        <v>892</v>
      </c>
      <c r="AE569" s="368" t="s">
        <v>892</v>
      </c>
      <c r="AF569" s="357">
        <v>456</v>
      </c>
      <c r="AG569" s="360">
        <v>44931</v>
      </c>
      <c r="AH569" s="360">
        <v>39506</v>
      </c>
      <c r="AI569" s="360">
        <v>44922</v>
      </c>
      <c r="AJ569" s="360" t="s">
        <v>892</v>
      </c>
      <c r="AK569" s="350" t="s">
        <v>1776</v>
      </c>
    </row>
    <row r="570" spans="1:37" x14ac:dyDescent="0.3">
      <c r="A570" s="349">
        <v>105294</v>
      </c>
      <c r="B570" s="350" t="s">
        <v>1777</v>
      </c>
      <c r="C570" s="351" t="s">
        <v>265</v>
      </c>
      <c r="D570" s="352">
        <v>12.69</v>
      </c>
      <c r="E570" s="350"/>
      <c r="F570" s="350"/>
      <c r="G570" s="350"/>
      <c r="H570" s="353">
        <v>125</v>
      </c>
      <c r="I570" s="354">
        <v>103003</v>
      </c>
      <c r="J570" s="355">
        <v>12.69</v>
      </c>
      <c r="K570" s="353">
        <v>135</v>
      </c>
      <c r="L570" s="356">
        <v>11.111111111111112</v>
      </c>
      <c r="M570" s="357">
        <v>77.5</v>
      </c>
      <c r="N570" s="355">
        <v>983.47500000000002</v>
      </c>
      <c r="O570" s="358" t="s">
        <v>891</v>
      </c>
      <c r="P570" s="357">
        <v>0</v>
      </c>
      <c r="Q570" s="359">
        <v>0</v>
      </c>
      <c r="R570" s="360" t="s">
        <v>892</v>
      </c>
      <c r="S570" s="350" t="s">
        <v>1743</v>
      </c>
      <c r="T570" s="361">
        <v>1</v>
      </c>
      <c r="U570" s="362">
        <v>51</v>
      </c>
      <c r="V570" s="363">
        <v>42</v>
      </c>
      <c r="W570" s="364" t="s">
        <v>892</v>
      </c>
      <c r="X570" s="365" t="s">
        <v>892</v>
      </c>
      <c r="Y570" s="366">
        <v>0</v>
      </c>
      <c r="Z570" s="366" t="s">
        <v>892</v>
      </c>
      <c r="AA570" s="365" t="s">
        <v>892</v>
      </c>
      <c r="AB570" s="366">
        <v>0</v>
      </c>
      <c r="AC570" s="366"/>
      <c r="AD570" s="367" t="s">
        <v>892</v>
      </c>
      <c r="AE570" s="368" t="s">
        <v>892</v>
      </c>
      <c r="AF570" s="357">
        <v>46</v>
      </c>
      <c r="AG570" s="360">
        <v>44946</v>
      </c>
      <c r="AH570" s="360">
        <v>39506</v>
      </c>
      <c r="AI570" s="360">
        <v>44939</v>
      </c>
      <c r="AJ570" s="360" t="s">
        <v>892</v>
      </c>
      <c r="AK570" s="350" t="s">
        <v>1777</v>
      </c>
    </row>
    <row r="571" spans="1:37" x14ac:dyDescent="0.3">
      <c r="A571" s="349">
        <v>105704</v>
      </c>
      <c r="B571" s="350" t="s">
        <v>1778</v>
      </c>
      <c r="C571" s="351" t="s">
        <v>265</v>
      </c>
      <c r="D571" s="352">
        <v>54.98</v>
      </c>
      <c r="E571" s="350"/>
      <c r="F571" s="350"/>
      <c r="G571" s="350"/>
      <c r="H571" s="353">
        <v>20</v>
      </c>
      <c r="I571" s="354">
        <v>103003</v>
      </c>
      <c r="J571" s="355">
        <v>54.98</v>
      </c>
      <c r="K571" s="353"/>
      <c r="L571" s="356">
        <v>0</v>
      </c>
      <c r="M571" s="357">
        <v>0</v>
      </c>
      <c r="N571" s="355">
        <v>0</v>
      </c>
      <c r="O571" s="358" t="s">
        <v>891</v>
      </c>
      <c r="P571" s="357">
        <v>0</v>
      </c>
      <c r="Q571" s="359">
        <v>0</v>
      </c>
      <c r="R571" s="360" t="s">
        <v>892</v>
      </c>
      <c r="S571" s="350" t="s">
        <v>1764</v>
      </c>
      <c r="T571" s="361">
        <v>1</v>
      </c>
      <c r="U571" s="362">
        <v>62</v>
      </c>
      <c r="V571" s="363">
        <v>4</v>
      </c>
      <c r="W571" s="364" t="s">
        <v>892</v>
      </c>
      <c r="X571" s="365" t="s">
        <v>892</v>
      </c>
      <c r="Y571" s="366">
        <v>0</v>
      </c>
      <c r="Z571" s="366" t="s">
        <v>892</v>
      </c>
      <c r="AA571" s="365" t="s">
        <v>892</v>
      </c>
      <c r="AB571" s="366">
        <v>0</v>
      </c>
      <c r="AC571" s="366"/>
      <c r="AD571" s="367" t="s">
        <v>892</v>
      </c>
      <c r="AE571" s="368" t="s">
        <v>892</v>
      </c>
      <c r="AF571" s="357">
        <v>0</v>
      </c>
      <c r="AG571" s="360">
        <v>39826</v>
      </c>
      <c r="AH571" s="360">
        <v>39538</v>
      </c>
      <c r="AI571" s="360">
        <v>44791</v>
      </c>
      <c r="AJ571" s="360" t="s">
        <v>892</v>
      </c>
      <c r="AK571" s="350" t="s">
        <v>1778</v>
      </c>
    </row>
    <row r="572" spans="1:37" x14ac:dyDescent="0.3">
      <c r="A572" s="349">
        <v>105709</v>
      </c>
      <c r="B572" s="350" t="s">
        <v>1779</v>
      </c>
      <c r="C572" s="351" t="s">
        <v>265</v>
      </c>
      <c r="D572" s="352">
        <v>25</v>
      </c>
      <c r="E572" s="350"/>
      <c r="F572" s="350"/>
      <c r="G572" s="350"/>
      <c r="H572" s="353">
        <v>12</v>
      </c>
      <c r="I572" s="354">
        <v>103003</v>
      </c>
      <c r="J572" s="355">
        <v>25</v>
      </c>
      <c r="K572" s="353"/>
      <c r="L572" s="356">
        <v>0</v>
      </c>
      <c r="M572" s="357">
        <v>0</v>
      </c>
      <c r="N572" s="355">
        <v>0</v>
      </c>
      <c r="O572" s="358" t="s">
        <v>891</v>
      </c>
      <c r="P572" s="357">
        <v>0</v>
      </c>
      <c r="Q572" s="359">
        <v>0</v>
      </c>
      <c r="R572" s="360" t="s">
        <v>892</v>
      </c>
      <c r="S572" s="350" t="s">
        <v>1694</v>
      </c>
      <c r="T572" s="361">
        <v>1</v>
      </c>
      <c r="U572" s="362">
        <v>54</v>
      </c>
      <c r="V572" s="363">
        <v>19</v>
      </c>
      <c r="W572" s="364" t="s">
        <v>892</v>
      </c>
      <c r="X572" s="365" t="s">
        <v>892</v>
      </c>
      <c r="Y572" s="366">
        <v>0</v>
      </c>
      <c r="Z572" s="366" t="s">
        <v>892</v>
      </c>
      <c r="AA572" s="365" t="s">
        <v>892</v>
      </c>
      <c r="AB572" s="366">
        <v>0</v>
      </c>
      <c r="AC572" s="366"/>
      <c r="AD572" s="367" t="s">
        <v>892</v>
      </c>
      <c r="AE572" s="368" t="s">
        <v>892</v>
      </c>
      <c r="AF572" s="357">
        <v>0</v>
      </c>
      <c r="AG572" s="360">
        <v>43698</v>
      </c>
      <c r="AH572" s="360">
        <v>39538</v>
      </c>
      <c r="AI572" s="360">
        <v>43557</v>
      </c>
      <c r="AJ572" s="360" t="s">
        <v>892</v>
      </c>
      <c r="AK572" s="350" t="s">
        <v>1779</v>
      </c>
    </row>
    <row r="573" spans="1:37" x14ac:dyDescent="0.3">
      <c r="A573" s="349">
        <v>105889</v>
      </c>
      <c r="B573" s="350" t="s">
        <v>1780</v>
      </c>
      <c r="C573" s="351" t="s">
        <v>265</v>
      </c>
      <c r="D573" s="352">
        <v>36.9</v>
      </c>
      <c r="E573" s="350"/>
      <c r="F573" s="350"/>
      <c r="G573" s="350"/>
      <c r="H573" s="353">
        <v>369</v>
      </c>
      <c r="I573" s="354">
        <v>103003</v>
      </c>
      <c r="J573" s="355">
        <v>36.9</v>
      </c>
      <c r="K573" s="353"/>
      <c r="L573" s="356">
        <v>0</v>
      </c>
      <c r="M573" s="357">
        <v>0</v>
      </c>
      <c r="N573" s="355">
        <v>0</v>
      </c>
      <c r="O573" s="358" t="s">
        <v>891</v>
      </c>
      <c r="P573" s="357">
        <v>0</v>
      </c>
      <c r="Q573" s="359">
        <v>0</v>
      </c>
      <c r="R573" s="360" t="s">
        <v>892</v>
      </c>
      <c r="S573" s="350" t="s">
        <v>1429</v>
      </c>
      <c r="T573" s="361">
        <v>1</v>
      </c>
      <c r="U573" s="362">
        <v>69</v>
      </c>
      <c r="V573" s="363">
        <v>2</v>
      </c>
      <c r="W573" s="364" t="s">
        <v>892</v>
      </c>
      <c r="X573" s="365" t="s">
        <v>892</v>
      </c>
      <c r="Y573" s="366">
        <v>0</v>
      </c>
      <c r="Z573" s="366" t="s">
        <v>892</v>
      </c>
      <c r="AA573" s="365" t="s">
        <v>892</v>
      </c>
      <c r="AB573" s="366">
        <v>0</v>
      </c>
      <c r="AC573" s="366"/>
      <c r="AD573" s="367" t="s">
        <v>892</v>
      </c>
      <c r="AE573" s="368" t="s">
        <v>892</v>
      </c>
      <c r="AF573" s="357">
        <v>0</v>
      </c>
      <c r="AG573" s="360">
        <v>43535</v>
      </c>
      <c r="AH573" s="360">
        <v>39546</v>
      </c>
      <c r="AI573" s="360">
        <v>43523</v>
      </c>
      <c r="AJ573" s="360" t="s">
        <v>892</v>
      </c>
      <c r="AK573" s="350" t="s">
        <v>1780</v>
      </c>
    </row>
    <row r="574" spans="1:37" x14ac:dyDescent="0.3">
      <c r="A574" s="349">
        <v>106038</v>
      </c>
      <c r="B574" s="350" t="s">
        <v>1781</v>
      </c>
      <c r="C574" s="351" t="s">
        <v>265</v>
      </c>
      <c r="D574" s="352">
        <v>7.85</v>
      </c>
      <c r="E574" s="350"/>
      <c r="F574" s="350"/>
      <c r="G574" s="350"/>
      <c r="H574" s="353">
        <v>0</v>
      </c>
      <c r="I574" s="354">
        <v>103003</v>
      </c>
      <c r="J574" s="355">
        <v>7.85</v>
      </c>
      <c r="K574" s="353">
        <v>80</v>
      </c>
      <c r="L574" s="356">
        <v>0</v>
      </c>
      <c r="M574" s="357">
        <v>0</v>
      </c>
      <c r="N574" s="355">
        <v>0</v>
      </c>
      <c r="O574" s="358" t="s">
        <v>891</v>
      </c>
      <c r="P574" s="357">
        <v>0</v>
      </c>
      <c r="Q574" s="359">
        <v>0</v>
      </c>
      <c r="R574" s="360" t="s">
        <v>892</v>
      </c>
      <c r="S574" s="350" t="s">
        <v>1782</v>
      </c>
      <c r="T574" s="361">
        <v>1</v>
      </c>
      <c r="U574" s="362">
        <v>60</v>
      </c>
      <c r="V574" s="363">
        <v>21</v>
      </c>
      <c r="W574" s="364">
        <v>2239</v>
      </c>
      <c r="X574" s="365">
        <v>2023</v>
      </c>
      <c r="Y574" s="366">
        <v>700</v>
      </c>
      <c r="Z574" s="366" t="s">
        <v>892</v>
      </c>
      <c r="AA574" s="365" t="s">
        <v>892</v>
      </c>
      <c r="AB574" s="366">
        <v>0</v>
      </c>
      <c r="AC574" s="366"/>
      <c r="AD574" s="367" t="s">
        <v>892</v>
      </c>
      <c r="AE574" s="368" t="s">
        <v>892</v>
      </c>
      <c r="AF574" s="357">
        <v>26</v>
      </c>
      <c r="AG574" s="360">
        <v>44365</v>
      </c>
      <c r="AH574" s="360">
        <v>39554</v>
      </c>
      <c r="AI574" s="360">
        <v>44176</v>
      </c>
      <c r="AJ574" s="360" t="s">
        <v>892</v>
      </c>
      <c r="AK574" s="350" t="s">
        <v>1781</v>
      </c>
    </row>
    <row r="575" spans="1:37" x14ac:dyDescent="0.3">
      <c r="A575" s="349">
        <v>106129</v>
      </c>
      <c r="B575" s="350" t="s">
        <v>1783</v>
      </c>
      <c r="C575" s="351" t="s">
        <v>265</v>
      </c>
      <c r="D575" s="352">
        <v>92.9</v>
      </c>
      <c r="E575" s="350"/>
      <c r="F575" s="350"/>
      <c r="G575" s="350"/>
      <c r="H575" s="353">
        <v>1</v>
      </c>
      <c r="I575" s="354">
        <v>103003</v>
      </c>
      <c r="J575" s="355">
        <v>92.9</v>
      </c>
      <c r="K575" s="353">
        <v>15</v>
      </c>
      <c r="L575" s="356">
        <v>0.8</v>
      </c>
      <c r="M575" s="357">
        <v>16.5</v>
      </c>
      <c r="N575" s="355">
        <v>1532.85</v>
      </c>
      <c r="O575" s="358" t="s">
        <v>891</v>
      </c>
      <c r="P575" s="357">
        <v>0</v>
      </c>
      <c r="Q575" s="359">
        <v>0</v>
      </c>
      <c r="R575" s="360" t="s">
        <v>892</v>
      </c>
      <c r="S575" s="350" t="s">
        <v>1784</v>
      </c>
      <c r="T575" s="361">
        <v>1</v>
      </c>
      <c r="U575" s="362">
        <v>50</v>
      </c>
      <c r="V575" s="363">
        <v>2</v>
      </c>
      <c r="W575" s="364">
        <v>2391</v>
      </c>
      <c r="X575" s="365">
        <v>2023</v>
      </c>
      <c r="Y575" s="366">
        <v>5</v>
      </c>
      <c r="Z575" s="366" t="s">
        <v>892</v>
      </c>
      <c r="AA575" s="365" t="s">
        <v>892</v>
      </c>
      <c r="AB575" s="366">
        <v>0</v>
      </c>
      <c r="AC575" s="366"/>
      <c r="AD575" s="367" t="s">
        <v>892</v>
      </c>
      <c r="AE575" s="368" t="s">
        <v>892</v>
      </c>
      <c r="AF575" s="357">
        <v>6</v>
      </c>
      <c r="AG575" s="360">
        <v>44186</v>
      </c>
      <c r="AH575" s="360">
        <v>39562</v>
      </c>
      <c r="AI575" s="360">
        <v>44176</v>
      </c>
      <c r="AJ575" s="360" t="s">
        <v>892</v>
      </c>
      <c r="AK575" s="350" t="s">
        <v>1783</v>
      </c>
    </row>
    <row r="576" spans="1:37" x14ac:dyDescent="0.3">
      <c r="A576" s="349">
        <v>106130</v>
      </c>
      <c r="B576" s="350" t="s">
        <v>1785</v>
      </c>
      <c r="C576" s="351" t="s">
        <v>265</v>
      </c>
      <c r="D576" s="352">
        <v>49</v>
      </c>
      <c r="E576" s="350"/>
      <c r="F576" s="350"/>
      <c r="G576" s="350"/>
      <c r="H576" s="353">
        <v>2</v>
      </c>
      <c r="I576" s="354">
        <v>103003</v>
      </c>
      <c r="J576" s="355">
        <v>49</v>
      </c>
      <c r="K576" s="353">
        <v>12</v>
      </c>
      <c r="L576" s="356">
        <v>2</v>
      </c>
      <c r="M576" s="357">
        <v>10</v>
      </c>
      <c r="N576" s="355">
        <v>490</v>
      </c>
      <c r="O576" s="358" t="s">
        <v>891</v>
      </c>
      <c r="P576" s="357">
        <v>0</v>
      </c>
      <c r="Q576" s="359">
        <v>0</v>
      </c>
      <c r="R576" s="360" t="s">
        <v>892</v>
      </c>
      <c r="S576" s="350" t="s">
        <v>1784</v>
      </c>
      <c r="T576" s="361">
        <v>1</v>
      </c>
      <c r="U576" s="362">
        <v>50</v>
      </c>
      <c r="V576" s="363">
        <v>2</v>
      </c>
      <c r="W576" s="364">
        <v>2959</v>
      </c>
      <c r="X576" s="365">
        <v>2023</v>
      </c>
      <c r="Y576" s="366">
        <v>6</v>
      </c>
      <c r="Z576" s="366" t="s">
        <v>892</v>
      </c>
      <c r="AA576" s="365" t="s">
        <v>892</v>
      </c>
      <c r="AB576" s="366">
        <v>0</v>
      </c>
      <c r="AC576" s="366"/>
      <c r="AD576" s="367" t="s">
        <v>892</v>
      </c>
      <c r="AE576" s="368" t="s">
        <v>892</v>
      </c>
      <c r="AF576" s="357">
        <v>4</v>
      </c>
      <c r="AG576" s="360">
        <v>43434</v>
      </c>
      <c r="AH576" s="360">
        <v>39562</v>
      </c>
      <c r="AI576" s="360">
        <v>43411</v>
      </c>
      <c r="AJ576" s="360" t="s">
        <v>892</v>
      </c>
      <c r="AK576" s="350" t="s">
        <v>1785</v>
      </c>
    </row>
    <row r="577" spans="1:37" x14ac:dyDescent="0.3">
      <c r="A577" s="349">
        <v>106131</v>
      </c>
      <c r="B577" s="350" t="s">
        <v>1786</v>
      </c>
      <c r="C577" s="351" t="s">
        <v>265</v>
      </c>
      <c r="D577" s="352">
        <v>49</v>
      </c>
      <c r="E577" s="350"/>
      <c r="F577" s="350"/>
      <c r="G577" s="350"/>
      <c r="H577" s="353">
        <v>1</v>
      </c>
      <c r="I577" s="354">
        <v>103003</v>
      </c>
      <c r="J577" s="355">
        <v>49</v>
      </c>
      <c r="K577" s="353">
        <v>15</v>
      </c>
      <c r="L577" s="356">
        <v>0.8</v>
      </c>
      <c r="M577" s="357">
        <v>11.5</v>
      </c>
      <c r="N577" s="355">
        <v>563.5</v>
      </c>
      <c r="O577" s="358" t="s">
        <v>891</v>
      </c>
      <c r="P577" s="357">
        <v>0</v>
      </c>
      <c r="Q577" s="359">
        <v>0</v>
      </c>
      <c r="R577" s="360" t="s">
        <v>892</v>
      </c>
      <c r="S577" s="350" t="s">
        <v>1784</v>
      </c>
      <c r="T577" s="361">
        <v>1</v>
      </c>
      <c r="U577" s="362">
        <v>50</v>
      </c>
      <c r="V577" s="363">
        <v>2</v>
      </c>
      <c r="W577" s="364">
        <v>2959</v>
      </c>
      <c r="X577" s="365">
        <v>2023</v>
      </c>
      <c r="Y577" s="366">
        <v>10</v>
      </c>
      <c r="Z577" s="366" t="s">
        <v>892</v>
      </c>
      <c r="AA577" s="365" t="s">
        <v>892</v>
      </c>
      <c r="AB577" s="366">
        <v>0</v>
      </c>
      <c r="AC577" s="366"/>
      <c r="AD577" s="367" t="s">
        <v>892</v>
      </c>
      <c r="AE577" s="368" t="s">
        <v>892</v>
      </c>
      <c r="AF577" s="357">
        <v>6</v>
      </c>
      <c r="AG577" s="360">
        <v>43434</v>
      </c>
      <c r="AH577" s="360">
        <v>39562</v>
      </c>
      <c r="AI577" s="360">
        <v>43411</v>
      </c>
      <c r="AJ577" s="360" t="s">
        <v>892</v>
      </c>
      <c r="AK577" s="350" t="s">
        <v>1786</v>
      </c>
    </row>
    <row r="578" spans="1:37" x14ac:dyDescent="0.3">
      <c r="A578" s="349">
        <v>106375</v>
      </c>
      <c r="B578" s="350" t="s">
        <v>1787</v>
      </c>
      <c r="C578" s="351" t="s">
        <v>265</v>
      </c>
      <c r="D578" s="352">
        <v>45</v>
      </c>
      <c r="E578" s="350"/>
      <c r="F578" s="350"/>
      <c r="G578" s="350"/>
      <c r="H578" s="353">
        <v>0</v>
      </c>
      <c r="I578" s="354">
        <v>103003</v>
      </c>
      <c r="J578" s="355">
        <v>45</v>
      </c>
      <c r="K578" s="353">
        <v>502</v>
      </c>
      <c r="L578" s="356">
        <v>0</v>
      </c>
      <c r="M578" s="357">
        <v>0</v>
      </c>
      <c r="N578" s="355">
        <v>0</v>
      </c>
      <c r="O578" s="358" t="s">
        <v>891</v>
      </c>
      <c r="P578" s="357">
        <v>0</v>
      </c>
      <c r="Q578" s="359">
        <v>0</v>
      </c>
      <c r="R578" s="360" t="s">
        <v>892</v>
      </c>
      <c r="S578" s="350" t="s">
        <v>1357</v>
      </c>
      <c r="T578" s="361">
        <v>1</v>
      </c>
      <c r="U578" s="362">
        <v>51</v>
      </c>
      <c r="V578" s="363">
        <v>17</v>
      </c>
      <c r="W578" s="364" t="s">
        <v>892</v>
      </c>
      <c r="X578" s="365" t="s">
        <v>892</v>
      </c>
      <c r="Y578" s="366">
        <v>0</v>
      </c>
      <c r="Z578" s="366">
        <v>10509</v>
      </c>
      <c r="AA578" s="365">
        <v>2023</v>
      </c>
      <c r="AB578" s="366">
        <v>1000</v>
      </c>
      <c r="AC578" s="366">
        <v>1000</v>
      </c>
      <c r="AD578" s="367" t="s">
        <v>2325</v>
      </c>
      <c r="AE578" s="368">
        <v>45197</v>
      </c>
      <c r="AF578" s="357">
        <v>184</v>
      </c>
      <c r="AG578" s="360">
        <v>44775</v>
      </c>
      <c r="AH578" s="360">
        <v>39580</v>
      </c>
      <c r="AI578" s="360">
        <v>45160</v>
      </c>
      <c r="AJ578" s="360" t="s">
        <v>892</v>
      </c>
      <c r="AK578" s="350" t="s">
        <v>1788</v>
      </c>
    </row>
    <row r="579" spans="1:37" x14ac:dyDescent="0.3">
      <c r="A579" s="349">
        <v>106376</v>
      </c>
      <c r="B579" s="350" t="s">
        <v>1789</v>
      </c>
      <c r="C579" s="351" t="s">
        <v>265</v>
      </c>
      <c r="D579" s="352">
        <v>74.209999999999994</v>
      </c>
      <c r="E579" s="350"/>
      <c r="F579" s="350"/>
      <c r="G579" s="350"/>
      <c r="H579" s="353">
        <v>1007</v>
      </c>
      <c r="I579" s="354">
        <v>103003</v>
      </c>
      <c r="J579" s="355">
        <v>74.209999999999994</v>
      </c>
      <c r="K579" s="353">
        <v>1221</v>
      </c>
      <c r="L579" s="356">
        <v>6.7962475534858608</v>
      </c>
      <c r="M579" s="357">
        <v>1660.06</v>
      </c>
      <c r="N579" s="355">
        <v>123193.0526</v>
      </c>
      <c r="O579" s="358" t="s">
        <v>891</v>
      </c>
      <c r="P579" s="357">
        <v>0</v>
      </c>
      <c r="Q579" s="359">
        <v>0</v>
      </c>
      <c r="R579" s="360" t="s">
        <v>892</v>
      </c>
      <c r="S579" s="350" t="s">
        <v>1357</v>
      </c>
      <c r="T579" s="361">
        <v>1</v>
      </c>
      <c r="U579" s="362">
        <v>51</v>
      </c>
      <c r="V579" s="363">
        <v>17</v>
      </c>
      <c r="W579" s="364" t="s">
        <v>892</v>
      </c>
      <c r="X579" s="365" t="s">
        <v>892</v>
      </c>
      <c r="Y579" s="366">
        <v>0</v>
      </c>
      <c r="Z579" s="366" t="s">
        <v>892</v>
      </c>
      <c r="AA579" s="365" t="s">
        <v>892</v>
      </c>
      <c r="AB579" s="366">
        <v>0</v>
      </c>
      <c r="AC579" s="366"/>
      <c r="AD579" s="367" t="s">
        <v>892</v>
      </c>
      <c r="AE579" s="368" t="s">
        <v>892</v>
      </c>
      <c r="AF579" s="357">
        <v>592</v>
      </c>
      <c r="AG579" s="360">
        <v>44775</v>
      </c>
      <c r="AH579" s="360">
        <v>39580</v>
      </c>
      <c r="AI579" s="360">
        <v>44748</v>
      </c>
      <c r="AJ579" s="360" t="s">
        <v>892</v>
      </c>
      <c r="AK579" s="350" t="s">
        <v>1790</v>
      </c>
    </row>
    <row r="580" spans="1:37" x14ac:dyDescent="0.3">
      <c r="A580" s="349">
        <v>106408</v>
      </c>
      <c r="B580" s="350" t="s">
        <v>1791</v>
      </c>
      <c r="C580" s="351" t="s">
        <v>265</v>
      </c>
      <c r="D580" s="352">
        <v>8.3000000000000007</v>
      </c>
      <c r="E580" s="350"/>
      <c r="F580" s="350"/>
      <c r="G580" s="350"/>
      <c r="H580" s="353">
        <v>54</v>
      </c>
      <c r="I580" s="354">
        <v>103003</v>
      </c>
      <c r="J580" s="355">
        <v>8.3000000000000007</v>
      </c>
      <c r="K580" s="353">
        <v>123</v>
      </c>
      <c r="L580" s="356">
        <v>5.103969754253308</v>
      </c>
      <c r="M580" s="357">
        <v>86.44</v>
      </c>
      <c r="N580" s="355">
        <v>717.452</v>
      </c>
      <c r="O580" s="358" t="s">
        <v>891</v>
      </c>
      <c r="P580" s="357">
        <v>0</v>
      </c>
      <c r="Q580" s="359">
        <v>0</v>
      </c>
      <c r="R580" s="360" t="s">
        <v>892</v>
      </c>
      <c r="S580" s="350" t="s">
        <v>1010</v>
      </c>
      <c r="T580" s="361">
        <v>1</v>
      </c>
      <c r="U580" s="362">
        <v>55</v>
      </c>
      <c r="V580" s="363">
        <v>32</v>
      </c>
      <c r="W580" s="364">
        <v>2442</v>
      </c>
      <c r="X580" s="365">
        <v>2023</v>
      </c>
      <c r="Y580" s="366">
        <v>50</v>
      </c>
      <c r="Z580" s="366" t="s">
        <v>892</v>
      </c>
      <c r="AA580" s="365" t="s">
        <v>892</v>
      </c>
      <c r="AB580" s="366">
        <v>0</v>
      </c>
      <c r="AC580" s="366"/>
      <c r="AD580" s="367" t="s">
        <v>892</v>
      </c>
      <c r="AE580" s="368" t="s">
        <v>892</v>
      </c>
      <c r="AF580" s="357">
        <v>42</v>
      </c>
      <c r="AG580" s="360">
        <v>42229</v>
      </c>
      <c r="AH580" s="360">
        <v>39581</v>
      </c>
      <c r="AI580" s="360">
        <v>42205</v>
      </c>
      <c r="AJ580" s="360" t="s">
        <v>892</v>
      </c>
      <c r="AK580" s="350" t="s">
        <v>1792</v>
      </c>
    </row>
    <row r="581" spans="1:37" x14ac:dyDescent="0.3">
      <c r="A581" s="349">
        <v>106414</v>
      </c>
      <c r="B581" s="350" t="s">
        <v>1793</v>
      </c>
      <c r="C581" s="351" t="s">
        <v>265</v>
      </c>
      <c r="D581" s="352">
        <v>3.69</v>
      </c>
      <c r="E581" s="350"/>
      <c r="F581" s="350"/>
      <c r="G581" s="350"/>
      <c r="H581" s="353">
        <v>2312</v>
      </c>
      <c r="I581" s="354">
        <v>103003</v>
      </c>
      <c r="J581" s="355">
        <v>3.69</v>
      </c>
      <c r="K581" s="353">
        <v>2937</v>
      </c>
      <c r="L581" s="356">
        <v>6.4118919518553446</v>
      </c>
      <c r="M581" s="357">
        <v>3178.44</v>
      </c>
      <c r="N581" s="355">
        <v>11728.443600000001</v>
      </c>
      <c r="O581" s="358" t="s">
        <v>891</v>
      </c>
      <c r="P581" s="357">
        <v>0</v>
      </c>
      <c r="Q581" s="359">
        <v>0</v>
      </c>
      <c r="R581" s="360" t="s">
        <v>892</v>
      </c>
      <c r="S581" s="350" t="s">
        <v>1010</v>
      </c>
      <c r="T581" s="361">
        <v>1</v>
      </c>
      <c r="U581" s="362">
        <v>55</v>
      </c>
      <c r="V581" s="363">
        <v>32</v>
      </c>
      <c r="W581" s="364">
        <v>10087</v>
      </c>
      <c r="X581" s="365">
        <v>2023</v>
      </c>
      <c r="Y581" s="366">
        <v>1000</v>
      </c>
      <c r="Z581" s="366" t="s">
        <v>892</v>
      </c>
      <c r="AA581" s="365" t="s">
        <v>892</v>
      </c>
      <c r="AB581" s="366">
        <v>0</v>
      </c>
      <c r="AC581" s="366"/>
      <c r="AD581" s="367" t="s">
        <v>892</v>
      </c>
      <c r="AE581" s="368" t="s">
        <v>892</v>
      </c>
      <c r="AF581" s="357">
        <v>1442</v>
      </c>
      <c r="AG581" s="360">
        <v>44659</v>
      </c>
      <c r="AH581" s="360">
        <v>39581</v>
      </c>
      <c r="AI581" s="360">
        <v>44616</v>
      </c>
      <c r="AJ581" s="360" t="s">
        <v>892</v>
      </c>
      <c r="AK581" s="350" t="s">
        <v>1794</v>
      </c>
    </row>
    <row r="582" spans="1:37" x14ac:dyDescent="0.3">
      <c r="A582" s="349">
        <v>106544</v>
      </c>
      <c r="B582" s="350" t="s">
        <v>1795</v>
      </c>
      <c r="C582" s="351" t="s">
        <v>265</v>
      </c>
      <c r="D582" s="352">
        <v>1.58</v>
      </c>
      <c r="E582" s="350"/>
      <c r="F582" s="350"/>
      <c r="G582" s="350"/>
      <c r="H582" s="353">
        <v>0</v>
      </c>
      <c r="I582" s="354">
        <v>103003</v>
      </c>
      <c r="J582" s="355">
        <v>1.58</v>
      </c>
      <c r="K582" s="353">
        <v>2245</v>
      </c>
      <c r="L582" s="356">
        <v>0</v>
      </c>
      <c r="M582" s="357">
        <v>612.05999999999995</v>
      </c>
      <c r="N582" s="355">
        <v>967.0548</v>
      </c>
      <c r="O582" s="358" t="s">
        <v>891</v>
      </c>
      <c r="P582" s="357">
        <v>0</v>
      </c>
      <c r="Q582" s="359">
        <v>0</v>
      </c>
      <c r="R582" s="360" t="s">
        <v>892</v>
      </c>
      <c r="S582" s="350" t="s">
        <v>1042</v>
      </c>
      <c r="T582" s="361">
        <v>1</v>
      </c>
      <c r="U582" s="362">
        <v>67</v>
      </c>
      <c r="V582" s="363">
        <v>9</v>
      </c>
      <c r="W582" s="364">
        <v>2520</v>
      </c>
      <c r="X582" s="365">
        <v>2023</v>
      </c>
      <c r="Y582" s="366">
        <v>3000</v>
      </c>
      <c r="Z582" s="366" t="s">
        <v>892</v>
      </c>
      <c r="AA582" s="365" t="s">
        <v>892</v>
      </c>
      <c r="AB582" s="366">
        <v>0</v>
      </c>
      <c r="AC582" s="366"/>
      <c r="AD582" s="367" t="s">
        <v>892</v>
      </c>
      <c r="AE582" s="368" t="s">
        <v>892</v>
      </c>
      <c r="AF582" s="357">
        <v>802</v>
      </c>
      <c r="AG582" s="360">
        <v>43866</v>
      </c>
      <c r="AH582" s="360">
        <v>39589</v>
      </c>
      <c r="AI582" s="360">
        <v>45105</v>
      </c>
      <c r="AJ582" s="360" t="s">
        <v>892</v>
      </c>
      <c r="AK582" s="350" t="s">
        <v>1796</v>
      </c>
    </row>
    <row r="583" spans="1:37" x14ac:dyDescent="0.3">
      <c r="A583" s="349">
        <v>106546</v>
      </c>
      <c r="B583" s="350" t="s">
        <v>1797</v>
      </c>
      <c r="C583" s="351" t="s">
        <v>265</v>
      </c>
      <c r="D583" s="352">
        <v>2.04</v>
      </c>
      <c r="E583" s="350"/>
      <c r="F583" s="350"/>
      <c r="G583" s="350"/>
      <c r="H583" s="353">
        <v>1931</v>
      </c>
      <c r="I583" s="354">
        <v>103003</v>
      </c>
      <c r="J583" s="355">
        <v>2.04</v>
      </c>
      <c r="K583" s="353">
        <v>1468</v>
      </c>
      <c r="L583" s="356">
        <v>15.57258064516129</v>
      </c>
      <c r="M583" s="357">
        <v>301</v>
      </c>
      <c r="N583" s="355">
        <v>614.04</v>
      </c>
      <c r="O583" s="358" t="s">
        <v>891</v>
      </c>
      <c r="P583" s="357">
        <v>0</v>
      </c>
      <c r="Q583" s="359">
        <v>0</v>
      </c>
      <c r="R583" s="360" t="s">
        <v>892</v>
      </c>
      <c r="S583" s="350" t="s">
        <v>1042</v>
      </c>
      <c r="T583" s="361">
        <v>1</v>
      </c>
      <c r="U583" s="362">
        <v>67</v>
      </c>
      <c r="V583" s="363">
        <v>9</v>
      </c>
      <c r="W583" s="364" t="s">
        <v>892</v>
      </c>
      <c r="X583" s="365" t="s">
        <v>892</v>
      </c>
      <c r="Y583" s="366">
        <v>0</v>
      </c>
      <c r="Z583" s="366" t="s">
        <v>892</v>
      </c>
      <c r="AA583" s="365" t="s">
        <v>892</v>
      </c>
      <c r="AB583" s="366">
        <v>0</v>
      </c>
      <c r="AC583" s="366"/>
      <c r="AD583" s="367" t="s">
        <v>892</v>
      </c>
      <c r="AE583" s="368" t="s">
        <v>892</v>
      </c>
      <c r="AF583" s="357">
        <v>496</v>
      </c>
      <c r="AG583" s="360">
        <v>43866</v>
      </c>
      <c r="AH583" s="360">
        <v>39589</v>
      </c>
      <c r="AI583" s="360">
        <v>45105</v>
      </c>
      <c r="AJ583" s="360" t="s">
        <v>892</v>
      </c>
      <c r="AK583" s="350" t="s">
        <v>1798</v>
      </c>
    </row>
    <row r="584" spans="1:37" x14ac:dyDescent="0.3">
      <c r="A584" s="349">
        <v>106697</v>
      </c>
      <c r="B584" s="350" t="s">
        <v>1799</v>
      </c>
      <c r="C584" s="351" t="s">
        <v>337</v>
      </c>
      <c r="D584" s="352">
        <v>3.39</v>
      </c>
      <c r="E584" s="350"/>
      <c r="F584" s="350"/>
      <c r="G584" s="350"/>
      <c r="H584" s="353">
        <v>1408</v>
      </c>
      <c r="I584" s="354">
        <v>103003</v>
      </c>
      <c r="J584" s="355">
        <v>3.39</v>
      </c>
      <c r="K584" s="353">
        <v>3523</v>
      </c>
      <c r="L584" s="356">
        <v>3.2687173534532792</v>
      </c>
      <c r="M584" s="357">
        <v>6045.5</v>
      </c>
      <c r="N584" s="355">
        <v>20494.244999999999</v>
      </c>
      <c r="O584" s="358" t="s">
        <v>891</v>
      </c>
      <c r="P584" s="357">
        <v>0</v>
      </c>
      <c r="Q584" s="359">
        <v>0</v>
      </c>
      <c r="R584" s="360" t="s">
        <v>892</v>
      </c>
      <c r="S584" s="350" t="s">
        <v>1577</v>
      </c>
      <c r="T584" s="361">
        <v>1</v>
      </c>
      <c r="U584" s="362">
        <v>45</v>
      </c>
      <c r="V584" s="363">
        <v>30</v>
      </c>
      <c r="W584" s="364">
        <v>6979</v>
      </c>
      <c r="X584" s="365">
        <v>2023</v>
      </c>
      <c r="Y584" s="366">
        <v>300</v>
      </c>
      <c r="Z584" s="366" t="s">
        <v>892</v>
      </c>
      <c r="AA584" s="365" t="s">
        <v>892</v>
      </c>
      <c r="AB584" s="366">
        <v>0</v>
      </c>
      <c r="AC584" s="366"/>
      <c r="AD584" s="367" t="s">
        <v>892</v>
      </c>
      <c r="AE584" s="368" t="s">
        <v>892</v>
      </c>
      <c r="AF584" s="357">
        <v>1724</v>
      </c>
      <c r="AG584" s="360">
        <v>44928</v>
      </c>
      <c r="AH584" s="360">
        <v>39598</v>
      </c>
      <c r="AI584" s="360">
        <v>44910</v>
      </c>
      <c r="AJ584" s="360" t="s">
        <v>892</v>
      </c>
      <c r="AK584" s="350" t="s">
        <v>1800</v>
      </c>
    </row>
    <row r="585" spans="1:37" x14ac:dyDescent="0.3">
      <c r="A585" s="349">
        <v>106909</v>
      </c>
      <c r="B585" s="350" t="s">
        <v>1801</v>
      </c>
      <c r="C585" s="351" t="s">
        <v>265</v>
      </c>
      <c r="D585" s="352">
        <v>105.38</v>
      </c>
      <c r="E585" s="350"/>
      <c r="F585" s="350"/>
      <c r="G585" s="350"/>
      <c r="H585" s="353">
        <v>1</v>
      </c>
      <c r="I585" s="354">
        <v>103003</v>
      </c>
      <c r="J585" s="355">
        <v>105.38</v>
      </c>
      <c r="K585" s="353"/>
      <c r="L585" s="356">
        <v>0</v>
      </c>
      <c r="M585" s="357">
        <v>0</v>
      </c>
      <c r="N585" s="355">
        <v>0</v>
      </c>
      <c r="O585" s="358" t="s">
        <v>891</v>
      </c>
      <c r="P585" s="357">
        <v>0</v>
      </c>
      <c r="Q585" s="359">
        <v>0</v>
      </c>
      <c r="R585" s="360" t="s">
        <v>892</v>
      </c>
      <c r="S585" s="350" t="s">
        <v>1620</v>
      </c>
      <c r="T585" s="361">
        <v>1</v>
      </c>
      <c r="U585" s="362">
        <v>54</v>
      </c>
      <c r="V585" s="363">
        <v>4</v>
      </c>
      <c r="W585" s="364">
        <v>2813</v>
      </c>
      <c r="X585" s="365">
        <v>2023</v>
      </c>
      <c r="Y585" s="366">
        <v>2</v>
      </c>
      <c r="Z585" s="366" t="s">
        <v>892</v>
      </c>
      <c r="AA585" s="365" t="s">
        <v>892</v>
      </c>
      <c r="AB585" s="366">
        <v>0</v>
      </c>
      <c r="AC585" s="366"/>
      <c r="AD585" s="367" t="s">
        <v>892</v>
      </c>
      <c r="AE585" s="368" t="s">
        <v>892</v>
      </c>
      <c r="AF585" s="357">
        <v>0</v>
      </c>
      <c r="AG585" s="360">
        <v>43703</v>
      </c>
      <c r="AH585" s="360">
        <v>39624</v>
      </c>
      <c r="AI585" s="360">
        <v>43677</v>
      </c>
      <c r="AJ585" s="360" t="s">
        <v>892</v>
      </c>
      <c r="AK585" s="350" t="s">
        <v>1801</v>
      </c>
    </row>
    <row r="586" spans="1:37" x14ac:dyDescent="0.3">
      <c r="A586" s="349">
        <v>106910</v>
      </c>
      <c r="B586" s="350" t="s">
        <v>1802</v>
      </c>
      <c r="C586" s="351" t="s">
        <v>265</v>
      </c>
      <c r="D586" s="352">
        <v>105.38</v>
      </c>
      <c r="E586" s="350"/>
      <c r="F586" s="350"/>
      <c r="G586" s="350"/>
      <c r="H586" s="353">
        <v>7</v>
      </c>
      <c r="I586" s="354">
        <v>103003</v>
      </c>
      <c r="J586" s="355">
        <v>105.38</v>
      </c>
      <c r="K586" s="353">
        <v>4</v>
      </c>
      <c r="L586" s="356">
        <v>21.212121212121215</v>
      </c>
      <c r="M586" s="357">
        <v>0</v>
      </c>
      <c r="N586" s="355">
        <v>0</v>
      </c>
      <c r="O586" s="358" t="s">
        <v>891</v>
      </c>
      <c r="P586" s="357">
        <v>0</v>
      </c>
      <c r="Q586" s="359">
        <v>0</v>
      </c>
      <c r="R586" s="360" t="s">
        <v>892</v>
      </c>
      <c r="S586" s="350" t="s">
        <v>1620</v>
      </c>
      <c r="T586" s="361">
        <v>1</v>
      </c>
      <c r="U586" s="362">
        <v>54</v>
      </c>
      <c r="V586" s="363">
        <v>4</v>
      </c>
      <c r="W586" s="364" t="s">
        <v>892</v>
      </c>
      <c r="X586" s="365" t="s">
        <v>892</v>
      </c>
      <c r="Y586" s="366">
        <v>0</v>
      </c>
      <c r="Z586" s="366" t="s">
        <v>892</v>
      </c>
      <c r="AA586" s="365" t="s">
        <v>892</v>
      </c>
      <c r="AB586" s="366">
        <v>0</v>
      </c>
      <c r="AC586" s="366"/>
      <c r="AD586" s="367" t="s">
        <v>892</v>
      </c>
      <c r="AE586" s="368" t="s">
        <v>892</v>
      </c>
      <c r="AF586" s="357">
        <v>0</v>
      </c>
      <c r="AG586" s="360">
        <v>43703</v>
      </c>
      <c r="AH586" s="360">
        <v>39624</v>
      </c>
      <c r="AI586" s="360">
        <v>43677</v>
      </c>
      <c r="AJ586" s="360" t="s">
        <v>892</v>
      </c>
      <c r="AK586" s="350" t="s">
        <v>1802</v>
      </c>
    </row>
    <row r="587" spans="1:37" x14ac:dyDescent="0.3">
      <c r="A587" s="349">
        <v>106911</v>
      </c>
      <c r="B587" s="350" t="s">
        <v>1803</v>
      </c>
      <c r="C587" s="351" t="s">
        <v>265</v>
      </c>
      <c r="D587" s="352">
        <v>105.39</v>
      </c>
      <c r="E587" s="350"/>
      <c r="F587" s="350"/>
      <c r="G587" s="350"/>
      <c r="H587" s="353">
        <v>6</v>
      </c>
      <c r="I587" s="354">
        <v>103003</v>
      </c>
      <c r="J587" s="355">
        <v>105.39</v>
      </c>
      <c r="K587" s="353">
        <v>2</v>
      </c>
      <c r="L587" s="356">
        <v>35.294117647058826</v>
      </c>
      <c r="M587" s="357">
        <v>0</v>
      </c>
      <c r="N587" s="355">
        <v>0</v>
      </c>
      <c r="O587" s="358" t="s">
        <v>891</v>
      </c>
      <c r="P587" s="357">
        <v>0</v>
      </c>
      <c r="Q587" s="359">
        <v>0</v>
      </c>
      <c r="R587" s="360" t="s">
        <v>892</v>
      </c>
      <c r="S587" s="350" t="s">
        <v>1620</v>
      </c>
      <c r="T587" s="361">
        <v>1</v>
      </c>
      <c r="U587" s="362">
        <v>54</v>
      </c>
      <c r="V587" s="363">
        <v>4</v>
      </c>
      <c r="W587" s="364" t="s">
        <v>892</v>
      </c>
      <c r="X587" s="365" t="s">
        <v>892</v>
      </c>
      <c r="Y587" s="366">
        <v>0</v>
      </c>
      <c r="Z587" s="366" t="s">
        <v>892</v>
      </c>
      <c r="AA587" s="365" t="s">
        <v>892</v>
      </c>
      <c r="AB587" s="366">
        <v>0</v>
      </c>
      <c r="AC587" s="366"/>
      <c r="AD587" s="367" t="s">
        <v>892</v>
      </c>
      <c r="AE587" s="368" t="s">
        <v>892</v>
      </c>
      <c r="AF587" s="357">
        <v>0</v>
      </c>
      <c r="AG587" s="360">
        <v>43703</v>
      </c>
      <c r="AH587" s="360">
        <v>39624</v>
      </c>
      <c r="AI587" s="360">
        <v>43677</v>
      </c>
      <c r="AJ587" s="360" t="s">
        <v>892</v>
      </c>
      <c r="AK587" s="350" t="s">
        <v>1803</v>
      </c>
    </row>
    <row r="588" spans="1:37" x14ac:dyDescent="0.3">
      <c r="A588" s="349">
        <v>106913</v>
      </c>
      <c r="B588" s="350" t="s">
        <v>1804</v>
      </c>
      <c r="C588" s="351" t="s">
        <v>265</v>
      </c>
      <c r="D588" s="352">
        <v>105.39</v>
      </c>
      <c r="E588" s="350"/>
      <c r="F588" s="350"/>
      <c r="G588" s="350"/>
      <c r="H588" s="353">
        <v>1</v>
      </c>
      <c r="I588" s="354">
        <v>103003</v>
      </c>
      <c r="J588" s="355">
        <v>105.39</v>
      </c>
      <c r="K588" s="353"/>
      <c r="L588" s="356">
        <v>0</v>
      </c>
      <c r="M588" s="357">
        <v>0</v>
      </c>
      <c r="N588" s="355">
        <v>0</v>
      </c>
      <c r="O588" s="358" t="s">
        <v>891</v>
      </c>
      <c r="P588" s="357">
        <v>0</v>
      </c>
      <c r="Q588" s="359">
        <v>0</v>
      </c>
      <c r="R588" s="360" t="s">
        <v>892</v>
      </c>
      <c r="S588" s="350" t="s">
        <v>1620</v>
      </c>
      <c r="T588" s="361">
        <v>1</v>
      </c>
      <c r="U588" s="362">
        <v>54</v>
      </c>
      <c r="V588" s="363">
        <v>4</v>
      </c>
      <c r="W588" s="364">
        <v>2813</v>
      </c>
      <c r="X588" s="365">
        <v>2023</v>
      </c>
      <c r="Y588" s="366">
        <v>2</v>
      </c>
      <c r="Z588" s="366" t="s">
        <v>892</v>
      </c>
      <c r="AA588" s="365" t="s">
        <v>892</v>
      </c>
      <c r="AB588" s="366">
        <v>0</v>
      </c>
      <c r="AC588" s="366"/>
      <c r="AD588" s="367" t="s">
        <v>892</v>
      </c>
      <c r="AE588" s="368" t="s">
        <v>892</v>
      </c>
      <c r="AF588" s="357">
        <v>0</v>
      </c>
      <c r="AG588" s="360">
        <v>43703</v>
      </c>
      <c r="AH588" s="360">
        <v>39624</v>
      </c>
      <c r="AI588" s="360">
        <v>43677</v>
      </c>
      <c r="AJ588" s="360" t="s">
        <v>892</v>
      </c>
      <c r="AK588" s="350" t="s">
        <v>1804</v>
      </c>
    </row>
    <row r="589" spans="1:37" x14ac:dyDescent="0.3">
      <c r="A589" s="349">
        <v>106914</v>
      </c>
      <c r="B589" s="350" t="s">
        <v>1805</v>
      </c>
      <c r="C589" s="351" t="s">
        <v>265</v>
      </c>
      <c r="D589" s="352">
        <v>86.54</v>
      </c>
      <c r="E589" s="350"/>
      <c r="F589" s="350"/>
      <c r="G589" s="350"/>
      <c r="H589" s="353">
        <v>3</v>
      </c>
      <c r="I589" s="354">
        <v>103003</v>
      </c>
      <c r="J589" s="355">
        <v>86.54</v>
      </c>
      <c r="K589" s="353"/>
      <c r="L589" s="356">
        <v>0</v>
      </c>
      <c r="M589" s="357">
        <v>0</v>
      </c>
      <c r="N589" s="355">
        <v>0</v>
      </c>
      <c r="O589" s="358" t="s">
        <v>891</v>
      </c>
      <c r="P589" s="357">
        <v>0</v>
      </c>
      <c r="Q589" s="359">
        <v>0</v>
      </c>
      <c r="R589" s="360" t="s">
        <v>892</v>
      </c>
      <c r="S589" s="350" t="s">
        <v>1620</v>
      </c>
      <c r="T589" s="361">
        <v>1</v>
      </c>
      <c r="U589" s="362">
        <v>54</v>
      </c>
      <c r="V589" s="363">
        <v>4</v>
      </c>
      <c r="W589" s="364" t="s">
        <v>892</v>
      </c>
      <c r="X589" s="365" t="s">
        <v>892</v>
      </c>
      <c r="Y589" s="366">
        <v>0</v>
      </c>
      <c r="Z589" s="366" t="s">
        <v>892</v>
      </c>
      <c r="AA589" s="365" t="s">
        <v>892</v>
      </c>
      <c r="AB589" s="366">
        <v>0</v>
      </c>
      <c r="AC589" s="366"/>
      <c r="AD589" s="367" t="s">
        <v>892</v>
      </c>
      <c r="AE589" s="368" t="s">
        <v>892</v>
      </c>
      <c r="AF589" s="357">
        <v>0</v>
      </c>
      <c r="AG589" s="360">
        <v>43703</v>
      </c>
      <c r="AH589" s="360">
        <v>39624</v>
      </c>
      <c r="AI589" s="360">
        <v>43677</v>
      </c>
      <c r="AJ589" s="360" t="s">
        <v>892</v>
      </c>
      <c r="AK589" s="350" t="s">
        <v>1805</v>
      </c>
    </row>
    <row r="590" spans="1:37" x14ac:dyDescent="0.3">
      <c r="A590" s="349">
        <v>106916</v>
      </c>
      <c r="B590" s="350" t="s">
        <v>1806</v>
      </c>
      <c r="C590" s="351" t="s">
        <v>265</v>
      </c>
      <c r="D590" s="352">
        <v>86.54</v>
      </c>
      <c r="E590" s="350"/>
      <c r="F590" s="350"/>
      <c r="G590" s="350"/>
      <c r="H590" s="353">
        <v>8</v>
      </c>
      <c r="I590" s="354">
        <v>103003</v>
      </c>
      <c r="J590" s="355">
        <v>86.54</v>
      </c>
      <c r="K590" s="353"/>
      <c r="L590" s="356">
        <v>0</v>
      </c>
      <c r="M590" s="357">
        <v>0</v>
      </c>
      <c r="N590" s="355">
        <v>0</v>
      </c>
      <c r="O590" s="358" t="s">
        <v>891</v>
      </c>
      <c r="P590" s="357">
        <v>0</v>
      </c>
      <c r="Q590" s="359">
        <v>0</v>
      </c>
      <c r="R590" s="360" t="s">
        <v>892</v>
      </c>
      <c r="S590" s="350" t="s">
        <v>1620</v>
      </c>
      <c r="T590" s="361">
        <v>1</v>
      </c>
      <c r="U590" s="362">
        <v>54</v>
      </c>
      <c r="V590" s="363">
        <v>4</v>
      </c>
      <c r="W590" s="364" t="s">
        <v>892</v>
      </c>
      <c r="X590" s="365" t="s">
        <v>892</v>
      </c>
      <c r="Y590" s="366">
        <v>0</v>
      </c>
      <c r="Z590" s="366" t="s">
        <v>892</v>
      </c>
      <c r="AA590" s="365" t="s">
        <v>892</v>
      </c>
      <c r="AB590" s="366">
        <v>0</v>
      </c>
      <c r="AC590" s="366"/>
      <c r="AD590" s="367" t="s">
        <v>892</v>
      </c>
      <c r="AE590" s="368" t="s">
        <v>892</v>
      </c>
      <c r="AF590" s="357">
        <v>0</v>
      </c>
      <c r="AG590" s="360">
        <v>43703</v>
      </c>
      <c r="AH590" s="360">
        <v>39624</v>
      </c>
      <c r="AI590" s="360">
        <v>43677</v>
      </c>
      <c r="AJ590" s="360" t="s">
        <v>892</v>
      </c>
      <c r="AK590" s="350" t="s">
        <v>1806</v>
      </c>
    </row>
    <row r="591" spans="1:37" x14ac:dyDescent="0.3">
      <c r="A591" s="349">
        <v>106917</v>
      </c>
      <c r="B591" s="350" t="s">
        <v>1807</v>
      </c>
      <c r="C591" s="351" t="s">
        <v>265</v>
      </c>
      <c r="D591" s="352">
        <v>86.56</v>
      </c>
      <c r="E591" s="350"/>
      <c r="F591" s="350"/>
      <c r="G591" s="350"/>
      <c r="H591" s="353">
        <v>0</v>
      </c>
      <c r="I591" s="354">
        <v>103003</v>
      </c>
      <c r="J591" s="355">
        <v>86.56</v>
      </c>
      <c r="K591" s="353">
        <v>1</v>
      </c>
      <c r="L591" s="356">
        <v>0</v>
      </c>
      <c r="M591" s="357">
        <v>0</v>
      </c>
      <c r="N591" s="355">
        <v>0</v>
      </c>
      <c r="O591" s="358" t="s">
        <v>891</v>
      </c>
      <c r="P591" s="357">
        <v>0</v>
      </c>
      <c r="Q591" s="359">
        <v>0</v>
      </c>
      <c r="R591" s="360" t="s">
        <v>892</v>
      </c>
      <c r="S591" s="350" t="s">
        <v>1620</v>
      </c>
      <c r="T591" s="361">
        <v>1</v>
      </c>
      <c r="U591" s="362">
        <v>54</v>
      </c>
      <c r="V591" s="363">
        <v>4</v>
      </c>
      <c r="W591" s="364">
        <v>2813</v>
      </c>
      <c r="X591" s="365">
        <v>2023</v>
      </c>
      <c r="Y591" s="366">
        <v>4</v>
      </c>
      <c r="Z591" s="366" t="s">
        <v>892</v>
      </c>
      <c r="AA591" s="365" t="s">
        <v>892</v>
      </c>
      <c r="AB591" s="366">
        <v>0</v>
      </c>
      <c r="AC591" s="366"/>
      <c r="AD591" s="367" t="s">
        <v>892</v>
      </c>
      <c r="AE591" s="368" t="s">
        <v>892</v>
      </c>
      <c r="AF591" s="357">
        <v>0</v>
      </c>
      <c r="AG591" s="360">
        <v>43703</v>
      </c>
      <c r="AH591" s="360">
        <v>39624</v>
      </c>
      <c r="AI591" s="360">
        <v>43677</v>
      </c>
      <c r="AJ591" s="360" t="s">
        <v>892</v>
      </c>
      <c r="AK591" s="350" t="s">
        <v>1807</v>
      </c>
    </row>
    <row r="592" spans="1:37" x14ac:dyDescent="0.3">
      <c r="A592" s="349">
        <v>106918</v>
      </c>
      <c r="B592" s="350" t="s">
        <v>1808</v>
      </c>
      <c r="C592" s="351" t="s">
        <v>265</v>
      </c>
      <c r="D592" s="352">
        <v>86.54</v>
      </c>
      <c r="E592" s="350"/>
      <c r="F592" s="350"/>
      <c r="G592" s="350"/>
      <c r="H592" s="353">
        <v>8</v>
      </c>
      <c r="I592" s="354">
        <v>103003</v>
      </c>
      <c r="J592" s="355">
        <v>86.54</v>
      </c>
      <c r="K592" s="353">
        <v>2</v>
      </c>
      <c r="L592" s="356">
        <v>47.058823529411761</v>
      </c>
      <c r="M592" s="357">
        <v>0</v>
      </c>
      <c r="N592" s="355">
        <v>0</v>
      </c>
      <c r="O592" s="358" t="s">
        <v>891</v>
      </c>
      <c r="P592" s="357">
        <v>0</v>
      </c>
      <c r="Q592" s="359">
        <v>0</v>
      </c>
      <c r="R592" s="360" t="s">
        <v>892</v>
      </c>
      <c r="S592" s="350" t="s">
        <v>1620</v>
      </c>
      <c r="T592" s="361">
        <v>1</v>
      </c>
      <c r="U592" s="362">
        <v>54</v>
      </c>
      <c r="V592" s="363">
        <v>4</v>
      </c>
      <c r="W592" s="364" t="s">
        <v>892</v>
      </c>
      <c r="X592" s="365" t="s">
        <v>892</v>
      </c>
      <c r="Y592" s="366">
        <v>0</v>
      </c>
      <c r="Z592" s="366" t="s">
        <v>892</v>
      </c>
      <c r="AA592" s="365" t="s">
        <v>892</v>
      </c>
      <c r="AB592" s="366">
        <v>0</v>
      </c>
      <c r="AC592" s="366"/>
      <c r="AD592" s="367" t="s">
        <v>892</v>
      </c>
      <c r="AE592" s="368" t="s">
        <v>892</v>
      </c>
      <c r="AF592" s="357">
        <v>0</v>
      </c>
      <c r="AG592" s="360">
        <v>43703</v>
      </c>
      <c r="AH592" s="360">
        <v>39624</v>
      </c>
      <c r="AI592" s="360">
        <v>43677</v>
      </c>
      <c r="AJ592" s="360" t="s">
        <v>892</v>
      </c>
      <c r="AK592" s="350" t="s">
        <v>1808</v>
      </c>
    </row>
    <row r="593" spans="1:37" x14ac:dyDescent="0.3">
      <c r="A593" s="349">
        <v>106919</v>
      </c>
      <c r="B593" s="350" t="s">
        <v>1809</v>
      </c>
      <c r="C593" s="351" t="s">
        <v>265</v>
      </c>
      <c r="D593" s="352">
        <v>86.54</v>
      </c>
      <c r="E593" s="350"/>
      <c r="F593" s="350"/>
      <c r="G593" s="350"/>
      <c r="H593" s="353">
        <v>1</v>
      </c>
      <c r="I593" s="354">
        <v>103003</v>
      </c>
      <c r="J593" s="355">
        <v>86.54</v>
      </c>
      <c r="K593" s="353"/>
      <c r="L593" s="356">
        <v>0</v>
      </c>
      <c r="M593" s="357">
        <v>0</v>
      </c>
      <c r="N593" s="355">
        <v>0</v>
      </c>
      <c r="O593" s="358" t="s">
        <v>891</v>
      </c>
      <c r="P593" s="357">
        <v>0</v>
      </c>
      <c r="Q593" s="359">
        <v>0</v>
      </c>
      <c r="R593" s="360" t="s">
        <v>892</v>
      </c>
      <c r="S593" s="350" t="s">
        <v>1620</v>
      </c>
      <c r="T593" s="361">
        <v>1</v>
      </c>
      <c r="U593" s="362">
        <v>54</v>
      </c>
      <c r="V593" s="363">
        <v>4</v>
      </c>
      <c r="W593" s="364">
        <v>2813</v>
      </c>
      <c r="X593" s="365">
        <v>2023</v>
      </c>
      <c r="Y593" s="366">
        <v>2</v>
      </c>
      <c r="Z593" s="366" t="s">
        <v>892</v>
      </c>
      <c r="AA593" s="365" t="s">
        <v>892</v>
      </c>
      <c r="AB593" s="366">
        <v>0</v>
      </c>
      <c r="AC593" s="366"/>
      <c r="AD593" s="367" t="s">
        <v>892</v>
      </c>
      <c r="AE593" s="368" t="s">
        <v>892</v>
      </c>
      <c r="AF593" s="357">
        <v>0</v>
      </c>
      <c r="AG593" s="360">
        <v>43703</v>
      </c>
      <c r="AH593" s="360">
        <v>39624</v>
      </c>
      <c r="AI593" s="360">
        <v>43677</v>
      </c>
      <c r="AJ593" s="360" t="s">
        <v>892</v>
      </c>
      <c r="AK593" s="350" t="s">
        <v>1809</v>
      </c>
    </row>
    <row r="594" spans="1:37" x14ac:dyDescent="0.3">
      <c r="A594" s="349">
        <v>107401</v>
      </c>
      <c r="B594" s="350" t="s">
        <v>1810</v>
      </c>
      <c r="C594" s="351" t="s">
        <v>265</v>
      </c>
      <c r="D594" s="352">
        <v>6.9</v>
      </c>
      <c r="E594" s="350"/>
      <c r="F594" s="350"/>
      <c r="G594" s="350"/>
      <c r="H594" s="353">
        <v>201</v>
      </c>
      <c r="I594" s="354">
        <v>103003</v>
      </c>
      <c r="J594" s="355">
        <v>6.9</v>
      </c>
      <c r="K594" s="353">
        <v>55</v>
      </c>
      <c r="L594" s="356">
        <v>42.315789473684212</v>
      </c>
      <c r="M594" s="357">
        <v>0</v>
      </c>
      <c r="N594" s="355">
        <v>0</v>
      </c>
      <c r="O594" s="358" t="s">
        <v>891</v>
      </c>
      <c r="P594" s="357">
        <v>0</v>
      </c>
      <c r="Q594" s="359">
        <v>0</v>
      </c>
      <c r="R594" s="360" t="s">
        <v>892</v>
      </c>
      <c r="S594" s="350" t="s">
        <v>983</v>
      </c>
      <c r="T594" s="361">
        <v>1</v>
      </c>
      <c r="U594" s="362">
        <v>61</v>
      </c>
      <c r="V594" s="363">
        <v>8</v>
      </c>
      <c r="W594" s="364" t="s">
        <v>892</v>
      </c>
      <c r="X594" s="365" t="s">
        <v>892</v>
      </c>
      <c r="Y594" s="366">
        <v>0</v>
      </c>
      <c r="Z594" s="366" t="s">
        <v>892</v>
      </c>
      <c r="AA594" s="365" t="s">
        <v>892</v>
      </c>
      <c r="AB594" s="366">
        <v>0</v>
      </c>
      <c r="AC594" s="366"/>
      <c r="AD594" s="367" t="s">
        <v>892</v>
      </c>
      <c r="AE594" s="368" t="s">
        <v>892</v>
      </c>
      <c r="AF594" s="357">
        <v>20</v>
      </c>
      <c r="AG594" s="360">
        <v>44658</v>
      </c>
      <c r="AH594" s="360">
        <v>39671</v>
      </c>
      <c r="AI594" s="360">
        <v>44607</v>
      </c>
      <c r="AJ594" s="360" t="s">
        <v>892</v>
      </c>
      <c r="AK594" s="350" t="s">
        <v>1810</v>
      </c>
    </row>
    <row r="595" spans="1:37" x14ac:dyDescent="0.3">
      <c r="A595" s="349">
        <v>107483</v>
      </c>
      <c r="B595" s="350" t="s">
        <v>1811</v>
      </c>
      <c r="C595" s="351" t="s">
        <v>31</v>
      </c>
      <c r="D595" s="352">
        <v>15.3</v>
      </c>
      <c r="E595" s="350"/>
      <c r="F595" s="350"/>
      <c r="G595" s="350"/>
      <c r="H595" s="353">
        <v>51</v>
      </c>
      <c r="I595" s="354">
        <v>103003</v>
      </c>
      <c r="J595" s="355">
        <v>15.3</v>
      </c>
      <c r="K595" s="353">
        <v>235</v>
      </c>
      <c r="L595" s="356">
        <v>2.0465489566613164</v>
      </c>
      <c r="M595" s="357">
        <v>197.56</v>
      </c>
      <c r="N595" s="355">
        <v>3022.6680000000001</v>
      </c>
      <c r="O595" s="358" t="s">
        <v>891</v>
      </c>
      <c r="P595" s="357">
        <v>0</v>
      </c>
      <c r="Q595" s="359">
        <v>0</v>
      </c>
      <c r="R595" s="360" t="s">
        <v>892</v>
      </c>
      <c r="S595" s="350" t="s">
        <v>1812</v>
      </c>
      <c r="T595" s="361">
        <v>1</v>
      </c>
      <c r="U595" s="362">
        <v>55</v>
      </c>
      <c r="V595" s="363">
        <v>4</v>
      </c>
      <c r="W595" s="364">
        <v>10090</v>
      </c>
      <c r="X595" s="365">
        <v>2023</v>
      </c>
      <c r="Y595" s="366">
        <v>200</v>
      </c>
      <c r="Z595" s="366" t="s">
        <v>892</v>
      </c>
      <c r="AA595" s="365" t="s">
        <v>892</v>
      </c>
      <c r="AB595" s="366">
        <v>0</v>
      </c>
      <c r="AC595" s="366"/>
      <c r="AD595" s="367" t="s">
        <v>892</v>
      </c>
      <c r="AE595" s="368" t="s">
        <v>892</v>
      </c>
      <c r="AF595" s="357">
        <v>100</v>
      </c>
      <c r="AG595" s="360">
        <v>44874</v>
      </c>
      <c r="AH595" s="360">
        <v>39679</v>
      </c>
      <c r="AI595" s="360">
        <v>44845</v>
      </c>
      <c r="AJ595" s="360" t="s">
        <v>892</v>
      </c>
      <c r="AK595" s="350" t="s">
        <v>1811</v>
      </c>
    </row>
    <row r="596" spans="1:37" x14ac:dyDescent="0.3">
      <c r="A596" s="349">
        <v>107790</v>
      </c>
      <c r="B596" s="350" t="s">
        <v>1813</v>
      </c>
      <c r="C596" s="351" t="s">
        <v>265</v>
      </c>
      <c r="D596" s="352">
        <v>17.28</v>
      </c>
      <c r="E596" s="350"/>
      <c r="F596" s="350"/>
      <c r="G596" s="350"/>
      <c r="H596" s="353">
        <v>141</v>
      </c>
      <c r="I596" s="354">
        <v>103003</v>
      </c>
      <c r="J596" s="355">
        <v>17.28</v>
      </c>
      <c r="K596" s="353">
        <v>141</v>
      </c>
      <c r="L596" s="356">
        <v>10.989867498051442</v>
      </c>
      <c r="M596" s="357">
        <v>0</v>
      </c>
      <c r="N596" s="355">
        <v>0</v>
      </c>
      <c r="O596" s="358" t="s">
        <v>891</v>
      </c>
      <c r="P596" s="357">
        <v>0</v>
      </c>
      <c r="Q596" s="359">
        <v>0</v>
      </c>
      <c r="R596" s="360" t="s">
        <v>892</v>
      </c>
      <c r="S596" s="350" t="s">
        <v>1814</v>
      </c>
      <c r="T596" s="361">
        <v>1</v>
      </c>
      <c r="U596" s="362">
        <v>50</v>
      </c>
      <c r="V596" s="363">
        <v>3</v>
      </c>
      <c r="W596" s="364">
        <v>2412</v>
      </c>
      <c r="X596" s="365">
        <v>2023</v>
      </c>
      <c r="Y596" s="366">
        <v>100</v>
      </c>
      <c r="Z596" s="366" t="s">
        <v>892</v>
      </c>
      <c r="AA596" s="365" t="s">
        <v>892</v>
      </c>
      <c r="AB596" s="366">
        <v>0</v>
      </c>
      <c r="AC596" s="366"/>
      <c r="AD596" s="367" t="s">
        <v>892</v>
      </c>
      <c r="AE596" s="368" t="s">
        <v>892</v>
      </c>
      <c r="AF596" s="357">
        <v>52</v>
      </c>
      <c r="AG596" s="360">
        <v>44634</v>
      </c>
      <c r="AH596" s="360">
        <v>39700</v>
      </c>
      <c r="AI596" s="360">
        <v>44616</v>
      </c>
      <c r="AJ596" s="360" t="s">
        <v>892</v>
      </c>
      <c r="AK596" s="350" t="s">
        <v>1815</v>
      </c>
    </row>
    <row r="597" spans="1:37" x14ac:dyDescent="0.3">
      <c r="A597" s="349">
        <v>107889</v>
      </c>
      <c r="B597" s="350" t="s">
        <v>1816</v>
      </c>
      <c r="C597" s="351" t="s">
        <v>31</v>
      </c>
      <c r="D597" s="352">
        <v>28.5</v>
      </c>
      <c r="E597" s="350"/>
      <c r="F597" s="350"/>
      <c r="G597" s="350"/>
      <c r="H597" s="353">
        <v>0</v>
      </c>
      <c r="I597" s="354">
        <v>103003</v>
      </c>
      <c r="J597" s="355">
        <v>28.5</v>
      </c>
      <c r="K597" s="353">
        <v>199</v>
      </c>
      <c r="L597" s="356">
        <v>0</v>
      </c>
      <c r="M597" s="357">
        <v>147.94</v>
      </c>
      <c r="N597" s="355">
        <v>4216.29</v>
      </c>
      <c r="O597" s="358" t="s">
        <v>891</v>
      </c>
      <c r="P597" s="357">
        <v>0</v>
      </c>
      <c r="Q597" s="359">
        <v>0</v>
      </c>
      <c r="R597" s="360" t="s">
        <v>892</v>
      </c>
      <c r="S597" s="350" t="s">
        <v>1374</v>
      </c>
      <c r="T597" s="361">
        <v>1</v>
      </c>
      <c r="U597" s="362">
        <v>55</v>
      </c>
      <c r="V597" s="363">
        <v>9</v>
      </c>
      <c r="W597" s="364" t="s">
        <v>892</v>
      </c>
      <c r="X597" s="365" t="s">
        <v>892</v>
      </c>
      <c r="Y597" s="366">
        <v>0</v>
      </c>
      <c r="Z597" s="366">
        <v>9649</v>
      </c>
      <c r="AA597" s="365">
        <v>2023</v>
      </c>
      <c r="AB597" s="366">
        <v>200</v>
      </c>
      <c r="AC597" s="366">
        <v>200</v>
      </c>
      <c r="AD597" s="367" t="s">
        <v>2323</v>
      </c>
      <c r="AE597" s="368">
        <v>45162</v>
      </c>
      <c r="AF597" s="357">
        <v>78</v>
      </c>
      <c r="AG597" s="360">
        <v>44874</v>
      </c>
      <c r="AH597" s="360">
        <v>39709</v>
      </c>
      <c r="AI597" s="360">
        <v>45145</v>
      </c>
      <c r="AJ597" s="360" t="s">
        <v>892</v>
      </c>
      <c r="AK597" s="350" t="s">
        <v>1817</v>
      </c>
    </row>
    <row r="598" spans="1:37" x14ac:dyDescent="0.3">
      <c r="A598" s="349">
        <v>107926</v>
      </c>
      <c r="B598" s="350" t="s">
        <v>1818</v>
      </c>
      <c r="C598" s="351" t="s">
        <v>265</v>
      </c>
      <c r="D598" s="352">
        <v>0.57999999999999996</v>
      </c>
      <c r="E598" s="350"/>
      <c r="F598" s="350"/>
      <c r="G598" s="350"/>
      <c r="H598" s="353">
        <v>3424</v>
      </c>
      <c r="I598" s="354">
        <v>103003</v>
      </c>
      <c r="J598" s="355">
        <v>0.57999999999999996</v>
      </c>
      <c r="K598" s="353">
        <v>3276</v>
      </c>
      <c r="L598" s="356">
        <v>12.542124542124542</v>
      </c>
      <c r="M598" s="357">
        <v>490</v>
      </c>
      <c r="N598" s="355">
        <v>284.2</v>
      </c>
      <c r="O598" s="358" t="s">
        <v>891</v>
      </c>
      <c r="P598" s="357">
        <v>0</v>
      </c>
      <c r="Q598" s="359">
        <v>0</v>
      </c>
      <c r="R598" s="360" t="s">
        <v>892</v>
      </c>
      <c r="S598" s="350" t="s">
        <v>1112</v>
      </c>
      <c r="T598" s="361">
        <v>1</v>
      </c>
      <c r="U598" s="362">
        <v>78</v>
      </c>
      <c r="V598" s="363">
        <v>2</v>
      </c>
      <c r="W598" s="364">
        <v>2506</v>
      </c>
      <c r="X598" s="365">
        <v>2023</v>
      </c>
      <c r="Y598" s="366">
        <v>1000</v>
      </c>
      <c r="Z598" s="366" t="s">
        <v>892</v>
      </c>
      <c r="AA598" s="365" t="s">
        <v>892</v>
      </c>
      <c r="AB598" s="366">
        <v>0</v>
      </c>
      <c r="AC598" s="366"/>
      <c r="AD598" s="367" t="s">
        <v>892</v>
      </c>
      <c r="AE598" s="368" t="s">
        <v>892</v>
      </c>
      <c r="AF598" s="357">
        <v>1092</v>
      </c>
      <c r="AG598" s="360">
        <v>44068</v>
      </c>
      <c r="AH598" s="360">
        <v>39710</v>
      </c>
      <c r="AI598" s="360">
        <v>44040</v>
      </c>
      <c r="AJ598" s="360" t="s">
        <v>892</v>
      </c>
      <c r="AK598" s="350" t="s">
        <v>1819</v>
      </c>
    </row>
    <row r="599" spans="1:37" x14ac:dyDescent="0.3">
      <c r="A599" s="349">
        <v>108393</v>
      </c>
      <c r="B599" s="350" t="s">
        <v>1820</v>
      </c>
      <c r="C599" s="351" t="s">
        <v>265</v>
      </c>
      <c r="D599" s="352">
        <v>71.66</v>
      </c>
      <c r="E599" s="350"/>
      <c r="F599" s="350"/>
      <c r="G599" s="350"/>
      <c r="H599" s="353">
        <v>161</v>
      </c>
      <c r="I599" s="354">
        <v>103003</v>
      </c>
      <c r="J599" s="355">
        <v>71.66</v>
      </c>
      <c r="K599" s="353">
        <v>44</v>
      </c>
      <c r="L599" s="356">
        <v>43.869209809264305</v>
      </c>
      <c r="M599" s="357">
        <v>0</v>
      </c>
      <c r="N599" s="355">
        <v>0</v>
      </c>
      <c r="O599" s="358" t="s">
        <v>891</v>
      </c>
      <c r="P599" s="357">
        <v>0</v>
      </c>
      <c r="Q599" s="359">
        <v>0</v>
      </c>
      <c r="R599" s="360" t="s">
        <v>892</v>
      </c>
      <c r="S599" s="350" t="s">
        <v>1632</v>
      </c>
      <c r="T599" s="361">
        <v>1</v>
      </c>
      <c r="U599" s="362">
        <v>55</v>
      </c>
      <c r="V599" s="363">
        <v>26</v>
      </c>
      <c r="W599" s="364" t="s">
        <v>892</v>
      </c>
      <c r="X599" s="365" t="s">
        <v>892</v>
      </c>
      <c r="Y599" s="366">
        <v>0</v>
      </c>
      <c r="Z599" s="366" t="s">
        <v>892</v>
      </c>
      <c r="AA599" s="365" t="s">
        <v>892</v>
      </c>
      <c r="AB599" s="366">
        <v>0</v>
      </c>
      <c r="AC599" s="366"/>
      <c r="AD599" s="367" t="s">
        <v>892</v>
      </c>
      <c r="AE599" s="368" t="s">
        <v>892</v>
      </c>
      <c r="AF599" s="357">
        <v>14</v>
      </c>
      <c r="AG599" s="360">
        <v>44649</v>
      </c>
      <c r="AH599" s="360">
        <v>39737</v>
      </c>
      <c r="AI599" s="360">
        <v>44616</v>
      </c>
      <c r="AJ599" s="360" t="s">
        <v>892</v>
      </c>
      <c r="AK599" s="350" t="s">
        <v>1821</v>
      </c>
    </row>
    <row r="600" spans="1:37" x14ac:dyDescent="0.3">
      <c r="A600" s="349">
        <v>108398</v>
      </c>
      <c r="B600" s="350" t="s">
        <v>1822</v>
      </c>
      <c r="C600" s="351" t="s">
        <v>265</v>
      </c>
      <c r="D600" s="352">
        <v>588</v>
      </c>
      <c r="E600" s="350"/>
      <c r="F600" s="350"/>
      <c r="G600" s="350"/>
      <c r="H600" s="353">
        <v>5</v>
      </c>
      <c r="I600" s="354">
        <v>103003</v>
      </c>
      <c r="J600" s="355">
        <v>588</v>
      </c>
      <c r="K600" s="353">
        <v>5</v>
      </c>
      <c r="L600" s="356">
        <v>11.904761904761905</v>
      </c>
      <c r="M600" s="357">
        <v>0</v>
      </c>
      <c r="N600" s="355">
        <v>0</v>
      </c>
      <c r="O600" s="358" t="s">
        <v>891</v>
      </c>
      <c r="P600" s="357">
        <v>0</v>
      </c>
      <c r="Q600" s="359">
        <v>0</v>
      </c>
      <c r="R600" s="360" t="s">
        <v>892</v>
      </c>
      <c r="S600" s="350" t="s">
        <v>1823</v>
      </c>
      <c r="T600" s="361">
        <v>1</v>
      </c>
      <c r="U600" s="362">
        <v>55</v>
      </c>
      <c r="V600" s="363">
        <v>30</v>
      </c>
      <c r="W600" s="364">
        <v>10080</v>
      </c>
      <c r="X600" s="365">
        <v>2023</v>
      </c>
      <c r="Y600" s="366">
        <v>20</v>
      </c>
      <c r="Z600" s="366" t="s">
        <v>892</v>
      </c>
      <c r="AA600" s="365" t="s">
        <v>892</v>
      </c>
      <c r="AB600" s="366">
        <v>0</v>
      </c>
      <c r="AC600" s="366"/>
      <c r="AD600" s="367" t="s">
        <v>892</v>
      </c>
      <c r="AE600" s="368" t="s">
        <v>892</v>
      </c>
      <c r="AF600" s="357">
        <v>2</v>
      </c>
      <c r="AG600" s="360">
        <v>42192</v>
      </c>
      <c r="AH600" s="360">
        <v>39737</v>
      </c>
      <c r="AI600" s="360">
        <v>42167</v>
      </c>
      <c r="AJ600" s="360" t="s">
        <v>892</v>
      </c>
      <c r="AK600" s="350" t="s">
        <v>1824</v>
      </c>
    </row>
    <row r="601" spans="1:37" x14ac:dyDescent="0.3">
      <c r="A601" s="349">
        <v>108440</v>
      </c>
      <c r="B601" s="350" t="s">
        <v>694</v>
      </c>
      <c r="C601" s="351" t="s">
        <v>31</v>
      </c>
      <c r="D601" s="352">
        <v>45</v>
      </c>
      <c r="E601" s="350"/>
      <c r="F601" s="350"/>
      <c r="G601" s="350"/>
      <c r="H601" s="353">
        <v>6</v>
      </c>
      <c r="I601" s="354">
        <v>103003</v>
      </c>
      <c r="J601" s="355">
        <v>45</v>
      </c>
      <c r="K601" s="353">
        <v>4</v>
      </c>
      <c r="L601" s="356">
        <v>18.181818181818183</v>
      </c>
      <c r="M601" s="357">
        <v>0</v>
      </c>
      <c r="N601" s="355">
        <v>0</v>
      </c>
      <c r="O601" s="358" t="s">
        <v>891</v>
      </c>
      <c r="P601" s="357">
        <v>0</v>
      </c>
      <c r="Q601" s="359">
        <v>0</v>
      </c>
      <c r="R601" s="360" t="s">
        <v>892</v>
      </c>
      <c r="S601" s="350" t="s">
        <v>1123</v>
      </c>
      <c r="T601" s="361">
        <v>1</v>
      </c>
      <c r="U601" s="362">
        <v>55</v>
      </c>
      <c r="V601" s="363">
        <v>49</v>
      </c>
      <c r="W601" s="364" t="s">
        <v>892</v>
      </c>
      <c r="X601" s="365" t="s">
        <v>892</v>
      </c>
      <c r="Y601" s="366">
        <v>0</v>
      </c>
      <c r="Z601" s="366" t="s">
        <v>892</v>
      </c>
      <c r="AA601" s="365" t="s">
        <v>892</v>
      </c>
      <c r="AB601" s="366">
        <v>0</v>
      </c>
      <c r="AC601" s="366"/>
      <c r="AD601" s="367" t="s">
        <v>892</v>
      </c>
      <c r="AE601" s="368" t="s">
        <v>892</v>
      </c>
      <c r="AF601" s="357">
        <v>0</v>
      </c>
      <c r="AG601" s="360">
        <v>43924</v>
      </c>
      <c r="AH601" s="360">
        <v>39738</v>
      </c>
      <c r="AI601" s="360">
        <v>43880</v>
      </c>
      <c r="AJ601" s="360" t="s">
        <v>892</v>
      </c>
      <c r="AK601" s="350" t="s">
        <v>1825</v>
      </c>
    </row>
    <row r="602" spans="1:37" x14ac:dyDescent="0.3">
      <c r="A602" s="349">
        <v>108697</v>
      </c>
      <c r="B602" s="350" t="s">
        <v>1826</v>
      </c>
      <c r="C602" s="351" t="s">
        <v>265</v>
      </c>
      <c r="D602" s="352">
        <v>50.85</v>
      </c>
      <c r="E602" s="350"/>
      <c r="F602" s="350"/>
      <c r="G602" s="350"/>
      <c r="H602" s="353">
        <v>37</v>
      </c>
      <c r="I602" s="354">
        <v>103003</v>
      </c>
      <c r="J602" s="355">
        <v>50.85</v>
      </c>
      <c r="K602" s="353">
        <v>13</v>
      </c>
      <c r="L602" s="356">
        <v>34.25925925925926</v>
      </c>
      <c r="M602" s="357">
        <v>0</v>
      </c>
      <c r="N602" s="355">
        <v>0</v>
      </c>
      <c r="O602" s="358" t="s">
        <v>891</v>
      </c>
      <c r="P602" s="357">
        <v>0</v>
      </c>
      <c r="Q602" s="359">
        <v>0</v>
      </c>
      <c r="R602" s="360" t="s">
        <v>892</v>
      </c>
      <c r="S602" s="350" t="s">
        <v>1827</v>
      </c>
      <c r="T602" s="361">
        <v>1</v>
      </c>
      <c r="U602" s="362">
        <v>55</v>
      </c>
      <c r="V602" s="363">
        <v>48</v>
      </c>
      <c r="W602" s="364" t="s">
        <v>892</v>
      </c>
      <c r="X602" s="365" t="s">
        <v>892</v>
      </c>
      <c r="Y602" s="366">
        <v>0</v>
      </c>
      <c r="Z602" s="366" t="s">
        <v>892</v>
      </c>
      <c r="AA602" s="365" t="s">
        <v>892</v>
      </c>
      <c r="AB602" s="366">
        <v>0</v>
      </c>
      <c r="AC602" s="366"/>
      <c r="AD602" s="367" t="s">
        <v>892</v>
      </c>
      <c r="AE602" s="368" t="s">
        <v>892</v>
      </c>
      <c r="AF602" s="357">
        <v>4</v>
      </c>
      <c r="AG602" s="360">
        <v>39820</v>
      </c>
      <c r="AH602" s="360">
        <v>39759</v>
      </c>
      <c r="AI602" s="360">
        <v>43402</v>
      </c>
      <c r="AJ602" s="360" t="s">
        <v>892</v>
      </c>
      <c r="AK602" s="350" t="s">
        <v>1828</v>
      </c>
    </row>
    <row r="603" spans="1:37" x14ac:dyDescent="0.3">
      <c r="A603" s="349">
        <v>108711</v>
      </c>
      <c r="B603" s="350" t="s">
        <v>1829</v>
      </c>
      <c r="C603" s="351" t="s">
        <v>31</v>
      </c>
      <c r="D603" s="352">
        <v>36.5</v>
      </c>
      <c r="E603" s="350"/>
      <c r="F603" s="350"/>
      <c r="G603" s="350"/>
      <c r="H603" s="353">
        <v>108</v>
      </c>
      <c r="I603" s="354">
        <v>103003</v>
      </c>
      <c r="J603" s="355">
        <v>36.5</v>
      </c>
      <c r="K603" s="353">
        <v>7</v>
      </c>
      <c r="L603" s="356">
        <v>186.20689655172413</v>
      </c>
      <c r="M603" s="357">
        <v>0</v>
      </c>
      <c r="N603" s="355">
        <v>0</v>
      </c>
      <c r="O603" s="358" t="s">
        <v>891</v>
      </c>
      <c r="P603" s="357">
        <v>0</v>
      </c>
      <c r="Q603" s="359">
        <v>0</v>
      </c>
      <c r="R603" s="360" t="s">
        <v>892</v>
      </c>
      <c r="S603" s="350" t="s">
        <v>1830</v>
      </c>
      <c r="T603" s="361">
        <v>1</v>
      </c>
      <c r="U603" s="362">
        <v>61</v>
      </c>
      <c r="V603" s="363">
        <v>10</v>
      </c>
      <c r="W603" s="364" t="s">
        <v>892</v>
      </c>
      <c r="X603" s="365" t="s">
        <v>892</v>
      </c>
      <c r="Y603" s="366">
        <v>0</v>
      </c>
      <c r="Z603" s="366" t="s">
        <v>892</v>
      </c>
      <c r="AA603" s="365" t="s">
        <v>892</v>
      </c>
      <c r="AB603" s="366">
        <v>0</v>
      </c>
      <c r="AC603" s="366"/>
      <c r="AD603" s="367" t="s">
        <v>892</v>
      </c>
      <c r="AE603" s="368" t="s">
        <v>892</v>
      </c>
      <c r="AF603" s="357">
        <v>2</v>
      </c>
      <c r="AG603" s="360">
        <v>43739</v>
      </c>
      <c r="AH603" s="360">
        <v>39762</v>
      </c>
      <c r="AI603" s="360">
        <v>44462</v>
      </c>
      <c r="AJ603" s="360" t="s">
        <v>892</v>
      </c>
      <c r="AK603" s="350" t="s">
        <v>1831</v>
      </c>
    </row>
    <row r="604" spans="1:37" x14ac:dyDescent="0.3">
      <c r="A604" s="349">
        <v>109251</v>
      </c>
      <c r="B604" s="350" t="s">
        <v>1832</v>
      </c>
      <c r="C604" s="351" t="s">
        <v>31</v>
      </c>
      <c r="D604" s="352">
        <v>0.52</v>
      </c>
      <c r="E604" s="350" t="s">
        <v>1090</v>
      </c>
      <c r="F604" s="350" t="s">
        <v>1091</v>
      </c>
      <c r="G604" s="350" t="s">
        <v>1092</v>
      </c>
      <c r="H604" s="353">
        <v>280</v>
      </c>
      <c r="I604" s="354">
        <v>103003</v>
      </c>
      <c r="J604" s="355">
        <v>0.66</v>
      </c>
      <c r="K604" s="353">
        <v>151</v>
      </c>
      <c r="L604" s="356">
        <v>1.7977528089887642</v>
      </c>
      <c r="M604" s="357">
        <v>2523.5</v>
      </c>
      <c r="N604" s="355">
        <v>1312.22</v>
      </c>
      <c r="O604" s="358" t="s">
        <v>1093</v>
      </c>
      <c r="P604" s="357">
        <v>309300</v>
      </c>
      <c r="Q604" s="359">
        <v>160836</v>
      </c>
      <c r="R604" s="360">
        <v>45446</v>
      </c>
      <c r="S604" s="350" t="s">
        <v>902</v>
      </c>
      <c r="T604" s="361">
        <v>1</v>
      </c>
      <c r="U604" s="362">
        <v>72</v>
      </c>
      <c r="V604" s="363">
        <v>6</v>
      </c>
      <c r="W604" s="364" t="s">
        <v>892</v>
      </c>
      <c r="X604" s="365" t="s">
        <v>892</v>
      </c>
      <c r="Y604" s="366">
        <v>0</v>
      </c>
      <c r="Z604" s="366" t="s">
        <v>892</v>
      </c>
      <c r="AA604" s="365" t="s">
        <v>892</v>
      </c>
      <c r="AB604" s="366">
        <v>0</v>
      </c>
      <c r="AC604" s="366"/>
      <c r="AD604" s="367" t="s">
        <v>892</v>
      </c>
      <c r="AE604" s="368" t="s">
        <v>892</v>
      </c>
      <c r="AF604" s="357">
        <v>624</v>
      </c>
      <c r="AG604" s="360">
        <v>44337</v>
      </c>
      <c r="AH604" s="360">
        <v>39832</v>
      </c>
      <c r="AI604" s="360">
        <v>45133</v>
      </c>
      <c r="AJ604" s="360" t="s">
        <v>892</v>
      </c>
      <c r="AK604" s="350" t="s">
        <v>1833</v>
      </c>
    </row>
    <row r="605" spans="1:37" x14ac:dyDescent="0.3">
      <c r="A605" s="349">
        <v>109848</v>
      </c>
      <c r="B605" s="350" t="s">
        <v>1834</v>
      </c>
      <c r="C605" s="351" t="s">
        <v>1835</v>
      </c>
      <c r="D605" s="352">
        <v>54.34</v>
      </c>
      <c r="E605" s="350"/>
      <c r="F605" s="350"/>
      <c r="G605" s="350"/>
      <c r="H605" s="353">
        <v>9</v>
      </c>
      <c r="I605" s="354">
        <v>103003</v>
      </c>
      <c r="J605" s="355">
        <v>54.34</v>
      </c>
      <c r="K605" s="353">
        <v>90</v>
      </c>
      <c r="L605" s="356">
        <v>1.2</v>
      </c>
      <c r="M605" s="357">
        <v>126</v>
      </c>
      <c r="N605" s="355">
        <v>6846.84</v>
      </c>
      <c r="O605" s="358" t="s">
        <v>891</v>
      </c>
      <c r="P605" s="357">
        <v>0</v>
      </c>
      <c r="Q605" s="359">
        <v>0</v>
      </c>
      <c r="R605" s="360" t="s">
        <v>892</v>
      </c>
      <c r="S605" s="350" t="s">
        <v>1507</v>
      </c>
      <c r="T605" s="361">
        <v>1</v>
      </c>
      <c r="U605" s="362">
        <v>76</v>
      </c>
      <c r="V605" s="363">
        <v>9</v>
      </c>
      <c r="W605" s="364" t="s">
        <v>892</v>
      </c>
      <c r="X605" s="365" t="s">
        <v>892</v>
      </c>
      <c r="Y605" s="366">
        <v>0</v>
      </c>
      <c r="Z605" s="366" t="s">
        <v>892</v>
      </c>
      <c r="AA605" s="365" t="s">
        <v>892</v>
      </c>
      <c r="AB605" s="366">
        <v>0</v>
      </c>
      <c r="AC605" s="366"/>
      <c r="AD605" s="367" t="s">
        <v>892</v>
      </c>
      <c r="AE605" s="368" t="s">
        <v>892</v>
      </c>
      <c r="AF605" s="357">
        <v>30</v>
      </c>
      <c r="AG605" s="360">
        <v>44725</v>
      </c>
      <c r="AH605" s="360">
        <v>39857</v>
      </c>
      <c r="AI605" s="360">
        <v>44781</v>
      </c>
      <c r="AJ605" s="360" t="s">
        <v>892</v>
      </c>
      <c r="AK605" s="350" t="s">
        <v>1834</v>
      </c>
    </row>
    <row r="606" spans="1:37" x14ac:dyDescent="0.3">
      <c r="A606" s="349">
        <v>109944</v>
      </c>
      <c r="B606" s="350" t="s">
        <v>1836</v>
      </c>
      <c r="C606" s="351" t="s">
        <v>265</v>
      </c>
      <c r="D606" s="352">
        <v>290</v>
      </c>
      <c r="E606" s="350"/>
      <c r="F606" s="350"/>
      <c r="G606" s="350"/>
      <c r="H606" s="353">
        <v>190</v>
      </c>
      <c r="I606" s="354">
        <v>103003</v>
      </c>
      <c r="J606" s="355">
        <v>290</v>
      </c>
      <c r="K606" s="353">
        <v>420</v>
      </c>
      <c r="L606" s="356">
        <v>5.4285714285714288</v>
      </c>
      <c r="M606" s="357">
        <v>440</v>
      </c>
      <c r="N606" s="355">
        <v>127600</v>
      </c>
      <c r="O606" s="358" t="s">
        <v>891</v>
      </c>
      <c r="P606" s="357">
        <v>0</v>
      </c>
      <c r="Q606" s="359">
        <v>0</v>
      </c>
      <c r="R606" s="360" t="s">
        <v>892</v>
      </c>
      <c r="S606" s="350" t="s">
        <v>1164</v>
      </c>
      <c r="T606" s="361">
        <v>1</v>
      </c>
      <c r="U606" s="362">
        <v>74</v>
      </c>
      <c r="V606" s="363">
        <v>8</v>
      </c>
      <c r="W606" s="364" t="s">
        <v>892</v>
      </c>
      <c r="X606" s="365" t="s">
        <v>892</v>
      </c>
      <c r="Y606" s="366">
        <v>0</v>
      </c>
      <c r="Z606" s="366" t="s">
        <v>892</v>
      </c>
      <c r="AA606" s="365" t="s">
        <v>892</v>
      </c>
      <c r="AB606" s="366">
        <v>0</v>
      </c>
      <c r="AC606" s="366"/>
      <c r="AD606" s="367" t="s">
        <v>892</v>
      </c>
      <c r="AE606" s="368" t="s">
        <v>892</v>
      </c>
      <c r="AF606" s="357">
        <v>140</v>
      </c>
      <c r="AG606" s="360">
        <v>44546</v>
      </c>
      <c r="AH606" s="360">
        <v>39875</v>
      </c>
      <c r="AI606" s="360">
        <v>44511</v>
      </c>
      <c r="AJ606" s="360" t="s">
        <v>892</v>
      </c>
      <c r="AK606" s="350" t="s">
        <v>1836</v>
      </c>
    </row>
    <row r="607" spans="1:37" x14ac:dyDescent="0.3">
      <c r="A607" s="349">
        <v>109986</v>
      </c>
      <c r="B607" s="350" t="s">
        <v>1837</v>
      </c>
      <c r="C607" s="351" t="s">
        <v>265</v>
      </c>
      <c r="D607" s="352">
        <v>14.5</v>
      </c>
      <c r="E607" s="350"/>
      <c r="F607" s="350"/>
      <c r="G607" s="350"/>
      <c r="H607" s="353">
        <v>98</v>
      </c>
      <c r="I607" s="354">
        <v>103003</v>
      </c>
      <c r="J607" s="355">
        <v>14.5</v>
      </c>
      <c r="K607" s="353"/>
      <c r="L607" s="356">
        <v>0</v>
      </c>
      <c r="M607" s="357">
        <v>0</v>
      </c>
      <c r="N607" s="355">
        <v>0</v>
      </c>
      <c r="O607" s="358" t="s">
        <v>891</v>
      </c>
      <c r="P607" s="357">
        <v>0</v>
      </c>
      <c r="Q607" s="359">
        <v>0</v>
      </c>
      <c r="R607" s="360" t="s">
        <v>892</v>
      </c>
      <c r="S607" s="350" t="s">
        <v>1359</v>
      </c>
      <c r="T607" s="361">
        <v>1</v>
      </c>
      <c r="U607" s="362">
        <v>83</v>
      </c>
      <c r="V607" s="363">
        <v>4</v>
      </c>
      <c r="W607" s="364" t="s">
        <v>892</v>
      </c>
      <c r="X607" s="365" t="s">
        <v>892</v>
      </c>
      <c r="Y607" s="366">
        <v>0</v>
      </c>
      <c r="Z607" s="366" t="s">
        <v>892</v>
      </c>
      <c r="AA607" s="365" t="s">
        <v>892</v>
      </c>
      <c r="AB607" s="366">
        <v>0</v>
      </c>
      <c r="AC607" s="366"/>
      <c r="AD607" s="367" t="s">
        <v>892</v>
      </c>
      <c r="AE607" s="368" t="s">
        <v>892</v>
      </c>
      <c r="AF607" s="357">
        <v>0</v>
      </c>
      <c r="AG607" s="360">
        <v>43614</v>
      </c>
      <c r="AH607" s="360">
        <v>39877</v>
      </c>
      <c r="AI607" s="360">
        <v>43588</v>
      </c>
      <c r="AJ607" s="360" t="s">
        <v>892</v>
      </c>
      <c r="AK607" s="350" t="s">
        <v>1838</v>
      </c>
    </row>
    <row r="608" spans="1:37" x14ac:dyDescent="0.3">
      <c r="A608" s="349">
        <v>110578</v>
      </c>
      <c r="B608" s="350" t="s">
        <v>1839</v>
      </c>
      <c r="C608" s="351" t="s">
        <v>1840</v>
      </c>
      <c r="D608" s="352">
        <v>5.09</v>
      </c>
      <c r="E608" s="350" t="s">
        <v>1841</v>
      </c>
      <c r="F608" s="350" t="s">
        <v>1842</v>
      </c>
      <c r="G608" s="350" t="s">
        <v>969</v>
      </c>
      <c r="H608" s="353">
        <v>159</v>
      </c>
      <c r="I608" s="354">
        <v>103003</v>
      </c>
      <c r="J608" s="355">
        <v>5.09</v>
      </c>
      <c r="K608" s="353">
        <v>135</v>
      </c>
      <c r="L608" s="356">
        <v>5.3</v>
      </c>
      <c r="M608" s="357">
        <v>381</v>
      </c>
      <c r="N608" s="355">
        <v>1939.29</v>
      </c>
      <c r="O608" s="358" t="s">
        <v>970</v>
      </c>
      <c r="P608" s="357">
        <v>8375</v>
      </c>
      <c r="Q608" s="359">
        <v>42628.75</v>
      </c>
      <c r="R608" s="360">
        <v>45189</v>
      </c>
      <c r="S608" s="350" t="s">
        <v>1664</v>
      </c>
      <c r="T608" s="361">
        <v>1</v>
      </c>
      <c r="U608" s="362">
        <v>72</v>
      </c>
      <c r="V608" s="363">
        <v>9</v>
      </c>
      <c r="W608" s="364" t="s">
        <v>892</v>
      </c>
      <c r="X608" s="365" t="s">
        <v>892</v>
      </c>
      <c r="Y608" s="366">
        <v>0</v>
      </c>
      <c r="Z608" s="366" t="s">
        <v>892</v>
      </c>
      <c r="AA608" s="365" t="s">
        <v>892</v>
      </c>
      <c r="AB608" s="366">
        <v>0</v>
      </c>
      <c r="AC608" s="366"/>
      <c r="AD608" s="367" t="s">
        <v>892</v>
      </c>
      <c r="AE608" s="368" t="s">
        <v>892</v>
      </c>
      <c r="AF608" s="357">
        <v>120</v>
      </c>
      <c r="AG608" s="360">
        <v>45180</v>
      </c>
      <c r="AH608" s="360">
        <v>39916</v>
      </c>
      <c r="AI608" s="360">
        <v>45145</v>
      </c>
      <c r="AJ608" s="360" t="s">
        <v>892</v>
      </c>
      <c r="AK608" s="350" t="s">
        <v>1843</v>
      </c>
    </row>
    <row r="609" spans="1:37" x14ac:dyDescent="0.3">
      <c r="A609" s="349">
        <v>110702</v>
      </c>
      <c r="B609" s="350" t="s">
        <v>1844</v>
      </c>
      <c r="C609" s="351" t="s">
        <v>265</v>
      </c>
      <c r="D609" s="352">
        <v>16.79</v>
      </c>
      <c r="E609" s="350"/>
      <c r="F609" s="350"/>
      <c r="G609" s="350"/>
      <c r="H609" s="353">
        <v>136</v>
      </c>
      <c r="I609" s="354">
        <v>103003</v>
      </c>
      <c r="J609" s="355">
        <v>16.79</v>
      </c>
      <c r="K609" s="353">
        <v>27</v>
      </c>
      <c r="L609" s="356">
        <v>60.444444444444443</v>
      </c>
      <c r="M609" s="357">
        <v>0</v>
      </c>
      <c r="N609" s="355">
        <v>0</v>
      </c>
      <c r="O609" s="358" t="s">
        <v>891</v>
      </c>
      <c r="P609" s="357">
        <v>0</v>
      </c>
      <c r="Q609" s="359">
        <v>0</v>
      </c>
      <c r="R609" s="360" t="s">
        <v>892</v>
      </c>
      <c r="S609" s="350" t="s">
        <v>1010</v>
      </c>
      <c r="T609" s="361">
        <v>1</v>
      </c>
      <c r="U609" s="362">
        <v>55</v>
      </c>
      <c r="V609" s="363">
        <v>32</v>
      </c>
      <c r="W609" s="364">
        <v>2956</v>
      </c>
      <c r="X609" s="365">
        <v>2023</v>
      </c>
      <c r="Y609" s="366">
        <v>50</v>
      </c>
      <c r="Z609" s="366" t="s">
        <v>892</v>
      </c>
      <c r="AA609" s="365" t="s">
        <v>892</v>
      </c>
      <c r="AB609" s="366">
        <v>0</v>
      </c>
      <c r="AC609" s="366"/>
      <c r="AD609" s="367" t="s">
        <v>892</v>
      </c>
      <c r="AE609" s="368" t="s">
        <v>892</v>
      </c>
      <c r="AF609" s="357">
        <v>10</v>
      </c>
      <c r="AG609" s="360">
        <v>42216</v>
      </c>
      <c r="AH609" s="360">
        <v>39927</v>
      </c>
      <c r="AI609" s="360">
        <v>42205</v>
      </c>
      <c r="AJ609" s="360" t="s">
        <v>892</v>
      </c>
      <c r="AK609" s="350" t="s">
        <v>1845</v>
      </c>
    </row>
    <row r="610" spans="1:37" x14ac:dyDescent="0.3">
      <c r="A610" s="349">
        <v>110771</v>
      </c>
      <c r="B610" s="350" t="s">
        <v>1846</v>
      </c>
      <c r="C610" s="351" t="s">
        <v>265</v>
      </c>
      <c r="D610" s="352">
        <v>19.3</v>
      </c>
      <c r="E610" s="350"/>
      <c r="F610" s="350"/>
      <c r="G610" s="350"/>
      <c r="H610" s="353">
        <v>40</v>
      </c>
      <c r="I610" s="354">
        <v>103003</v>
      </c>
      <c r="J610" s="355">
        <v>19.3</v>
      </c>
      <c r="K610" s="353">
        <v>75</v>
      </c>
      <c r="L610" s="356">
        <v>6.1538461538461533</v>
      </c>
      <c r="M610" s="357">
        <v>47</v>
      </c>
      <c r="N610" s="355">
        <v>907.1</v>
      </c>
      <c r="O610" s="358" t="s">
        <v>891</v>
      </c>
      <c r="P610" s="357">
        <v>0</v>
      </c>
      <c r="Q610" s="359">
        <v>0</v>
      </c>
      <c r="R610" s="360" t="s">
        <v>892</v>
      </c>
      <c r="S610" s="350" t="s">
        <v>1632</v>
      </c>
      <c r="T610" s="361">
        <v>1</v>
      </c>
      <c r="U610" s="362">
        <v>55</v>
      </c>
      <c r="V610" s="363">
        <v>26</v>
      </c>
      <c r="W610" s="364">
        <v>2560</v>
      </c>
      <c r="X610" s="365">
        <v>2023</v>
      </c>
      <c r="Y610" s="366">
        <v>30</v>
      </c>
      <c r="Z610" s="366" t="s">
        <v>892</v>
      </c>
      <c r="AA610" s="365" t="s">
        <v>892</v>
      </c>
      <c r="AB610" s="366">
        <v>0</v>
      </c>
      <c r="AC610" s="366"/>
      <c r="AD610" s="367" t="s">
        <v>892</v>
      </c>
      <c r="AE610" s="368" t="s">
        <v>892</v>
      </c>
      <c r="AF610" s="357">
        <v>26</v>
      </c>
      <c r="AG610" s="360">
        <v>44336</v>
      </c>
      <c r="AH610" s="360">
        <v>39933</v>
      </c>
      <c r="AI610" s="360">
        <v>44333</v>
      </c>
      <c r="AJ610" s="360" t="s">
        <v>892</v>
      </c>
      <c r="AK610" s="350" t="s">
        <v>1846</v>
      </c>
    </row>
    <row r="611" spans="1:37" x14ac:dyDescent="0.3">
      <c r="A611" s="349">
        <v>110888</v>
      </c>
      <c r="B611" s="350" t="s">
        <v>1847</v>
      </c>
      <c r="C611" s="351" t="s">
        <v>265</v>
      </c>
      <c r="D611" s="352">
        <v>280</v>
      </c>
      <c r="E611" s="350"/>
      <c r="F611" s="350"/>
      <c r="G611" s="350"/>
      <c r="H611" s="353">
        <v>1</v>
      </c>
      <c r="I611" s="354">
        <v>103003</v>
      </c>
      <c r="J611" s="355">
        <v>280</v>
      </c>
      <c r="K611" s="353">
        <v>3</v>
      </c>
      <c r="L611" s="356">
        <v>4</v>
      </c>
      <c r="M611" s="357">
        <v>1.5</v>
      </c>
      <c r="N611" s="355">
        <v>420</v>
      </c>
      <c r="O611" s="358" t="s">
        <v>891</v>
      </c>
      <c r="P611" s="357">
        <v>0</v>
      </c>
      <c r="Q611" s="359">
        <v>0</v>
      </c>
      <c r="R611" s="360" t="s">
        <v>892</v>
      </c>
      <c r="S611" s="350" t="s">
        <v>1632</v>
      </c>
      <c r="T611" s="361">
        <v>1</v>
      </c>
      <c r="U611" s="362">
        <v>55</v>
      </c>
      <c r="V611" s="363">
        <v>26</v>
      </c>
      <c r="W611" s="364">
        <v>2560</v>
      </c>
      <c r="X611" s="365">
        <v>2023</v>
      </c>
      <c r="Y611" s="366">
        <v>2</v>
      </c>
      <c r="Z611" s="366" t="s">
        <v>892</v>
      </c>
      <c r="AA611" s="365" t="s">
        <v>892</v>
      </c>
      <c r="AB611" s="366">
        <v>0</v>
      </c>
      <c r="AC611" s="366"/>
      <c r="AD611" s="367" t="s">
        <v>892</v>
      </c>
      <c r="AE611" s="368" t="s">
        <v>892</v>
      </c>
      <c r="AF611" s="357">
        <v>2</v>
      </c>
      <c r="AG611" s="360">
        <v>44874</v>
      </c>
      <c r="AH611" s="360">
        <v>39944</v>
      </c>
      <c r="AI611" s="360">
        <v>44845</v>
      </c>
      <c r="AJ611" s="360" t="s">
        <v>892</v>
      </c>
      <c r="AK611" s="350" t="s">
        <v>1848</v>
      </c>
    </row>
    <row r="612" spans="1:37" x14ac:dyDescent="0.3">
      <c r="A612" s="349">
        <v>110889</v>
      </c>
      <c r="B612" s="350" t="s">
        <v>1849</v>
      </c>
      <c r="C612" s="351" t="s">
        <v>274</v>
      </c>
      <c r="D612" s="352">
        <v>27.99</v>
      </c>
      <c r="E612" s="350"/>
      <c r="F612" s="350"/>
      <c r="G612" s="350"/>
      <c r="H612" s="353">
        <v>80</v>
      </c>
      <c r="I612" s="354">
        <v>103003</v>
      </c>
      <c r="J612" s="355">
        <v>27.99</v>
      </c>
      <c r="K612" s="353">
        <v>220</v>
      </c>
      <c r="L612" s="356">
        <v>4.3644298963447898</v>
      </c>
      <c r="M612" s="357">
        <v>49.94</v>
      </c>
      <c r="N612" s="355">
        <v>1397.8206</v>
      </c>
      <c r="O612" s="358" t="s">
        <v>891</v>
      </c>
      <c r="P612" s="357">
        <v>0</v>
      </c>
      <c r="Q612" s="359">
        <v>0</v>
      </c>
      <c r="R612" s="360" t="s">
        <v>892</v>
      </c>
      <c r="S612" s="350" t="s">
        <v>1850</v>
      </c>
      <c r="T612" s="361">
        <v>1</v>
      </c>
      <c r="U612" s="362">
        <v>55</v>
      </c>
      <c r="V612" s="363">
        <v>19</v>
      </c>
      <c r="W612" s="364">
        <v>1929</v>
      </c>
      <c r="X612" s="365">
        <v>2023</v>
      </c>
      <c r="Y612" s="366">
        <v>200</v>
      </c>
      <c r="Z612" s="366" t="s">
        <v>892</v>
      </c>
      <c r="AA612" s="365" t="s">
        <v>892</v>
      </c>
      <c r="AB612" s="366">
        <v>0</v>
      </c>
      <c r="AC612" s="366"/>
      <c r="AD612" s="367" t="s">
        <v>892</v>
      </c>
      <c r="AE612" s="368" t="s">
        <v>892</v>
      </c>
      <c r="AF612" s="357">
        <v>74</v>
      </c>
      <c r="AG612" s="360">
        <v>40288</v>
      </c>
      <c r="AH612" s="360">
        <v>39944</v>
      </c>
      <c r="AI612" s="360">
        <v>40252</v>
      </c>
      <c r="AJ612" s="360" t="s">
        <v>892</v>
      </c>
      <c r="AK612" s="350" t="s">
        <v>1849</v>
      </c>
    </row>
    <row r="613" spans="1:37" x14ac:dyDescent="0.3">
      <c r="A613" s="349">
        <v>110889</v>
      </c>
      <c r="B613" s="350" t="s">
        <v>1849</v>
      </c>
      <c r="C613" s="351" t="s">
        <v>274</v>
      </c>
      <c r="D613" s="352">
        <v>27.99</v>
      </c>
      <c r="E613" s="350"/>
      <c r="F613" s="350"/>
      <c r="G613" s="350"/>
      <c r="H613" s="353">
        <v>80</v>
      </c>
      <c r="I613" s="354">
        <v>103003</v>
      </c>
      <c r="J613" s="355">
        <v>27.99</v>
      </c>
      <c r="K613" s="353">
        <v>220</v>
      </c>
      <c r="L613" s="356">
        <v>4.3644298963447898</v>
      </c>
      <c r="M613" s="357">
        <v>149.94</v>
      </c>
      <c r="N613" s="355">
        <v>4196.8206</v>
      </c>
      <c r="O613" s="358" t="s">
        <v>891</v>
      </c>
      <c r="P613" s="357">
        <v>0</v>
      </c>
      <c r="Q613" s="359">
        <v>0</v>
      </c>
      <c r="R613" s="360" t="s">
        <v>892</v>
      </c>
      <c r="S613" s="350" t="s">
        <v>1850</v>
      </c>
      <c r="T613" s="361">
        <v>1</v>
      </c>
      <c r="U613" s="362">
        <v>55</v>
      </c>
      <c r="V613" s="363">
        <v>19</v>
      </c>
      <c r="W613" s="364">
        <v>2956</v>
      </c>
      <c r="X613" s="365">
        <v>2023</v>
      </c>
      <c r="Y613" s="366">
        <v>100</v>
      </c>
      <c r="Z613" s="366" t="s">
        <v>892</v>
      </c>
      <c r="AA613" s="365" t="s">
        <v>892</v>
      </c>
      <c r="AB613" s="366">
        <v>0</v>
      </c>
      <c r="AC613" s="366"/>
      <c r="AD613" s="367" t="s">
        <v>892</v>
      </c>
      <c r="AE613" s="368" t="s">
        <v>892</v>
      </c>
      <c r="AF613" s="357">
        <v>74</v>
      </c>
      <c r="AG613" s="360">
        <v>40288</v>
      </c>
      <c r="AH613" s="360">
        <v>39944</v>
      </c>
      <c r="AI613" s="360">
        <v>40252</v>
      </c>
      <c r="AJ613" s="360" t="s">
        <v>892</v>
      </c>
      <c r="AK613" s="350" t="s">
        <v>1849</v>
      </c>
    </row>
    <row r="614" spans="1:37" x14ac:dyDescent="0.3">
      <c r="A614" s="349">
        <v>110892</v>
      </c>
      <c r="B614" s="350" t="s">
        <v>1851</v>
      </c>
      <c r="C614" s="351" t="s">
        <v>265</v>
      </c>
      <c r="D614" s="352">
        <v>9.9</v>
      </c>
      <c r="E614" s="350"/>
      <c r="F614" s="350"/>
      <c r="G614" s="350"/>
      <c r="H614" s="353">
        <v>154</v>
      </c>
      <c r="I614" s="354">
        <v>103003</v>
      </c>
      <c r="J614" s="355">
        <v>9.9</v>
      </c>
      <c r="K614" s="353">
        <v>35</v>
      </c>
      <c r="L614" s="356">
        <v>52.739726027397261</v>
      </c>
      <c r="M614" s="357">
        <v>0</v>
      </c>
      <c r="N614" s="355">
        <v>0</v>
      </c>
      <c r="O614" s="358" t="s">
        <v>891</v>
      </c>
      <c r="P614" s="357">
        <v>0</v>
      </c>
      <c r="Q614" s="359">
        <v>0</v>
      </c>
      <c r="R614" s="360" t="s">
        <v>892</v>
      </c>
      <c r="S614" s="350" t="s">
        <v>1145</v>
      </c>
      <c r="T614" s="361">
        <v>1</v>
      </c>
      <c r="U614" s="362">
        <v>55</v>
      </c>
      <c r="V614" s="363">
        <v>35</v>
      </c>
      <c r="W614" s="364" t="s">
        <v>892</v>
      </c>
      <c r="X614" s="365" t="s">
        <v>892</v>
      </c>
      <c r="Y614" s="366">
        <v>0</v>
      </c>
      <c r="Z614" s="366" t="s">
        <v>892</v>
      </c>
      <c r="AA614" s="365" t="s">
        <v>892</v>
      </c>
      <c r="AB614" s="366">
        <v>0</v>
      </c>
      <c r="AC614" s="366"/>
      <c r="AD614" s="367" t="s">
        <v>892</v>
      </c>
      <c r="AE614" s="368" t="s">
        <v>892</v>
      </c>
      <c r="AF614" s="357">
        <v>12</v>
      </c>
      <c r="AG614" s="360">
        <v>41577</v>
      </c>
      <c r="AH614" s="360">
        <v>39944</v>
      </c>
      <c r="AI614" s="360">
        <v>43859</v>
      </c>
      <c r="AJ614" s="360" t="s">
        <v>892</v>
      </c>
      <c r="AK614" s="350" t="s">
        <v>1851</v>
      </c>
    </row>
    <row r="615" spans="1:37" x14ac:dyDescent="0.3">
      <c r="A615" s="349">
        <v>110893</v>
      </c>
      <c r="B615" s="350" t="s">
        <v>1852</v>
      </c>
      <c r="C615" s="351" t="s">
        <v>265</v>
      </c>
      <c r="D615" s="352">
        <v>8</v>
      </c>
      <c r="E615" s="350"/>
      <c r="F615" s="350"/>
      <c r="G615" s="350"/>
      <c r="H615" s="353">
        <v>119</v>
      </c>
      <c r="I615" s="354">
        <v>103003</v>
      </c>
      <c r="J615" s="355">
        <v>8</v>
      </c>
      <c r="K615" s="353">
        <v>35</v>
      </c>
      <c r="L615" s="356">
        <v>40.753424657534246</v>
      </c>
      <c r="M615" s="357">
        <v>0</v>
      </c>
      <c r="N615" s="355">
        <v>0</v>
      </c>
      <c r="O615" s="358" t="s">
        <v>891</v>
      </c>
      <c r="P615" s="357">
        <v>0</v>
      </c>
      <c r="Q615" s="359">
        <v>0</v>
      </c>
      <c r="R615" s="360" t="s">
        <v>892</v>
      </c>
      <c r="S615" s="350" t="s">
        <v>1145</v>
      </c>
      <c r="T615" s="361">
        <v>1</v>
      </c>
      <c r="U615" s="362">
        <v>55</v>
      </c>
      <c r="V615" s="363">
        <v>35</v>
      </c>
      <c r="W615" s="364">
        <v>2956</v>
      </c>
      <c r="X615" s="365">
        <v>2023</v>
      </c>
      <c r="Y615" s="366">
        <v>40</v>
      </c>
      <c r="Z615" s="366" t="s">
        <v>892</v>
      </c>
      <c r="AA615" s="365" t="s">
        <v>892</v>
      </c>
      <c r="AB615" s="366">
        <v>0</v>
      </c>
      <c r="AC615" s="366"/>
      <c r="AD615" s="367" t="s">
        <v>892</v>
      </c>
      <c r="AE615" s="368" t="s">
        <v>892</v>
      </c>
      <c r="AF615" s="357">
        <v>12</v>
      </c>
      <c r="AG615" s="360">
        <v>44348</v>
      </c>
      <c r="AH615" s="360">
        <v>39944</v>
      </c>
      <c r="AI615" s="360">
        <v>44333</v>
      </c>
      <c r="AJ615" s="360" t="s">
        <v>892</v>
      </c>
      <c r="AK615" s="350" t="s">
        <v>1852</v>
      </c>
    </row>
    <row r="616" spans="1:37" x14ac:dyDescent="0.3">
      <c r="A616" s="349">
        <v>110895</v>
      </c>
      <c r="B616" s="350" t="s">
        <v>1853</v>
      </c>
      <c r="C616" s="351" t="s">
        <v>265</v>
      </c>
      <c r="D616" s="352">
        <v>4.45</v>
      </c>
      <c r="E616" s="350"/>
      <c r="F616" s="350"/>
      <c r="G616" s="350"/>
      <c r="H616" s="353">
        <v>223</v>
      </c>
      <c r="I616" s="354">
        <v>103003</v>
      </c>
      <c r="J616" s="355">
        <v>4.45</v>
      </c>
      <c r="K616" s="353">
        <v>182</v>
      </c>
      <c r="L616" s="356">
        <v>13.179669030732862</v>
      </c>
      <c r="M616" s="357">
        <v>81.56</v>
      </c>
      <c r="N616" s="355">
        <v>362.94200000000001</v>
      </c>
      <c r="O616" s="358" t="s">
        <v>891</v>
      </c>
      <c r="P616" s="357">
        <v>0</v>
      </c>
      <c r="Q616" s="359">
        <v>0</v>
      </c>
      <c r="R616" s="360" t="s">
        <v>892</v>
      </c>
      <c r="S616" s="350" t="s">
        <v>1007</v>
      </c>
      <c r="T616" s="361">
        <v>1</v>
      </c>
      <c r="U616" s="362">
        <v>55</v>
      </c>
      <c r="V616" s="363">
        <v>7</v>
      </c>
      <c r="W616" s="364" t="s">
        <v>892</v>
      </c>
      <c r="X616" s="365" t="s">
        <v>892</v>
      </c>
      <c r="Y616" s="366">
        <v>0</v>
      </c>
      <c r="Z616" s="366" t="s">
        <v>892</v>
      </c>
      <c r="AA616" s="365" t="s">
        <v>892</v>
      </c>
      <c r="AB616" s="366">
        <v>0</v>
      </c>
      <c r="AC616" s="366"/>
      <c r="AD616" s="367" t="s">
        <v>892</v>
      </c>
      <c r="AE616" s="368" t="s">
        <v>892</v>
      </c>
      <c r="AF616" s="357">
        <v>68</v>
      </c>
      <c r="AG616" s="360">
        <v>44638</v>
      </c>
      <c r="AH616" s="360">
        <v>39944</v>
      </c>
      <c r="AI616" s="360">
        <v>44616</v>
      </c>
      <c r="AJ616" s="360" t="s">
        <v>892</v>
      </c>
      <c r="AK616" s="350" t="s">
        <v>1853</v>
      </c>
    </row>
    <row r="617" spans="1:37" x14ac:dyDescent="0.3">
      <c r="A617" s="349">
        <v>110896</v>
      </c>
      <c r="B617" s="350" t="s">
        <v>1854</v>
      </c>
      <c r="C617" s="351" t="s">
        <v>265</v>
      </c>
      <c r="D617" s="352">
        <v>6.4</v>
      </c>
      <c r="E617" s="350"/>
      <c r="F617" s="350"/>
      <c r="G617" s="350"/>
      <c r="H617" s="353">
        <v>22</v>
      </c>
      <c r="I617" s="354">
        <v>103003</v>
      </c>
      <c r="J617" s="355">
        <v>6.4</v>
      </c>
      <c r="K617" s="353">
        <v>34</v>
      </c>
      <c r="L617" s="356">
        <v>7.5342465753424657</v>
      </c>
      <c r="M617" s="357">
        <v>30.56</v>
      </c>
      <c r="N617" s="355">
        <v>195.584</v>
      </c>
      <c r="O617" s="358" t="s">
        <v>891</v>
      </c>
      <c r="P617" s="357">
        <v>0</v>
      </c>
      <c r="Q617" s="359">
        <v>0</v>
      </c>
      <c r="R617" s="360" t="s">
        <v>892</v>
      </c>
      <c r="S617" s="350" t="s">
        <v>1007</v>
      </c>
      <c r="T617" s="361">
        <v>1</v>
      </c>
      <c r="U617" s="362">
        <v>55</v>
      </c>
      <c r="V617" s="363">
        <v>7</v>
      </c>
      <c r="W617" s="364" t="s">
        <v>892</v>
      </c>
      <c r="X617" s="365" t="s">
        <v>892</v>
      </c>
      <c r="Y617" s="366">
        <v>0</v>
      </c>
      <c r="Z617" s="366" t="s">
        <v>892</v>
      </c>
      <c r="AA617" s="365" t="s">
        <v>892</v>
      </c>
      <c r="AB617" s="366">
        <v>0</v>
      </c>
      <c r="AC617" s="366"/>
      <c r="AD617" s="367" t="s">
        <v>892</v>
      </c>
      <c r="AE617" s="368" t="s">
        <v>892</v>
      </c>
      <c r="AF617" s="357">
        <v>12</v>
      </c>
      <c r="AG617" s="360">
        <v>43812</v>
      </c>
      <c r="AH617" s="360">
        <v>39944</v>
      </c>
      <c r="AI617" s="360">
        <v>43783</v>
      </c>
      <c r="AJ617" s="360" t="s">
        <v>892</v>
      </c>
      <c r="AK617" s="350" t="s">
        <v>1854</v>
      </c>
    </row>
    <row r="618" spans="1:37" x14ac:dyDescent="0.3">
      <c r="A618" s="349">
        <v>111336</v>
      </c>
      <c r="B618" s="350" t="s">
        <v>1855</v>
      </c>
      <c r="C618" s="351" t="s">
        <v>347</v>
      </c>
      <c r="D618" s="352">
        <v>270</v>
      </c>
      <c r="E618" s="350"/>
      <c r="F618" s="350"/>
      <c r="G618" s="350"/>
      <c r="H618" s="353">
        <v>662</v>
      </c>
      <c r="I618" s="354">
        <v>103003</v>
      </c>
      <c r="J618" s="355">
        <v>270</v>
      </c>
      <c r="K618" s="353">
        <v>446</v>
      </c>
      <c r="L618" s="356">
        <v>17.009249743062693</v>
      </c>
      <c r="M618" s="357">
        <v>38.56</v>
      </c>
      <c r="N618" s="355">
        <v>10411.200000000001</v>
      </c>
      <c r="O618" s="358" t="s">
        <v>891</v>
      </c>
      <c r="P618" s="357">
        <v>0</v>
      </c>
      <c r="Q618" s="359">
        <v>0</v>
      </c>
      <c r="R618" s="360" t="s">
        <v>892</v>
      </c>
      <c r="S618" s="350" t="s">
        <v>1479</v>
      </c>
      <c r="T618" s="361">
        <v>1</v>
      </c>
      <c r="U618" s="362">
        <v>69</v>
      </c>
      <c r="V618" s="363">
        <v>17</v>
      </c>
      <c r="W618" s="364" t="s">
        <v>892</v>
      </c>
      <c r="X618" s="365" t="s">
        <v>892</v>
      </c>
      <c r="Y618" s="366">
        <v>0</v>
      </c>
      <c r="Z618" s="366" t="s">
        <v>892</v>
      </c>
      <c r="AA618" s="365" t="s">
        <v>892</v>
      </c>
      <c r="AB618" s="366">
        <v>0</v>
      </c>
      <c r="AC618" s="366"/>
      <c r="AD618" s="367" t="s">
        <v>892</v>
      </c>
      <c r="AE618" s="368" t="s">
        <v>892</v>
      </c>
      <c r="AF618" s="357">
        <v>156</v>
      </c>
      <c r="AG618" s="360">
        <v>45163</v>
      </c>
      <c r="AH618" s="360">
        <v>39981</v>
      </c>
      <c r="AI618" s="360">
        <v>45156</v>
      </c>
      <c r="AJ618" s="360" t="s">
        <v>892</v>
      </c>
      <c r="AK618" s="350" t="s">
        <v>1855</v>
      </c>
    </row>
    <row r="619" spans="1:37" x14ac:dyDescent="0.3">
      <c r="A619" s="349">
        <v>111524</v>
      </c>
      <c r="B619" s="350" t="s">
        <v>1856</v>
      </c>
      <c r="C619" s="351" t="s">
        <v>265</v>
      </c>
      <c r="D619" s="352">
        <v>40</v>
      </c>
      <c r="E619" s="350"/>
      <c r="F619" s="350"/>
      <c r="G619" s="350"/>
      <c r="H619" s="353">
        <v>177</v>
      </c>
      <c r="I619" s="354">
        <v>103003</v>
      </c>
      <c r="J619" s="355">
        <v>40</v>
      </c>
      <c r="K619" s="353">
        <v>276</v>
      </c>
      <c r="L619" s="356">
        <v>6</v>
      </c>
      <c r="M619" s="357">
        <v>354</v>
      </c>
      <c r="N619" s="355">
        <v>14160</v>
      </c>
      <c r="O619" s="358" t="s">
        <v>891</v>
      </c>
      <c r="P619" s="357">
        <v>0</v>
      </c>
      <c r="Q619" s="359">
        <v>0</v>
      </c>
      <c r="R619" s="360" t="s">
        <v>892</v>
      </c>
      <c r="S619" s="350" t="s">
        <v>1039</v>
      </c>
      <c r="T619" s="361">
        <v>1</v>
      </c>
      <c r="U619" s="362">
        <v>61</v>
      </c>
      <c r="V619" s="363">
        <v>14</v>
      </c>
      <c r="W619" s="364" t="s">
        <v>892</v>
      </c>
      <c r="X619" s="365" t="s">
        <v>892</v>
      </c>
      <c r="Y619" s="366">
        <v>0</v>
      </c>
      <c r="Z619" s="366" t="s">
        <v>892</v>
      </c>
      <c r="AA619" s="365" t="s">
        <v>892</v>
      </c>
      <c r="AB619" s="366">
        <v>0</v>
      </c>
      <c r="AC619" s="366"/>
      <c r="AD619" s="367" t="s">
        <v>892</v>
      </c>
      <c r="AE619" s="368" t="s">
        <v>892</v>
      </c>
      <c r="AF619" s="357">
        <v>118</v>
      </c>
      <c r="AG619" s="360">
        <v>45166</v>
      </c>
      <c r="AH619" s="360">
        <v>39988</v>
      </c>
      <c r="AI619" s="360">
        <v>45145</v>
      </c>
      <c r="AJ619" s="360" t="s">
        <v>892</v>
      </c>
      <c r="AK619" s="350" t="s">
        <v>1856</v>
      </c>
    </row>
    <row r="620" spans="1:37" x14ac:dyDescent="0.3">
      <c r="A620" s="349">
        <v>111806</v>
      </c>
      <c r="B620" s="350" t="s">
        <v>1857</v>
      </c>
      <c r="C620" s="351" t="s">
        <v>265</v>
      </c>
      <c r="D620" s="352">
        <v>2.1</v>
      </c>
      <c r="E620" s="350"/>
      <c r="F620" s="350"/>
      <c r="G620" s="350"/>
      <c r="H620" s="353">
        <v>0</v>
      </c>
      <c r="I620" s="354">
        <v>103003</v>
      </c>
      <c r="J620" s="355">
        <v>2.1</v>
      </c>
      <c r="K620" s="353">
        <v>1341</v>
      </c>
      <c r="L620" s="356">
        <v>0</v>
      </c>
      <c r="M620" s="357">
        <v>25</v>
      </c>
      <c r="N620" s="355">
        <v>52.5</v>
      </c>
      <c r="O620" s="358" t="s">
        <v>891</v>
      </c>
      <c r="P620" s="357">
        <v>0</v>
      </c>
      <c r="Q620" s="359">
        <v>0</v>
      </c>
      <c r="R620" s="360" t="s">
        <v>892</v>
      </c>
      <c r="S620" s="350" t="s">
        <v>1010</v>
      </c>
      <c r="T620" s="361">
        <v>1</v>
      </c>
      <c r="U620" s="362">
        <v>55</v>
      </c>
      <c r="V620" s="363">
        <v>32</v>
      </c>
      <c r="W620" s="364">
        <v>10087</v>
      </c>
      <c r="X620" s="365">
        <v>2023</v>
      </c>
      <c r="Y620" s="366">
        <v>2000</v>
      </c>
      <c r="Z620" s="366" t="s">
        <v>892</v>
      </c>
      <c r="AA620" s="365" t="s">
        <v>892</v>
      </c>
      <c r="AB620" s="366">
        <v>0</v>
      </c>
      <c r="AC620" s="366"/>
      <c r="AD620" s="367" t="s">
        <v>892</v>
      </c>
      <c r="AE620" s="368" t="s">
        <v>892</v>
      </c>
      <c r="AF620" s="357">
        <v>450</v>
      </c>
      <c r="AG620" s="360">
        <v>44631</v>
      </c>
      <c r="AH620" s="360">
        <v>40011</v>
      </c>
      <c r="AI620" s="360">
        <v>44616</v>
      </c>
      <c r="AJ620" s="360" t="s">
        <v>892</v>
      </c>
      <c r="AK620" s="350" t="s">
        <v>1858</v>
      </c>
    </row>
    <row r="621" spans="1:37" x14ac:dyDescent="0.3">
      <c r="A621" s="349">
        <v>111841</v>
      </c>
      <c r="B621" s="350" t="s">
        <v>1859</v>
      </c>
      <c r="C621" s="351" t="s">
        <v>31</v>
      </c>
      <c r="D621" s="352">
        <v>379.88</v>
      </c>
      <c r="E621" s="350"/>
      <c r="F621" s="350"/>
      <c r="G621" s="350"/>
      <c r="H621" s="353">
        <v>21</v>
      </c>
      <c r="I621" s="354">
        <v>103003</v>
      </c>
      <c r="J621" s="355">
        <v>379.88</v>
      </c>
      <c r="K621" s="353">
        <v>7</v>
      </c>
      <c r="L621" s="356">
        <v>36.206896551724135</v>
      </c>
      <c r="M621" s="357">
        <v>0</v>
      </c>
      <c r="N621" s="355">
        <v>0</v>
      </c>
      <c r="O621" s="358" t="s">
        <v>891</v>
      </c>
      <c r="P621" s="357">
        <v>0</v>
      </c>
      <c r="Q621" s="359">
        <v>0</v>
      </c>
      <c r="R621" s="360" t="s">
        <v>892</v>
      </c>
      <c r="S621" s="350" t="s">
        <v>1823</v>
      </c>
      <c r="T621" s="361">
        <v>1</v>
      </c>
      <c r="U621" s="362">
        <v>55</v>
      </c>
      <c r="V621" s="363">
        <v>30</v>
      </c>
      <c r="W621" s="364" t="s">
        <v>892</v>
      </c>
      <c r="X621" s="365" t="s">
        <v>892</v>
      </c>
      <c r="Y621" s="366">
        <v>0</v>
      </c>
      <c r="Z621" s="366" t="s">
        <v>892</v>
      </c>
      <c r="AA621" s="365" t="s">
        <v>892</v>
      </c>
      <c r="AB621" s="366">
        <v>0</v>
      </c>
      <c r="AC621" s="366"/>
      <c r="AD621" s="367" t="s">
        <v>892</v>
      </c>
      <c r="AE621" s="368" t="s">
        <v>892</v>
      </c>
      <c r="AF621" s="357">
        <v>2</v>
      </c>
      <c r="AG621" s="360">
        <v>44043</v>
      </c>
      <c r="AH621" s="360">
        <v>40015</v>
      </c>
      <c r="AI621" s="360">
        <v>44028</v>
      </c>
      <c r="AJ621" s="360" t="s">
        <v>892</v>
      </c>
      <c r="AK621" s="350" t="s">
        <v>1859</v>
      </c>
    </row>
    <row r="622" spans="1:37" x14ac:dyDescent="0.3">
      <c r="A622" s="349">
        <v>112109</v>
      </c>
      <c r="B622" s="350" t="s">
        <v>1860</v>
      </c>
      <c r="C622" s="351" t="s">
        <v>337</v>
      </c>
      <c r="D622" s="352">
        <v>5.5</v>
      </c>
      <c r="E622" s="350"/>
      <c r="F622" s="350"/>
      <c r="G622" s="350"/>
      <c r="H622" s="353">
        <v>20107</v>
      </c>
      <c r="I622" s="354">
        <v>103003</v>
      </c>
      <c r="J622" s="355">
        <v>5.5</v>
      </c>
      <c r="K622" s="353">
        <v>12963</v>
      </c>
      <c r="L622" s="356">
        <v>14.322959332682732</v>
      </c>
      <c r="M622" s="357">
        <v>5161.9399999999996</v>
      </c>
      <c r="N622" s="355">
        <v>28390.67</v>
      </c>
      <c r="O622" s="358" t="s">
        <v>891</v>
      </c>
      <c r="P622" s="357">
        <v>0</v>
      </c>
      <c r="Q622" s="359">
        <v>0</v>
      </c>
      <c r="R622" s="360" t="s">
        <v>892</v>
      </c>
      <c r="S622" s="350" t="s">
        <v>1565</v>
      </c>
      <c r="T622" s="361">
        <v>1</v>
      </c>
      <c r="U622" s="362">
        <v>72</v>
      </c>
      <c r="V622" s="363">
        <v>8</v>
      </c>
      <c r="W622" s="364" t="s">
        <v>892</v>
      </c>
      <c r="X622" s="365" t="s">
        <v>892</v>
      </c>
      <c r="Y622" s="366">
        <v>0</v>
      </c>
      <c r="Z622" s="366" t="s">
        <v>892</v>
      </c>
      <c r="AA622" s="365" t="s">
        <v>892</v>
      </c>
      <c r="AB622" s="366">
        <v>0</v>
      </c>
      <c r="AC622" s="366"/>
      <c r="AD622" s="367" t="s">
        <v>892</v>
      </c>
      <c r="AE622" s="368" t="s">
        <v>892</v>
      </c>
      <c r="AF622" s="357">
        <v>5616</v>
      </c>
      <c r="AG622" s="360">
        <v>44886</v>
      </c>
      <c r="AH622" s="360">
        <v>40043</v>
      </c>
      <c r="AI622" s="360">
        <v>44854</v>
      </c>
      <c r="AJ622" s="360" t="s">
        <v>892</v>
      </c>
      <c r="AK622" s="350" t="s">
        <v>1861</v>
      </c>
    </row>
    <row r="623" spans="1:37" x14ac:dyDescent="0.3">
      <c r="A623" s="349">
        <v>112154</v>
      </c>
      <c r="B623" s="350" t="s">
        <v>1862</v>
      </c>
      <c r="C623" s="351" t="s">
        <v>31</v>
      </c>
      <c r="D623" s="352">
        <v>6</v>
      </c>
      <c r="E623" s="350"/>
      <c r="F623" s="350"/>
      <c r="G623" s="350"/>
      <c r="H623" s="353">
        <v>23</v>
      </c>
      <c r="I623" s="354">
        <v>103003</v>
      </c>
      <c r="J623" s="355">
        <v>6</v>
      </c>
      <c r="K623" s="353">
        <v>359</v>
      </c>
      <c r="L623" s="356">
        <v>0.65100481177469582</v>
      </c>
      <c r="M623" s="357">
        <v>12.94</v>
      </c>
      <c r="N623" s="355">
        <v>77.64</v>
      </c>
      <c r="O623" s="358" t="s">
        <v>891</v>
      </c>
      <c r="P623" s="357">
        <v>0</v>
      </c>
      <c r="Q623" s="359">
        <v>0</v>
      </c>
      <c r="R623" s="360" t="s">
        <v>892</v>
      </c>
      <c r="S623" s="350" t="s">
        <v>1863</v>
      </c>
      <c r="T623" s="361">
        <v>1</v>
      </c>
      <c r="U623" s="362">
        <v>55</v>
      </c>
      <c r="V623" s="363">
        <v>37</v>
      </c>
      <c r="W623" s="364">
        <v>10083</v>
      </c>
      <c r="X623" s="365">
        <v>2023</v>
      </c>
      <c r="Y623" s="366">
        <v>600</v>
      </c>
      <c r="Z623" s="366" t="s">
        <v>892</v>
      </c>
      <c r="AA623" s="365" t="s">
        <v>892</v>
      </c>
      <c r="AB623" s="366">
        <v>0</v>
      </c>
      <c r="AC623" s="366"/>
      <c r="AD623" s="367" t="s">
        <v>892</v>
      </c>
      <c r="AE623" s="368" t="s">
        <v>892</v>
      </c>
      <c r="AF623" s="357">
        <v>142</v>
      </c>
      <c r="AG623" s="360">
        <v>44544</v>
      </c>
      <c r="AH623" s="360">
        <v>40045</v>
      </c>
      <c r="AI623" s="360">
        <v>45077</v>
      </c>
      <c r="AJ623" s="360" t="s">
        <v>892</v>
      </c>
      <c r="AK623" s="350" t="s">
        <v>1862</v>
      </c>
    </row>
    <row r="624" spans="1:37" x14ac:dyDescent="0.3">
      <c r="A624" s="349">
        <v>112155</v>
      </c>
      <c r="B624" s="350" t="s">
        <v>1864</v>
      </c>
      <c r="C624" s="351" t="s">
        <v>31</v>
      </c>
      <c r="D624" s="352">
        <v>10.5</v>
      </c>
      <c r="E624" s="350"/>
      <c r="F624" s="350"/>
      <c r="G624" s="350"/>
      <c r="H624" s="353">
        <v>0</v>
      </c>
      <c r="I624" s="354">
        <v>103003</v>
      </c>
      <c r="J624" s="355">
        <v>10.5</v>
      </c>
      <c r="K624" s="353">
        <v>252</v>
      </c>
      <c r="L624" s="356">
        <v>0</v>
      </c>
      <c r="M624" s="357">
        <v>292.94</v>
      </c>
      <c r="N624" s="355">
        <v>3075.87</v>
      </c>
      <c r="O624" s="358" t="s">
        <v>891</v>
      </c>
      <c r="P624" s="357">
        <v>0</v>
      </c>
      <c r="Q624" s="359">
        <v>0</v>
      </c>
      <c r="R624" s="360" t="s">
        <v>892</v>
      </c>
      <c r="S624" s="350" t="s">
        <v>1863</v>
      </c>
      <c r="T624" s="361">
        <v>1</v>
      </c>
      <c r="U624" s="362">
        <v>55</v>
      </c>
      <c r="V624" s="363">
        <v>37</v>
      </c>
      <c r="W624" s="364">
        <v>9003</v>
      </c>
      <c r="X624" s="365">
        <v>2023</v>
      </c>
      <c r="Y624" s="366">
        <v>100</v>
      </c>
      <c r="Z624" s="366" t="s">
        <v>892</v>
      </c>
      <c r="AA624" s="365" t="s">
        <v>892</v>
      </c>
      <c r="AB624" s="366">
        <v>0</v>
      </c>
      <c r="AC624" s="366"/>
      <c r="AD624" s="367" t="s">
        <v>892</v>
      </c>
      <c r="AE624" s="368" t="s">
        <v>892</v>
      </c>
      <c r="AF624" s="357">
        <v>88</v>
      </c>
      <c r="AG624" s="360">
        <v>44951</v>
      </c>
      <c r="AH624" s="360">
        <v>40045</v>
      </c>
      <c r="AI624" s="360">
        <v>45077</v>
      </c>
      <c r="AJ624" s="360" t="s">
        <v>892</v>
      </c>
      <c r="AK624" s="350" t="s">
        <v>1864</v>
      </c>
    </row>
    <row r="625" spans="1:37" x14ac:dyDescent="0.3">
      <c r="A625" s="349">
        <v>112156</v>
      </c>
      <c r="B625" s="350" t="s">
        <v>1865</v>
      </c>
      <c r="C625" s="351" t="s">
        <v>31</v>
      </c>
      <c r="D625" s="352">
        <v>3.8</v>
      </c>
      <c r="E625" s="350"/>
      <c r="F625" s="350"/>
      <c r="G625" s="350"/>
      <c r="H625" s="353">
        <v>113</v>
      </c>
      <c r="I625" s="354">
        <v>103003</v>
      </c>
      <c r="J625" s="355">
        <v>3.8</v>
      </c>
      <c r="K625" s="353">
        <v>445</v>
      </c>
      <c r="L625" s="356">
        <v>2.456521739130435</v>
      </c>
      <c r="M625" s="357">
        <v>515</v>
      </c>
      <c r="N625" s="355">
        <v>1957</v>
      </c>
      <c r="O625" s="358" t="s">
        <v>891</v>
      </c>
      <c r="P625" s="357">
        <v>0</v>
      </c>
      <c r="Q625" s="359">
        <v>0</v>
      </c>
      <c r="R625" s="360" t="s">
        <v>892</v>
      </c>
      <c r="S625" s="350" t="s">
        <v>1863</v>
      </c>
      <c r="T625" s="361">
        <v>1</v>
      </c>
      <c r="U625" s="362">
        <v>55</v>
      </c>
      <c r="V625" s="363">
        <v>37</v>
      </c>
      <c r="W625" s="364">
        <v>2649</v>
      </c>
      <c r="X625" s="365">
        <v>2023</v>
      </c>
      <c r="Y625" s="366">
        <v>200</v>
      </c>
      <c r="Z625" s="366" t="s">
        <v>892</v>
      </c>
      <c r="AA625" s="365" t="s">
        <v>892</v>
      </c>
      <c r="AB625" s="366">
        <v>0</v>
      </c>
      <c r="AC625" s="366"/>
      <c r="AD625" s="367" t="s">
        <v>892</v>
      </c>
      <c r="AE625" s="368" t="s">
        <v>892</v>
      </c>
      <c r="AF625" s="357">
        <v>184</v>
      </c>
      <c r="AG625" s="360">
        <v>44855</v>
      </c>
      <c r="AH625" s="360">
        <v>40045</v>
      </c>
      <c r="AI625" s="360">
        <v>44845</v>
      </c>
      <c r="AJ625" s="360" t="s">
        <v>892</v>
      </c>
      <c r="AK625" s="350" t="s">
        <v>1865</v>
      </c>
    </row>
    <row r="626" spans="1:37" x14ac:dyDescent="0.3">
      <c r="A626" s="349">
        <v>112157</v>
      </c>
      <c r="B626" s="350" t="s">
        <v>1866</v>
      </c>
      <c r="C626" s="351" t="s">
        <v>31</v>
      </c>
      <c r="D626" s="352">
        <v>5.69</v>
      </c>
      <c r="E626" s="350"/>
      <c r="F626" s="350"/>
      <c r="G626" s="350"/>
      <c r="H626" s="353">
        <v>53</v>
      </c>
      <c r="I626" s="354">
        <v>103003</v>
      </c>
      <c r="J626" s="355">
        <v>5.69</v>
      </c>
      <c r="K626" s="353">
        <v>64</v>
      </c>
      <c r="L626" s="356">
        <v>9.9437148217636029</v>
      </c>
      <c r="M626" s="357">
        <v>42.94</v>
      </c>
      <c r="N626" s="355">
        <v>244.32859999999999</v>
      </c>
      <c r="O626" s="358" t="s">
        <v>891</v>
      </c>
      <c r="P626" s="357">
        <v>0</v>
      </c>
      <c r="Q626" s="359">
        <v>0</v>
      </c>
      <c r="R626" s="360" t="s">
        <v>892</v>
      </c>
      <c r="S626" s="350" t="s">
        <v>1863</v>
      </c>
      <c r="T626" s="361">
        <v>1</v>
      </c>
      <c r="U626" s="362">
        <v>55</v>
      </c>
      <c r="V626" s="363">
        <v>37</v>
      </c>
      <c r="W626" s="364" t="s">
        <v>892</v>
      </c>
      <c r="X626" s="365" t="s">
        <v>892</v>
      </c>
      <c r="Y626" s="366">
        <v>0</v>
      </c>
      <c r="Z626" s="366" t="s">
        <v>892</v>
      </c>
      <c r="AA626" s="365" t="s">
        <v>892</v>
      </c>
      <c r="AB626" s="366">
        <v>0</v>
      </c>
      <c r="AC626" s="366"/>
      <c r="AD626" s="367" t="s">
        <v>892</v>
      </c>
      <c r="AE626" s="368" t="s">
        <v>892</v>
      </c>
      <c r="AF626" s="357">
        <v>22</v>
      </c>
      <c r="AG626" s="360">
        <v>44224</v>
      </c>
      <c r="AH626" s="360">
        <v>40045</v>
      </c>
      <c r="AI626" s="360">
        <v>44725</v>
      </c>
      <c r="AJ626" s="360" t="s">
        <v>892</v>
      </c>
      <c r="AK626" s="350" t="s">
        <v>1866</v>
      </c>
    </row>
    <row r="627" spans="1:37" x14ac:dyDescent="0.3">
      <c r="A627" s="349">
        <v>112158</v>
      </c>
      <c r="B627" s="350" t="s">
        <v>1867</v>
      </c>
      <c r="C627" s="351" t="s">
        <v>31</v>
      </c>
      <c r="D627" s="352">
        <v>9.49</v>
      </c>
      <c r="E627" s="350"/>
      <c r="F627" s="350"/>
      <c r="G627" s="350"/>
      <c r="H627" s="353">
        <v>198</v>
      </c>
      <c r="I627" s="354">
        <v>103003</v>
      </c>
      <c r="J627" s="355">
        <v>9.49</v>
      </c>
      <c r="K627" s="353">
        <v>122</v>
      </c>
      <c r="L627" s="356">
        <v>14.666666666666668</v>
      </c>
      <c r="M627" s="357">
        <v>45</v>
      </c>
      <c r="N627" s="355">
        <v>427.05</v>
      </c>
      <c r="O627" s="358" t="s">
        <v>891</v>
      </c>
      <c r="P627" s="357">
        <v>0</v>
      </c>
      <c r="Q627" s="359">
        <v>0</v>
      </c>
      <c r="R627" s="360" t="s">
        <v>892</v>
      </c>
      <c r="S627" s="350" t="s">
        <v>1007</v>
      </c>
      <c r="T627" s="361">
        <v>1</v>
      </c>
      <c r="U627" s="362">
        <v>55</v>
      </c>
      <c r="V627" s="363">
        <v>7</v>
      </c>
      <c r="W627" s="364" t="s">
        <v>892</v>
      </c>
      <c r="X627" s="365" t="s">
        <v>892</v>
      </c>
      <c r="Y627" s="366">
        <v>0</v>
      </c>
      <c r="Z627" s="366" t="s">
        <v>892</v>
      </c>
      <c r="AA627" s="365" t="s">
        <v>892</v>
      </c>
      <c r="AB627" s="366">
        <v>0</v>
      </c>
      <c r="AC627" s="366"/>
      <c r="AD627" s="367" t="s">
        <v>892</v>
      </c>
      <c r="AE627" s="368" t="s">
        <v>892</v>
      </c>
      <c r="AF627" s="357">
        <v>54</v>
      </c>
      <c r="AG627" s="360">
        <v>44544</v>
      </c>
      <c r="AH627" s="360">
        <v>40045</v>
      </c>
      <c r="AI627" s="360">
        <v>44516</v>
      </c>
      <c r="AJ627" s="360" t="s">
        <v>892</v>
      </c>
      <c r="AK627" s="350" t="s">
        <v>1867</v>
      </c>
    </row>
    <row r="628" spans="1:37" x14ac:dyDescent="0.3">
      <c r="A628" s="349">
        <v>112159</v>
      </c>
      <c r="B628" s="350" t="s">
        <v>1868</v>
      </c>
      <c r="C628" s="351" t="s">
        <v>31</v>
      </c>
      <c r="D628" s="352">
        <v>17.48</v>
      </c>
      <c r="E628" s="350"/>
      <c r="F628" s="350"/>
      <c r="G628" s="350"/>
      <c r="H628" s="353">
        <v>306</v>
      </c>
      <c r="I628" s="354">
        <v>103003</v>
      </c>
      <c r="J628" s="355">
        <v>17.48</v>
      </c>
      <c r="K628" s="353">
        <v>52</v>
      </c>
      <c r="L628" s="356">
        <v>70.669745958429559</v>
      </c>
      <c r="M628" s="357">
        <v>0</v>
      </c>
      <c r="N628" s="355">
        <v>0</v>
      </c>
      <c r="O628" s="358" t="s">
        <v>891</v>
      </c>
      <c r="P628" s="357">
        <v>0</v>
      </c>
      <c r="Q628" s="359">
        <v>0</v>
      </c>
      <c r="R628" s="360" t="s">
        <v>892</v>
      </c>
      <c r="S628" s="350" t="s">
        <v>1007</v>
      </c>
      <c r="T628" s="361">
        <v>1</v>
      </c>
      <c r="U628" s="362">
        <v>55</v>
      </c>
      <c r="V628" s="363">
        <v>7</v>
      </c>
      <c r="W628" s="364" t="s">
        <v>892</v>
      </c>
      <c r="X628" s="365" t="s">
        <v>892</v>
      </c>
      <c r="Y628" s="366">
        <v>0</v>
      </c>
      <c r="Z628" s="366" t="s">
        <v>892</v>
      </c>
      <c r="AA628" s="365" t="s">
        <v>892</v>
      </c>
      <c r="AB628" s="366">
        <v>0</v>
      </c>
      <c r="AC628" s="366"/>
      <c r="AD628" s="367" t="s">
        <v>892</v>
      </c>
      <c r="AE628" s="368" t="s">
        <v>892</v>
      </c>
      <c r="AF628" s="357">
        <v>18</v>
      </c>
      <c r="AG628" s="360">
        <v>44544</v>
      </c>
      <c r="AH628" s="360">
        <v>40045</v>
      </c>
      <c r="AI628" s="360">
        <v>44516</v>
      </c>
      <c r="AJ628" s="360" t="s">
        <v>892</v>
      </c>
      <c r="AK628" s="350" t="s">
        <v>1868</v>
      </c>
    </row>
    <row r="629" spans="1:37" x14ac:dyDescent="0.3">
      <c r="A629" s="349">
        <v>112162</v>
      </c>
      <c r="B629" s="350" t="s">
        <v>1869</v>
      </c>
      <c r="C629" s="351" t="s">
        <v>31</v>
      </c>
      <c r="D629" s="352">
        <v>4.4000000000000004</v>
      </c>
      <c r="E629" s="350"/>
      <c r="F629" s="350"/>
      <c r="G629" s="350"/>
      <c r="H629" s="353">
        <v>163</v>
      </c>
      <c r="I629" s="354">
        <v>103003</v>
      </c>
      <c r="J629" s="355">
        <v>4.4000000000000004</v>
      </c>
      <c r="K629" s="353">
        <v>97</v>
      </c>
      <c r="L629" s="356">
        <v>20.17326732673267</v>
      </c>
      <c r="M629" s="357">
        <v>0</v>
      </c>
      <c r="N629" s="355">
        <v>0</v>
      </c>
      <c r="O629" s="358" t="s">
        <v>891</v>
      </c>
      <c r="P629" s="357">
        <v>0</v>
      </c>
      <c r="Q629" s="359">
        <v>0</v>
      </c>
      <c r="R629" s="360" t="s">
        <v>892</v>
      </c>
      <c r="S629" s="350" t="s">
        <v>1007</v>
      </c>
      <c r="T629" s="361">
        <v>1</v>
      </c>
      <c r="U629" s="362">
        <v>55</v>
      </c>
      <c r="V629" s="363">
        <v>7</v>
      </c>
      <c r="W629" s="364">
        <v>2442</v>
      </c>
      <c r="X629" s="365">
        <v>2023</v>
      </c>
      <c r="Y629" s="366">
        <v>100</v>
      </c>
      <c r="Z629" s="366" t="s">
        <v>892</v>
      </c>
      <c r="AA629" s="365" t="s">
        <v>892</v>
      </c>
      <c r="AB629" s="366">
        <v>0</v>
      </c>
      <c r="AC629" s="366"/>
      <c r="AD629" s="367" t="s">
        <v>892</v>
      </c>
      <c r="AE629" s="368" t="s">
        <v>892</v>
      </c>
      <c r="AF629" s="357">
        <v>32</v>
      </c>
      <c r="AG629" s="360">
        <v>44638</v>
      </c>
      <c r="AH629" s="360">
        <v>40045</v>
      </c>
      <c r="AI629" s="360">
        <v>44616</v>
      </c>
      <c r="AJ629" s="360" t="s">
        <v>892</v>
      </c>
      <c r="AK629" s="350" t="s">
        <v>1869</v>
      </c>
    </row>
    <row r="630" spans="1:37" x14ac:dyDescent="0.3">
      <c r="A630" s="349">
        <v>112163</v>
      </c>
      <c r="B630" s="350" t="s">
        <v>1870</v>
      </c>
      <c r="C630" s="351" t="s">
        <v>31</v>
      </c>
      <c r="D630" s="352">
        <v>5.5</v>
      </c>
      <c r="E630" s="350"/>
      <c r="F630" s="350"/>
      <c r="G630" s="350"/>
      <c r="H630" s="353">
        <v>139</v>
      </c>
      <c r="I630" s="354">
        <v>103003</v>
      </c>
      <c r="J630" s="355">
        <v>5.5</v>
      </c>
      <c r="K630" s="353">
        <v>598</v>
      </c>
      <c r="L630" s="356">
        <v>2.1440691038099646</v>
      </c>
      <c r="M630" s="357">
        <v>27.94</v>
      </c>
      <c r="N630" s="355">
        <v>153.66999999999999</v>
      </c>
      <c r="O630" s="358" t="s">
        <v>891</v>
      </c>
      <c r="P630" s="357">
        <v>0</v>
      </c>
      <c r="Q630" s="359">
        <v>0</v>
      </c>
      <c r="R630" s="360" t="s">
        <v>892</v>
      </c>
      <c r="S630" s="350" t="s">
        <v>1007</v>
      </c>
      <c r="T630" s="361">
        <v>1</v>
      </c>
      <c r="U630" s="362">
        <v>55</v>
      </c>
      <c r="V630" s="363">
        <v>7</v>
      </c>
      <c r="W630" s="364">
        <v>10087</v>
      </c>
      <c r="X630" s="365">
        <v>2023</v>
      </c>
      <c r="Y630" s="366">
        <v>1000</v>
      </c>
      <c r="Z630" s="366" t="s">
        <v>892</v>
      </c>
      <c r="AA630" s="365" t="s">
        <v>892</v>
      </c>
      <c r="AB630" s="366">
        <v>0</v>
      </c>
      <c r="AC630" s="366"/>
      <c r="AD630" s="367" t="s">
        <v>892</v>
      </c>
      <c r="AE630" s="368" t="s">
        <v>892</v>
      </c>
      <c r="AF630" s="357">
        <v>260</v>
      </c>
      <c r="AG630" s="360">
        <v>44638</v>
      </c>
      <c r="AH630" s="360">
        <v>40045</v>
      </c>
      <c r="AI630" s="360">
        <v>45077</v>
      </c>
      <c r="AJ630" s="360" t="s">
        <v>892</v>
      </c>
      <c r="AK630" s="350" t="s">
        <v>1870</v>
      </c>
    </row>
    <row r="631" spans="1:37" x14ac:dyDescent="0.3">
      <c r="A631" s="349">
        <v>112494</v>
      </c>
      <c r="B631" s="350" t="s">
        <v>1871</v>
      </c>
      <c r="C631" s="351" t="s">
        <v>31</v>
      </c>
      <c r="D631" s="352">
        <v>4.8</v>
      </c>
      <c r="E631" s="350"/>
      <c r="F631" s="350"/>
      <c r="G631" s="350"/>
      <c r="H631" s="353">
        <v>376</v>
      </c>
      <c r="I631" s="354">
        <v>103003</v>
      </c>
      <c r="J631" s="355">
        <v>4.8</v>
      </c>
      <c r="K631" s="353">
        <v>62</v>
      </c>
      <c r="L631" s="356">
        <v>72.727272727272734</v>
      </c>
      <c r="M631" s="357">
        <v>0</v>
      </c>
      <c r="N631" s="355">
        <v>0</v>
      </c>
      <c r="O631" s="358" t="s">
        <v>891</v>
      </c>
      <c r="P631" s="357">
        <v>0</v>
      </c>
      <c r="Q631" s="359">
        <v>0</v>
      </c>
      <c r="R631" s="360" t="s">
        <v>892</v>
      </c>
      <c r="S631" s="350" t="s">
        <v>1145</v>
      </c>
      <c r="T631" s="361">
        <v>1</v>
      </c>
      <c r="U631" s="362">
        <v>55</v>
      </c>
      <c r="V631" s="363">
        <v>35</v>
      </c>
      <c r="W631" s="364" t="s">
        <v>892</v>
      </c>
      <c r="X631" s="365" t="s">
        <v>892</v>
      </c>
      <c r="Y631" s="366">
        <v>0</v>
      </c>
      <c r="Z631" s="366" t="s">
        <v>892</v>
      </c>
      <c r="AA631" s="365" t="s">
        <v>892</v>
      </c>
      <c r="AB631" s="366">
        <v>0</v>
      </c>
      <c r="AC631" s="366"/>
      <c r="AD631" s="367" t="s">
        <v>892</v>
      </c>
      <c r="AE631" s="368" t="s">
        <v>892</v>
      </c>
      <c r="AF631" s="357">
        <v>20</v>
      </c>
      <c r="AG631" s="360">
        <v>44536</v>
      </c>
      <c r="AH631" s="360">
        <v>40064</v>
      </c>
      <c r="AI631" s="360">
        <v>44516</v>
      </c>
      <c r="AJ631" s="360" t="s">
        <v>892</v>
      </c>
      <c r="AK631" s="350" t="s">
        <v>1871</v>
      </c>
    </row>
    <row r="632" spans="1:37" x14ac:dyDescent="0.3">
      <c r="A632" s="349">
        <v>113238</v>
      </c>
      <c r="B632" s="350" t="s">
        <v>1872</v>
      </c>
      <c r="C632" s="351" t="s">
        <v>1755</v>
      </c>
      <c r="D632" s="352">
        <v>1166.6600000000001</v>
      </c>
      <c r="E632" s="350"/>
      <c r="F632" s="350"/>
      <c r="G632" s="350"/>
      <c r="H632" s="353">
        <v>49</v>
      </c>
      <c r="I632" s="354">
        <v>103003</v>
      </c>
      <c r="J632" s="355">
        <v>1166.6600000000001</v>
      </c>
      <c r="K632" s="353">
        <v>14</v>
      </c>
      <c r="L632" s="356">
        <v>36.842105263157897</v>
      </c>
      <c r="M632" s="357">
        <v>0</v>
      </c>
      <c r="N632" s="355">
        <v>0</v>
      </c>
      <c r="O632" s="358" t="s">
        <v>891</v>
      </c>
      <c r="P632" s="357">
        <v>0</v>
      </c>
      <c r="Q632" s="359">
        <v>0</v>
      </c>
      <c r="R632" s="360" t="s">
        <v>892</v>
      </c>
      <c r="S632" s="350" t="s">
        <v>1112</v>
      </c>
      <c r="T632" s="361">
        <v>1</v>
      </c>
      <c r="U632" s="362">
        <v>55</v>
      </c>
      <c r="V632" s="363">
        <v>27</v>
      </c>
      <c r="W632" s="364" t="s">
        <v>892</v>
      </c>
      <c r="X632" s="365" t="s">
        <v>892</v>
      </c>
      <c r="Y632" s="366">
        <v>0</v>
      </c>
      <c r="Z632" s="366" t="s">
        <v>892</v>
      </c>
      <c r="AA632" s="365" t="s">
        <v>892</v>
      </c>
      <c r="AB632" s="366">
        <v>0</v>
      </c>
      <c r="AC632" s="366"/>
      <c r="AD632" s="367" t="s">
        <v>892</v>
      </c>
      <c r="AE632" s="368" t="s">
        <v>892</v>
      </c>
      <c r="AF632" s="357">
        <v>6</v>
      </c>
      <c r="AG632" s="360">
        <v>44536</v>
      </c>
      <c r="AH632" s="360">
        <v>40113</v>
      </c>
      <c r="AI632" s="360">
        <v>44516</v>
      </c>
      <c r="AJ632" s="360" t="s">
        <v>892</v>
      </c>
      <c r="AK632" s="350" t="s">
        <v>1873</v>
      </c>
    </row>
    <row r="633" spans="1:37" x14ac:dyDescent="0.3">
      <c r="A633" s="349">
        <v>113242</v>
      </c>
      <c r="B633" s="350" t="s">
        <v>1874</v>
      </c>
      <c r="C633" s="351" t="s">
        <v>31</v>
      </c>
      <c r="D633" s="352">
        <v>6.25</v>
      </c>
      <c r="E633" s="350"/>
      <c r="F633" s="350"/>
      <c r="G633" s="350"/>
      <c r="H633" s="353">
        <v>100</v>
      </c>
      <c r="I633" s="354">
        <v>103003</v>
      </c>
      <c r="J633" s="355">
        <v>6.25</v>
      </c>
      <c r="K633" s="353">
        <v>59</v>
      </c>
      <c r="L633" s="356">
        <v>20.325203252032519</v>
      </c>
      <c r="M633" s="357">
        <v>0</v>
      </c>
      <c r="N633" s="355">
        <v>0</v>
      </c>
      <c r="O633" s="358" t="s">
        <v>891</v>
      </c>
      <c r="P633" s="357">
        <v>0</v>
      </c>
      <c r="Q633" s="359">
        <v>0</v>
      </c>
      <c r="R633" s="360" t="s">
        <v>892</v>
      </c>
      <c r="S633" s="350" t="s">
        <v>1145</v>
      </c>
      <c r="T633" s="361">
        <v>1</v>
      </c>
      <c r="U633" s="362">
        <v>55</v>
      </c>
      <c r="V633" s="363">
        <v>35</v>
      </c>
      <c r="W633" s="364">
        <v>2956</v>
      </c>
      <c r="X633" s="365">
        <v>2023</v>
      </c>
      <c r="Y633" s="366">
        <v>50</v>
      </c>
      <c r="Z633" s="366" t="s">
        <v>892</v>
      </c>
      <c r="AA633" s="365" t="s">
        <v>892</v>
      </c>
      <c r="AB633" s="366">
        <v>0</v>
      </c>
      <c r="AC633" s="366"/>
      <c r="AD633" s="367" t="s">
        <v>892</v>
      </c>
      <c r="AE633" s="368" t="s">
        <v>892</v>
      </c>
      <c r="AF633" s="357">
        <v>20</v>
      </c>
      <c r="AG633" s="360">
        <v>44530</v>
      </c>
      <c r="AH633" s="360">
        <v>40113</v>
      </c>
      <c r="AI633" s="360">
        <v>44393</v>
      </c>
      <c r="AJ633" s="360" t="s">
        <v>892</v>
      </c>
      <c r="AK633" s="350" t="s">
        <v>1874</v>
      </c>
    </row>
    <row r="634" spans="1:37" x14ac:dyDescent="0.3">
      <c r="A634" s="349">
        <v>113581</v>
      </c>
      <c r="B634" s="350" t="s">
        <v>1875</v>
      </c>
      <c r="C634" s="351" t="s">
        <v>265</v>
      </c>
      <c r="D634" s="352">
        <v>4.9800000000000004</v>
      </c>
      <c r="E634" s="350"/>
      <c r="F634" s="350"/>
      <c r="G634" s="350"/>
      <c r="H634" s="353">
        <v>239</v>
      </c>
      <c r="I634" s="354">
        <v>103003</v>
      </c>
      <c r="J634" s="355">
        <v>4.9800000000000004</v>
      </c>
      <c r="K634" s="353">
        <v>316</v>
      </c>
      <c r="L634" s="356">
        <v>6.8442153493699882</v>
      </c>
      <c r="M634" s="357">
        <v>0</v>
      </c>
      <c r="N634" s="355">
        <v>0</v>
      </c>
      <c r="O634" s="358" t="s">
        <v>891</v>
      </c>
      <c r="P634" s="357">
        <v>0</v>
      </c>
      <c r="Q634" s="359">
        <v>0</v>
      </c>
      <c r="R634" s="360" t="s">
        <v>892</v>
      </c>
      <c r="S634" s="350" t="s">
        <v>1034</v>
      </c>
      <c r="T634" s="361">
        <v>1</v>
      </c>
      <c r="U634" s="362">
        <v>61</v>
      </c>
      <c r="V634" s="363">
        <v>15</v>
      </c>
      <c r="W634" s="364" t="s">
        <v>892</v>
      </c>
      <c r="X634" s="365" t="s">
        <v>892</v>
      </c>
      <c r="Y634" s="366">
        <v>0</v>
      </c>
      <c r="Z634" s="366">
        <v>9632</v>
      </c>
      <c r="AA634" s="365">
        <v>2023</v>
      </c>
      <c r="AB634" s="366">
        <v>600</v>
      </c>
      <c r="AC634" s="366">
        <v>600</v>
      </c>
      <c r="AD634" s="367" t="s">
        <v>2322</v>
      </c>
      <c r="AE634" s="368">
        <v>45162</v>
      </c>
      <c r="AF634" s="357">
        <v>140</v>
      </c>
      <c r="AG634" s="360">
        <v>44956</v>
      </c>
      <c r="AH634" s="360">
        <v>40143</v>
      </c>
      <c r="AI634" s="360">
        <v>45145</v>
      </c>
      <c r="AJ634" s="360" t="s">
        <v>892</v>
      </c>
      <c r="AK634" s="350" t="s">
        <v>1875</v>
      </c>
    </row>
    <row r="635" spans="1:37" x14ac:dyDescent="0.3">
      <c r="A635" s="349">
        <v>113634</v>
      </c>
      <c r="B635" s="350" t="s">
        <v>1876</v>
      </c>
      <c r="C635" s="351" t="s">
        <v>31</v>
      </c>
      <c r="D635" s="352">
        <v>15.25</v>
      </c>
      <c r="E635" s="350"/>
      <c r="F635" s="350"/>
      <c r="G635" s="350"/>
      <c r="H635" s="353">
        <v>63</v>
      </c>
      <c r="I635" s="354">
        <v>103003</v>
      </c>
      <c r="J635" s="355">
        <v>15.25</v>
      </c>
      <c r="K635" s="353">
        <v>4</v>
      </c>
      <c r="L635" s="356">
        <v>190.90909090909091</v>
      </c>
      <c r="M635" s="357">
        <v>0</v>
      </c>
      <c r="N635" s="355">
        <v>0</v>
      </c>
      <c r="O635" s="358" t="s">
        <v>891</v>
      </c>
      <c r="P635" s="357">
        <v>0</v>
      </c>
      <c r="Q635" s="359">
        <v>0</v>
      </c>
      <c r="R635" s="360" t="s">
        <v>892</v>
      </c>
      <c r="S635" s="350" t="s">
        <v>1005</v>
      </c>
      <c r="T635" s="361">
        <v>1</v>
      </c>
      <c r="U635" s="362">
        <v>55</v>
      </c>
      <c r="V635" s="363">
        <v>31</v>
      </c>
      <c r="W635" s="364" t="s">
        <v>892</v>
      </c>
      <c r="X635" s="365" t="s">
        <v>892</v>
      </c>
      <c r="Y635" s="366">
        <v>0</v>
      </c>
      <c r="Z635" s="366" t="s">
        <v>892</v>
      </c>
      <c r="AA635" s="365" t="s">
        <v>892</v>
      </c>
      <c r="AB635" s="366">
        <v>0</v>
      </c>
      <c r="AC635" s="366"/>
      <c r="AD635" s="367" t="s">
        <v>892</v>
      </c>
      <c r="AE635" s="368" t="s">
        <v>892</v>
      </c>
      <c r="AF635" s="357">
        <v>2</v>
      </c>
      <c r="AG635" s="360">
        <v>43916</v>
      </c>
      <c r="AH635" s="360">
        <v>40150</v>
      </c>
      <c r="AI635" s="360">
        <v>43865</v>
      </c>
      <c r="AJ635" s="360" t="s">
        <v>892</v>
      </c>
      <c r="AK635" s="350" t="s">
        <v>1877</v>
      </c>
    </row>
    <row r="636" spans="1:37" x14ac:dyDescent="0.3">
      <c r="A636" s="349">
        <v>113846</v>
      </c>
      <c r="B636" s="350" t="s">
        <v>1878</v>
      </c>
      <c r="C636" s="351" t="s">
        <v>613</v>
      </c>
      <c r="D636" s="352">
        <v>2.93</v>
      </c>
      <c r="E636" s="350"/>
      <c r="F636" s="350"/>
      <c r="G636" s="350"/>
      <c r="H636" s="353">
        <v>895</v>
      </c>
      <c r="I636" s="354">
        <v>103003</v>
      </c>
      <c r="J636" s="355">
        <v>2.93</v>
      </c>
      <c r="K636" s="353">
        <v>989</v>
      </c>
      <c r="L636" s="356">
        <v>9.5293867120954001</v>
      </c>
      <c r="M636" s="357">
        <v>0</v>
      </c>
      <c r="N636" s="355">
        <v>0</v>
      </c>
      <c r="O636" s="358" t="s">
        <v>891</v>
      </c>
      <c r="P636" s="357">
        <v>0</v>
      </c>
      <c r="Q636" s="359">
        <v>0</v>
      </c>
      <c r="R636" s="360" t="s">
        <v>892</v>
      </c>
      <c r="S636" s="350" t="s">
        <v>1395</v>
      </c>
      <c r="T636" s="361">
        <v>1</v>
      </c>
      <c r="U636" s="362">
        <v>51</v>
      </c>
      <c r="V636" s="363">
        <v>19</v>
      </c>
      <c r="W636" s="364" t="s">
        <v>892</v>
      </c>
      <c r="X636" s="365" t="s">
        <v>892</v>
      </c>
      <c r="Y636" s="366">
        <v>0</v>
      </c>
      <c r="Z636" s="366">
        <v>10605</v>
      </c>
      <c r="AA636" s="365">
        <v>2023</v>
      </c>
      <c r="AB636" s="366">
        <v>1500</v>
      </c>
      <c r="AC636" s="366">
        <v>1500</v>
      </c>
      <c r="AD636" s="367" t="s">
        <v>2325</v>
      </c>
      <c r="AE636" s="368">
        <v>45197</v>
      </c>
      <c r="AF636" s="357">
        <v>376</v>
      </c>
      <c r="AG636" s="360">
        <v>44532</v>
      </c>
      <c r="AH636" s="360">
        <v>40198</v>
      </c>
      <c r="AI636" s="360">
        <v>45161</v>
      </c>
      <c r="AJ636" s="360" t="s">
        <v>892</v>
      </c>
      <c r="AK636" s="350" t="s">
        <v>1878</v>
      </c>
    </row>
    <row r="637" spans="1:37" x14ac:dyDescent="0.3">
      <c r="A637" s="349">
        <v>114297</v>
      </c>
      <c r="B637" s="350" t="s">
        <v>1879</v>
      </c>
      <c r="C637" s="351" t="s">
        <v>265</v>
      </c>
      <c r="D637" s="352">
        <v>2.06</v>
      </c>
      <c r="E637" s="350"/>
      <c r="F637" s="350"/>
      <c r="G637" s="350"/>
      <c r="H637" s="353">
        <v>4224</v>
      </c>
      <c r="I637" s="354">
        <v>103003</v>
      </c>
      <c r="J637" s="355">
        <v>2.06</v>
      </c>
      <c r="K637" s="353">
        <v>53</v>
      </c>
      <c r="L637" s="356">
        <v>955.65610859728497</v>
      </c>
      <c r="M637" s="357">
        <v>0</v>
      </c>
      <c r="N637" s="355">
        <v>0</v>
      </c>
      <c r="O637" s="358" t="s">
        <v>891</v>
      </c>
      <c r="P637" s="357">
        <v>0</v>
      </c>
      <c r="Q637" s="359">
        <v>0</v>
      </c>
      <c r="R637" s="360" t="s">
        <v>892</v>
      </c>
      <c r="S637" s="350" t="s">
        <v>1357</v>
      </c>
      <c r="T637" s="361">
        <v>1</v>
      </c>
      <c r="U637" s="362">
        <v>51</v>
      </c>
      <c r="V637" s="363">
        <v>17</v>
      </c>
      <c r="W637" s="364" t="s">
        <v>892</v>
      </c>
      <c r="X637" s="365" t="s">
        <v>892</v>
      </c>
      <c r="Y637" s="366">
        <v>0</v>
      </c>
      <c r="Z637" s="366" t="s">
        <v>892</v>
      </c>
      <c r="AA637" s="365" t="s">
        <v>892</v>
      </c>
      <c r="AB637" s="366">
        <v>0</v>
      </c>
      <c r="AC637" s="366"/>
      <c r="AD637" s="367" t="s">
        <v>892</v>
      </c>
      <c r="AE637" s="368" t="s">
        <v>892</v>
      </c>
      <c r="AF637" s="357">
        <v>18</v>
      </c>
      <c r="AG637" s="360">
        <v>42552</v>
      </c>
      <c r="AH637" s="360">
        <v>40240</v>
      </c>
      <c r="AI637" s="360">
        <v>42543</v>
      </c>
      <c r="AJ637" s="360" t="s">
        <v>892</v>
      </c>
      <c r="AK637" s="350" t="s">
        <v>1880</v>
      </c>
    </row>
    <row r="638" spans="1:37" x14ac:dyDescent="0.3">
      <c r="A638" s="349">
        <v>114299</v>
      </c>
      <c r="B638" s="350" t="s">
        <v>1881</v>
      </c>
      <c r="C638" s="351" t="s">
        <v>265</v>
      </c>
      <c r="D638" s="352">
        <v>16.850000000000001</v>
      </c>
      <c r="E638" s="350"/>
      <c r="F638" s="350"/>
      <c r="G638" s="350"/>
      <c r="H638" s="353">
        <v>174</v>
      </c>
      <c r="I638" s="354">
        <v>103003</v>
      </c>
      <c r="J638" s="355">
        <v>16.850000000000001</v>
      </c>
      <c r="K638" s="353"/>
      <c r="L638" s="356">
        <v>0</v>
      </c>
      <c r="M638" s="357">
        <v>0</v>
      </c>
      <c r="N638" s="355">
        <v>0</v>
      </c>
      <c r="O638" s="358" t="s">
        <v>891</v>
      </c>
      <c r="P638" s="357">
        <v>0</v>
      </c>
      <c r="Q638" s="359">
        <v>0</v>
      </c>
      <c r="R638" s="360" t="s">
        <v>892</v>
      </c>
      <c r="S638" s="350" t="s">
        <v>1357</v>
      </c>
      <c r="T638" s="361">
        <v>1</v>
      </c>
      <c r="U638" s="362">
        <v>51</v>
      </c>
      <c r="V638" s="363">
        <v>17</v>
      </c>
      <c r="W638" s="364" t="s">
        <v>892</v>
      </c>
      <c r="X638" s="365" t="s">
        <v>892</v>
      </c>
      <c r="Y638" s="366">
        <v>0</v>
      </c>
      <c r="Z638" s="366" t="s">
        <v>892</v>
      </c>
      <c r="AA638" s="365" t="s">
        <v>892</v>
      </c>
      <c r="AB638" s="366">
        <v>0</v>
      </c>
      <c r="AC638" s="366"/>
      <c r="AD638" s="367" t="s">
        <v>892</v>
      </c>
      <c r="AE638" s="368" t="s">
        <v>892</v>
      </c>
      <c r="AF638" s="357">
        <v>0</v>
      </c>
      <c r="AG638" s="360">
        <v>43070</v>
      </c>
      <c r="AH638" s="360">
        <v>40240</v>
      </c>
      <c r="AI638" s="360">
        <v>42996</v>
      </c>
      <c r="AJ638" s="360" t="s">
        <v>892</v>
      </c>
      <c r="AK638" s="350" t="s">
        <v>1881</v>
      </c>
    </row>
    <row r="639" spans="1:37" x14ac:dyDescent="0.3">
      <c r="A639" s="349">
        <v>114430</v>
      </c>
      <c r="B639" s="350" t="s">
        <v>1882</v>
      </c>
      <c r="C639" s="351" t="s">
        <v>31</v>
      </c>
      <c r="D639" s="352">
        <v>25.14</v>
      </c>
      <c r="E639" s="350"/>
      <c r="F639" s="350"/>
      <c r="G639" s="350"/>
      <c r="H639" s="353">
        <v>182</v>
      </c>
      <c r="I639" s="354">
        <v>103003</v>
      </c>
      <c r="J639" s="355">
        <v>18.645340000000001</v>
      </c>
      <c r="K639" s="353">
        <v>259</v>
      </c>
      <c r="L639" s="356">
        <v>5.7924888605983451</v>
      </c>
      <c r="M639" s="357">
        <v>383.56</v>
      </c>
      <c r="N639" s="355">
        <v>9642.6983999999993</v>
      </c>
      <c r="O639" s="358" t="s">
        <v>891</v>
      </c>
      <c r="P639" s="357">
        <v>0</v>
      </c>
      <c r="Q639" s="359">
        <v>0</v>
      </c>
      <c r="R639" s="360" t="s">
        <v>892</v>
      </c>
      <c r="S639" s="350" t="s">
        <v>1883</v>
      </c>
      <c r="T639" s="361">
        <v>1</v>
      </c>
      <c r="U639" s="362">
        <v>62</v>
      </c>
      <c r="V639" s="363">
        <v>25</v>
      </c>
      <c r="W639" s="364" t="s">
        <v>892</v>
      </c>
      <c r="X639" s="365" t="s">
        <v>892</v>
      </c>
      <c r="Y639" s="366">
        <v>0</v>
      </c>
      <c r="Z639" s="366" t="s">
        <v>892</v>
      </c>
      <c r="AA639" s="365" t="s">
        <v>892</v>
      </c>
      <c r="AB639" s="366">
        <v>0</v>
      </c>
      <c r="AC639" s="366"/>
      <c r="AD639" s="367" t="s">
        <v>892</v>
      </c>
      <c r="AE639" s="368" t="s">
        <v>892</v>
      </c>
      <c r="AF639" s="357">
        <v>126</v>
      </c>
      <c r="AG639" s="360">
        <v>45167</v>
      </c>
      <c r="AH639" s="360">
        <v>40249</v>
      </c>
      <c r="AI639" s="360">
        <v>45153</v>
      </c>
      <c r="AJ639" s="360" t="s">
        <v>892</v>
      </c>
      <c r="AK639" s="350" t="s">
        <v>1884</v>
      </c>
    </row>
    <row r="640" spans="1:37" x14ac:dyDescent="0.3">
      <c r="A640" s="349">
        <v>114771</v>
      </c>
      <c r="B640" s="350" t="s">
        <v>1885</v>
      </c>
      <c r="C640" s="351" t="s">
        <v>265</v>
      </c>
      <c r="D640" s="352">
        <v>40.35</v>
      </c>
      <c r="E640" s="350"/>
      <c r="F640" s="350"/>
      <c r="G640" s="350"/>
      <c r="H640" s="353">
        <v>105</v>
      </c>
      <c r="I640" s="354">
        <v>103003</v>
      </c>
      <c r="J640" s="355">
        <v>40.35</v>
      </c>
      <c r="K640" s="353"/>
      <c r="L640" s="356">
        <v>0</v>
      </c>
      <c r="M640" s="357">
        <v>0</v>
      </c>
      <c r="N640" s="355">
        <v>0</v>
      </c>
      <c r="O640" s="358" t="s">
        <v>891</v>
      </c>
      <c r="P640" s="357">
        <v>0</v>
      </c>
      <c r="Q640" s="359">
        <v>0</v>
      </c>
      <c r="R640" s="360" t="s">
        <v>892</v>
      </c>
      <c r="S640" s="350" t="s">
        <v>1005</v>
      </c>
      <c r="T640" s="361">
        <v>1</v>
      </c>
      <c r="U640" s="362">
        <v>55</v>
      </c>
      <c r="V640" s="363">
        <v>31</v>
      </c>
      <c r="W640" s="364" t="s">
        <v>892</v>
      </c>
      <c r="X640" s="365" t="s">
        <v>892</v>
      </c>
      <c r="Y640" s="366">
        <v>0</v>
      </c>
      <c r="Z640" s="366" t="s">
        <v>892</v>
      </c>
      <c r="AA640" s="365" t="s">
        <v>892</v>
      </c>
      <c r="AB640" s="366">
        <v>0</v>
      </c>
      <c r="AC640" s="366"/>
      <c r="AD640" s="367" t="s">
        <v>892</v>
      </c>
      <c r="AE640" s="368" t="s">
        <v>892</v>
      </c>
      <c r="AF640" s="357">
        <v>0</v>
      </c>
      <c r="AG640" s="360">
        <v>40581</v>
      </c>
      <c r="AH640" s="360">
        <v>40275</v>
      </c>
      <c r="AI640" s="360">
        <v>40527</v>
      </c>
      <c r="AJ640" s="360" t="s">
        <v>892</v>
      </c>
      <c r="AK640" s="350" t="s">
        <v>1886</v>
      </c>
    </row>
    <row r="641" spans="1:37" x14ac:dyDescent="0.3">
      <c r="A641" s="349">
        <v>114772</v>
      </c>
      <c r="B641" s="350" t="s">
        <v>1887</v>
      </c>
      <c r="C641" s="351" t="s">
        <v>265</v>
      </c>
      <c r="D641" s="352">
        <v>51.4</v>
      </c>
      <c r="E641" s="350"/>
      <c r="F641" s="350"/>
      <c r="G641" s="350"/>
      <c r="H641" s="353">
        <v>35</v>
      </c>
      <c r="I641" s="354">
        <v>103003</v>
      </c>
      <c r="J641" s="355">
        <v>51.4</v>
      </c>
      <c r="K641" s="353"/>
      <c r="L641" s="356">
        <v>0</v>
      </c>
      <c r="M641" s="357">
        <v>0</v>
      </c>
      <c r="N641" s="355">
        <v>0</v>
      </c>
      <c r="O641" s="358" t="s">
        <v>891</v>
      </c>
      <c r="P641" s="357">
        <v>0</v>
      </c>
      <c r="Q641" s="359">
        <v>0</v>
      </c>
      <c r="R641" s="360" t="s">
        <v>892</v>
      </c>
      <c r="S641" s="350" t="s">
        <v>1005</v>
      </c>
      <c r="T641" s="361">
        <v>1</v>
      </c>
      <c r="U641" s="362">
        <v>55</v>
      </c>
      <c r="V641" s="363">
        <v>31</v>
      </c>
      <c r="W641" s="364" t="s">
        <v>892</v>
      </c>
      <c r="X641" s="365" t="s">
        <v>892</v>
      </c>
      <c r="Y641" s="366">
        <v>0</v>
      </c>
      <c r="Z641" s="366" t="s">
        <v>892</v>
      </c>
      <c r="AA641" s="365" t="s">
        <v>892</v>
      </c>
      <c r="AB641" s="366">
        <v>0</v>
      </c>
      <c r="AC641" s="366"/>
      <c r="AD641" s="367" t="s">
        <v>892</v>
      </c>
      <c r="AE641" s="368" t="s">
        <v>892</v>
      </c>
      <c r="AF641" s="357">
        <v>0</v>
      </c>
      <c r="AG641" s="360">
        <v>40403</v>
      </c>
      <c r="AH641" s="360">
        <v>40275</v>
      </c>
      <c r="AI641" s="360">
        <v>40337</v>
      </c>
      <c r="AJ641" s="360" t="s">
        <v>892</v>
      </c>
      <c r="AK641" s="350" t="s">
        <v>1888</v>
      </c>
    </row>
    <row r="642" spans="1:37" x14ac:dyDescent="0.3">
      <c r="A642" s="349">
        <v>114773</v>
      </c>
      <c r="B642" s="350" t="s">
        <v>1889</v>
      </c>
      <c r="C642" s="351" t="s">
        <v>265</v>
      </c>
      <c r="D642" s="352">
        <v>151.62</v>
      </c>
      <c r="E642" s="350"/>
      <c r="F642" s="350"/>
      <c r="G642" s="350"/>
      <c r="H642" s="353">
        <v>15</v>
      </c>
      <c r="I642" s="354">
        <v>103003</v>
      </c>
      <c r="J642" s="355">
        <v>151.62</v>
      </c>
      <c r="K642" s="353">
        <v>9</v>
      </c>
      <c r="L642" s="356">
        <v>20</v>
      </c>
      <c r="M642" s="357">
        <v>0</v>
      </c>
      <c r="N642" s="355">
        <v>0</v>
      </c>
      <c r="O642" s="358" t="s">
        <v>891</v>
      </c>
      <c r="P642" s="357">
        <v>0</v>
      </c>
      <c r="Q642" s="359">
        <v>0</v>
      </c>
      <c r="R642" s="360" t="s">
        <v>892</v>
      </c>
      <c r="S642" s="350" t="s">
        <v>1823</v>
      </c>
      <c r="T642" s="361">
        <v>1</v>
      </c>
      <c r="U642" s="362">
        <v>55</v>
      </c>
      <c r="V642" s="363">
        <v>30</v>
      </c>
      <c r="W642" s="364">
        <v>2956</v>
      </c>
      <c r="X642" s="365">
        <v>2023</v>
      </c>
      <c r="Y642" s="366">
        <v>5</v>
      </c>
      <c r="Z642" s="366" t="s">
        <v>892</v>
      </c>
      <c r="AA642" s="365" t="s">
        <v>892</v>
      </c>
      <c r="AB642" s="366">
        <v>0</v>
      </c>
      <c r="AC642" s="366"/>
      <c r="AD642" s="367" t="s">
        <v>892</v>
      </c>
      <c r="AE642" s="368" t="s">
        <v>892</v>
      </c>
      <c r="AF642" s="357">
        <v>4</v>
      </c>
      <c r="AG642" s="360">
        <v>44628</v>
      </c>
      <c r="AH642" s="360">
        <v>40275</v>
      </c>
      <c r="AI642" s="360">
        <v>44616</v>
      </c>
      <c r="AJ642" s="360" t="s">
        <v>892</v>
      </c>
      <c r="AK642" s="350" t="s">
        <v>1889</v>
      </c>
    </row>
    <row r="643" spans="1:37" x14ac:dyDescent="0.3">
      <c r="A643" s="349">
        <v>114822</v>
      </c>
      <c r="B643" s="350" t="s">
        <v>1890</v>
      </c>
      <c r="C643" s="351" t="s">
        <v>31</v>
      </c>
      <c r="D643" s="352">
        <v>280</v>
      </c>
      <c r="E643" s="350"/>
      <c r="F643" s="350"/>
      <c r="G643" s="350"/>
      <c r="H643" s="353">
        <v>39</v>
      </c>
      <c r="I643" s="354">
        <v>103003</v>
      </c>
      <c r="J643" s="355">
        <v>280</v>
      </c>
      <c r="K643" s="353">
        <v>24</v>
      </c>
      <c r="L643" s="356">
        <v>19.5</v>
      </c>
      <c r="M643" s="357">
        <v>0</v>
      </c>
      <c r="N643" s="355">
        <v>0</v>
      </c>
      <c r="O643" s="358" t="s">
        <v>891</v>
      </c>
      <c r="P643" s="357">
        <v>0</v>
      </c>
      <c r="Q643" s="359">
        <v>0</v>
      </c>
      <c r="R643" s="360" t="s">
        <v>892</v>
      </c>
      <c r="S643" s="350" t="s">
        <v>983</v>
      </c>
      <c r="T643" s="361">
        <v>1</v>
      </c>
      <c r="U643" s="362">
        <v>61</v>
      </c>
      <c r="V643" s="363">
        <v>8</v>
      </c>
      <c r="W643" s="364" t="s">
        <v>892</v>
      </c>
      <c r="X643" s="365" t="s">
        <v>892</v>
      </c>
      <c r="Y643" s="366">
        <v>0</v>
      </c>
      <c r="Z643" s="366" t="s">
        <v>892</v>
      </c>
      <c r="AA643" s="365" t="s">
        <v>892</v>
      </c>
      <c r="AB643" s="366">
        <v>0</v>
      </c>
      <c r="AC643" s="366"/>
      <c r="AD643" s="367" t="s">
        <v>892</v>
      </c>
      <c r="AE643" s="368" t="s">
        <v>892</v>
      </c>
      <c r="AF643" s="357">
        <v>8</v>
      </c>
      <c r="AG643" s="360">
        <v>43803</v>
      </c>
      <c r="AH643" s="360">
        <v>40277</v>
      </c>
      <c r="AI643" s="360">
        <v>43788</v>
      </c>
      <c r="AJ643" s="360" t="s">
        <v>892</v>
      </c>
      <c r="AK643" s="350" t="s">
        <v>1890</v>
      </c>
    </row>
    <row r="644" spans="1:37" x14ac:dyDescent="0.3">
      <c r="A644" s="349">
        <v>114852</v>
      </c>
      <c r="B644" s="350" t="s">
        <v>1891</v>
      </c>
      <c r="C644" s="351" t="s">
        <v>265</v>
      </c>
      <c r="D644" s="352">
        <v>160</v>
      </c>
      <c r="E644" s="350"/>
      <c r="F644" s="350"/>
      <c r="G644" s="350"/>
      <c r="H644" s="353">
        <v>133</v>
      </c>
      <c r="I644" s="354">
        <v>103003</v>
      </c>
      <c r="J644" s="355">
        <v>160</v>
      </c>
      <c r="K644" s="353">
        <v>69</v>
      </c>
      <c r="L644" s="356">
        <v>9.7938144329896897</v>
      </c>
      <c r="M644" s="357">
        <v>111.44</v>
      </c>
      <c r="N644" s="355">
        <v>17830.400000000001</v>
      </c>
      <c r="O644" s="358" t="s">
        <v>891</v>
      </c>
      <c r="P644" s="357">
        <v>0</v>
      </c>
      <c r="Q644" s="359">
        <v>0</v>
      </c>
      <c r="R644" s="360" t="s">
        <v>892</v>
      </c>
      <c r="S644" s="350" t="s">
        <v>1431</v>
      </c>
      <c r="T644" s="361">
        <v>1</v>
      </c>
      <c r="U644" s="362">
        <v>74</v>
      </c>
      <c r="V644" s="363">
        <v>3</v>
      </c>
      <c r="W644" s="364" t="s">
        <v>892</v>
      </c>
      <c r="X644" s="365" t="s">
        <v>892</v>
      </c>
      <c r="Y644" s="366">
        <v>0</v>
      </c>
      <c r="Z644" s="366" t="s">
        <v>892</v>
      </c>
      <c r="AA644" s="365" t="s">
        <v>892</v>
      </c>
      <c r="AB644" s="366">
        <v>0</v>
      </c>
      <c r="AC644" s="366"/>
      <c r="AD644" s="367" t="s">
        <v>892</v>
      </c>
      <c r="AE644" s="368" t="s">
        <v>892</v>
      </c>
      <c r="AF644" s="357">
        <v>54</v>
      </c>
      <c r="AG644" s="360">
        <v>44195</v>
      </c>
      <c r="AH644" s="360">
        <v>40280</v>
      </c>
      <c r="AI644" s="360">
        <v>44372</v>
      </c>
      <c r="AJ644" s="360" t="s">
        <v>892</v>
      </c>
      <c r="AK644" s="350" t="s">
        <v>1891</v>
      </c>
    </row>
    <row r="645" spans="1:37" x14ac:dyDescent="0.3">
      <c r="A645" s="349">
        <v>114853</v>
      </c>
      <c r="B645" s="350" t="s">
        <v>1892</v>
      </c>
      <c r="C645" s="351" t="s">
        <v>265</v>
      </c>
      <c r="D645" s="352">
        <v>168.35</v>
      </c>
      <c r="E645" s="350"/>
      <c r="F645" s="350"/>
      <c r="G645" s="350"/>
      <c r="H645" s="353">
        <v>161</v>
      </c>
      <c r="I645" s="354">
        <v>103003</v>
      </c>
      <c r="J645" s="355">
        <v>168.35</v>
      </c>
      <c r="K645" s="353">
        <v>86</v>
      </c>
      <c r="L645" s="356">
        <v>22.206896551724135</v>
      </c>
      <c r="M645" s="357">
        <v>0</v>
      </c>
      <c r="N645" s="355">
        <v>0</v>
      </c>
      <c r="O645" s="358" t="s">
        <v>891</v>
      </c>
      <c r="P645" s="357">
        <v>0</v>
      </c>
      <c r="Q645" s="359">
        <v>0</v>
      </c>
      <c r="R645" s="360" t="s">
        <v>892</v>
      </c>
      <c r="S645" s="350" t="s">
        <v>1431</v>
      </c>
      <c r="T645" s="361">
        <v>1</v>
      </c>
      <c r="U645" s="362">
        <v>74</v>
      </c>
      <c r="V645" s="363">
        <v>3</v>
      </c>
      <c r="W645" s="364" t="s">
        <v>892</v>
      </c>
      <c r="X645" s="365" t="s">
        <v>892</v>
      </c>
      <c r="Y645" s="366">
        <v>0</v>
      </c>
      <c r="Z645" s="366" t="s">
        <v>892</v>
      </c>
      <c r="AA645" s="365" t="s">
        <v>892</v>
      </c>
      <c r="AB645" s="366">
        <v>0</v>
      </c>
      <c r="AC645" s="366"/>
      <c r="AD645" s="367" t="s">
        <v>892</v>
      </c>
      <c r="AE645" s="368" t="s">
        <v>892</v>
      </c>
      <c r="AF645" s="357">
        <v>30</v>
      </c>
      <c r="AG645" s="360">
        <v>44165</v>
      </c>
      <c r="AH645" s="360">
        <v>40280</v>
      </c>
      <c r="AI645" s="360">
        <v>44133</v>
      </c>
      <c r="AJ645" s="360" t="s">
        <v>892</v>
      </c>
      <c r="AK645" s="350" t="s">
        <v>1892</v>
      </c>
    </row>
    <row r="646" spans="1:37" x14ac:dyDescent="0.3">
      <c r="A646" s="349">
        <v>114923</v>
      </c>
      <c r="B646" s="350" t="s">
        <v>1893</v>
      </c>
      <c r="C646" s="351" t="s">
        <v>265</v>
      </c>
      <c r="D646" s="352">
        <v>0.24</v>
      </c>
      <c r="E646" s="350"/>
      <c r="F646" s="350"/>
      <c r="G646" s="350"/>
      <c r="H646" s="353">
        <v>5742</v>
      </c>
      <c r="I646" s="354">
        <v>103003</v>
      </c>
      <c r="J646" s="355">
        <v>0.24</v>
      </c>
      <c r="K646" s="353">
        <v>1330</v>
      </c>
      <c r="L646" s="356">
        <v>44.975327014960449</v>
      </c>
      <c r="M646" s="357">
        <v>0</v>
      </c>
      <c r="N646" s="355">
        <v>0</v>
      </c>
      <c r="O646" s="358" t="s">
        <v>891</v>
      </c>
      <c r="P646" s="357">
        <v>0</v>
      </c>
      <c r="Q646" s="359">
        <v>0</v>
      </c>
      <c r="R646" s="360" t="s">
        <v>892</v>
      </c>
      <c r="S646" s="350" t="s">
        <v>1572</v>
      </c>
      <c r="T646" s="361">
        <v>1</v>
      </c>
      <c r="U646" s="362">
        <v>67</v>
      </c>
      <c r="V646" s="363">
        <v>18</v>
      </c>
      <c r="W646" s="364" t="s">
        <v>892</v>
      </c>
      <c r="X646" s="365" t="s">
        <v>892</v>
      </c>
      <c r="Y646" s="366">
        <v>0</v>
      </c>
      <c r="Z646" s="366" t="s">
        <v>892</v>
      </c>
      <c r="AA646" s="365" t="s">
        <v>892</v>
      </c>
      <c r="AB646" s="366">
        <v>0</v>
      </c>
      <c r="AC646" s="366"/>
      <c r="AD646" s="367" t="s">
        <v>892</v>
      </c>
      <c r="AE646" s="368" t="s">
        <v>892</v>
      </c>
      <c r="AF646" s="357">
        <v>510</v>
      </c>
      <c r="AG646" s="360">
        <v>44071</v>
      </c>
      <c r="AH646" s="360">
        <v>40288</v>
      </c>
      <c r="AI646" s="360">
        <v>44040</v>
      </c>
      <c r="AJ646" s="360" t="s">
        <v>892</v>
      </c>
      <c r="AK646" s="350" t="s">
        <v>1893</v>
      </c>
    </row>
    <row r="647" spans="1:37" x14ac:dyDescent="0.3">
      <c r="A647" s="349">
        <v>114976</v>
      </c>
      <c r="B647" s="350" t="s">
        <v>1894</v>
      </c>
      <c r="C647" s="351" t="s">
        <v>274</v>
      </c>
      <c r="D647" s="352">
        <v>90.5</v>
      </c>
      <c r="E647" s="350"/>
      <c r="F647" s="350"/>
      <c r="G647" s="350"/>
      <c r="H647" s="353">
        <v>634</v>
      </c>
      <c r="I647" s="354">
        <v>103003</v>
      </c>
      <c r="J647" s="355">
        <v>90.5</v>
      </c>
      <c r="K647" s="353">
        <v>53</v>
      </c>
      <c r="L647" s="356">
        <v>143.43891402714931</v>
      </c>
      <c r="M647" s="357">
        <v>0</v>
      </c>
      <c r="N647" s="355">
        <v>0</v>
      </c>
      <c r="O647" s="358" t="s">
        <v>891</v>
      </c>
      <c r="P647" s="357">
        <v>0</v>
      </c>
      <c r="Q647" s="359">
        <v>0</v>
      </c>
      <c r="R647" s="360" t="s">
        <v>892</v>
      </c>
      <c r="S647" s="350" t="s">
        <v>1850</v>
      </c>
      <c r="T647" s="361">
        <v>1</v>
      </c>
      <c r="U647" s="362">
        <v>55</v>
      </c>
      <c r="V647" s="363">
        <v>19</v>
      </c>
      <c r="W647" s="364" t="s">
        <v>892</v>
      </c>
      <c r="X647" s="365" t="s">
        <v>892</v>
      </c>
      <c r="Y647" s="366">
        <v>0</v>
      </c>
      <c r="Z647" s="366" t="s">
        <v>892</v>
      </c>
      <c r="AA647" s="365" t="s">
        <v>892</v>
      </c>
      <c r="AB647" s="366">
        <v>0</v>
      </c>
      <c r="AC647" s="366"/>
      <c r="AD647" s="367" t="s">
        <v>892</v>
      </c>
      <c r="AE647" s="368" t="s">
        <v>892</v>
      </c>
      <c r="AF647" s="357">
        <v>18</v>
      </c>
      <c r="AG647" s="360">
        <v>41884</v>
      </c>
      <c r="AH647" s="360">
        <v>40291</v>
      </c>
      <c r="AI647" s="360">
        <v>43580</v>
      </c>
      <c r="AJ647" s="360" t="s">
        <v>892</v>
      </c>
      <c r="AK647" s="350" t="s">
        <v>1894</v>
      </c>
    </row>
    <row r="648" spans="1:37" x14ac:dyDescent="0.3">
      <c r="A648" s="349">
        <v>115060</v>
      </c>
      <c r="B648" s="350" t="s">
        <v>1895</v>
      </c>
      <c r="C648" s="351" t="s">
        <v>31</v>
      </c>
      <c r="D648" s="352">
        <v>572.15</v>
      </c>
      <c r="E648" s="350"/>
      <c r="F648" s="350"/>
      <c r="G648" s="350"/>
      <c r="H648" s="353">
        <v>37</v>
      </c>
      <c r="I648" s="354">
        <v>103003</v>
      </c>
      <c r="J648" s="355">
        <v>572.15</v>
      </c>
      <c r="K648" s="353"/>
      <c r="L648" s="356">
        <v>0</v>
      </c>
      <c r="M648" s="357">
        <v>0</v>
      </c>
      <c r="N648" s="355">
        <v>0</v>
      </c>
      <c r="O648" s="358" t="s">
        <v>891</v>
      </c>
      <c r="P648" s="357">
        <v>0</v>
      </c>
      <c r="Q648" s="359">
        <v>0</v>
      </c>
      <c r="R648" s="360" t="s">
        <v>892</v>
      </c>
      <c r="S648" s="350" t="s">
        <v>1896</v>
      </c>
      <c r="T648" s="361">
        <v>1</v>
      </c>
      <c r="U648" s="362">
        <v>69</v>
      </c>
      <c r="V648" s="363">
        <v>11</v>
      </c>
      <c r="W648" s="364" t="s">
        <v>892</v>
      </c>
      <c r="X648" s="365" t="s">
        <v>892</v>
      </c>
      <c r="Y648" s="366">
        <v>0</v>
      </c>
      <c r="Z648" s="366" t="s">
        <v>892</v>
      </c>
      <c r="AA648" s="365" t="s">
        <v>892</v>
      </c>
      <c r="AB648" s="366">
        <v>0</v>
      </c>
      <c r="AC648" s="366"/>
      <c r="AD648" s="367" t="s">
        <v>892</v>
      </c>
      <c r="AE648" s="368" t="s">
        <v>892</v>
      </c>
      <c r="AF648" s="357">
        <v>0</v>
      </c>
      <c r="AG648" s="360">
        <v>43749</v>
      </c>
      <c r="AH648" s="360">
        <v>40295</v>
      </c>
      <c r="AI648" s="360">
        <v>43997</v>
      </c>
      <c r="AJ648" s="360" t="s">
        <v>892</v>
      </c>
      <c r="AK648" s="350" t="s">
        <v>1895</v>
      </c>
    </row>
    <row r="649" spans="1:37" x14ac:dyDescent="0.3">
      <c r="A649" s="349">
        <v>115135</v>
      </c>
      <c r="B649" s="350" t="s">
        <v>719</v>
      </c>
      <c r="C649" s="351" t="s">
        <v>265</v>
      </c>
      <c r="D649" s="352">
        <v>15</v>
      </c>
      <c r="E649" s="350"/>
      <c r="F649" s="350"/>
      <c r="G649" s="350"/>
      <c r="H649" s="353">
        <v>177</v>
      </c>
      <c r="I649" s="354">
        <v>103003</v>
      </c>
      <c r="J649" s="355">
        <v>15</v>
      </c>
      <c r="K649" s="353">
        <v>3</v>
      </c>
      <c r="L649" s="356">
        <v>708</v>
      </c>
      <c r="M649" s="357">
        <v>0</v>
      </c>
      <c r="N649" s="355">
        <v>0</v>
      </c>
      <c r="O649" s="358" t="s">
        <v>891</v>
      </c>
      <c r="P649" s="357">
        <v>0</v>
      </c>
      <c r="Q649" s="359">
        <v>0</v>
      </c>
      <c r="R649" s="360" t="s">
        <v>892</v>
      </c>
      <c r="S649" s="350" t="s">
        <v>1357</v>
      </c>
      <c r="T649" s="361">
        <v>1</v>
      </c>
      <c r="U649" s="362">
        <v>51</v>
      </c>
      <c r="V649" s="363">
        <v>17</v>
      </c>
      <c r="W649" s="364" t="s">
        <v>892</v>
      </c>
      <c r="X649" s="365" t="s">
        <v>892</v>
      </c>
      <c r="Y649" s="366">
        <v>0</v>
      </c>
      <c r="Z649" s="366" t="s">
        <v>892</v>
      </c>
      <c r="AA649" s="365" t="s">
        <v>892</v>
      </c>
      <c r="AB649" s="366">
        <v>0</v>
      </c>
      <c r="AC649" s="366"/>
      <c r="AD649" s="367" t="s">
        <v>892</v>
      </c>
      <c r="AE649" s="368" t="s">
        <v>892</v>
      </c>
      <c r="AF649" s="357">
        <v>2</v>
      </c>
      <c r="AG649" s="360">
        <v>40673</v>
      </c>
      <c r="AH649" s="360">
        <v>40303</v>
      </c>
      <c r="AI649" s="360">
        <v>40613</v>
      </c>
      <c r="AJ649" s="360" t="s">
        <v>892</v>
      </c>
      <c r="AK649" s="350" t="s">
        <v>719</v>
      </c>
    </row>
    <row r="650" spans="1:37" x14ac:dyDescent="0.3">
      <c r="A650" s="349">
        <v>115282</v>
      </c>
      <c r="B650" s="350" t="s">
        <v>1897</v>
      </c>
      <c r="C650" s="351" t="s">
        <v>395</v>
      </c>
      <c r="D650" s="352">
        <v>39.9</v>
      </c>
      <c r="E650" s="350"/>
      <c r="F650" s="350"/>
      <c r="G650" s="350"/>
      <c r="H650" s="353">
        <v>1104</v>
      </c>
      <c r="I650" s="354">
        <v>103003</v>
      </c>
      <c r="J650" s="355">
        <v>39.9</v>
      </c>
      <c r="K650" s="353">
        <v>616</v>
      </c>
      <c r="L650" s="356">
        <v>18.14893966792701</v>
      </c>
      <c r="M650" s="357">
        <v>0</v>
      </c>
      <c r="N650" s="355">
        <v>0</v>
      </c>
      <c r="O650" s="358" t="s">
        <v>891</v>
      </c>
      <c r="P650" s="357">
        <v>0</v>
      </c>
      <c r="Q650" s="359">
        <v>0</v>
      </c>
      <c r="R650" s="360" t="s">
        <v>892</v>
      </c>
      <c r="S650" s="350" t="s">
        <v>1898</v>
      </c>
      <c r="T650" s="361">
        <v>1</v>
      </c>
      <c r="U650" s="362">
        <v>73</v>
      </c>
      <c r="V650" s="363">
        <v>10</v>
      </c>
      <c r="W650" s="364">
        <v>2924</v>
      </c>
      <c r="X650" s="365">
        <v>2023</v>
      </c>
      <c r="Y650" s="366">
        <v>1000</v>
      </c>
      <c r="Z650" s="366" t="s">
        <v>892</v>
      </c>
      <c r="AA650" s="365" t="s">
        <v>892</v>
      </c>
      <c r="AB650" s="366">
        <v>0</v>
      </c>
      <c r="AC650" s="366"/>
      <c r="AD650" s="367" t="s">
        <v>892</v>
      </c>
      <c r="AE650" s="368" t="s">
        <v>892</v>
      </c>
      <c r="AF650" s="357">
        <v>244</v>
      </c>
      <c r="AG650" s="360">
        <v>44914</v>
      </c>
      <c r="AH650" s="360">
        <v>40312</v>
      </c>
      <c r="AI650" s="360">
        <v>45076</v>
      </c>
      <c r="AJ650" s="360" t="s">
        <v>892</v>
      </c>
      <c r="AK650" s="350" t="s">
        <v>1899</v>
      </c>
    </row>
    <row r="651" spans="1:37" x14ac:dyDescent="0.3">
      <c r="A651" s="349">
        <v>115765</v>
      </c>
      <c r="B651" s="350" t="s">
        <v>1900</v>
      </c>
      <c r="C651" s="351" t="s">
        <v>271</v>
      </c>
      <c r="D651" s="352">
        <v>145</v>
      </c>
      <c r="E651" s="350"/>
      <c r="F651" s="350"/>
      <c r="G651" s="350"/>
      <c r="H651" s="353">
        <v>836</v>
      </c>
      <c r="I651" s="354">
        <v>103003</v>
      </c>
      <c r="J651" s="355">
        <v>145</v>
      </c>
      <c r="K651" s="353">
        <v>1025</v>
      </c>
      <c r="L651" s="356">
        <v>7.5315315315315319</v>
      </c>
      <c r="M651" s="357">
        <v>1162</v>
      </c>
      <c r="N651" s="355">
        <v>168490</v>
      </c>
      <c r="O651" s="358" t="s">
        <v>891</v>
      </c>
      <c r="P651" s="357">
        <v>0</v>
      </c>
      <c r="Q651" s="359">
        <v>0</v>
      </c>
      <c r="R651" s="360" t="s">
        <v>892</v>
      </c>
      <c r="S651" s="350" t="s">
        <v>1901</v>
      </c>
      <c r="T651" s="361">
        <v>1</v>
      </c>
      <c r="U651" s="362">
        <v>45</v>
      </c>
      <c r="V651" s="363">
        <v>20</v>
      </c>
      <c r="W651" s="364" t="s">
        <v>892</v>
      </c>
      <c r="X651" s="365" t="s">
        <v>892</v>
      </c>
      <c r="Y651" s="366">
        <v>0</v>
      </c>
      <c r="Z651" s="366" t="s">
        <v>892</v>
      </c>
      <c r="AA651" s="365" t="s">
        <v>892</v>
      </c>
      <c r="AB651" s="366">
        <v>0</v>
      </c>
      <c r="AC651" s="366"/>
      <c r="AD651" s="367" t="s">
        <v>892</v>
      </c>
      <c r="AE651" s="368" t="s">
        <v>892</v>
      </c>
      <c r="AF651" s="357">
        <v>444</v>
      </c>
      <c r="AG651" s="360">
        <v>44970</v>
      </c>
      <c r="AH651" s="360">
        <v>40347</v>
      </c>
      <c r="AI651" s="360">
        <v>44959</v>
      </c>
      <c r="AJ651" s="360" t="s">
        <v>892</v>
      </c>
      <c r="AK651" s="350" t="s">
        <v>1900</v>
      </c>
    </row>
    <row r="652" spans="1:37" x14ac:dyDescent="0.3">
      <c r="A652" s="349">
        <v>115805</v>
      </c>
      <c r="B652" s="350" t="s">
        <v>1902</v>
      </c>
      <c r="C652" s="351" t="s">
        <v>265</v>
      </c>
      <c r="D652" s="352">
        <v>37.799999999999997</v>
      </c>
      <c r="E652" s="350"/>
      <c r="F652" s="350"/>
      <c r="G652" s="350"/>
      <c r="H652" s="353">
        <v>217</v>
      </c>
      <c r="I652" s="354">
        <v>103003</v>
      </c>
      <c r="J652" s="355">
        <v>37.799999999999997</v>
      </c>
      <c r="K652" s="353">
        <v>253</v>
      </c>
      <c r="L652" s="356">
        <v>8.7078651685393265</v>
      </c>
      <c r="M652" s="357">
        <v>231.56</v>
      </c>
      <c r="N652" s="355">
        <v>8752.9680000000008</v>
      </c>
      <c r="O652" s="358" t="s">
        <v>891</v>
      </c>
      <c r="P652" s="357">
        <v>0</v>
      </c>
      <c r="Q652" s="359">
        <v>0</v>
      </c>
      <c r="R652" s="360" t="s">
        <v>892</v>
      </c>
      <c r="S652" s="350" t="s">
        <v>1034</v>
      </c>
      <c r="T652" s="361">
        <v>1</v>
      </c>
      <c r="U652" s="362">
        <v>61</v>
      </c>
      <c r="V652" s="363">
        <v>15</v>
      </c>
      <c r="W652" s="364" t="s">
        <v>892</v>
      </c>
      <c r="X652" s="365" t="s">
        <v>892</v>
      </c>
      <c r="Y652" s="366">
        <v>0</v>
      </c>
      <c r="Z652" s="366" t="s">
        <v>892</v>
      </c>
      <c r="AA652" s="365" t="s">
        <v>892</v>
      </c>
      <c r="AB652" s="366">
        <v>0</v>
      </c>
      <c r="AC652" s="366"/>
      <c r="AD652" s="367" t="s">
        <v>892</v>
      </c>
      <c r="AE652" s="368" t="s">
        <v>892</v>
      </c>
      <c r="AF652" s="357">
        <v>100</v>
      </c>
      <c r="AG652" s="360">
        <v>45156</v>
      </c>
      <c r="AH652" s="360">
        <v>40352</v>
      </c>
      <c r="AI652" s="360">
        <v>45145</v>
      </c>
      <c r="AJ652" s="360" t="s">
        <v>892</v>
      </c>
      <c r="AK652" s="350" t="s">
        <v>1903</v>
      </c>
    </row>
    <row r="653" spans="1:37" x14ac:dyDescent="0.3">
      <c r="A653" s="349">
        <v>115807</v>
      </c>
      <c r="B653" s="350" t="s">
        <v>1904</v>
      </c>
      <c r="C653" s="351" t="s">
        <v>31</v>
      </c>
      <c r="D653" s="352">
        <v>332.59</v>
      </c>
      <c r="E653" s="350"/>
      <c r="F653" s="350"/>
      <c r="G653" s="350"/>
      <c r="H653" s="353">
        <v>0</v>
      </c>
      <c r="I653" s="354">
        <v>103003</v>
      </c>
      <c r="J653" s="355">
        <v>332.59</v>
      </c>
      <c r="K653" s="353">
        <v>322</v>
      </c>
      <c r="L653" s="356">
        <v>0</v>
      </c>
      <c r="M653" s="357">
        <v>492.94</v>
      </c>
      <c r="N653" s="355">
        <v>163946.91459999999</v>
      </c>
      <c r="O653" s="358" t="s">
        <v>891</v>
      </c>
      <c r="P653" s="357">
        <v>0</v>
      </c>
      <c r="Q653" s="359">
        <v>0</v>
      </c>
      <c r="R653" s="360" t="s">
        <v>892</v>
      </c>
      <c r="S653" s="350" t="s">
        <v>1164</v>
      </c>
      <c r="T653" s="361">
        <v>1</v>
      </c>
      <c r="U653" s="362">
        <v>74</v>
      </c>
      <c r="V653" s="363">
        <v>8</v>
      </c>
      <c r="W653" s="364">
        <v>8994</v>
      </c>
      <c r="X653" s="365">
        <v>2023</v>
      </c>
      <c r="Y653" s="366">
        <v>170</v>
      </c>
      <c r="Z653" s="366" t="s">
        <v>892</v>
      </c>
      <c r="AA653" s="365" t="s">
        <v>892</v>
      </c>
      <c r="AB653" s="366">
        <v>0</v>
      </c>
      <c r="AC653" s="366"/>
      <c r="AD653" s="367" t="s">
        <v>892</v>
      </c>
      <c r="AE653" s="368" t="s">
        <v>892</v>
      </c>
      <c r="AF653" s="357">
        <v>148</v>
      </c>
      <c r="AG653" s="360">
        <v>44792</v>
      </c>
      <c r="AH653" s="360">
        <v>40352</v>
      </c>
      <c r="AI653" s="360">
        <v>44720</v>
      </c>
      <c r="AJ653" s="360" t="s">
        <v>892</v>
      </c>
      <c r="AK653" s="350" t="s">
        <v>1904</v>
      </c>
    </row>
    <row r="654" spans="1:37" x14ac:dyDescent="0.3">
      <c r="A654" s="349">
        <v>115840</v>
      </c>
      <c r="B654" s="350" t="s">
        <v>1905</v>
      </c>
      <c r="C654" s="351" t="s">
        <v>31</v>
      </c>
      <c r="D654" s="352">
        <v>849.2</v>
      </c>
      <c r="E654" s="350"/>
      <c r="F654" s="350"/>
      <c r="G654" s="350"/>
      <c r="H654" s="353">
        <v>25</v>
      </c>
      <c r="I654" s="354">
        <v>103003</v>
      </c>
      <c r="J654" s="355">
        <v>849.2</v>
      </c>
      <c r="K654" s="353">
        <v>7</v>
      </c>
      <c r="L654" s="356">
        <v>43.103448275862064</v>
      </c>
      <c r="M654" s="357">
        <v>0</v>
      </c>
      <c r="N654" s="355">
        <v>0</v>
      </c>
      <c r="O654" s="358" t="s">
        <v>891</v>
      </c>
      <c r="P654" s="357">
        <v>0</v>
      </c>
      <c r="Q654" s="359">
        <v>0</v>
      </c>
      <c r="R654" s="360" t="s">
        <v>892</v>
      </c>
      <c r="S654" s="350" t="s">
        <v>1279</v>
      </c>
      <c r="T654" s="361">
        <v>1</v>
      </c>
      <c r="U654" s="362">
        <v>51</v>
      </c>
      <c r="V654" s="363">
        <v>26</v>
      </c>
      <c r="W654" s="364" t="s">
        <v>892</v>
      </c>
      <c r="X654" s="365" t="s">
        <v>892</v>
      </c>
      <c r="Y654" s="366">
        <v>0</v>
      </c>
      <c r="Z654" s="366" t="s">
        <v>892</v>
      </c>
      <c r="AA654" s="365" t="s">
        <v>892</v>
      </c>
      <c r="AB654" s="366">
        <v>0</v>
      </c>
      <c r="AC654" s="366"/>
      <c r="AD654" s="367" t="s">
        <v>892</v>
      </c>
      <c r="AE654" s="368" t="s">
        <v>892</v>
      </c>
      <c r="AF654" s="357">
        <v>0</v>
      </c>
      <c r="AG654" s="360">
        <v>44188</v>
      </c>
      <c r="AH654" s="360">
        <v>40357</v>
      </c>
      <c r="AI654" s="360">
        <v>44176</v>
      </c>
      <c r="AJ654" s="360" t="s">
        <v>892</v>
      </c>
      <c r="AK654" s="350" t="s">
        <v>1905</v>
      </c>
    </row>
    <row r="655" spans="1:37" x14ac:dyDescent="0.3">
      <c r="A655" s="349">
        <v>115841</v>
      </c>
      <c r="B655" s="350" t="s">
        <v>1906</v>
      </c>
      <c r="C655" s="351" t="s">
        <v>31</v>
      </c>
      <c r="D655" s="352">
        <v>719.5</v>
      </c>
      <c r="E655" s="350"/>
      <c r="F655" s="350"/>
      <c r="G655" s="350"/>
      <c r="H655" s="353">
        <v>14</v>
      </c>
      <c r="I655" s="354">
        <v>103003</v>
      </c>
      <c r="J655" s="355">
        <v>719.5</v>
      </c>
      <c r="K655" s="353"/>
      <c r="L655" s="356">
        <v>0</v>
      </c>
      <c r="M655" s="357">
        <v>0</v>
      </c>
      <c r="N655" s="355">
        <v>0</v>
      </c>
      <c r="O655" s="358" t="s">
        <v>891</v>
      </c>
      <c r="P655" s="357">
        <v>0</v>
      </c>
      <c r="Q655" s="359">
        <v>0</v>
      </c>
      <c r="R655" s="360" t="s">
        <v>892</v>
      </c>
      <c r="S655" s="350" t="s">
        <v>1279</v>
      </c>
      <c r="T655" s="361">
        <v>1</v>
      </c>
      <c r="U655" s="362">
        <v>51</v>
      </c>
      <c r="V655" s="363">
        <v>26</v>
      </c>
      <c r="W655" s="364" t="s">
        <v>892</v>
      </c>
      <c r="X655" s="365" t="s">
        <v>892</v>
      </c>
      <c r="Y655" s="366">
        <v>0</v>
      </c>
      <c r="Z655" s="366" t="s">
        <v>892</v>
      </c>
      <c r="AA655" s="365" t="s">
        <v>892</v>
      </c>
      <c r="AB655" s="366">
        <v>0</v>
      </c>
      <c r="AC655" s="366"/>
      <c r="AD655" s="367" t="s">
        <v>892</v>
      </c>
      <c r="AE655" s="368" t="s">
        <v>892</v>
      </c>
      <c r="AF655" s="357">
        <v>0</v>
      </c>
      <c r="AG655" s="360">
        <v>43455</v>
      </c>
      <c r="AH655" s="360">
        <v>40357</v>
      </c>
      <c r="AI655" s="360">
        <v>44377</v>
      </c>
      <c r="AJ655" s="360" t="s">
        <v>892</v>
      </c>
      <c r="AK655" s="350" t="s">
        <v>1906</v>
      </c>
    </row>
    <row r="656" spans="1:37" x14ac:dyDescent="0.3">
      <c r="A656" s="349">
        <v>116466</v>
      </c>
      <c r="B656" s="350" t="s">
        <v>1907</v>
      </c>
      <c r="C656" s="351" t="s">
        <v>31</v>
      </c>
      <c r="D656" s="352">
        <v>0.85</v>
      </c>
      <c r="E656" s="350"/>
      <c r="F656" s="350"/>
      <c r="G656" s="350"/>
      <c r="H656" s="353">
        <v>339</v>
      </c>
      <c r="I656" s="354">
        <v>103003</v>
      </c>
      <c r="J656" s="355">
        <v>0.85</v>
      </c>
      <c r="K656" s="353">
        <v>7786</v>
      </c>
      <c r="L656" s="356">
        <v>0.45019920318725098</v>
      </c>
      <c r="M656" s="357">
        <v>11215</v>
      </c>
      <c r="N656" s="355">
        <v>9532.75</v>
      </c>
      <c r="O656" s="358" t="s">
        <v>891</v>
      </c>
      <c r="P656" s="357">
        <v>0</v>
      </c>
      <c r="Q656" s="359">
        <v>0</v>
      </c>
      <c r="R656" s="360" t="s">
        <v>892</v>
      </c>
      <c r="S656" s="350" t="s">
        <v>1337</v>
      </c>
      <c r="T656" s="361">
        <v>1</v>
      </c>
      <c r="U656" s="362">
        <v>69</v>
      </c>
      <c r="V656" s="363">
        <v>3</v>
      </c>
      <c r="W656" s="364">
        <v>2637</v>
      </c>
      <c r="X656" s="365">
        <v>2023</v>
      </c>
      <c r="Y656" s="366">
        <v>2000</v>
      </c>
      <c r="Z656" s="366" t="s">
        <v>892</v>
      </c>
      <c r="AA656" s="365" t="s">
        <v>892</v>
      </c>
      <c r="AB656" s="366">
        <v>0</v>
      </c>
      <c r="AC656" s="366"/>
      <c r="AD656" s="367" t="s">
        <v>892</v>
      </c>
      <c r="AE656" s="368" t="s">
        <v>892</v>
      </c>
      <c r="AF656" s="357">
        <v>3012</v>
      </c>
      <c r="AG656" s="360">
        <v>44236</v>
      </c>
      <c r="AH656" s="360">
        <v>40382</v>
      </c>
      <c r="AI656" s="360">
        <v>44335</v>
      </c>
      <c r="AJ656" s="360" t="s">
        <v>892</v>
      </c>
      <c r="AK656" s="350" t="s">
        <v>1907</v>
      </c>
    </row>
    <row r="657" spans="1:37" x14ac:dyDescent="0.3">
      <c r="A657" s="349">
        <v>116751</v>
      </c>
      <c r="B657" s="350" t="s">
        <v>1908</v>
      </c>
      <c r="C657" s="351" t="s">
        <v>347</v>
      </c>
      <c r="D657" s="352">
        <v>35.47</v>
      </c>
      <c r="E657" s="350"/>
      <c r="F657" s="350"/>
      <c r="G657" s="350"/>
      <c r="H657" s="353">
        <v>906</v>
      </c>
      <c r="I657" s="354">
        <v>103003</v>
      </c>
      <c r="J657" s="355">
        <v>35.47</v>
      </c>
      <c r="K657" s="353">
        <v>19</v>
      </c>
      <c r="L657" s="356">
        <v>573.41772151898738</v>
      </c>
      <c r="M657" s="357">
        <v>0</v>
      </c>
      <c r="N657" s="355">
        <v>0</v>
      </c>
      <c r="O657" s="358" t="s">
        <v>891</v>
      </c>
      <c r="P657" s="357">
        <v>0</v>
      </c>
      <c r="Q657" s="359">
        <v>0</v>
      </c>
      <c r="R657" s="360" t="s">
        <v>892</v>
      </c>
      <c r="S657" s="350" t="s">
        <v>1429</v>
      </c>
      <c r="T657" s="361">
        <v>1</v>
      </c>
      <c r="U657" s="362">
        <v>69</v>
      </c>
      <c r="V657" s="363">
        <v>2</v>
      </c>
      <c r="W657" s="364" t="s">
        <v>892</v>
      </c>
      <c r="X657" s="365" t="s">
        <v>892</v>
      </c>
      <c r="Y657" s="366">
        <v>0</v>
      </c>
      <c r="Z657" s="366" t="s">
        <v>892</v>
      </c>
      <c r="AA657" s="365" t="s">
        <v>892</v>
      </c>
      <c r="AB657" s="366">
        <v>0</v>
      </c>
      <c r="AC657" s="366"/>
      <c r="AD657" s="367" t="s">
        <v>892</v>
      </c>
      <c r="AE657" s="368" t="s">
        <v>892</v>
      </c>
      <c r="AF657" s="357">
        <v>6</v>
      </c>
      <c r="AG657" s="360">
        <v>43622</v>
      </c>
      <c r="AH657" s="360">
        <v>40395</v>
      </c>
      <c r="AI657" s="360">
        <v>43614</v>
      </c>
      <c r="AJ657" s="360" t="s">
        <v>892</v>
      </c>
      <c r="AK657" s="350" t="s">
        <v>1908</v>
      </c>
    </row>
    <row r="658" spans="1:37" x14ac:dyDescent="0.3">
      <c r="A658" s="349">
        <v>116754</v>
      </c>
      <c r="B658" s="350" t="s">
        <v>1909</v>
      </c>
      <c r="C658" s="351" t="s">
        <v>347</v>
      </c>
      <c r="D658" s="352">
        <v>98.43</v>
      </c>
      <c r="E658" s="350"/>
      <c r="F658" s="350"/>
      <c r="G658" s="350"/>
      <c r="H658" s="353">
        <v>365</v>
      </c>
      <c r="I658" s="354">
        <v>103003</v>
      </c>
      <c r="J658" s="355">
        <v>98.43</v>
      </c>
      <c r="K658" s="353">
        <v>81</v>
      </c>
      <c r="L658" s="356">
        <v>54.074074074074076</v>
      </c>
      <c r="M658" s="357">
        <v>0</v>
      </c>
      <c r="N658" s="355">
        <v>0</v>
      </c>
      <c r="O658" s="358" t="s">
        <v>891</v>
      </c>
      <c r="P658" s="357">
        <v>0</v>
      </c>
      <c r="Q658" s="359">
        <v>0</v>
      </c>
      <c r="R658" s="360" t="s">
        <v>892</v>
      </c>
      <c r="S658" s="350" t="s">
        <v>1429</v>
      </c>
      <c r="T658" s="361">
        <v>1</v>
      </c>
      <c r="U658" s="362">
        <v>69</v>
      </c>
      <c r="V658" s="363">
        <v>2</v>
      </c>
      <c r="W658" s="364" t="s">
        <v>892</v>
      </c>
      <c r="X658" s="365" t="s">
        <v>892</v>
      </c>
      <c r="Y658" s="366">
        <v>0</v>
      </c>
      <c r="Z658" s="366" t="s">
        <v>892</v>
      </c>
      <c r="AA658" s="365" t="s">
        <v>892</v>
      </c>
      <c r="AB658" s="366">
        <v>0</v>
      </c>
      <c r="AC658" s="366"/>
      <c r="AD658" s="367" t="s">
        <v>892</v>
      </c>
      <c r="AE658" s="368" t="s">
        <v>892</v>
      </c>
      <c r="AF658" s="357">
        <v>28</v>
      </c>
      <c r="AG658" s="360">
        <v>44526</v>
      </c>
      <c r="AH658" s="360">
        <v>40395</v>
      </c>
      <c r="AI658" s="360">
        <v>44483</v>
      </c>
      <c r="AJ658" s="360" t="s">
        <v>892</v>
      </c>
      <c r="AK658" s="350" t="s">
        <v>1909</v>
      </c>
    </row>
    <row r="659" spans="1:37" x14ac:dyDescent="0.3">
      <c r="A659" s="349">
        <v>116771</v>
      </c>
      <c r="B659" s="350" t="s">
        <v>728</v>
      </c>
      <c r="C659" s="351" t="s">
        <v>729</v>
      </c>
      <c r="D659" s="352">
        <v>299</v>
      </c>
      <c r="E659" s="350"/>
      <c r="F659" s="350"/>
      <c r="G659" s="350"/>
      <c r="H659" s="353">
        <v>28</v>
      </c>
      <c r="I659" s="354">
        <v>103003</v>
      </c>
      <c r="J659" s="355">
        <v>299</v>
      </c>
      <c r="K659" s="353">
        <v>11</v>
      </c>
      <c r="L659" s="356">
        <v>30.434782608695652</v>
      </c>
      <c r="M659" s="357">
        <v>0</v>
      </c>
      <c r="N659" s="355">
        <v>0</v>
      </c>
      <c r="O659" s="358" t="s">
        <v>891</v>
      </c>
      <c r="P659" s="357">
        <v>0</v>
      </c>
      <c r="Q659" s="359">
        <v>0</v>
      </c>
      <c r="R659" s="360" t="s">
        <v>892</v>
      </c>
      <c r="S659" s="350" t="s">
        <v>1224</v>
      </c>
      <c r="T659" s="361">
        <v>1</v>
      </c>
      <c r="U659" s="362">
        <v>69</v>
      </c>
      <c r="V659" s="363">
        <v>1</v>
      </c>
      <c r="W659" s="364" t="s">
        <v>892</v>
      </c>
      <c r="X659" s="365" t="s">
        <v>892</v>
      </c>
      <c r="Y659" s="366">
        <v>0</v>
      </c>
      <c r="Z659" s="366" t="s">
        <v>892</v>
      </c>
      <c r="AA659" s="365" t="s">
        <v>892</v>
      </c>
      <c r="AB659" s="366">
        <v>0</v>
      </c>
      <c r="AC659" s="366"/>
      <c r="AD659" s="367" t="s">
        <v>892</v>
      </c>
      <c r="AE659" s="368" t="s">
        <v>892</v>
      </c>
      <c r="AF659" s="357">
        <v>4</v>
      </c>
      <c r="AG659" s="360">
        <v>42360</v>
      </c>
      <c r="AH659" s="360">
        <v>40396</v>
      </c>
      <c r="AI659" s="360">
        <v>44040</v>
      </c>
      <c r="AJ659" s="360" t="s">
        <v>892</v>
      </c>
      <c r="AK659" s="350" t="s">
        <v>728</v>
      </c>
    </row>
    <row r="660" spans="1:37" x14ac:dyDescent="0.3">
      <c r="A660" s="349">
        <v>116874</v>
      </c>
      <c r="B660" s="350" t="s">
        <v>1910</v>
      </c>
      <c r="C660" s="351" t="s">
        <v>31</v>
      </c>
      <c r="D660" s="352">
        <v>5.1428599999999998</v>
      </c>
      <c r="E660" s="350"/>
      <c r="F660" s="350"/>
      <c r="G660" s="350"/>
      <c r="H660" s="353">
        <v>493</v>
      </c>
      <c r="I660" s="354">
        <v>103003</v>
      </c>
      <c r="J660" s="355">
        <v>5.1428599999999998</v>
      </c>
      <c r="K660" s="353">
        <v>1396</v>
      </c>
      <c r="L660" s="356">
        <v>2.9114746353274672</v>
      </c>
      <c r="M660" s="357">
        <v>2054.94</v>
      </c>
      <c r="N660" s="355">
        <v>10568.2687284</v>
      </c>
      <c r="O660" s="358" t="s">
        <v>891</v>
      </c>
      <c r="P660" s="357">
        <v>0</v>
      </c>
      <c r="Q660" s="359">
        <v>0</v>
      </c>
      <c r="R660" s="360" t="s">
        <v>892</v>
      </c>
      <c r="S660" s="350" t="s">
        <v>1863</v>
      </c>
      <c r="T660" s="361">
        <v>1</v>
      </c>
      <c r="U660" s="362">
        <v>55</v>
      </c>
      <c r="V660" s="363">
        <v>37</v>
      </c>
      <c r="W660" s="364">
        <v>10083</v>
      </c>
      <c r="X660" s="365">
        <v>2023</v>
      </c>
      <c r="Y660" s="366">
        <v>500</v>
      </c>
      <c r="Z660" s="366" t="s">
        <v>892</v>
      </c>
      <c r="AA660" s="365" t="s">
        <v>892</v>
      </c>
      <c r="AB660" s="366">
        <v>0</v>
      </c>
      <c r="AC660" s="366"/>
      <c r="AD660" s="367" t="s">
        <v>892</v>
      </c>
      <c r="AE660" s="368" t="s">
        <v>892</v>
      </c>
      <c r="AF660" s="357">
        <v>678</v>
      </c>
      <c r="AG660" s="360">
        <v>44638</v>
      </c>
      <c r="AH660" s="360">
        <v>40406</v>
      </c>
      <c r="AI660" s="360">
        <v>45077</v>
      </c>
      <c r="AJ660" s="360" t="s">
        <v>892</v>
      </c>
      <c r="AK660" s="350" t="s">
        <v>1910</v>
      </c>
    </row>
    <row r="661" spans="1:37" x14ac:dyDescent="0.3">
      <c r="A661" s="349">
        <v>117734</v>
      </c>
      <c r="B661" s="350" t="s">
        <v>1911</v>
      </c>
      <c r="C661" s="351" t="s">
        <v>265</v>
      </c>
      <c r="D661" s="352">
        <v>25.62</v>
      </c>
      <c r="E661" s="350"/>
      <c r="F661" s="350"/>
      <c r="G661" s="350"/>
      <c r="H661" s="353">
        <v>114</v>
      </c>
      <c r="I661" s="354">
        <v>103003</v>
      </c>
      <c r="J661" s="355">
        <v>25.62</v>
      </c>
      <c r="K661" s="353">
        <v>4</v>
      </c>
      <c r="L661" s="356">
        <v>345.45454545454544</v>
      </c>
      <c r="M661" s="357">
        <v>0</v>
      </c>
      <c r="N661" s="355">
        <v>0</v>
      </c>
      <c r="O661" s="358" t="s">
        <v>891</v>
      </c>
      <c r="P661" s="357">
        <v>0</v>
      </c>
      <c r="Q661" s="359">
        <v>0</v>
      </c>
      <c r="R661" s="360" t="s">
        <v>892</v>
      </c>
      <c r="S661" s="350" t="s">
        <v>1005</v>
      </c>
      <c r="T661" s="361">
        <v>1</v>
      </c>
      <c r="U661" s="362">
        <v>55</v>
      </c>
      <c r="V661" s="363">
        <v>31</v>
      </c>
      <c r="W661" s="364" t="s">
        <v>892</v>
      </c>
      <c r="X661" s="365" t="s">
        <v>892</v>
      </c>
      <c r="Y661" s="366">
        <v>0</v>
      </c>
      <c r="Z661" s="366" t="s">
        <v>892</v>
      </c>
      <c r="AA661" s="365" t="s">
        <v>892</v>
      </c>
      <c r="AB661" s="366">
        <v>0</v>
      </c>
      <c r="AC661" s="366"/>
      <c r="AD661" s="367" t="s">
        <v>892</v>
      </c>
      <c r="AE661" s="368" t="s">
        <v>892</v>
      </c>
      <c r="AF661" s="357">
        <v>2</v>
      </c>
      <c r="AG661" s="360">
        <v>43892</v>
      </c>
      <c r="AH661" s="360">
        <v>40438</v>
      </c>
      <c r="AI661" s="360">
        <v>43865</v>
      </c>
      <c r="AJ661" s="360" t="s">
        <v>892</v>
      </c>
      <c r="AK661" s="350" t="s">
        <v>1911</v>
      </c>
    </row>
    <row r="662" spans="1:37" x14ac:dyDescent="0.3">
      <c r="A662" s="349">
        <v>118244</v>
      </c>
      <c r="B662" s="350" t="s">
        <v>1912</v>
      </c>
      <c r="C662" s="351" t="s">
        <v>265</v>
      </c>
      <c r="D662" s="352">
        <v>5.99</v>
      </c>
      <c r="E662" s="350"/>
      <c r="F662" s="350"/>
      <c r="G662" s="350"/>
      <c r="H662" s="353">
        <v>173</v>
      </c>
      <c r="I662" s="354">
        <v>103003</v>
      </c>
      <c r="J662" s="355">
        <v>5.99</v>
      </c>
      <c r="K662" s="353">
        <v>5</v>
      </c>
      <c r="L662" s="356">
        <v>411.90476190476193</v>
      </c>
      <c r="M662" s="357">
        <v>0</v>
      </c>
      <c r="N662" s="355">
        <v>0</v>
      </c>
      <c r="O662" s="358" t="s">
        <v>891</v>
      </c>
      <c r="P662" s="357">
        <v>0</v>
      </c>
      <c r="Q662" s="359">
        <v>0</v>
      </c>
      <c r="R662" s="360" t="s">
        <v>892</v>
      </c>
      <c r="S662" s="350" t="s">
        <v>1345</v>
      </c>
      <c r="T662" s="361">
        <v>1</v>
      </c>
      <c r="U662" s="362">
        <v>89</v>
      </c>
      <c r="V662" s="363">
        <v>12</v>
      </c>
      <c r="W662" s="364" t="s">
        <v>892</v>
      </c>
      <c r="X662" s="365" t="s">
        <v>892</v>
      </c>
      <c r="Y662" s="366">
        <v>0</v>
      </c>
      <c r="Z662" s="366" t="s">
        <v>892</v>
      </c>
      <c r="AA662" s="365" t="s">
        <v>892</v>
      </c>
      <c r="AB662" s="366">
        <v>0</v>
      </c>
      <c r="AC662" s="366"/>
      <c r="AD662" s="367" t="s">
        <v>892</v>
      </c>
      <c r="AE662" s="368" t="s">
        <v>892</v>
      </c>
      <c r="AF662" s="357">
        <v>2</v>
      </c>
      <c r="AG662" s="360">
        <v>40955</v>
      </c>
      <c r="AH662" s="360">
        <v>40466</v>
      </c>
      <c r="AI662" s="360">
        <v>44974</v>
      </c>
      <c r="AJ662" s="360" t="s">
        <v>892</v>
      </c>
      <c r="AK662" s="350" t="s">
        <v>1912</v>
      </c>
    </row>
    <row r="663" spans="1:37" x14ac:dyDescent="0.3">
      <c r="A663" s="349">
        <v>118245</v>
      </c>
      <c r="B663" s="350" t="s">
        <v>1913</v>
      </c>
      <c r="C663" s="351" t="s">
        <v>265</v>
      </c>
      <c r="D663" s="352">
        <v>2.72</v>
      </c>
      <c r="E663" s="350"/>
      <c r="F663" s="350"/>
      <c r="G663" s="350"/>
      <c r="H663" s="353">
        <v>33</v>
      </c>
      <c r="I663" s="354">
        <v>103003</v>
      </c>
      <c r="J663" s="355">
        <v>2.72</v>
      </c>
      <c r="K663" s="353">
        <v>5</v>
      </c>
      <c r="L663" s="356">
        <v>78.571428571428569</v>
      </c>
      <c r="M663" s="357">
        <v>0</v>
      </c>
      <c r="N663" s="355">
        <v>0</v>
      </c>
      <c r="O663" s="358" t="s">
        <v>891</v>
      </c>
      <c r="P663" s="357">
        <v>0</v>
      </c>
      <c r="Q663" s="359">
        <v>0</v>
      </c>
      <c r="R663" s="360" t="s">
        <v>892</v>
      </c>
      <c r="S663" s="350" t="s">
        <v>1345</v>
      </c>
      <c r="T663" s="361">
        <v>1</v>
      </c>
      <c r="U663" s="362">
        <v>89</v>
      </c>
      <c r="V663" s="363">
        <v>12</v>
      </c>
      <c r="W663" s="364" t="s">
        <v>892</v>
      </c>
      <c r="X663" s="365" t="s">
        <v>892</v>
      </c>
      <c r="Y663" s="366">
        <v>0</v>
      </c>
      <c r="Z663" s="366" t="s">
        <v>892</v>
      </c>
      <c r="AA663" s="365" t="s">
        <v>892</v>
      </c>
      <c r="AB663" s="366">
        <v>0</v>
      </c>
      <c r="AC663" s="366"/>
      <c r="AD663" s="367" t="s">
        <v>892</v>
      </c>
      <c r="AE663" s="368" t="s">
        <v>892</v>
      </c>
      <c r="AF663" s="357">
        <v>2</v>
      </c>
      <c r="AG663" s="360">
        <v>40955</v>
      </c>
      <c r="AH663" s="360">
        <v>40466</v>
      </c>
      <c r="AI663" s="360">
        <v>40941</v>
      </c>
      <c r="AJ663" s="360" t="s">
        <v>892</v>
      </c>
      <c r="AK663" s="350" t="s">
        <v>1913</v>
      </c>
    </row>
    <row r="664" spans="1:37" x14ac:dyDescent="0.3">
      <c r="A664" s="349">
        <v>118246</v>
      </c>
      <c r="B664" s="350" t="s">
        <v>1914</v>
      </c>
      <c r="C664" s="351" t="s">
        <v>265</v>
      </c>
      <c r="D664" s="352">
        <v>1.1000000000000001</v>
      </c>
      <c r="E664" s="350"/>
      <c r="F664" s="350"/>
      <c r="G664" s="350"/>
      <c r="H664" s="353">
        <v>60</v>
      </c>
      <c r="I664" s="354">
        <v>103003</v>
      </c>
      <c r="J664" s="355">
        <v>1.1000000000000001</v>
      </c>
      <c r="K664" s="353">
        <v>5</v>
      </c>
      <c r="L664" s="356">
        <v>142.85714285714283</v>
      </c>
      <c r="M664" s="357">
        <v>0</v>
      </c>
      <c r="N664" s="355">
        <v>0</v>
      </c>
      <c r="O664" s="358" t="s">
        <v>891</v>
      </c>
      <c r="P664" s="357">
        <v>0</v>
      </c>
      <c r="Q664" s="359">
        <v>0</v>
      </c>
      <c r="R664" s="360" t="s">
        <v>892</v>
      </c>
      <c r="S664" s="350" t="s">
        <v>1345</v>
      </c>
      <c r="T664" s="361">
        <v>1</v>
      </c>
      <c r="U664" s="362">
        <v>89</v>
      </c>
      <c r="V664" s="363">
        <v>12</v>
      </c>
      <c r="W664" s="364" t="s">
        <v>892</v>
      </c>
      <c r="X664" s="365" t="s">
        <v>892</v>
      </c>
      <c r="Y664" s="366">
        <v>0</v>
      </c>
      <c r="Z664" s="366" t="s">
        <v>892</v>
      </c>
      <c r="AA664" s="365" t="s">
        <v>892</v>
      </c>
      <c r="AB664" s="366">
        <v>0</v>
      </c>
      <c r="AC664" s="366"/>
      <c r="AD664" s="367" t="s">
        <v>892</v>
      </c>
      <c r="AE664" s="368" t="s">
        <v>892</v>
      </c>
      <c r="AF664" s="357">
        <v>2</v>
      </c>
      <c r="AG664" s="360">
        <v>40955</v>
      </c>
      <c r="AH664" s="360">
        <v>40466</v>
      </c>
      <c r="AI664" s="360">
        <v>40941</v>
      </c>
      <c r="AJ664" s="360" t="s">
        <v>892</v>
      </c>
      <c r="AK664" s="350" t="s">
        <v>1914</v>
      </c>
    </row>
    <row r="665" spans="1:37" x14ac:dyDescent="0.3">
      <c r="A665" s="349">
        <v>118427</v>
      </c>
      <c r="B665" s="350" t="s">
        <v>1915</v>
      </c>
      <c r="C665" s="351" t="s">
        <v>274</v>
      </c>
      <c r="D665" s="352">
        <v>29.32</v>
      </c>
      <c r="E665" s="350"/>
      <c r="F665" s="350" t="s">
        <v>1363</v>
      </c>
      <c r="G665" s="350" t="s">
        <v>1364</v>
      </c>
      <c r="H665" s="353">
        <v>0</v>
      </c>
      <c r="I665" s="354">
        <v>103003</v>
      </c>
      <c r="J665" s="355">
        <v>128.11000000000001</v>
      </c>
      <c r="K665" s="353">
        <v>4196</v>
      </c>
      <c r="L665" s="356">
        <v>0</v>
      </c>
      <c r="M665" s="357">
        <v>4158.9399999999996</v>
      </c>
      <c r="N665" s="355">
        <v>121940.1208</v>
      </c>
      <c r="O665" s="358" t="s">
        <v>1365</v>
      </c>
      <c r="P665" s="357">
        <v>9515</v>
      </c>
      <c r="Q665" s="359">
        <v>278979.8</v>
      </c>
      <c r="R665" s="360">
        <v>45540</v>
      </c>
      <c r="S665" s="350" t="s">
        <v>1552</v>
      </c>
      <c r="T665" s="361">
        <v>1</v>
      </c>
      <c r="U665" s="362">
        <v>74</v>
      </c>
      <c r="V665" s="363">
        <v>2</v>
      </c>
      <c r="W665" s="364">
        <v>8996</v>
      </c>
      <c r="X665" s="365">
        <v>2023</v>
      </c>
      <c r="Y665" s="366">
        <v>3200</v>
      </c>
      <c r="Z665" s="366" t="s">
        <v>892</v>
      </c>
      <c r="AA665" s="365" t="s">
        <v>892</v>
      </c>
      <c r="AB665" s="366">
        <v>0</v>
      </c>
      <c r="AC665" s="366"/>
      <c r="AD665" s="367" t="s">
        <v>892</v>
      </c>
      <c r="AE665" s="368" t="s">
        <v>892</v>
      </c>
      <c r="AF665" s="357">
        <v>1636</v>
      </c>
      <c r="AG665" s="360">
        <v>44974</v>
      </c>
      <c r="AH665" s="360">
        <v>40490</v>
      </c>
      <c r="AI665" s="360">
        <v>44960</v>
      </c>
      <c r="AJ665" s="360" t="s">
        <v>892</v>
      </c>
      <c r="AK665" s="350" t="s">
        <v>1916</v>
      </c>
    </row>
    <row r="666" spans="1:37" x14ac:dyDescent="0.3">
      <c r="A666" s="349">
        <v>118427</v>
      </c>
      <c r="B666" s="350" t="s">
        <v>1915</v>
      </c>
      <c r="C666" s="351" t="s">
        <v>274</v>
      </c>
      <c r="D666" s="352">
        <v>29.32</v>
      </c>
      <c r="E666" s="350"/>
      <c r="F666" s="350" t="s">
        <v>1363</v>
      </c>
      <c r="G666" s="350" t="s">
        <v>1364</v>
      </c>
      <c r="H666" s="353">
        <v>0</v>
      </c>
      <c r="I666" s="354">
        <v>103003</v>
      </c>
      <c r="J666" s="355">
        <v>128.11000000000001</v>
      </c>
      <c r="K666" s="353">
        <v>4196</v>
      </c>
      <c r="L666" s="356">
        <v>0</v>
      </c>
      <c r="M666" s="357">
        <v>4158.9399999999996</v>
      </c>
      <c r="N666" s="355">
        <v>121940.1208</v>
      </c>
      <c r="O666" s="358" t="s">
        <v>1365</v>
      </c>
      <c r="P666" s="357">
        <v>9515</v>
      </c>
      <c r="Q666" s="359">
        <v>278979.8</v>
      </c>
      <c r="R666" s="360">
        <v>45540</v>
      </c>
      <c r="S666" s="350" t="s">
        <v>1552</v>
      </c>
      <c r="T666" s="361">
        <v>1</v>
      </c>
      <c r="U666" s="362">
        <v>74</v>
      </c>
      <c r="V666" s="363">
        <v>2</v>
      </c>
      <c r="W666" s="364">
        <v>8996</v>
      </c>
      <c r="X666" s="365">
        <v>2023</v>
      </c>
      <c r="Y666" s="366">
        <v>3200</v>
      </c>
      <c r="Z666" s="366" t="s">
        <v>892</v>
      </c>
      <c r="AA666" s="365" t="s">
        <v>892</v>
      </c>
      <c r="AB666" s="366">
        <v>0</v>
      </c>
      <c r="AC666" s="366"/>
      <c r="AD666" s="367" t="s">
        <v>892</v>
      </c>
      <c r="AE666" s="368" t="s">
        <v>892</v>
      </c>
      <c r="AF666" s="357">
        <v>1636</v>
      </c>
      <c r="AG666" s="360">
        <v>44974</v>
      </c>
      <c r="AH666" s="360">
        <v>40490</v>
      </c>
      <c r="AI666" s="360">
        <v>44960</v>
      </c>
      <c r="AJ666" s="360" t="s">
        <v>892</v>
      </c>
      <c r="AK666" s="350" t="s">
        <v>1916</v>
      </c>
    </row>
    <row r="667" spans="1:37" x14ac:dyDescent="0.3">
      <c r="A667" s="349">
        <v>118515</v>
      </c>
      <c r="B667" s="350" t="s">
        <v>1917</v>
      </c>
      <c r="C667" s="351" t="s">
        <v>562</v>
      </c>
      <c r="D667" s="352">
        <v>69.97</v>
      </c>
      <c r="E667" s="350"/>
      <c r="F667" s="350"/>
      <c r="G667" s="350"/>
      <c r="H667" s="353">
        <v>0</v>
      </c>
      <c r="I667" s="354">
        <v>103003</v>
      </c>
      <c r="J667" s="355">
        <v>69.97</v>
      </c>
      <c r="K667" s="353">
        <v>316</v>
      </c>
      <c r="L667" s="356">
        <v>0</v>
      </c>
      <c r="M667" s="357">
        <v>339.66</v>
      </c>
      <c r="N667" s="355">
        <v>23766.010200000001</v>
      </c>
      <c r="O667" s="358" t="s">
        <v>891</v>
      </c>
      <c r="P667" s="357">
        <v>0</v>
      </c>
      <c r="Q667" s="359">
        <v>0</v>
      </c>
      <c r="R667" s="360" t="s">
        <v>892</v>
      </c>
      <c r="S667" s="350" t="s">
        <v>1918</v>
      </c>
      <c r="T667" s="361">
        <v>1</v>
      </c>
      <c r="U667" s="362">
        <v>51</v>
      </c>
      <c r="V667" s="363">
        <v>21</v>
      </c>
      <c r="W667" s="364">
        <v>7340</v>
      </c>
      <c r="X667" s="365">
        <v>2023</v>
      </c>
      <c r="Y667" s="366">
        <v>135.9</v>
      </c>
      <c r="Z667" s="366" t="s">
        <v>892</v>
      </c>
      <c r="AA667" s="365" t="s">
        <v>892</v>
      </c>
      <c r="AB667" s="366">
        <v>0</v>
      </c>
      <c r="AC667" s="366"/>
      <c r="AD667" s="367" t="s">
        <v>892</v>
      </c>
      <c r="AE667" s="368" t="s">
        <v>892</v>
      </c>
      <c r="AF667" s="357">
        <v>106</v>
      </c>
      <c r="AG667" s="360">
        <v>44417</v>
      </c>
      <c r="AH667" s="360">
        <v>40498</v>
      </c>
      <c r="AI667" s="360">
        <v>44405</v>
      </c>
      <c r="AJ667" s="360" t="s">
        <v>892</v>
      </c>
      <c r="AK667" s="350" t="s">
        <v>1919</v>
      </c>
    </row>
    <row r="668" spans="1:37" x14ac:dyDescent="0.3">
      <c r="A668" s="349">
        <v>118577</v>
      </c>
      <c r="B668" s="350" t="s">
        <v>1920</v>
      </c>
      <c r="C668" s="351" t="s">
        <v>562</v>
      </c>
      <c r="D668" s="352">
        <v>81.25</v>
      </c>
      <c r="E668" s="350"/>
      <c r="F668" s="350"/>
      <c r="G668" s="350"/>
      <c r="H668" s="353">
        <v>0</v>
      </c>
      <c r="I668" s="354">
        <v>103003</v>
      </c>
      <c r="J668" s="355">
        <v>81.25</v>
      </c>
      <c r="K668" s="353">
        <v>732.5</v>
      </c>
      <c r="L668" s="356">
        <v>0</v>
      </c>
      <c r="M668" s="357">
        <v>0</v>
      </c>
      <c r="N668" s="355">
        <v>0</v>
      </c>
      <c r="O668" s="358" t="s">
        <v>891</v>
      </c>
      <c r="P668" s="357">
        <v>0</v>
      </c>
      <c r="Q668" s="359">
        <v>0</v>
      </c>
      <c r="R668" s="360" t="s">
        <v>892</v>
      </c>
      <c r="S668" s="350" t="s">
        <v>1918</v>
      </c>
      <c r="T668" s="361">
        <v>1</v>
      </c>
      <c r="U668" s="362">
        <v>51</v>
      </c>
      <c r="V668" s="363">
        <v>21</v>
      </c>
      <c r="W668" s="364">
        <v>2231</v>
      </c>
      <c r="X668" s="365">
        <v>2023</v>
      </c>
      <c r="Y668" s="366">
        <v>2000</v>
      </c>
      <c r="Z668" s="366" t="s">
        <v>892</v>
      </c>
      <c r="AA668" s="365" t="s">
        <v>892</v>
      </c>
      <c r="AB668" s="366">
        <v>0</v>
      </c>
      <c r="AC668" s="366"/>
      <c r="AD668" s="367" t="s">
        <v>892</v>
      </c>
      <c r="AE668" s="368" t="s">
        <v>892</v>
      </c>
      <c r="AF668" s="357">
        <v>244</v>
      </c>
      <c r="AG668" s="360">
        <v>44551</v>
      </c>
      <c r="AH668" s="360">
        <v>40501</v>
      </c>
      <c r="AI668" s="360">
        <v>44544</v>
      </c>
      <c r="AJ668" s="360" t="s">
        <v>892</v>
      </c>
      <c r="AK668" s="350" t="s">
        <v>1921</v>
      </c>
    </row>
    <row r="669" spans="1:37" x14ac:dyDescent="0.3">
      <c r="A669" s="349">
        <v>119087</v>
      </c>
      <c r="B669" s="350" t="s">
        <v>743</v>
      </c>
      <c r="C669" s="351" t="s">
        <v>265</v>
      </c>
      <c r="D669" s="352">
        <v>5.48</v>
      </c>
      <c r="E669" s="350"/>
      <c r="F669" s="350"/>
      <c r="G669" s="350"/>
      <c r="H669" s="353">
        <v>255</v>
      </c>
      <c r="I669" s="354">
        <v>103003</v>
      </c>
      <c r="J669" s="355">
        <v>5.48</v>
      </c>
      <c r="K669" s="353">
        <v>30</v>
      </c>
      <c r="L669" s="356">
        <v>58.891454965357966</v>
      </c>
      <c r="M669" s="357">
        <v>0</v>
      </c>
      <c r="N669" s="355">
        <v>0</v>
      </c>
      <c r="O669" s="358" t="s">
        <v>891</v>
      </c>
      <c r="P669" s="357">
        <v>0</v>
      </c>
      <c r="Q669" s="359">
        <v>0</v>
      </c>
      <c r="R669" s="360" t="s">
        <v>892</v>
      </c>
      <c r="S669" s="350" t="s">
        <v>1353</v>
      </c>
      <c r="T669" s="361">
        <v>1</v>
      </c>
      <c r="U669" s="362">
        <v>59</v>
      </c>
      <c r="V669" s="363">
        <v>18</v>
      </c>
      <c r="W669" s="364" t="s">
        <v>892</v>
      </c>
      <c r="X669" s="365" t="s">
        <v>892</v>
      </c>
      <c r="Y669" s="366">
        <v>0</v>
      </c>
      <c r="Z669" s="366" t="s">
        <v>892</v>
      </c>
      <c r="AA669" s="365" t="s">
        <v>892</v>
      </c>
      <c r="AB669" s="366">
        <v>0</v>
      </c>
      <c r="AC669" s="366"/>
      <c r="AD669" s="367" t="s">
        <v>892</v>
      </c>
      <c r="AE669" s="368" t="s">
        <v>892</v>
      </c>
      <c r="AF669" s="357">
        <v>18</v>
      </c>
      <c r="AG669" s="360">
        <v>40842</v>
      </c>
      <c r="AH669" s="360">
        <v>40575</v>
      </c>
      <c r="AI669" s="360">
        <v>40834</v>
      </c>
      <c r="AJ669" s="360" t="s">
        <v>892</v>
      </c>
      <c r="AK669" s="350" t="s">
        <v>1922</v>
      </c>
    </row>
    <row r="670" spans="1:37" x14ac:dyDescent="0.3">
      <c r="A670" s="349">
        <v>119180</v>
      </c>
      <c r="B670" s="350" t="s">
        <v>1923</v>
      </c>
      <c r="C670" s="351" t="s">
        <v>31</v>
      </c>
      <c r="D670" s="352">
        <v>6.28</v>
      </c>
      <c r="E670" s="350"/>
      <c r="F670" s="350"/>
      <c r="G670" s="350"/>
      <c r="H670" s="353">
        <v>157</v>
      </c>
      <c r="I670" s="354">
        <v>103003</v>
      </c>
      <c r="J670" s="355">
        <v>6.28</v>
      </c>
      <c r="K670" s="353">
        <v>59</v>
      </c>
      <c r="L670" s="356">
        <v>31.910569105691057</v>
      </c>
      <c r="M670" s="357">
        <v>0</v>
      </c>
      <c r="N670" s="355">
        <v>0</v>
      </c>
      <c r="O670" s="358" t="s">
        <v>891</v>
      </c>
      <c r="P670" s="357">
        <v>0</v>
      </c>
      <c r="Q670" s="359">
        <v>0</v>
      </c>
      <c r="R670" s="360" t="s">
        <v>892</v>
      </c>
      <c r="S670" s="350" t="s">
        <v>1863</v>
      </c>
      <c r="T670" s="361">
        <v>1</v>
      </c>
      <c r="U670" s="362">
        <v>55</v>
      </c>
      <c r="V670" s="363">
        <v>37</v>
      </c>
      <c r="W670" s="364" t="s">
        <v>892</v>
      </c>
      <c r="X670" s="365" t="s">
        <v>892</v>
      </c>
      <c r="Y670" s="366">
        <v>0</v>
      </c>
      <c r="Z670" s="366" t="s">
        <v>892</v>
      </c>
      <c r="AA670" s="365" t="s">
        <v>892</v>
      </c>
      <c r="AB670" s="366">
        <v>0</v>
      </c>
      <c r="AC670" s="366"/>
      <c r="AD670" s="367" t="s">
        <v>892</v>
      </c>
      <c r="AE670" s="368" t="s">
        <v>892</v>
      </c>
      <c r="AF670" s="357">
        <v>20</v>
      </c>
      <c r="AG670" s="360">
        <v>41460</v>
      </c>
      <c r="AH670" s="360">
        <v>40581</v>
      </c>
      <c r="AI670" s="360">
        <v>42075</v>
      </c>
      <c r="AJ670" s="360" t="s">
        <v>892</v>
      </c>
      <c r="AK670" s="350" t="s">
        <v>1924</v>
      </c>
    </row>
    <row r="671" spans="1:37" x14ac:dyDescent="0.3">
      <c r="A671" s="349">
        <v>119181</v>
      </c>
      <c r="B671" s="350" t="s">
        <v>1925</v>
      </c>
      <c r="C671" s="351" t="s">
        <v>31</v>
      </c>
      <c r="D671" s="352">
        <v>2.68</v>
      </c>
      <c r="E671" s="350"/>
      <c r="F671" s="350"/>
      <c r="G671" s="350"/>
      <c r="H671" s="353">
        <v>640</v>
      </c>
      <c r="I671" s="354">
        <v>103003</v>
      </c>
      <c r="J671" s="355">
        <v>2.68</v>
      </c>
      <c r="K671" s="353">
        <v>392</v>
      </c>
      <c r="L671" s="356">
        <v>14.94279710483306</v>
      </c>
      <c r="M671" s="357">
        <v>130.94</v>
      </c>
      <c r="N671" s="355">
        <v>350.91919999999999</v>
      </c>
      <c r="O671" s="358" t="s">
        <v>891</v>
      </c>
      <c r="P671" s="357">
        <v>0</v>
      </c>
      <c r="Q671" s="359">
        <v>0</v>
      </c>
      <c r="R671" s="360" t="s">
        <v>892</v>
      </c>
      <c r="S671" s="350" t="s">
        <v>1863</v>
      </c>
      <c r="T671" s="361">
        <v>1</v>
      </c>
      <c r="U671" s="362">
        <v>55</v>
      </c>
      <c r="V671" s="363">
        <v>37</v>
      </c>
      <c r="W671" s="364" t="s">
        <v>892</v>
      </c>
      <c r="X671" s="365" t="s">
        <v>892</v>
      </c>
      <c r="Y671" s="366">
        <v>0</v>
      </c>
      <c r="Z671" s="366" t="s">
        <v>892</v>
      </c>
      <c r="AA671" s="365" t="s">
        <v>892</v>
      </c>
      <c r="AB671" s="366">
        <v>0</v>
      </c>
      <c r="AC671" s="366"/>
      <c r="AD671" s="367" t="s">
        <v>892</v>
      </c>
      <c r="AE671" s="368" t="s">
        <v>892</v>
      </c>
      <c r="AF671" s="357">
        <v>172</v>
      </c>
      <c r="AG671" s="360">
        <v>44544</v>
      </c>
      <c r="AH671" s="360">
        <v>40581</v>
      </c>
      <c r="AI671" s="360">
        <v>44470</v>
      </c>
      <c r="AJ671" s="360" t="s">
        <v>892</v>
      </c>
      <c r="AK671" s="350" t="s">
        <v>1926</v>
      </c>
    </row>
    <row r="672" spans="1:37" x14ac:dyDescent="0.3">
      <c r="A672" s="349">
        <v>119318</v>
      </c>
      <c r="B672" s="350" t="s">
        <v>1927</v>
      </c>
      <c r="C672" s="351" t="s">
        <v>337</v>
      </c>
      <c r="D672" s="352">
        <v>3.2</v>
      </c>
      <c r="E672" s="350"/>
      <c r="F672" s="350"/>
      <c r="G672" s="350"/>
      <c r="H672" s="353">
        <v>0</v>
      </c>
      <c r="I672" s="354">
        <v>103003</v>
      </c>
      <c r="J672" s="355">
        <v>3.2</v>
      </c>
      <c r="K672" s="353">
        <v>139</v>
      </c>
      <c r="L672" s="356">
        <v>0</v>
      </c>
      <c r="M672" s="357">
        <v>229</v>
      </c>
      <c r="N672" s="355">
        <v>732.8</v>
      </c>
      <c r="O672" s="358" t="s">
        <v>891</v>
      </c>
      <c r="P672" s="357">
        <v>0</v>
      </c>
      <c r="Q672" s="359">
        <v>0</v>
      </c>
      <c r="R672" s="360" t="s">
        <v>892</v>
      </c>
      <c r="S672" s="350" t="s">
        <v>1928</v>
      </c>
      <c r="T672" s="361">
        <v>1</v>
      </c>
      <c r="U672" s="362">
        <v>45</v>
      </c>
      <c r="V672" s="363">
        <v>8</v>
      </c>
      <c r="W672" s="364">
        <v>6209</v>
      </c>
      <c r="X672" s="365">
        <v>2023</v>
      </c>
      <c r="Y672" s="366">
        <v>50</v>
      </c>
      <c r="Z672" s="366" t="s">
        <v>892</v>
      </c>
      <c r="AA672" s="365" t="s">
        <v>892</v>
      </c>
      <c r="AB672" s="366">
        <v>0</v>
      </c>
      <c r="AC672" s="366"/>
      <c r="AD672" s="367" t="s">
        <v>892</v>
      </c>
      <c r="AE672" s="368" t="s">
        <v>892</v>
      </c>
      <c r="AF672" s="357">
        <v>62</v>
      </c>
      <c r="AG672" s="360">
        <v>43874</v>
      </c>
      <c r="AH672" s="360">
        <v>40598</v>
      </c>
      <c r="AI672" s="360">
        <v>43866</v>
      </c>
      <c r="AJ672" s="360" t="s">
        <v>892</v>
      </c>
      <c r="AK672" s="350" t="s">
        <v>1929</v>
      </c>
    </row>
    <row r="673" spans="1:37" x14ac:dyDescent="0.3">
      <c r="A673" s="349">
        <v>119554</v>
      </c>
      <c r="B673" s="350" t="s">
        <v>1930</v>
      </c>
      <c r="C673" s="351" t="s">
        <v>729</v>
      </c>
      <c r="D673" s="352">
        <v>482.5</v>
      </c>
      <c r="E673" s="350"/>
      <c r="F673" s="350"/>
      <c r="G673" s="350"/>
      <c r="H673" s="353">
        <v>188</v>
      </c>
      <c r="I673" s="354">
        <v>103003</v>
      </c>
      <c r="J673" s="355">
        <v>482.5</v>
      </c>
      <c r="K673" s="353">
        <v>126</v>
      </c>
      <c r="L673" s="356">
        <v>17.904761904761905</v>
      </c>
      <c r="M673" s="357">
        <v>1</v>
      </c>
      <c r="N673" s="355">
        <v>482.5</v>
      </c>
      <c r="O673" s="358" t="s">
        <v>891</v>
      </c>
      <c r="P673" s="357">
        <v>0</v>
      </c>
      <c r="Q673" s="359">
        <v>0</v>
      </c>
      <c r="R673" s="360" t="s">
        <v>892</v>
      </c>
      <c r="S673" s="350" t="s">
        <v>1276</v>
      </c>
      <c r="T673" s="361">
        <v>1</v>
      </c>
      <c r="U673" s="362">
        <v>74</v>
      </c>
      <c r="V673" s="363">
        <v>9</v>
      </c>
      <c r="W673" s="364" t="s">
        <v>892</v>
      </c>
      <c r="X673" s="365" t="s">
        <v>892</v>
      </c>
      <c r="Y673" s="366">
        <v>0</v>
      </c>
      <c r="Z673" s="366" t="s">
        <v>892</v>
      </c>
      <c r="AA673" s="365" t="s">
        <v>892</v>
      </c>
      <c r="AB673" s="366">
        <v>0</v>
      </c>
      <c r="AC673" s="366"/>
      <c r="AD673" s="367" t="s">
        <v>892</v>
      </c>
      <c r="AE673" s="368" t="s">
        <v>892</v>
      </c>
      <c r="AF673" s="357">
        <v>42</v>
      </c>
      <c r="AG673" s="360">
        <v>44545</v>
      </c>
      <c r="AH673" s="360">
        <v>40632</v>
      </c>
      <c r="AI673" s="360">
        <v>44539</v>
      </c>
      <c r="AJ673" s="360" t="s">
        <v>892</v>
      </c>
      <c r="AK673" s="350" t="s">
        <v>1930</v>
      </c>
    </row>
    <row r="674" spans="1:37" x14ac:dyDescent="0.3">
      <c r="A674" s="349">
        <v>119595</v>
      </c>
      <c r="B674" s="350" t="s">
        <v>1931</v>
      </c>
      <c r="C674" s="351" t="s">
        <v>262</v>
      </c>
      <c r="D674" s="352">
        <v>4.33</v>
      </c>
      <c r="E674" s="350" t="s">
        <v>1932</v>
      </c>
      <c r="F674" s="350" t="s">
        <v>1933</v>
      </c>
      <c r="G674" s="350" t="s">
        <v>969</v>
      </c>
      <c r="H674" s="353">
        <v>313</v>
      </c>
      <c r="I674" s="354">
        <v>103003</v>
      </c>
      <c r="J674" s="355">
        <v>4.33</v>
      </c>
      <c r="K674" s="353">
        <v>37</v>
      </c>
      <c r="L674" s="356">
        <v>93.993993993993996</v>
      </c>
      <c r="M674" s="357">
        <v>0</v>
      </c>
      <c r="N674" s="355">
        <v>0</v>
      </c>
      <c r="O674" s="358" t="s">
        <v>970</v>
      </c>
      <c r="P674" s="357">
        <v>28540</v>
      </c>
      <c r="Q674" s="359">
        <v>123578.2</v>
      </c>
      <c r="R674" s="360">
        <v>45189</v>
      </c>
      <c r="S674" s="350" t="s">
        <v>1934</v>
      </c>
      <c r="T674" s="361">
        <v>1</v>
      </c>
      <c r="U674" s="362">
        <v>62</v>
      </c>
      <c r="V674" s="363">
        <v>26</v>
      </c>
      <c r="W674" s="364" t="s">
        <v>892</v>
      </c>
      <c r="X674" s="365" t="s">
        <v>892</v>
      </c>
      <c r="Y674" s="366">
        <v>0</v>
      </c>
      <c r="Z674" s="366" t="s">
        <v>892</v>
      </c>
      <c r="AA674" s="365" t="s">
        <v>892</v>
      </c>
      <c r="AB674" s="366">
        <v>0</v>
      </c>
      <c r="AC674" s="366"/>
      <c r="AD674" s="367" t="s">
        <v>892</v>
      </c>
      <c r="AE674" s="368" t="s">
        <v>892</v>
      </c>
      <c r="AF674" s="357">
        <v>14</v>
      </c>
      <c r="AG674" s="360">
        <v>44145</v>
      </c>
      <c r="AH674" s="360">
        <v>40638</v>
      </c>
      <c r="AI674" s="360">
        <v>45148</v>
      </c>
      <c r="AJ674" s="360" t="s">
        <v>892</v>
      </c>
      <c r="AK674" s="350" t="s">
        <v>1931</v>
      </c>
    </row>
    <row r="675" spans="1:37" x14ac:dyDescent="0.3">
      <c r="A675" s="349">
        <v>119621</v>
      </c>
      <c r="B675" s="350" t="s">
        <v>1935</v>
      </c>
      <c r="C675" s="351" t="s">
        <v>729</v>
      </c>
      <c r="D675" s="352">
        <v>200.76</v>
      </c>
      <c r="E675" s="350"/>
      <c r="F675" s="350"/>
      <c r="G675" s="350"/>
      <c r="H675" s="353">
        <v>100</v>
      </c>
      <c r="I675" s="354">
        <v>103003</v>
      </c>
      <c r="J675" s="355">
        <v>200.76</v>
      </c>
      <c r="K675" s="353">
        <v>495</v>
      </c>
      <c r="L675" s="356">
        <v>2.1052631578947367</v>
      </c>
      <c r="M675" s="357">
        <v>655</v>
      </c>
      <c r="N675" s="355">
        <v>131497.79999999999</v>
      </c>
      <c r="O675" s="358" t="s">
        <v>891</v>
      </c>
      <c r="P675" s="357">
        <v>0</v>
      </c>
      <c r="Q675" s="359">
        <v>0</v>
      </c>
      <c r="R675" s="360" t="s">
        <v>892</v>
      </c>
      <c r="S675" s="350" t="s">
        <v>1276</v>
      </c>
      <c r="T675" s="361">
        <v>1</v>
      </c>
      <c r="U675" s="362">
        <v>74</v>
      </c>
      <c r="V675" s="363">
        <v>9</v>
      </c>
      <c r="W675" s="364">
        <v>2982</v>
      </c>
      <c r="X675" s="365">
        <v>2023</v>
      </c>
      <c r="Y675" s="366">
        <v>100</v>
      </c>
      <c r="Z675" s="366" t="s">
        <v>892</v>
      </c>
      <c r="AA675" s="365" t="s">
        <v>892</v>
      </c>
      <c r="AB675" s="366">
        <v>0</v>
      </c>
      <c r="AC675" s="366"/>
      <c r="AD675" s="367" t="s">
        <v>892</v>
      </c>
      <c r="AE675" s="368" t="s">
        <v>892</v>
      </c>
      <c r="AF675" s="357">
        <v>190</v>
      </c>
      <c r="AG675" s="360">
        <v>44244</v>
      </c>
      <c r="AH675" s="360">
        <v>40641</v>
      </c>
      <c r="AI675" s="360">
        <v>44133</v>
      </c>
      <c r="AJ675" s="360" t="s">
        <v>892</v>
      </c>
      <c r="AK675" s="350" t="s">
        <v>1935</v>
      </c>
    </row>
    <row r="676" spans="1:37" x14ac:dyDescent="0.3">
      <c r="A676" s="349">
        <v>120615</v>
      </c>
      <c r="B676" s="350" t="s">
        <v>1936</v>
      </c>
      <c r="C676" s="351" t="s">
        <v>274</v>
      </c>
      <c r="D676" s="352">
        <v>1.05</v>
      </c>
      <c r="E676" s="350"/>
      <c r="F676" s="350"/>
      <c r="G676" s="350"/>
      <c r="H676" s="353">
        <v>1276</v>
      </c>
      <c r="I676" s="354">
        <v>103003</v>
      </c>
      <c r="J676" s="355">
        <v>1.05</v>
      </c>
      <c r="K676" s="353"/>
      <c r="L676" s="356">
        <v>0</v>
      </c>
      <c r="M676" s="357">
        <v>0</v>
      </c>
      <c r="N676" s="355">
        <v>0</v>
      </c>
      <c r="O676" s="358" t="s">
        <v>891</v>
      </c>
      <c r="P676" s="357">
        <v>0</v>
      </c>
      <c r="Q676" s="359">
        <v>0</v>
      </c>
      <c r="R676" s="360" t="s">
        <v>892</v>
      </c>
      <c r="S676" s="350" t="s">
        <v>1937</v>
      </c>
      <c r="T676" s="361">
        <v>1</v>
      </c>
      <c r="U676" s="362">
        <v>80</v>
      </c>
      <c r="V676" s="363">
        <v>13</v>
      </c>
      <c r="W676" s="364" t="s">
        <v>892</v>
      </c>
      <c r="X676" s="365" t="s">
        <v>892</v>
      </c>
      <c r="Y676" s="366">
        <v>0</v>
      </c>
      <c r="Z676" s="366" t="s">
        <v>892</v>
      </c>
      <c r="AA676" s="365" t="s">
        <v>892</v>
      </c>
      <c r="AB676" s="366">
        <v>0</v>
      </c>
      <c r="AC676" s="366"/>
      <c r="AD676" s="367" t="s">
        <v>892</v>
      </c>
      <c r="AE676" s="368" t="s">
        <v>892</v>
      </c>
      <c r="AF676" s="357">
        <v>0</v>
      </c>
      <c r="AG676" s="360">
        <v>42333</v>
      </c>
      <c r="AH676" s="360">
        <v>40756</v>
      </c>
      <c r="AI676" s="360">
        <v>42297</v>
      </c>
      <c r="AJ676" s="360" t="s">
        <v>892</v>
      </c>
      <c r="AK676" s="350" t="s">
        <v>1936</v>
      </c>
    </row>
    <row r="677" spans="1:37" x14ac:dyDescent="0.3">
      <c r="A677" s="349">
        <v>120995</v>
      </c>
      <c r="B677" s="350" t="s">
        <v>1938</v>
      </c>
      <c r="C677" s="351" t="s">
        <v>274</v>
      </c>
      <c r="D677" s="352">
        <v>3.39</v>
      </c>
      <c r="E677" s="350"/>
      <c r="F677" s="350"/>
      <c r="G677" s="350"/>
      <c r="H677" s="353">
        <v>80</v>
      </c>
      <c r="I677" s="354">
        <v>103003</v>
      </c>
      <c r="J677" s="355">
        <v>3.39</v>
      </c>
      <c r="K677" s="353">
        <v>150</v>
      </c>
      <c r="L677" s="356">
        <v>6.4</v>
      </c>
      <c r="M677" s="357">
        <v>45</v>
      </c>
      <c r="N677" s="355">
        <v>152.55000000000001</v>
      </c>
      <c r="O677" s="358" t="s">
        <v>891</v>
      </c>
      <c r="P677" s="357">
        <v>0</v>
      </c>
      <c r="Q677" s="359">
        <v>0</v>
      </c>
      <c r="R677" s="360" t="s">
        <v>892</v>
      </c>
      <c r="S677" s="350" t="s">
        <v>1010</v>
      </c>
      <c r="T677" s="361">
        <v>1</v>
      </c>
      <c r="U677" s="362">
        <v>55</v>
      </c>
      <c r="V677" s="363">
        <v>32</v>
      </c>
      <c r="W677" s="364">
        <v>2442</v>
      </c>
      <c r="X677" s="365">
        <v>2023</v>
      </c>
      <c r="Y677" s="366">
        <v>100</v>
      </c>
      <c r="Z677" s="366" t="s">
        <v>892</v>
      </c>
      <c r="AA677" s="365" t="s">
        <v>892</v>
      </c>
      <c r="AB677" s="366">
        <v>0</v>
      </c>
      <c r="AC677" s="366"/>
      <c r="AD677" s="367" t="s">
        <v>892</v>
      </c>
      <c r="AE677" s="368" t="s">
        <v>892</v>
      </c>
      <c r="AF677" s="357">
        <v>50</v>
      </c>
      <c r="AG677" s="360">
        <v>44883</v>
      </c>
      <c r="AH677" s="360">
        <v>40794</v>
      </c>
      <c r="AI677" s="360">
        <v>44917</v>
      </c>
      <c r="AJ677" s="360" t="s">
        <v>892</v>
      </c>
      <c r="AK677" s="350" t="s">
        <v>1938</v>
      </c>
    </row>
    <row r="678" spans="1:37" x14ac:dyDescent="0.3">
      <c r="A678" s="349">
        <v>121054</v>
      </c>
      <c r="B678" s="350" t="s">
        <v>1939</v>
      </c>
      <c r="C678" s="351" t="s">
        <v>347</v>
      </c>
      <c r="D678" s="352">
        <v>498.9</v>
      </c>
      <c r="E678" s="350"/>
      <c r="F678" s="350"/>
      <c r="G678" s="350"/>
      <c r="H678" s="353">
        <v>95</v>
      </c>
      <c r="I678" s="354">
        <v>103003</v>
      </c>
      <c r="J678" s="355">
        <v>498.9</v>
      </c>
      <c r="K678" s="353">
        <v>1</v>
      </c>
      <c r="L678" s="356">
        <v>1187.5</v>
      </c>
      <c r="M678" s="357">
        <v>0</v>
      </c>
      <c r="N678" s="355">
        <v>0</v>
      </c>
      <c r="O678" s="358" t="s">
        <v>891</v>
      </c>
      <c r="P678" s="357">
        <v>0</v>
      </c>
      <c r="Q678" s="359">
        <v>0</v>
      </c>
      <c r="R678" s="360" t="s">
        <v>892</v>
      </c>
      <c r="S678" s="350" t="s">
        <v>1064</v>
      </c>
      <c r="T678" s="361">
        <v>1</v>
      </c>
      <c r="U678" s="362">
        <v>69</v>
      </c>
      <c r="V678" s="363">
        <v>10</v>
      </c>
      <c r="W678" s="364" t="s">
        <v>892</v>
      </c>
      <c r="X678" s="365" t="s">
        <v>892</v>
      </c>
      <c r="Y678" s="366">
        <v>0</v>
      </c>
      <c r="Z678" s="366" t="s">
        <v>892</v>
      </c>
      <c r="AA678" s="365" t="s">
        <v>892</v>
      </c>
      <c r="AB678" s="366">
        <v>0</v>
      </c>
      <c r="AC678" s="366"/>
      <c r="AD678" s="367" t="s">
        <v>892</v>
      </c>
      <c r="AE678" s="368" t="s">
        <v>892</v>
      </c>
      <c r="AF678" s="357">
        <v>0</v>
      </c>
      <c r="AG678" s="360">
        <v>44117</v>
      </c>
      <c r="AH678" s="360">
        <v>40805</v>
      </c>
      <c r="AI678" s="360">
        <v>44881</v>
      </c>
      <c r="AJ678" s="360" t="s">
        <v>892</v>
      </c>
      <c r="AK678" s="350" t="s">
        <v>1939</v>
      </c>
    </row>
    <row r="679" spans="1:37" x14ac:dyDescent="0.3">
      <c r="A679" s="349">
        <v>121086</v>
      </c>
      <c r="B679" s="350" t="s">
        <v>1940</v>
      </c>
      <c r="C679" s="351" t="s">
        <v>303</v>
      </c>
      <c r="D679" s="352">
        <v>162</v>
      </c>
      <c r="E679" s="350"/>
      <c r="F679" s="350"/>
      <c r="G679" s="350"/>
      <c r="H679" s="353">
        <v>0</v>
      </c>
      <c r="I679" s="354">
        <v>103003</v>
      </c>
      <c r="J679" s="355">
        <v>162</v>
      </c>
      <c r="K679" s="353">
        <v>10</v>
      </c>
      <c r="L679" s="356">
        <v>0</v>
      </c>
      <c r="M679" s="357">
        <v>14.94</v>
      </c>
      <c r="N679" s="355">
        <v>2420.2800000000002</v>
      </c>
      <c r="O679" s="358" t="s">
        <v>891</v>
      </c>
      <c r="P679" s="357">
        <v>0</v>
      </c>
      <c r="Q679" s="359">
        <v>0</v>
      </c>
      <c r="R679" s="360" t="s">
        <v>892</v>
      </c>
      <c r="S679" s="350" t="s">
        <v>1941</v>
      </c>
      <c r="T679" s="361">
        <v>1</v>
      </c>
      <c r="U679" s="362">
        <v>75</v>
      </c>
      <c r="V679" s="363">
        <v>5</v>
      </c>
      <c r="W679" s="364" t="s">
        <v>892</v>
      </c>
      <c r="X679" s="365" t="s">
        <v>892</v>
      </c>
      <c r="Y679" s="366">
        <v>0</v>
      </c>
      <c r="Z679" s="366" t="s">
        <v>892</v>
      </c>
      <c r="AA679" s="365" t="s">
        <v>892</v>
      </c>
      <c r="AB679" s="366">
        <v>0</v>
      </c>
      <c r="AC679" s="366"/>
      <c r="AD679" s="367" t="s">
        <v>892</v>
      </c>
      <c r="AE679" s="368" t="s">
        <v>892</v>
      </c>
      <c r="AF679" s="357">
        <v>4</v>
      </c>
      <c r="AG679" s="360">
        <v>43560</v>
      </c>
      <c r="AH679" s="360">
        <v>40807</v>
      </c>
      <c r="AI679" s="360">
        <v>45173</v>
      </c>
      <c r="AJ679" s="360" t="s">
        <v>892</v>
      </c>
      <c r="AK679" s="350" t="s">
        <v>1940</v>
      </c>
    </row>
    <row r="680" spans="1:37" x14ac:dyDescent="0.3">
      <c r="A680" s="349">
        <v>121126</v>
      </c>
      <c r="B680" s="350" t="s">
        <v>1942</v>
      </c>
      <c r="C680" s="351" t="s">
        <v>31</v>
      </c>
      <c r="D680" s="352">
        <v>0.12</v>
      </c>
      <c r="E680" s="350"/>
      <c r="F680" s="350"/>
      <c r="G680" s="350"/>
      <c r="H680" s="353">
        <v>0</v>
      </c>
      <c r="I680" s="354">
        <v>103003</v>
      </c>
      <c r="J680" s="355">
        <v>0.12</v>
      </c>
      <c r="K680" s="353">
        <v>47908</v>
      </c>
      <c r="L680" s="356">
        <v>0</v>
      </c>
      <c r="M680" s="357">
        <v>0</v>
      </c>
      <c r="N680" s="355">
        <v>0</v>
      </c>
      <c r="O680" s="358" t="s">
        <v>891</v>
      </c>
      <c r="P680" s="357">
        <v>0</v>
      </c>
      <c r="Q680" s="359">
        <v>0</v>
      </c>
      <c r="R680" s="360" t="s">
        <v>892</v>
      </c>
      <c r="S680" s="350" t="s">
        <v>1287</v>
      </c>
      <c r="T680" s="361">
        <v>1</v>
      </c>
      <c r="U680" s="362">
        <v>62</v>
      </c>
      <c r="V680" s="363">
        <v>10</v>
      </c>
      <c r="W680" s="364">
        <v>5544</v>
      </c>
      <c r="X680" s="365">
        <v>2023</v>
      </c>
      <c r="Y680" s="366">
        <v>200000</v>
      </c>
      <c r="Z680" s="366" t="s">
        <v>892</v>
      </c>
      <c r="AA680" s="365" t="s">
        <v>892</v>
      </c>
      <c r="AB680" s="366">
        <v>0</v>
      </c>
      <c r="AC680" s="366"/>
      <c r="AD680" s="367" t="s">
        <v>892</v>
      </c>
      <c r="AE680" s="368" t="s">
        <v>892</v>
      </c>
      <c r="AF680" s="357">
        <v>15970</v>
      </c>
      <c r="AG680" s="360">
        <v>44736</v>
      </c>
      <c r="AH680" s="360">
        <v>40814</v>
      </c>
      <c r="AI680" s="360">
        <v>44711</v>
      </c>
      <c r="AJ680" s="360" t="s">
        <v>892</v>
      </c>
      <c r="AK680" s="350" t="s">
        <v>1942</v>
      </c>
    </row>
    <row r="681" spans="1:37" x14ac:dyDescent="0.3">
      <c r="A681" s="349">
        <v>122304</v>
      </c>
      <c r="B681" s="350" t="s">
        <v>1943</v>
      </c>
      <c r="C681" s="351" t="s">
        <v>31</v>
      </c>
      <c r="D681" s="352">
        <v>1.99</v>
      </c>
      <c r="E681" s="350"/>
      <c r="F681" s="350"/>
      <c r="G681" s="350"/>
      <c r="H681" s="353">
        <v>0</v>
      </c>
      <c r="I681" s="354">
        <v>103003</v>
      </c>
      <c r="J681" s="355">
        <v>1.99</v>
      </c>
      <c r="K681" s="353">
        <v>2153</v>
      </c>
      <c r="L681" s="356">
        <v>0</v>
      </c>
      <c r="M681" s="357">
        <v>0</v>
      </c>
      <c r="N681" s="355">
        <v>0</v>
      </c>
      <c r="O681" s="358" t="s">
        <v>891</v>
      </c>
      <c r="P681" s="357">
        <v>0</v>
      </c>
      <c r="Q681" s="359">
        <v>0</v>
      </c>
      <c r="R681" s="360" t="s">
        <v>892</v>
      </c>
      <c r="S681" s="350" t="s">
        <v>1359</v>
      </c>
      <c r="T681" s="361">
        <v>1</v>
      </c>
      <c r="U681" s="362">
        <v>83</v>
      </c>
      <c r="V681" s="363">
        <v>4</v>
      </c>
      <c r="W681" s="364">
        <v>2542</v>
      </c>
      <c r="X681" s="365">
        <v>2023</v>
      </c>
      <c r="Y681" s="366">
        <v>4000</v>
      </c>
      <c r="Z681" s="366" t="s">
        <v>892</v>
      </c>
      <c r="AA681" s="365" t="s">
        <v>892</v>
      </c>
      <c r="AB681" s="366">
        <v>0</v>
      </c>
      <c r="AC681" s="366"/>
      <c r="AD681" s="367" t="s">
        <v>892</v>
      </c>
      <c r="AE681" s="368" t="s">
        <v>892</v>
      </c>
      <c r="AF681" s="357">
        <v>782</v>
      </c>
      <c r="AG681" s="360">
        <v>44970</v>
      </c>
      <c r="AH681" s="360">
        <v>40946</v>
      </c>
      <c r="AI681" s="360">
        <v>45175</v>
      </c>
      <c r="AJ681" s="360" t="s">
        <v>892</v>
      </c>
      <c r="AK681" s="350" t="s">
        <v>1943</v>
      </c>
    </row>
    <row r="682" spans="1:37" x14ac:dyDescent="0.3">
      <c r="A682" s="349">
        <v>122305</v>
      </c>
      <c r="B682" s="350" t="s">
        <v>1944</v>
      </c>
      <c r="C682" s="351" t="s">
        <v>31</v>
      </c>
      <c r="D682" s="352">
        <v>2.14</v>
      </c>
      <c r="E682" s="350"/>
      <c r="F682" s="350"/>
      <c r="G682" s="350"/>
      <c r="H682" s="353">
        <v>426</v>
      </c>
      <c r="I682" s="354">
        <v>103003</v>
      </c>
      <c r="J682" s="355">
        <v>2.14</v>
      </c>
      <c r="K682" s="353">
        <v>899</v>
      </c>
      <c r="L682" s="356">
        <v>5.661129568106313</v>
      </c>
      <c r="M682" s="357">
        <v>928.5</v>
      </c>
      <c r="N682" s="355">
        <v>1986.99</v>
      </c>
      <c r="O682" s="358" t="s">
        <v>891</v>
      </c>
      <c r="P682" s="357">
        <v>0</v>
      </c>
      <c r="Q682" s="359">
        <v>0</v>
      </c>
      <c r="R682" s="360" t="s">
        <v>892</v>
      </c>
      <c r="S682" s="350" t="s">
        <v>1359</v>
      </c>
      <c r="T682" s="361">
        <v>1</v>
      </c>
      <c r="U682" s="362">
        <v>83</v>
      </c>
      <c r="V682" s="363">
        <v>4</v>
      </c>
      <c r="W682" s="364" t="s">
        <v>892</v>
      </c>
      <c r="X682" s="365" t="s">
        <v>892</v>
      </c>
      <c r="Y682" s="366">
        <v>0</v>
      </c>
      <c r="Z682" s="366" t="s">
        <v>892</v>
      </c>
      <c r="AA682" s="365" t="s">
        <v>892</v>
      </c>
      <c r="AB682" s="366">
        <v>0</v>
      </c>
      <c r="AC682" s="366"/>
      <c r="AD682" s="367" t="s">
        <v>892</v>
      </c>
      <c r="AE682" s="368" t="s">
        <v>892</v>
      </c>
      <c r="AF682" s="357">
        <v>302</v>
      </c>
      <c r="AG682" s="360">
        <v>43818</v>
      </c>
      <c r="AH682" s="360">
        <v>40946</v>
      </c>
      <c r="AI682" s="360">
        <v>44214</v>
      </c>
      <c r="AJ682" s="360" t="s">
        <v>892</v>
      </c>
      <c r="AK682" s="350" t="s">
        <v>1944</v>
      </c>
    </row>
    <row r="683" spans="1:37" x14ac:dyDescent="0.3">
      <c r="A683" s="349">
        <v>122818</v>
      </c>
      <c r="B683" s="350" t="s">
        <v>1945</v>
      </c>
      <c r="C683" s="351" t="s">
        <v>562</v>
      </c>
      <c r="D683" s="352">
        <v>319.89999999999998</v>
      </c>
      <c r="E683" s="350"/>
      <c r="F683" s="350"/>
      <c r="G683" s="350"/>
      <c r="H683" s="353">
        <v>2273.25</v>
      </c>
      <c r="I683" s="354">
        <v>103003</v>
      </c>
      <c r="J683" s="355">
        <v>319.89999999999998</v>
      </c>
      <c r="K683" s="353">
        <v>515</v>
      </c>
      <c r="L683" s="356">
        <v>52.964818266542409</v>
      </c>
      <c r="M683" s="357">
        <v>0</v>
      </c>
      <c r="N683" s="355">
        <v>0</v>
      </c>
      <c r="O683" s="358" t="s">
        <v>891</v>
      </c>
      <c r="P683" s="357">
        <v>0</v>
      </c>
      <c r="Q683" s="359">
        <v>0</v>
      </c>
      <c r="R683" s="360" t="s">
        <v>892</v>
      </c>
      <c r="S683" s="350" t="s">
        <v>1918</v>
      </c>
      <c r="T683" s="361">
        <v>1</v>
      </c>
      <c r="U683" s="362">
        <v>51</v>
      </c>
      <c r="V683" s="363">
        <v>21</v>
      </c>
      <c r="W683" s="364" t="s">
        <v>892</v>
      </c>
      <c r="X683" s="365" t="s">
        <v>892</v>
      </c>
      <c r="Y683" s="366">
        <v>0</v>
      </c>
      <c r="Z683" s="366" t="s">
        <v>892</v>
      </c>
      <c r="AA683" s="365" t="s">
        <v>892</v>
      </c>
      <c r="AB683" s="366">
        <v>0</v>
      </c>
      <c r="AC683" s="366"/>
      <c r="AD683" s="367" t="s">
        <v>892</v>
      </c>
      <c r="AE683" s="368" t="s">
        <v>892</v>
      </c>
      <c r="AF683" s="357">
        <v>172</v>
      </c>
      <c r="AG683" s="360">
        <v>44553</v>
      </c>
      <c r="AH683" s="360">
        <v>41003</v>
      </c>
      <c r="AI683" s="360">
        <v>44412</v>
      </c>
      <c r="AJ683" s="360" t="s">
        <v>892</v>
      </c>
      <c r="AK683" s="350" t="s">
        <v>1946</v>
      </c>
    </row>
    <row r="684" spans="1:37" x14ac:dyDescent="0.3">
      <c r="A684" s="349">
        <v>123131</v>
      </c>
      <c r="B684" s="350" t="s">
        <v>1947</v>
      </c>
      <c r="C684" s="351" t="s">
        <v>347</v>
      </c>
      <c r="D684" s="352">
        <v>30</v>
      </c>
      <c r="E684" s="350"/>
      <c r="F684" s="350"/>
      <c r="G684" s="350"/>
      <c r="H684" s="353">
        <v>332</v>
      </c>
      <c r="I684" s="354">
        <v>103003</v>
      </c>
      <c r="J684" s="355">
        <v>30</v>
      </c>
      <c r="K684" s="353"/>
      <c r="L684" s="356">
        <v>0</v>
      </c>
      <c r="M684" s="357">
        <v>0</v>
      </c>
      <c r="N684" s="355">
        <v>0</v>
      </c>
      <c r="O684" s="358" t="s">
        <v>891</v>
      </c>
      <c r="P684" s="357">
        <v>0</v>
      </c>
      <c r="Q684" s="359">
        <v>0</v>
      </c>
      <c r="R684" s="360" t="s">
        <v>892</v>
      </c>
      <c r="S684" s="350" t="s">
        <v>1429</v>
      </c>
      <c r="T684" s="361">
        <v>1</v>
      </c>
      <c r="U684" s="362">
        <v>69</v>
      </c>
      <c r="V684" s="363">
        <v>2</v>
      </c>
      <c r="W684" s="364" t="s">
        <v>892</v>
      </c>
      <c r="X684" s="365" t="s">
        <v>892</v>
      </c>
      <c r="Y684" s="366">
        <v>0</v>
      </c>
      <c r="Z684" s="366" t="s">
        <v>892</v>
      </c>
      <c r="AA684" s="365" t="s">
        <v>892</v>
      </c>
      <c r="AB684" s="366">
        <v>0</v>
      </c>
      <c r="AC684" s="366"/>
      <c r="AD684" s="367" t="s">
        <v>892</v>
      </c>
      <c r="AE684" s="368" t="s">
        <v>892</v>
      </c>
      <c r="AF684" s="357">
        <v>0</v>
      </c>
      <c r="AG684" s="360">
        <v>43622</v>
      </c>
      <c r="AH684" s="360">
        <v>41053</v>
      </c>
      <c r="AI684" s="360">
        <v>43614</v>
      </c>
      <c r="AJ684" s="360" t="s">
        <v>892</v>
      </c>
      <c r="AK684" s="350" t="s">
        <v>1947</v>
      </c>
    </row>
    <row r="685" spans="1:37" x14ac:dyDescent="0.3">
      <c r="A685" s="349">
        <v>123132</v>
      </c>
      <c r="B685" s="350" t="s">
        <v>1948</v>
      </c>
      <c r="C685" s="351" t="s">
        <v>347</v>
      </c>
      <c r="D685" s="352">
        <v>53.47</v>
      </c>
      <c r="E685" s="350"/>
      <c r="F685" s="350"/>
      <c r="G685" s="350"/>
      <c r="H685" s="353">
        <v>527</v>
      </c>
      <c r="I685" s="354">
        <v>103003</v>
      </c>
      <c r="J685" s="355">
        <v>53.47</v>
      </c>
      <c r="K685" s="353"/>
      <c r="L685" s="356">
        <v>0</v>
      </c>
      <c r="M685" s="357">
        <v>0</v>
      </c>
      <c r="N685" s="355">
        <v>0</v>
      </c>
      <c r="O685" s="358" t="s">
        <v>891</v>
      </c>
      <c r="P685" s="357">
        <v>0</v>
      </c>
      <c r="Q685" s="359">
        <v>0</v>
      </c>
      <c r="R685" s="360" t="s">
        <v>892</v>
      </c>
      <c r="S685" s="350" t="s">
        <v>1429</v>
      </c>
      <c r="T685" s="361">
        <v>1</v>
      </c>
      <c r="U685" s="362">
        <v>69</v>
      </c>
      <c r="V685" s="363">
        <v>2</v>
      </c>
      <c r="W685" s="364" t="s">
        <v>892</v>
      </c>
      <c r="X685" s="365" t="s">
        <v>892</v>
      </c>
      <c r="Y685" s="366">
        <v>0</v>
      </c>
      <c r="Z685" s="366" t="s">
        <v>892</v>
      </c>
      <c r="AA685" s="365" t="s">
        <v>892</v>
      </c>
      <c r="AB685" s="366">
        <v>0</v>
      </c>
      <c r="AC685" s="366"/>
      <c r="AD685" s="367" t="s">
        <v>892</v>
      </c>
      <c r="AE685" s="368" t="s">
        <v>892</v>
      </c>
      <c r="AF685" s="357">
        <v>0</v>
      </c>
      <c r="AG685" s="360">
        <v>43690</v>
      </c>
      <c r="AH685" s="360">
        <v>41053</v>
      </c>
      <c r="AI685" s="360">
        <v>43671</v>
      </c>
      <c r="AJ685" s="360" t="s">
        <v>892</v>
      </c>
      <c r="AK685" s="350" t="s">
        <v>1948</v>
      </c>
    </row>
    <row r="686" spans="1:37" x14ac:dyDescent="0.3">
      <c r="A686" s="349">
        <v>123133</v>
      </c>
      <c r="B686" s="350" t="s">
        <v>1949</v>
      </c>
      <c r="C686" s="351" t="s">
        <v>347</v>
      </c>
      <c r="D686" s="352">
        <v>15.97</v>
      </c>
      <c r="E686" s="350"/>
      <c r="F686" s="350"/>
      <c r="G686" s="350"/>
      <c r="H686" s="353">
        <v>382</v>
      </c>
      <c r="I686" s="354">
        <v>103003</v>
      </c>
      <c r="J686" s="355">
        <v>15.97</v>
      </c>
      <c r="K686" s="353">
        <v>8</v>
      </c>
      <c r="L686" s="356">
        <v>570.14925373134326</v>
      </c>
      <c r="M686" s="357">
        <v>0</v>
      </c>
      <c r="N686" s="355">
        <v>0</v>
      </c>
      <c r="O686" s="358" t="s">
        <v>891</v>
      </c>
      <c r="P686" s="357">
        <v>0</v>
      </c>
      <c r="Q686" s="359">
        <v>0</v>
      </c>
      <c r="R686" s="360" t="s">
        <v>892</v>
      </c>
      <c r="S686" s="350" t="s">
        <v>1429</v>
      </c>
      <c r="T686" s="361">
        <v>1</v>
      </c>
      <c r="U686" s="362">
        <v>69</v>
      </c>
      <c r="V686" s="363">
        <v>2</v>
      </c>
      <c r="W686" s="364" t="s">
        <v>892</v>
      </c>
      <c r="X686" s="365" t="s">
        <v>892</v>
      </c>
      <c r="Y686" s="366">
        <v>0</v>
      </c>
      <c r="Z686" s="366" t="s">
        <v>892</v>
      </c>
      <c r="AA686" s="365" t="s">
        <v>892</v>
      </c>
      <c r="AB686" s="366">
        <v>0</v>
      </c>
      <c r="AC686" s="366"/>
      <c r="AD686" s="367" t="s">
        <v>892</v>
      </c>
      <c r="AE686" s="368" t="s">
        <v>892</v>
      </c>
      <c r="AF686" s="357">
        <v>2</v>
      </c>
      <c r="AG686" s="360">
        <v>43690</v>
      </c>
      <c r="AH686" s="360">
        <v>41053</v>
      </c>
      <c r="AI686" s="360">
        <v>43671</v>
      </c>
      <c r="AJ686" s="360" t="s">
        <v>892</v>
      </c>
      <c r="AK686" s="350" t="s">
        <v>1949</v>
      </c>
    </row>
    <row r="687" spans="1:37" x14ac:dyDescent="0.3">
      <c r="A687" s="349">
        <v>123349</v>
      </c>
      <c r="B687" s="350" t="s">
        <v>1950</v>
      </c>
      <c r="C687" s="351" t="s">
        <v>271</v>
      </c>
      <c r="D687" s="352">
        <v>12.78</v>
      </c>
      <c r="E687" s="350"/>
      <c r="F687" s="350"/>
      <c r="G687" s="350"/>
      <c r="H687" s="353">
        <v>164</v>
      </c>
      <c r="I687" s="354">
        <v>103003</v>
      </c>
      <c r="J687" s="355">
        <v>12.78</v>
      </c>
      <c r="K687" s="353"/>
      <c r="L687" s="356">
        <v>0</v>
      </c>
      <c r="M687" s="357">
        <v>0</v>
      </c>
      <c r="N687" s="355">
        <v>0</v>
      </c>
      <c r="O687" s="358" t="s">
        <v>891</v>
      </c>
      <c r="P687" s="357">
        <v>0</v>
      </c>
      <c r="Q687" s="359">
        <v>0</v>
      </c>
      <c r="R687" s="360" t="s">
        <v>892</v>
      </c>
      <c r="S687" s="350" t="s">
        <v>1231</v>
      </c>
      <c r="T687" s="361">
        <v>1</v>
      </c>
      <c r="U687" s="362">
        <v>67</v>
      </c>
      <c r="V687" s="363">
        <v>7</v>
      </c>
      <c r="W687" s="364" t="s">
        <v>892</v>
      </c>
      <c r="X687" s="365" t="s">
        <v>892</v>
      </c>
      <c r="Y687" s="366">
        <v>0</v>
      </c>
      <c r="Z687" s="366" t="s">
        <v>892</v>
      </c>
      <c r="AA687" s="365" t="s">
        <v>892</v>
      </c>
      <c r="AB687" s="366">
        <v>0</v>
      </c>
      <c r="AC687" s="366"/>
      <c r="AD687" s="367" t="s">
        <v>892</v>
      </c>
      <c r="AE687" s="368" t="s">
        <v>892</v>
      </c>
      <c r="AF687" s="357">
        <v>0</v>
      </c>
      <c r="AG687" s="360">
        <v>44055</v>
      </c>
      <c r="AH687" s="360">
        <v>41096</v>
      </c>
      <c r="AI687" s="360">
        <v>44040</v>
      </c>
      <c r="AJ687" s="360" t="s">
        <v>892</v>
      </c>
      <c r="AK687" s="350" t="s">
        <v>1950</v>
      </c>
    </row>
    <row r="688" spans="1:37" x14ac:dyDescent="0.3">
      <c r="A688" s="349">
        <v>123350</v>
      </c>
      <c r="B688" s="350" t="s">
        <v>1951</v>
      </c>
      <c r="C688" s="351" t="s">
        <v>271</v>
      </c>
      <c r="D688" s="352">
        <v>20.47</v>
      </c>
      <c r="E688" s="350"/>
      <c r="F688" s="350"/>
      <c r="G688" s="350"/>
      <c r="H688" s="353">
        <v>91</v>
      </c>
      <c r="I688" s="354">
        <v>103003</v>
      </c>
      <c r="J688" s="355">
        <v>20.47</v>
      </c>
      <c r="K688" s="353"/>
      <c r="L688" s="356">
        <v>0</v>
      </c>
      <c r="M688" s="357">
        <v>0</v>
      </c>
      <c r="N688" s="355">
        <v>0</v>
      </c>
      <c r="O688" s="358" t="s">
        <v>891</v>
      </c>
      <c r="P688" s="357">
        <v>0</v>
      </c>
      <c r="Q688" s="359">
        <v>0</v>
      </c>
      <c r="R688" s="360" t="s">
        <v>892</v>
      </c>
      <c r="S688" s="350" t="s">
        <v>1231</v>
      </c>
      <c r="T688" s="361">
        <v>1</v>
      </c>
      <c r="U688" s="362">
        <v>67</v>
      </c>
      <c r="V688" s="363">
        <v>7</v>
      </c>
      <c r="W688" s="364" t="s">
        <v>892</v>
      </c>
      <c r="X688" s="365" t="s">
        <v>892</v>
      </c>
      <c r="Y688" s="366">
        <v>0</v>
      </c>
      <c r="Z688" s="366" t="s">
        <v>892</v>
      </c>
      <c r="AA688" s="365" t="s">
        <v>892</v>
      </c>
      <c r="AB688" s="366">
        <v>0</v>
      </c>
      <c r="AC688" s="366"/>
      <c r="AD688" s="367" t="s">
        <v>892</v>
      </c>
      <c r="AE688" s="368" t="s">
        <v>892</v>
      </c>
      <c r="AF688" s="357">
        <v>0</v>
      </c>
      <c r="AG688" s="360">
        <v>43560</v>
      </c>
      <c r="AH688" s="360">
        <v>41096</v>
      </c>
      <c r="AI688" s="360">
        <v>43524</v>
      </c>
      <c r="AJ688" s="360" t="s">
        <v>892</v>
      </c>
      <c r="AK688" s="350" t="s">
        <v>1951</v>
      </c>
    </row>
    <row r="689" spans="1:37" x14ac:dyDescent="0.3">
      <c r="A689" s="349">
        <v>123370</v>
      </c>
      <c r="B689" s="350" t="s">
        <v>1952</v>
      </c>
      <c r="C689" s="351" t="s">
        <v>274</v>
      </c>
      <c r="D689" s="352">
        <v>65.45</v>
      </c>
      <c r="E689" s="350"/>
      <c r="F689" s="350"/>
      <c r="G689" s="350"/>
      <c r="H689" s="353">
        <v>49</v>
      </c>
      <c r="I689" s="354">
        <v>103003</v>
      </c>
      <c r="J689" s="355">
        <v>65.45</v>
      </c>
      <c r="K689" s="353">
        <v>120</v>
      </c>
      <c r="L689" s="356">
        <v>4.9000000000000004</v>
      </c>
      <c r="M689" s="357">
        <v>131</v>
      </c>
      <c r="N689" s="355">
        <v>8573.9500000000007</v>
      </c>
      <c r="O689" s="358" t="s">
        <v>891</v>
      </c>
      <c r="P689" s="357">
        <v>0</v>
      </c>
      <c r="Q689" s="359">
        <v>0</v>
      </c>
      <c r="R689" s="360" t="s">
        <v>892</v>
      </c>
      <c r="S689" s="350" t="s">
        <v>1850</v>
      </c>
      <c r="T689" s="361">
        <v>1</v>
      </c>
      <c r="U689" s="362">
        <v>55</v>
      </c>
      <c r="V689" s="363">
        <v>19</v>
      </c>
      <c r="W689" s="364" t="s">
        <v>892</v>
      </c>
      <c r="X689" s="365" t="s">
        <v>892</v>
      </c>
      <c r="Y689" s="366">
        <v>0</v>
      </c>
      <c r="Z689" s="366" t="s">
        <v>892</v>
      </c>
      <c r="AA689" s="365" t="s">
        <v>892</v>
      </c>
      <c r="AB689" s="366">
        <v>0</v>
      </c>
      <c r="AC689" s="366"/>
      <c r="AD689" s="367" t="s">
        <v>892</v>
      </c>
      <c r="AE689" s="368" t="s">
        <v>892</v>
      </c>
      <c r="AF689" s="357">
        <v>0</v>
      </c>
      <c r="AG689" s="360">
        <v>42643</v>
      </c>
      <c r="AH689" s="360">
        <v>41101</v>
      </c>
      <c r="AI689" s="360">
        <v>42577</v>
      </c>
      <c r="AJ689" s="360" t="s">
        <v>892</v>
      </c>
      <c r="AK689" s="350" t="s">
        <v>1952</v>
      </c>
    </row>
    <row r="690" spans="1:37" x14ac:dyDescent="0.3">
      <c r="A690" s="349">
        <v>123372</v>
      </c>
      <c r="B690" s="350" t="s">
        <v>1953</v>
      </c>
      <c r="C690" s="351" t="s">
        <v>274</v>
      </c>
      <c r="D690" s="352">
        <v>33</v>
      </c>
      <c r="E690" s="350"/>
      <c r="F690" s="350"/>
      <c r="G690" s="350"/>
      <c r="H690" s="353">
        <v>651</v>
      </c>
      <c r="I690" s="354">
        <v>103003</v>
      </c>
      <c r="J690" s="355">
        <v>33</v>
      </c>
      <c r="K690" s="353">
        <v>27</v>
      </c>
      <c r="L690" s="356">
        <v>289.33333333333331</v>
      </c>
      <c r="M690" s="357">
        <v>0</v>
      </c>
      <c r="N690" s="355">
        <v>0</v>
      </c>
      <c r="O690" s="358" t="s">
        <v>891</v>
      </c>
      <c r="P690" s="357">
        <v>0</v>
      </c>
      <c r="Q690" s="359">
        <v>0</v>
      </c>
      <c r="R690" s="360" t="s">
        <v>892</v>
      </c>
      <c r="S690" s="350" t="s">
        <v>1850</v>
      </c>
      <c r="T690" s="361">
        <v>1</v>
      </c>
      <c r="U690" s="362">
        <v>55</v>
      </c>
      <c r="V690" s="363">
        <v>19</v>
      </c>
      <c r="W690" s="364" t="s">
        <v>892</v>
      </c>
      <c r="X690" s="365" t="s">
        <v>892</v>
      </c>
      <c r="Y690" s="366">
        <v>0</v>
      </c>
      <c r="Z690" s="366" t="s">
        <v>892</v>
      </c>
      <c r="AA690" s="365" t="s">
        <v>892</v>
      </c>
      <c r="AB690" s="366">
        <v>0</v>
      </c>
      <c r="AC690" s="366"/>
      <c r="AD690" s="367" t="s">
        <v>892</v>
      </c>
      <c r="AE690" s="368" t="s">
        <v>892</v>
      </c>
      <c r="AF690" s="357">
        <v>10</v>
      </c>
      <c r="AG690" s="360">
        <v>41471</v>
      </c>
      <c r="AH690" s="360">
        <v>41101</v>
      </c>
      <c r="AI690" s="360">
        <v>43584</v>
      </c>
      <c r="AJ690" s="360" t="s">
        <v>892</v>
      </c>
      <c r="AK690" s="350" t="s">
        <v>1953</v>
      </c>
    </row>
    <row r="691" spans="1:37" x14ac:dyDescent="0.3">
      <c r="A691" s="349">
        <v>123618</v>
      </c>
      <c r="B691" s="350" t="s">
        <v>1954</v>
      </c>
      <c r="C691" s="351" t="s">
        <v>347</v>
      </c>
      <c r="D691" s="352">
        <v>29.45</v>
      </c>
      <c r="E691" s="350"/>
      <c r="F691" s="350"/>
      <c r="G691" s="350"/>
      <c r="H691" s="353">
        <v>999</v>
      </c>
      <c r="I691" s="354">
        <v>103003</v>
      </c>
      <c r="J691" s="355">
        <v>29.445920000000001</v>
      </c>
      <c r="K691" s="353"/>
      <c r="L691" s="356">
        <v>0</v>
      </c>
      <c r="M691" s="357">
        <v>0</v>
      </c>
      <c r="N691" s="355">
        <v>0</v>
      </c>
      <c r="O691" s="358" t="s">
        <v>891</v>
      </c>
      <c r="P691" s="357">
        <v>0</v>
      </c>
      <c r="Q691" s="359">
        <v>0</v>
      </c>
      <c r="R691" s="360" t="s">
        <v>892</v>
      </c>
      <c r="S691" s="350" t="s">
        <v>1429</v>
      </c>
      <c r="T691" s="361">
        <v>1</v>
      </c>
      <c r="U691" s="362">
        <v>69</v>
      </c>
      <c r="V691" s="363">
        <v>2</v>
      </c>
      <c r="W691" s="364" t="s">
        <v>892</v>
      </c>
      <c r="X691" s="365" t="s">
        <v>892</v>
      </c>
      <c r="Y691" s="366">
        <v>0</v>
      </c>
      <c r="Z691" s="366" t="s">
        <v>892</v>
      </c>
      <c r="AA691" s="365" t="s">
        <v>892</v>
      </c>
      <c r="AB691" s="366">
        <v>0</v>
      </c>
      <c r="AC691" s="366"/>
      <c r="AD691" s="367" t="s">
        <v>892</v>
      </c>
      <c r="AE691" s="368" t="s">
        <v>892</v>
      </c>
      <c r="AF691" s="357">
        <v>0</v>
      </c>
      <c r="AG691" s="360">
        <v>43658</v>
      </c>
      <c r="AH691" s="360">
        <v>41142</v>
      </c>
      <c r="AI691" s="360">
        <v>43614</v>
      </c>
      <c r="AJ691" s="360" t="s">
        <v>892</v>
      </c>
      <c r="AK691" s="350" t="s">
        <v>1954</v>
      </c>
    </row>
    <row r="692" spans="1:37" x14ac:dyDescent="0.3">
      <c r="A692" s="349">
        <v>123710</v>
      </c>
      <c r="B692" s="350" t="s">
        <v>1955</v>
      </c>
      <c r="C692" s="351" t="s">
        <v>262</v>
      </c>
      <c r="D692" s="352">
        <v>178</v>
      </c>
      <c r="E692" s="350"/>
      <c r="F692" s="350"/>
      <c r="G692" s="350"/>
      <c r="H692" s="353">
        <v>88</v>
      </c>
      <c r="I692" s="354">
        <v>103003</v>
      </c>
      <c r="J692" s="355">
        <v>178</v>
      </c>
      <c r="K692" s="353">
        <v>121</v>
      </c>
      <c r="L692" s="356">
        <v>6.7278287461773703</v>
      </c>
      <c r="M692" s="357">
        <v>147.44</v>
      </c>
      <c r="N692" s="355">
        <v>26244.32</v>
      </c>
      <c r="O692" s="358" t="s">
        <v>891</v>
      </c>
      <c r="P692" s="357">
        <v>0</v>
      </c>
      <c r="Q692" s="359">
        <v>0</v>
      </c>
      <c r="R692" s="360" t="s">
        <v>892</v>
      </c>
      <c r="S692" s="350" t="s">
        <v>1956</v>
      </c>
      <c r="T692" s="361">
        <v>1</v>
      </c>
      <c r="U692" s="362">
        <v>61</v>
      </c>
      <c r="V692" s="363">
        <v>4</v>
      </c>
      <c r="W692" s="364" t="s">
        <v>892</v>
      </c>
      <c r="X692" s="365" t="s">
        <v>892</v>
      </c>
      <c r="Y692" s="366">
        <v>0</v>
      </c>
      <c r="Z692" s="366" t="s">
        <v>892</v>
      </c>
      <c r="AA692" s="365" t="s">
        <v>892</v>
      </c>
      <c r="AB692" s="366">
        <v>0</v>
      </c>
      <c r="AC692" s="366"/>
      <c r="AD692" s="367" t="s">
        <v>892</v>
      </c>
      <c r="AE692" s="368" t="s">
        <v>892</v>
      </c>
      <c r="AF692" s="357">
        <v>52</v>
      </c>
      <c r="AG692" s="360">
        <v>45170</v>
      </c>
      <c r="AH692" s="360">
        <v>41143</v>
      </c>
      <c r="AI692" s="360">
        <v>45145</v>
      </c>
      <c r="AJ692" s="360" t="s">
        <v>892</v>
      </c>
      <c r="AK692" s="350" t="s">
        <v>1955</v>
      </c>
    </row>
    <row r="693" spans="1:37" x14ac:dyDescent="0.3">
      <c r="A693" s="349">
        <v>124261</v>
      </c>
      <c r="B693" s="350" t="s">
        <v>1957</v>
      </c>
      <c r="C693" s="351" t="s">
        <v>382</v>
      </c>
      <c r="D693" s="352">
        <v>0.86</v>
      </c>
      <c r="E693" s="350"/>
      <c r="F693" s="350"/>
      <c r="G693" s="350"/>
      <c r="H693" s="353">
        <v>1228</v>
      </c>
      <c r="I693" s="354">
        <v>103003</v>
      </c>
      <c r="J693" s="355">
        <v>0.86</v>
      </c>
      <c r="K693" s="353">
        <v>5067</v>
      </c>
      <c r="L693" s="356">
        <v>1.8258051086859557</v>
      </c>
      <c r="M693" s="357">
        <v>10378.44</v>
      </c>
      <c r="N693" s="355">
        <v>8925.4583999999995</v>
      </c>
      <c r="O693" s="358" t="s">
        <v>891</v>
      </c>
      <c r="P693" s="357">
        <v>0</v>
      </c>
      <c r="Q693" s="359">
        <v>0</v>
      </c>
      <c r="R693" s="360" t="s">
        <v>892</v>
      </c>
      <c r="S693" s="350" t="s">
        <v>1184</v>
      </c>
      <c r="T693" s="361">
        <v>1</v>
      </c>
      <c r="U693" s="362">
        <v>57</v>
      </c>
      <c r="V693" s="363">
        <v>15</v>
      </c>
      <c r="W693" s="364">
        <v>6216</v>
      </c>
      <c r="X693" s="365">
        <v>2023</v>
      </c>
      <c r="Y693" s="366">
        <v>500</v>
      </c>
      <c r="Z693" s="366" t="s">
        <v>892</v>
      </c>
      <c r="AA693" s="365" t="s">
        <v>892</v>
      </c>
      <c r="AB693" s="366">
        <v>0</v>
      </c>
      <c r="AC693" s="366"/>
      <c r="AD693" s="367" t="s">
        <v>892</v>
      </c>
      <c r="AE693" s="368" t="s">
        <v>892</v>
      </c>
      <c r="AF693" s="357">
        <v>2690</v>
      </c>
      <c r="AG693" s="360">
        <v>44974</v>
      </c>
      <c r="AH693" s="360">
        <v>41170</v>
      </c>
      <c r="AI693" s="360">
        <v>44959</v>
      </c>
      <c r="AJ693" s="360" t="s">
        <v>892</v>
      </c>
      <c r="AK693" s="350" t="s">
        <v>1958</v>
      </c>
    </row>
    <row r="694" spans="1:37" x14ac:dyDescent="0.3">
      <c r="A694" s="349">
        <v>124963</v>
      </c>
      <c r="B694" s="350" t="s">
        <v>1959</v>
      </c>
      <c r="C694" s="351" t="s">
        <v>271</v>
      </c>
      <c r="D694" s="352">
        <v>14.36</v>
      </c>
      <c r="E694" s="350"/>
      <c r="F694" s="350"/>
      <c r="G694" s="350"/>
      <c r="H694" s="353">
        <v>116</v>
      </c>
      <c r="I694" s="354">
        <v>103003</v>
      </c>
      <c r="J694" s="355">
        <v>14.36</v>
      </c>
      <c r="K694" s="353">
        <v>119</v>
      </c>
      <c r="L694" s="356">
        <v>9.8055790363482664</v>
      </c>
      <c r="M694" s="357">
        <v>46.94</v>
      </c>
      <c r="N694" s="355">
        <v>674.05840000000001</v>
      </c>
      <c r="O694" s="358" t="s">
        <v>891</v>
      </c>
      <c r="P694" s="357">
        <v>0</v>
      </c>
      <c r="Q694" s="359">
        <v>0</v>
      </c>
      <c r="R694" s="360" t="s">
        <v>892</v>
      </c>
      <c r="S694" s="350" t="s">
        <v>1657</v>
      </c>
      <c r="T694" s="361">
        <v>1</v>
      </c>
      <c r="U694" s="362">
        <v>67</v>
      </c>
      <c r="V694" s="363">
        <v>3</v>
      </c>
      <c r="W694" s="364">
        <v>9922</v>
      </c>
      <c r="X694" s="365">
        <v>2023</v>
      </c>
      <c r="Y694" s="366">
        <v>50</v>
      </c>
      <c r="Z694" s="366" t="s">
        <v>892</v>
      </c>
      <c r="AA694" s="365" t="s">
        <v>892</v>
      </c>
      <c r="AB694" s="366">
        <v>0</v>
      </c>
      <c r="AC694" s="366"/>
      <c r="AD694" s="367" t="s">
        <v>892</v>
      </c>
      <c r="AE694" s="368" t="s">
        <v>892</v>
      </c>
      <c r="AF694" s="357">
        <v>48</v>
      </c>
      <c r="AG694" s="360">
        <v>43640</v>
      </c>
      <c r="AH694" s="360">
        <v>41309</v>
      </c>
      <c r="AI694" s="360">
        <v>43612</v>
      </c>
      <c r="AJ694" s="360" t="s">
        <v>892</v>
      </c>
      <c r="AK694" s="350" t="s">
        <v>1959</v>
      </c>
    </row>
    <row r="695" spans="1:37" x14ac:dyDescent="0.3">
      <c r="A695" s="349">
        <v>125173</v>
      </c>
      <c r="B695" s="350" t="s">
        <v>1960</v>
      </c>
      <c r="C695" s="351" t="s">
        <v>31</v>
      </c>
      <c r="D695" s="352">
        <v>2.37</v>
      </c>
      <c r="E695" s="350"/>
      <c r="F695" s="350"/>
      <c r="G695" s="350"/>
      <c r="H695" s="353">
        <v>185</v>
      </c>
      <c r="I695" s="354">
        <v>103003</v>
      </c>
      <c r="J695" s="355">
        <v>2.37</v>
      </c>
      <c r="K695" s="353">
        <v>34</v>
      </c>
      <c r="L695" s="356">
        <v>63.356164383561641</v>
      </c>
      <c r="M695" s="357">
        <v>0</v>
      </c>
      <c r="N695" s="355">
        <v>0</v>
      </c>
      <c r="O695" s="358" t="s">
        <v>891</v>
      </c>
      <c r="P695" s="357">
        <v>0</v>
      </c>
      <c r="Q695" s="359">
        <v>0</v>
      </c>
      <c r="R695" s="360" t="s">
        <v>892</v>
      </c>
      <c r="S695" s="350" t="s">
        <v>983</v>
      </c>
      <c r="T695" s="361">
        <v>1</v>
      </c>
      <c r="U695" s="362">
        <v>61</v>
      </c>
      <c r="V695" s="363">
        <v>8</v>
      </c>
      <c r="W695" s="364" t="s">
        <v>892</v>
      </c>
      <c r="X695" s="365" t="s">
        <v>892</v>
      </c>
      <c r="Y695" s="366">
        <v>0</v>
      </c>
      <c r="Z695" s="366" t="s">
        <v>892</v>
      </c>
      <c r="AA695" s="365" t="s">
        <v>892</v>
      </c>
      <c r="AB695" s="366">
        <v>0</v>
      </c>
      <c r="AC695" s="366"/>
      <c r="AD695" s="367" t="s">
        <v>892</v>
      </c>
      <c r="AE695" s="368" t="s">
        <v>892</v>
      </c>
      <c r="AF695" s="357">
        <v>12</v>
      </c>
      <c r="AG695" s="360">
        <v>44526</v>
      </c>
      <c r="AH695" s="360">
        <v>41345</v>
      </c>
      <c r="AI695" s="360">
        <v>45096</v>
      </c>
      <c r="AJ695" s="360" t="s">
        <v>892</v>
      </c>
      <c r="AK695" s="350" t="s">
        <v>1961</v>
      </c>
    </row>
    <row r="696" spans="1:37" x14ac:dyDescent="0.3">
      <c r="A696" s="349">
        <v>125201</v>
      </c>
      <c r="B696" s="350" t="s">
        <v>1962</v>
      </c>
      <c r="C696" s="351" t="s">
        <v>271</v>
      </c>
      <c r="D696" s="352">
        <v>23.94</v>
      </c>
      <c r="E696" s="350"/>
      <c r="F696" s="350"/>
      <c r="G696" s="350"/>
      <c r="H696" s="353">
        <v>668</v>
      </c>
      <c r="I696" s="354">
        <v>103003</v>
      </c>
      <c r="J696" s="355">
        <v>23.94</v>
      </c>
      <c r="K696" s="353">
        <v>99</v>
      </c>
      <c r="L696" s="356">
        <v>74.88789237668162</v>
      </c>
      <c r="M696" s="357">
        <v>0</v>
      </c>
      <c r="N696" s="355">
        <v>0</v>
      </c>
      <c r="O696" s="358" t="s">
        <v>891</v>
      </c>
      <c r="P696" s="357">
        <v>0</v>
      </c>
      <c r="Q696" s="359">
        <v>0</v>
      </c>
      <c r="R696" s="360" t="s">
        <v>892</v>
      </c>
      <c r="S696" s="350" t="s">
        <v>1657</v>
      </c>
      <c r="T696" s="361">
        <v>1</v>
      </c>
      <c r="U696" s="362">
        <v>67</v>
      </c>
      <c r="V696" s="363">
        <v>3</v>
      </c>
      <c r="W696" s="364" t="s">
        <v>892</v>
      </c>
      <c r="X696" s="365" t="s">
        <v>892</v>
      </c>
      <c r="Y696" s="366">
        <v>0</v>
      </c>
      <c r="Z696" s="366" t="s">
        <v>892</v>
      </c>
      <c r="AA696" s="365" t="s">
        <v>892</v>
      </c>
      <c r="AB696" s="366">
        <v>0</v>
      </c>
      <c r="AC696" s="366"/>
      <c r="AD696" s="367" t="s">
        <v>892</v>
      </c>
      <c r="AE696" s="368" t="s">
        <v>892</v>
      </c>
      <c r="AF696" s="357">
        <v>36</v>
      </c>
      <c r="AG696" s="360">
        <v>43640</v>
      </c>
      <c r="AH696" s="360">
        <v>41348</v>
      </c>
      <c r="AI696" s="360">
        <v>43612</v>
      </c>
      <c r="AJ696" s="360" t="s">
        <v>892</v>
      </c>
      <c r="AK696" s="350" t="s">
        <v>1962</v>
      </c>
    </row>
    <row r="697" spans="1:37" x14ac:dyDescent="0.3">
      <c r="A697" s="349">
        <v>125262</v>
      </c>
      <c r="B697" s="350" t="s">
        <v>1963</v>
      </c>
      <c r="C697" s="351" t="s">
        <v>562</v>
      </c>
      <c r="D697" s="352">
        <v>433.47</v>
      </c>
      <c r="E697" s="350"/>
      <c r="F697" s="350"/>
      <c r="G697" s="350"/>
      <c r="H697" s="353">
        <v>1552.56</v>
      </c>
      <c r="I697" s="354">
        <v>103003</v>
      </c>
      <c r="J697" s="355">
        <v>433.47</v>
      </c>
      <c r="K697" s="353">
        <v>515</v>
      </c>
      <c r="L697" s="356">
        <v>36.173345759552653</v>
      </c>
      <c r="M697" s="357">
        <v>0</v>
      </c>
      <c r="N697" s="355">
        <v>0</v>
      </c>
      <c r="O697" s="358" t="s">
        <v>891</v>
      </c>
      <c r="P697" s="357">
        <v>0</v>
      </c>
      <c r="Q697" s="359">
        <v>0</v>
      </c>
      <c r="R697" s="360" t="s">
        <v>892</v>
      </c>
      <c r="S697" s="350" t="s">
        <v>1918</v>
      </c>
      <c r="T697" s="361">
        <v>1</v>
      </c>
      <c r="U697" s="362">
        <v>51</v>
      </c>
      <c r="V697" s="363">
        <v>21</v>
      </c>
      <c r="W697" s="364" t="s">
        <v>892</v>
      </c>
      <c r="X697" s="365" t="s">
        <v>892</v>
      </c>
      <c r="Y697" s="366">
        <v>0</v>
      </c>
      <c r="Z697" s="366">
        <v>10603</v>
      </c>
      <c r="AA697" s="365">
        <v>2023</v>
      </c>
      <c r="AB697" s="366">
        <v>500</v>
      </c>
      <c r="AC697" s="366">
        <v>500</v>
      </c>
      <c r="AD697" s="367" t="s">
        <v>2328</v>
      </c>
      <c r="AE697" s="368">
        <v>45197</v>
      </c>
      <c r="AF697" s="357">
        <v>172</v>
      </c>
      <c r="AG697" s="360">
        <v>44550</v>
      </c>
      <c r="AH697" s="360">
        <v>41366</v>
      </c>
      <c r="AI697" s="360">
        <v>45161</v>
      </c>
      <c r="AJ697" s="360" t="s">
        <v>892</v>
      </c>
      <c r="AK697" s="350" t="s">
        <v>1964</v>
      </c>
    </row>
    <row r="698" spans="1:37" x14ac:dyDescent="0.3">
      <c r="A698" s="349">
        <v>125269</v>
      </c>
      <c r="B698" s="350" t="s">
        <v>1965</v>
      </c>
      <c r="C698" s="351" t="s">
        <v>31</v>
      </c>
      <c r="D698" s="352">
        <v>0.26</v>
      </c>
      <c r="E698" s="350"/>
      <c r="F698" s="350"/>
      <c r="G698" s="350"/>
      <c r="H698" s="353">
        <v>2965</v>
      </c>
      <c r="I698" s="354">
        <v>103003</v>
      </c>
      <c r="J698" s="355">
        <v>0.26</v>
      </c>
      <c r="K698" s="353">
        <v>165</v>
      </c>
      <c r="L698" s="356">
        <v>215.63636363636363</v>
      </c>
      <c r="M698" s="357">
        <v>0</v>
      </c>
      <c r="N698" s="355">
        <v>0</v>
      </c>
      <c r="O698" s="358" t="s">
        <v>891</v>
      </c>
      <c r="P698" s="357">
        <v>0</v>
      </c>
      <c r="Q698" s="359">
        <v>0</v>
      </c>
      <c r="R698" s="360" t="s">
        <v>892</v>
      </c>
      <c r="S698" s="350" t="s">
        <v>1782</v>
      </c>
      <c r="T698" s="361">
        <v>1</v>
      </c>
      <c r="U698" s="362">
        <v>60</v>
      </c>
      <c r="V698" s="363">
        <v>21</v>
      </c>
      <c r="W698" s="364" t="s">
        <v>892</v>
      </c>
      <c r="X698" s="365" t="s">
        <v>892</v>
      </c>
      <c r="Y698" s="366">
        <v>0</v>
      </c>
      <c r="Z698" s="366" t="s">
        <v>892</v>
      </c>
      <c r="AA698" s="365" t="s">
        <v>892</v>
      </c>
      <c r="AB698" s="366">
        <v>0</v>
      </c>
      <c r="AC698" s="366"/>
      <c r="AD698" s="367" t="s">
        <v>892</v>
      </c>
      <c r="AE698" s="368" t="s">
        <v>892</v>
      </c>
      <c r="AF698" s="357">
        <v>56</v>
      </c>
      <c r="AG698" s="360">
        <v>44747</v>
      </c>
      <c r="AH698" s="360">
        <v>41368</v>
      </c>
      <c r="AI698" s="360">
        <v>45148</v>
      </c>
      <c r="AJ698" s="360" t="s">
        <v>892</v>
      </c>
      <c r="AK698" s="350" t="s">
        <v>1965</v>
      </c>
    </row>
    <row r="699" spans="1:37" x14ac:dyDescent="0.3">
      <c r="A699" s="349">
        <v>125576</v>
      </c>
      <c r="B699" s="350" t="s">
        <v>780</v>
      </c>
      <c r="C699" s="351" t="s">
        <v>31</v>
      </c>
      <c r="D699" s="352">
        <v>1559</v>
      </c>
      <c r="E699" s="350"/>
      <c r="F699" s="350"/>
      <c r="G699" s="350"/>
      <c r="H699" s="353">
        <v>4</v>
      </c>
      <c r="I699" s="354">
        <v>103003</v>
      </c>
      <c r="J699" s="355">
        <v>1559</v>
      </c>
      <c r="K699" s="353"/>
      <c r="L699" s="356">
        <v>0</v>
      </c>
      <c r="M699" s="357">
        <v>0</v>
      </c>
      <c r="N699" s="355">
        <v>0</v>
      </c>
      <c r="O699" s="358" t="s">
        <v>891</v>
      </c>
      <c r="P699" s="357">
        <v>0</v>
      </c>
      <c r="Q699" s="359">
        <v>0</v>
      </c>
      <c r="R699" s="360" t="s">
        <v>892</v>
      </c>
      <c r="S699" s="350" t="s">
        <v>1966</v>
      </c>
      <c r="T699" s="361">
        <v>1</v>
      </c>
      <c r="U699" s="362">
        <v>84</v>
      </c>
      <c r="V699" s="363">
        <v>7</v>
      </c>
      <c r="W699" s="364" t="s">
        <v>892</v>
      </c>
      <c r="X699" s="365" t="s">
        <v>892</v>
      </c>
      <c r="Y699" s="366">
        <v>0</v>
      </c>
      <c r="Z699" s="366" t="s">
        <v>892</v>
      </c>
      <c r="AA699" s="365" t="s">
        <v>892</v>
      </c>
      <c r="AB699" s="366">
        <v>0</v>
      </c>
      <c r="AC699" s="366"/>
      <c r="AD699" s="367" t="s">
        <v>892</v>
      </c>
      <c r="AE699" s="368" t="s">
        <v>892</v>
      </c>
      <c r="AF699" s="357">
        <v>0</v>
      </c>
      <c r="AG699" s="360">
        <v>41890</v>
      </c>
      <c r="AH699" s="360">
        <v>41422</v>
      </c>
      <c r="AI699" s="360">
        <v>44840</v>
      </c>
      <c r="AJ699" s="360" t="s">
        <v>892</v>
      </c>
      <c r="AK699" s="350" t="s">
        <v>780</v>
      </c>
    </row>
    <row r="700" spans="1:37" x14ac:dyDescent="0.3">
      <c r="A700" s="349">
        <v>125641</v>
      </c>
      <c r="B700" s="350" t="s">
        <v>1967</v>
      </c>
      <c r="C700" s="351" t="s">
        <v>262</v>
      </c>
      <c r="D700" s="352">
        <v>1.02</v>
      </c>
      <c r="E700" s="350" t="s">
        <v>1968</v>
      </c>
      <c r="F700" s="350" t="s">
        <v>1933</v>
      </c>
      <c r="G700" s="350" t="s">
        <v>969</v>
      </c>
      <c r="H700" s="353">
        <v>10662</v>
      </c>
      <c r="I700" s="354">
        <v>103003</v>
      </c>
      <c r="J700" s="355">
        <v>1.02</v>
      </c>
      <c r="K700" s="353">
        <v>18406</v>
      </c>
      <c r="L700" s="356">
        <v>4.1230973889370128</v>
      </c>
      <c r="M700" s="357">
        <v>35884.559999999998</v>
      </c>
      <c r="N700" s="355">
        <v>36602.251199999999</v>
      </c>
      <c r="O700" s="358" t="s">
        <v>970</v>
      </c>
      <c r="P700" s="357">
        <v>186700</v>
      </c>
      <c r="Q700" s="359">
        <v>202674</v>
      </c>
      <c r="R700" s="360">
        <v>45189</v>
      </c>
      <c r="S700" s="350" t="s">
        <v>1934</v>
      </c>
      <c r="T700" s="361">
        <v>1</v>
      </c>
      <c r="U700" s="362">
        <v>62</v>
      </c>
      <c r="V700" s="363">
        <v>26</v>
      </c>
      <c r="W700" s="364" t="s">
        <v>892</v>
      </c>
      <c r="X700" s="365" t="s">
        <v>892</v>
      </c>
      <c r="Y700" s="366">
        <v>0</v>
      </c>
      <c r="Z700" s="366" t="s">
        <v>892</v>
      </c>
      <c r="AA700" s="365" t="s">
        <v>892</v>
      </c>
      <c r="AB700" s="366">
        <v>0</v>
      </c>
      <c r="AC700" s="366"/>
      <c r="AD700" s="367" t="s">
        <v>892</v>
      </c>
      <c r="AE700" s="368" t="s">
        <v>892</v>
      </c>
      <c r="AF700" s="357">
        <v>10344</v>
      </c>
      <c r="AG700" s="360">
        <v>44949</v>
      </c>
      <c r="AH700" s="360">
        <v>41439</v>
      </c>
      <c r="AI700" s="360">
        <v>45082</v>
      </c>
      <c r="AJ700" s="360" t="s">
        <v>892</v>
      </c>
      <c r="AK700" s="350" t="s">
        <v>1967</v>
      </c>
    </row>
    <row r="701" spans="1:37" x14ac:dyDescent="0.3">
      <c r="A701" s="349">
        <v>126044</v>
      </c>
      <c r="B701" s="350" t="s">
        <v>1969</v>
      </c>
      <c r="C701" s="351" t="s">
        <v>729</v>
      </c>
      <c r="D701" s="352">
        <v>407.35</v>
      </c>
      <c r="E701" s="350"/>
      <c r="F701" s="350"/>
      <c r="G701" s="350"/>
      <c r="H701" s="353">
        <v>160</v>
      </c>
      <c r="I701" s="354">
        <v>103003</v>
      </c>
      <c r="J701" s="355">
        <v>407.35</v>
      </c>
      <c r="K701" s="353">
        <v>39</v>
      </c>
      <c r="L701" s="356">
        <v>49.230769230769226</v>
      </c>
      <c r="M701" s="357">
        <v>0</v>
      </c>
      <c r="N701" s="355">
        <v>0</v>
      </c>
      <c r="O701" s="358" t="s">
        <v>891</v>
      </c>
      <c r="P701" s="357">
        <v>0</v>
      </c>
      <c r="Q701" s="359">
        <v>0</v>
      </c>
      <c r="R701" s="360" t="s">
        <v>892</v>
      </c>
      <c r="S701" s="350" t="s">
        <v>1164</v>
      </c>
      <c r="T701" s="361">
        <v>1</v>
      </c>
      <c r="U701" s="362">
        <v>74</v>
      </c>
      <c r="V701" s="363">
        <v>8</v>
      </c>
      <c r="W701" s="364" t="s">
        <v>892</v>
      </c>
      <c r="X701" s="365" t="s">
        <v>892</v>
      </c>
      <c r="Y701" s="366">
        <v>0</v>
      </c>
      <c r="Z701" s="366" t="s">
        <v>892</v>
      </c>
      <c r="AA701" s="365" t="s">
        <v>892</v>
      </c>
      <c r="AB701" s="366">
        <v>0</v>
      </c>
      <c r="AC701" s="366"/>
      <c r="AD701" s="367" t="s">
        <v>892</v>
      </c>
      <c r="AE701" s="368" t="s">
        <v>892</v>
      </c>
      <c r="AF701" s="357">
        <v>14</v>
      </c>
      <c r="AG701" s="360">
        <v>44461</v>
      </c>
      <c r="AH701" s="360">
        <v>41508</v>
      </c>
      <c r="AI701" s="360">
        <v>44453</v>
      </c>
      <c r="AJ701" s="360" t="s">
        <v>892</v>
      </c>
      <c r="AK701" s="350" t="s">
        <v>1969</v>
      </c>
    </row>
    <row r="702" spans="1:37" x14ac:dyDescent="0.3">
      <c r="A702" s="349">
        <v>126059</v>
      </c>
      <c r="B702" s="350" t="s">
        <v>1970</v>
      </c>
      <c r="C702" s="351" t="s">
        <v>271</v>
      </c>
      <c r="D702" s="352">
        <v>8.8699999999999992</v>
      </c>
      <c r="E702" s="350"/>
      <c r="F702" s="350"/>
      <c r="G702" s="350"/>
      <c r="H702" s="353">
        <v>0</v>
      </c>
      <c r="I702" s="354">
        <v>103003</v>
      </c>
      <c r="J702" s="355">
        <v>8.8699999999999992</v>
      </c>
      <c r="K702" s="353">
        <v>82</v>
      </c>
      <c r="L702" s="356">
        <v>0</v>
      </c>
      <c r="M702" s="357">
        <v>35</v>
      </c>
      <c r="N702" s="355">
        <v>310.45</v>
      </c>
      <c r="O702" s="358" t="s">
        <v>891</v>
      </c>
      <c r="P702" s="357">
        <v>0</v>
      </c>
      <c r="Q702" s="359">
        <v>0</v>
      </c>
      <c r="R702" s="360" t="s">
        <v>892</v>
      </c>
      <c r="S702" s="350" t="s">
        <v>1572</v>
      </c>
      <c r="T702" s="361">
        <v>1</v>
      </c>
      <c r="U702" s="362">
        <v>67</v>
      </c>
      <c r="V702" s="363">
        <v>18</v>
      </c>
      <c r="W702" s="364">
        <v>9922</v>
      </c>
      <c r="X702" s="365">
        <v>2023</v>
      </c>
      <c r="Y702" s="366">
        <v>100</v>
      </c>
      <c r="Z702" s="366" t="s">
        <v>892</v>
      </c>
      <c r="AA702" s="365" t="s">
        <v>892</v>
      </c>
      <c r="AB702" s="366">
        <v>0</v>
      </c>
      <c r="AC702" s="366"/>
      <c r="AD702" s="367" t="s">
        <v>892</v>
      </c>
      <c r="AE702" s="368" t="s">
        <v>892</v>
      </c>
      <c r="AF702" s="357">
        <v>30</v>
      </c>
      <c r="AG702" s="360">
        <v>43882</v>
      </c>
      <c r="AH702" s="360">
        <v>41509</v>
      </c>
      <c r="AI702" s="360">
        <v>43826</v>
      </c>
      <c r="AJ702" s="360" t="s">
        <v>892</v>
      </c>
      <c r="AK702" s="350" t="s">
        <v>1971</v>
      </c>
    </row>
    <row r="703" spans="1:37" x14ac:dyDescent="0.3">
      <c r="A703" s="349">
        <v>126060</v>
      </c>
      <c r="B703" s="350" t="s">
        <v>1972</v>
      </c>
      <c r="C703" s="351" t="s">
        <v>271</v>
      </c>
      <c r="D703" s="352">
        <v>20</v>
      </c>
      <c r="E703" s="350"/>
      <c r="F703" s="350"/>
      <c r="G703" s="350"/>
      <c r="H703" s="353">
        <v>107</v>
      </c>
      <c r="I703" s="354">
        <v>103003</v>
      </c>
      <c r="J703" s="355">
        <v>20</v>
      </c>
      <c r="K703" s="353">
        <v>178</v>
      </c>
      <c r="L703" s="356">
        <v>7.0163934426229506</v>
      </c>
      <c r="M703" s="357">
        <v>17.5</v>
      </c>
      <c r="N703" s="355">
        <v>350</v>
      </c>
      <c r="O703" s="358" t="s">
        <v>891</v>
      </c>
      <c r="P703" s="357">
        <v>0</v>
      </c>
      <c r="Q703" s="359">
        <v>0</v>
      </c>
      <c r="R703" s="360" t="s">
        <v>892</v>
      </c>
      <c r="S703" s="350" t="s">
        <v>1572</v>
      </c>
      <c r="T703" s="361">
        <v>1</v>
      </c>
      <c r="U703" s="362">
        <v>67</v>
      </c>
      <c r="V703" s="363">
        <v>18</v>
      </c>
      <c r="W703" s="364">
        <v>2492</v>
      </c>
      <c r="X703" s="365">
        <v>2023</v>
      </c>
      <c r="Y703" s="366">
        <v>150</v>
      </c>
      <c r="Z703" s="366" t="s">
        <v>892</v>
      </c>
      <c r="AA703" s="365" t="s">
        <v>892</v>
      </c>
      <c r="AB703" s="366">
        <v>0</v>
      </c>
      <c r="AC703" s="366"/>
      <c r="AD703" s="367" t="s">
        <v>892</v>
      </c>
      <c r="AE703" s="368" t="s">
        <v>892</v>
      </c>
      <c r="AF703" s="357">
        <v>62</v>
      </c>
      <c r="AG703" s="360">
        <v>45019</v>
      </c>
      <c r="AH703" s="360">
        <v>41509</v>
      </c>
      <c r="AI703" s="360">
        <v>44922</v>
      </c>
      <c r="AJ703" s="360" t="s">
        <v>892</v>
      </c>
      <c r="AK703" s="350" t="s">
        <v>1973</v>
      </c>
    </row>
    <row r="704" spans="1:37" x14ac:dyDescent="0.3">
      <c r="A704" s="349">
        <v>126345</v>
      </c>
      <c r="B704" s="350" t="s">
        <v>1974</v>
      </c>
      <c r="C704" s="351" t="s">
        <v>1840</v>
      </c>
      <c r="D704" s="352">
        <v>2.79</v>
      </c>
      <c r="E704" s="350"/>
      <c r="F704" s="350"/>
      <c r="G704" s="350"/>
      <c r="H704" s="353">
        <v>330</v>
      </c>
      <c r="I704" s="354">
        <v>103003</v>
      </c>
      <c r="J704" s="355">
        <v>2.79</v>
      </c>
      <c r="K704" s="353">
        <v>42</v>
      </c>
      <c r="L704" s="356">
        <v>79.136690647482013</v>
      </c>
      <c r="M704" s="357">
        <v>0</v>
      </c>
      <c r="N704" s="355">
        <v>0</v>
      </c>
      <c r="O704" s="358" t="s">
        <v>891</v>
      </c>
      <c r="P704" s="357">
        <v>0</v>
      </c>
      <c r="Q704" s="359">
        <v>0</v>
      </c>
      <c r="R704" s="360" t="s">
        <v>892</v>
      </c>
      <c r="S704" s="350" t="s">
        <v>1975</v>
      </c>
      <c r="T704" s="361">
        <v>1</v>
      </c>
      <c r="U704" s="362">
        <v>89</v>
      </c>
      <c r="V704" s="363">
        <v>7</v>
      </c>
      <c r="W704" s="364" t="s">
        <v>892</v>
      </c>
      <c r="X704" s="365" t="s">
        <v>892</v>
      </c>
      <c r="Y704" s="366">
        <v>0</v>
      </c>
      <c r="Z704" s="366" t="s">
        <v>892</v>
      </c>
      <c r="AA704" s="365" t="s">
        <v>892</v>
      </c>
      <c r="AB704" s="366">
        <v>0</v>
      </c>
      <c r="AC704" s="366"/>
      <c r="AD704" s="367" t="s">
        <v>892</v>
      </c>
      <c r="AE704" s="368" t="s">
        <v>892</v>
      </c>
      <c r="AF704" s="357">
        <v>16</v>
      </c>
      <c r="AG704" s="360">
        <v>44085</v>
      </c>
      <c r="AH704" s="360">
        <v>41543</v>
      </c>
      <c r="AI704" s="360">
        <v>44082</v>
      </c>
      <c r="AJ704" s="360" t="s">
        <v>892</v>
      </c>
      <c r="AK704" s="350" t="s">
        <v>1974</v>
      </c>
    </row>
    <row r="705" spans="1:37" x14ac:dyDescent="0.3">
      <c r="A705" s="349">
        <v>126837</v>
      </c>
      <c r="B705" s="350" t="s">
        <v>1976</v>
      </c>
      <c r="C705" s="351" t="s">
        <v>31</v>
      </c>
      <c r="D705" s="352">
        <v>10</v>
      </c>
      <c r="E705" s="350"/>
      <c r="F705" s="350"/>
      <c r="G705" s="350"/>
      <c r="H705" s="353">
        <v>3519</v>
      </c>
      <c r="I705" s="354">
        <v>103003</v>
      </c>
      <c r="J705" s="355">
        <v>10</v>
      </c>
      <c r="K705" s="353">
        <v>862</v>
      </c>
      <c r="L705" s="356">
        <v>48.990672420994009</v>
      </c>
      <c r="M705" s="357">
        <v>0</v>
      </c>
      <c r="N705" s="355">
        <v>0</v>
      </c>
      <c r="O705" s="358" t="s">
        <v>891</v>
      </c>
      <c r="P705" s="357">
        <v>0</v>
      </c>
      <c r="Q705" s="359">
        <v>0</v>
      </c>
      <c r="R705" s="360" t="s">
        <v>892</v>
      </c>
      <c r="S705" s="350" t="s">
        <v>1112</v>
      </c>
      <c r="T705" s="361">
        <v>1</v>
      </c>
      <c r="U705" s="362">
        <v>78</v>
      </c>
      <c r="V705" s="363">
        <v>2</v>
      </c>
      <c r="W705" s="364" t="s">
        <v>892</v>
      </c>
      <c r="X705" s="365" t="s">
        <v>892</v>
      </c>
      <c r="Y705" s="366">
        <v>0</v>
      </c>
      <c r="Z705" s="366" t="s">
        <v>892</v>
      </c>
      <c r="AA705" s="365" t="s">
        <v>892</v>
      </c>
      <c r="AB705" s="366">
        <v>0</v>
      </c>
      <c r="AC705" s="366"/>
      <c r="AD705" s="367" t="s">
        <v>892</v>
      </c>
      <c r="AE705" s="368" t="s">
        <v>892</v>
      </c>
      <c r="AF705" s="357">
        <v>288</v>
      </c>
      <c r="AG705" s="360">
        <v>43845</v>
      </c>
      <c r="AH705" s="360">
        <v>41596</v>
      </c>
      <c r="AI705" s="360">
        <v>44785</v>
      </c>
      <c r="AJ705" s="360" t="s">
        <v>892</v>
      </c>
      <c r="AK705" s="350" t="s">
        <v>1977</v>
      </c>
    </row>
    <row r="706" spans="1:37" x14ac:dyDescent="0.3">
      <c r="A706" s="349">
        <v>126838</v>
      </c>
      <c r="B706" s="350" t="s">
        <v>1978</v>
      </c>
      <c r="C706" s="351" t="s">
        <v>265</v>
      </c>
      <c r="D706" s="352">
        <v>0.33</v>
      </c>
      <c r="E706" s="350"/>
      <c r="F706" s="350"/>
      <c r="G706" s="350"/>
      <c r="H706" s="353">
        <v>2471</v>
      </c>
      <c r="I706" s="354">
        <v>103003</v>
      </c>
      <c r="J706" s="355">
        <v>0.33</v>
      </c>
      <c r="K706" s="353"/>
      <c r="L706" s="356">
        <v>0</v>
      </c>
      <c r="M706" s="357">
        <v>0</v>
      </c>
      <c r="N706" s="355">
        <v>0</v>
      </c>
      <c r="O706" s="358" t="s">
        <v>891</v>
      </c>
      <c r="P706" s="357">
        <v>0</v>
      </c>
      <c r="Q706" s="359">
        <v>0</v>
      </c>
      <c r="R706" s="360" t="s">
        <v>892</v>
      </c>
      <c r="S706" s="350" t="s">
        <v>1979</v>
      </c>
      <c r="T706" s="361">
        <v>1</v>
      </c>
      <c r="U706" s="362">
        <v>67</v>
      </c>
      <c r="V706" s="363">
        <v>2</v>
      </c>
      <c r="W706" s="364" t="s">
        <v>892</v>
      </c>
      <c r="X706" s="365" t="s">
        <v>892</v>
      </c>
      <c r="Y706" s="366">
        <v>0</v>
      </c>
      <c r="Z706" s="366" t="s">
        <v>892</v>
      </c>
      <c r="AA706" s="365" t="s">
        <v>892</v>
      </c>
      <c r="AB706" s="366">
        <v>0</v>
      </c>
      <c r="AC706" s="366"/>
      <c r="AD706" s="367" t="s">
        <v>892</v>
      </c>
      <c r="AE706" s="368" t="s">
        <v>892</v>
      </c>
      <c r="AF706" s="357">
        <v>0</v>
      </c>
      <c r="AG706" s="360">
        <v>43759</v>
      </c>
      <c r="AH706" s="360">
        <v>41596</v>
      </c>
      <c r="AI706" s="360">
        <v>43747</v>
      </c>
      <c r="AJ706" s="360" t="s">
        <v>892</v>
      </c>
      <c r="AK706" s="350" t="s">
        <v>1978</v>
      </c>
    </row>
    <row r="707" spans="1:37" x14ac:dyDescent="0.3">
      <c r="A707" s="349">
        <v>127105</v>
      </c>
      <c r="B707" s="350" t="s">
        <v>1980</v>
      </c>
      <c r="C707" s="351" t="s">
        <v>265</v>
      </c>
      <c r="D707" s="352">
        <v>54.98</v>
      </c>
      <c r="E707" s="350"/>
      <c r="F707" s="350"/>
      <c r="G707" s="350"/>
      <c r="H707" s="353">
        <v>10</v>
      </c>
      <c r="I707" s="354">
        <v>103003</v>
      </c>
      <c r="J707" s="355">
        <v>54.98</v>
      </c>
      <c r="K707" s="353"/>
      <c r="L707" s="356">
        <v>0</v>
      </c>
      <c r="M707" s="357">
        <v>0</v>
      </c>
      <c r="N707" s="355">
        <v>0</v>
      </c>
      <c r="O707" s="358" t="s">
        <v>891</v>
      </c>
      <c r="P707" s="357">
        <v>0</v>
      </c>
      <c r="Q707" s="359">
        <v>0</v>
      </c>
      <c r="R707" s="360" t="s">
        <v>892</v>
      </c>
      <c r="S707" s="350" t="s">
        <v>1764</v>
      </c>
      <c r="T707" s="361">
        <v>1</v>
      </c>
      <c r="U707" s="362">
        <v>62</v>
      </c>
      <c r="V707" s="363">
        <v>4</v>
      </c>
      <c r="W707" s="364" t="s">
        <v>892</v>
      </c>
      <c r="X707" s="365" t="s">
        <v>892</v>
      </c>
      <c r="Y707" s="366">
        <v>0</v>
      </c>
      <c r="Z707" s="366" t="s">
        <v>892</v>
      </c>
      <c r="AA707" s="365" t="s">
        <v>892</v>
      </c>
      <c r="AB707" s="366">
        <v>0</v>
      </c>
      <c r="AC707" s="366"/>
      <c r="AD707" s="367" t="s">
        <v>892</v>
      </c>
      <c r="AE707" s="368" t="s">
        <v>892</v>
      </c>
      <c r="AF707" s="357">
        <v>0</v>
      </c>
      <c r="AG707" s="360">
        <v>44018</v>
      </c>
      <c r="AH707" s="360">
        <v>41648</v>
      </c>
      <c r="AI707" s="360">
        <v>44791</v>
      </c>
      <c r="AJ707" s="360" t="s">
        <v>892</v>
      </c>
      <c r="AK707" s="350" t="s">
        <v>1980</v>
      </c>
    </row>
    <row r="708" spans="1:37" x14ac:dyDescent="0.3">
      <c r="A708" s="349">
        <v>127106</v>
      </c>
      <c r="B708" s="350" t="s">
        <v>1981</v>
      </c>
      <c r="C708" s="351" t="s">
        <v>265</v>
      </c>
      <c r="D708" s="352">
        <v>39.5</v>
      </c>
      <c r="E708" s="350"/>
      <c r="F708" s="350"/>
      <c r="G708" s="350"/>
      <c r="H708" s="353">
        <v>10</v>
      </c>
      <c r="I708" s="354">
        <v>103003</v>
      </c>
      <c r="J708" s="355">
        <v>39.5</v>
      </c>
      <c r="K708" s="353"/>
      <c r="L708" s="356">
        <v>0</v>
      </c>
      <c r="M708" s="357">
        <v>0</v>
      </c>
      <c r="N708" s="355">
        <v>0</v>
      </c>
      <c r="O708" s="358" t="s">
        <v>891</v>
      </c>
      <c r="P708" s="357">
        <v>0</v>
      </c>
      <c r="Q708" s="359">
        <v>0</v>
      </c>
      <c r="R708" s="360" t="s">
        <v>892</v>
      </c>
      <c r="S708" s="350" t="s">
        <v>1764</v>
      </c>
      <c r="T708" s="361">
        <v>1</v>
      </c>
      <c r="U708" s="362">
        <v>62</v>
      </c>
      <c r="V708" s="363">
        <v>4</v>
      </c>
      <c r="W708" s="364" t="s">
        <v>892</v>
      </c>
      <c r="X708" s="365" t="s">
        <v>892</v>
      </c>
      <c r="Y708" s="366">
        <v>0</v>
      </c>
      <c r="Z708" s="366" t="s">
        <v>892</v>
      </c>
      <c r="AA708" s="365" t="s">
        <v>892</v>
      </c>
      <c r="AB708" s="366">
        <v>0</v>
      </c>
      <c r="AC708" s="366"/>
      <c r="AD708" s="367" t="s">
        <v>892</v>
      </c>
      <c r="AE708" s="368" t="s">
        <v>892</v>
      </c>
      <c r="AF708" s="357">
        <v>0</v>
      </c>
      <c r="AG708" s="360">
        <v>42601</v>
      </c>
      <c r="AH708" s="360">
        <v>41648</v>
      </c>
      <c r="AI708" s="360">
        <v>42487</v>
      </c>
      <c r="AJ708" s="360" t="s">
        <v>892</v>
      </c>
      <c r="AK708" s="350" t="s">
        <v>1981</v>
      </c>
    </row>
    <row r="709" spans="1:37" x14ac:dyDescent="0.3">
      <c r="A709" s="349">
        <v>127107</v>
      </c>
      <c r="B709" s="350" t="s">
        <v>1982</v>
      </c>
      <c r="C709" s="351" t="s">
        <v>265</v>
      </c>
      <c r="D709" s="352">
        <v>64.62</v>
      </c>
      <c r="E709" s="350"/>
      <c r="F709" s="350"/>
      <c r="G709" s="350"/>
      <c r="H709" s="353">
        <v>14</v>
      </c>
      <c r="I709" s="354">
        <v>103003</v>
      </c>
      <c r="J709" s="355">
        <v>64.62</v>
      </c>
      <c r="K709" s="353">
        <v>4</v>
      </c>
      <c r="L709" s="356">
        <v>42.424242424242429</v>
      </c>
      <c r="M709" s="357">
        <v>0</v>
      </c>
      <c r="N709" s="355">
        <v>0</v>
      </c>
      <c r="O709" s="358" t="s">
        <v>891</v>
      </c>
      <c r="P709" s="357">
        <v>0</v>
      </c>
      <c r="Q709" s="359">
        <v>0</v>
      </c>
      <c r="R709" s="360" t="s">
        <v>892</v>
      </c>
      <c r="S709" s="350" t="s">
        <v>1764</v>
      </c>
      <c r="T709" s="361">
        <v>1</v>
      </c>
      <c r="U709" s="362">
        <v>62</v>
      </c>
      <c r="V709" s="363">
        <v>4</v>
      </c>
      <c r="W709" s="364" t="s">
        <v>892</v>
      </c>
      <c r="X709" s="365" t="s">
        <v>892</v>
      </c>
      <c r="Y709" s="366">
        <v>0</v>
      </c>
      <c r="Z709" s="366" t="s">
        <v>892</v>
      </c>
      <c r="AA709" s="365" t="s">
        <v>892</v>
      </c>
      <c r="AB709" s="366">
        <v>0</v>
      </c>
      <c r="AC709" s="366"/>
      <c r="AD709" s="367" t="s">
        <v>892</v>
      </c>
      <c r="AE709" s="368" t="s">
        <v>892</v>
      </c>
      <c r="AF709" s="357">
        <v>2</v>
      </c>
      <c r="AG709" s="360">
        <v>43872</v>
      </c>
      <c r="AH709" s="360">
        <v>41648</v>
      </c>
      <c r="AI709" s="360">
        <v>44791</v>
      </c>
      <c r="AJ709" s="360" t="s">
        <v>892</v>
      </c>
      <c r="AK709" s="350" t="s">
        <v>1982</v>
      </c>
    </row>
    <row r="710" spans="1:37" x14ac:dyDescent="0.3">
      <c r="A710" s="349">
        <v>127384</v>
      </c>
      <c r="B710" s="350" t="s">
        <v>1983</v>
      </c>
      <c r="C710" s="351" t="s">
        <v>262</v>
      </c>
      <c r="D710" s="352">
        <v>22.9</v>
      </c>
      <c r="E710" s="350"/>
      <c r="F710" s="350"/>
      <c r="G710" s="350"/>
      <c r="H710" s="353">
        <v>258</v>
      </c>
      <c r="I710" s="354">
        <v>103003</v>
      </c>
      <c r="J710" s="355">
        <v>22.9</v>
      </c>
      <c r="K710" s="353">
        <v>285</v>
      </c>
      <c r="L710" s="356">
        <v>8.7457627118644066</v>
      </c>
      <c r="M710" s="357">
        <v>273</v>
      </c>
      <c r="N710" s="355">
        <v>6251.7</v>
      </c>
      <c r="O710" s="358" t="s">
        <v>891</v>
      </c>
      <c r="P710" s="357">
        <v>0</v>
      </c>
      <c r="Q710" s="359">
        <v>0</v>
      </c>
      <c r="R710" s="360" t="s">
        <v>892</v>
      </c>
      <c r="S710" s="350" t="s">
        <v>1162</v>
      </c>
      <c r="T710" s="361">
        <v>1</v>
      </c>
      <c r="U710" s="362">
        <v>51</v>
      </c>
      <c r="V710" s="363">
        <v>33</v>
      </c>
      <c r="W710" s="364" t="s">
        <v>892</v>
      </c>
      <c r="X710" s="365" t="s">
        <v>892</v>
      </c>
      <c r="Y710" s="366">
        <v>0</v>
      </c>
      <c r="Z710" s="366" t="s">
        <v>892</v>
      </c>
      <c r="AA710" s="365" t="s">
        <v>892</v>
      </c>
      <c r="AB710" s="366">
        <v>0</v>
      </c>
      <c r="AC710" s="366"/>
      <c r="AD710" s="367" t="s">
        <v>892</v>
      </c>
      <c r="AE710" s="368" t="s">
        <v>892</v>
      </c>
      <c r="AF710" s="357">
        <v>118</v>
      </c>
      <c r="AG710" s="360">
        <v>45181</v>
      </c>
      <c r="AH710" s="360">
        <v>41688</v>
      </c>
      <c r="AI710" s="360">
        <v>45160</v>
      </c>
      <c r="AJ710" s="360" t="s">
        <v>892</v>
      </c>
      <c r="AK710" s="350" t="s">
        <v>1983</v>
      </c>
    </row>
    <row r="711" spans="1:37" x14ac:dyDescent="0.3">
      <c r="A711" s="349">
        <v>127664</v>
      </c>
      <c r="B711" s="350" t="s">
        <v>1984</v>
      </c>
      <c r="C711" s="351" t="s">
        <v>271</v>
      </c>
      <c r="D711" s="352">
        <v>3.63</v>
      </c>
      <c r="E711" s="350"/>
      <c r="F711" s="350"/>
      <c r="G711" s="350"/>
      <c r="H711" s="353">
        <v>3548</v>
      </c>
      <c r="I711" s="354">
        <v>103003</v>
      </c>
      <c r="J711" s="355">
        <v>3.63</v>
      </c>
      <c r="K711" s="353">
        <v>3388</v>
      </c>
      <c r="L711" s="356">
        <v>7.2917094825105844</v>
      </c>
      <c r="M711" s="357">
        <v>5210.4399999999996</v>
      </c>
      <c r="N711" s="355">
        <v>18913.897199999999</v>
      </c>
      <c r="O711" s="358" t="s">
        <v>891</v>
      </c>
      <c r="P711" s="357">
        <v>0</v>
      </c>
      <c r="Q711" s="359">
        <v>0</v>
      </c>
      <c r="R711" s="360" t="s">
        <v>892</v>
      </c>
      <c r="S711" s="350" t="s">
        <v>1985</v>
      </c>
      <c r="T711" s="361">
        <v>1</v>
      </c>
      <c r="U711" s="362">
        <v>71</v>
      </c>
      <c r="V711" s="363">
        <v>34</v>
      </c>
      <c r="W711" s="364" t="s">
        <v>892</v>
      </c>
      <c r="X711" s="365" t="s">
        <v>892</v>
      </c>
      <c r="Y711" s="366">
        <v>0</v>
      </c>
      <c r="Z711" s="366" t="s">
        <v>892</v>
      </c>
      <c r="AA711" s="365" t="s">
        <v>892</v>
      </c>
      <c r="AB711" s="366">
        <v>0</v>
      </c>
      <c r="AC711" s="366"/>
      <c r="AD711" s="367" t="s">
        <v>892</v>
      </c>
      <c r="AE711" s="368" t="s">
        <v>892</v>
      </c>
      <c r="AF711" s="357">
        <v>1946</v>
      </c>
      <c r="AG711" s="360">
        <v>45090</v>
      </c>
      <c r="AH711" s="360">
        <v>41733</v>
      </c>
      <c r="AI711" s="360">
        <v>45072</v>
      </c>
      <c r="AJ711" s="360" t="s">
        <v>892</v>
      </c>
      <c r="AK711" s="350" t="s">
        <v>1984</v>
      </c>
    </row>
    <row r="712" spans="1:37" x14ac:dyDescent="0.3">
      <c r="A712" s="349">
        <v>128229</v>
      </c>
      <c r="B712" s="350" t="s">
        <v>1986</v>
      </c>
      <c r="C712" s="351" t="s">
        <v>31</v>
      </c>
      <c r="D712" s="352">
        <v>5.88</v>
      </c>
      <c r="E712" s="350"/>
      <c r="F712" s="350"/>
      <c r="G712" s="350"/>
      <c r="H712" s="353">
        <v>108</v>
      </c>
      <c r="I712" s="354">
        <v>103003</v>
      </c>
      <c r="J712" s="355">
        <v>5.88</v>
      </c>
      <c r="K712" s="353">
        <v>18</v>
      </c>
      <c r="L712" s="356">
        <v>61.714285714285708</v>
      </c>
      <c r="M712" s="357">
        <v>0</v>
      </c>
      <c r="N712" s="355">
        <v>0</v>
      </c>
      <c r="O712" s="358" t="s">
        <v>891</v>
      </c>
      <c r="P712" s="357">
        <v>0</v>
      </c>
      <c r="Q712" s="359">
        <v>0</v>
      </c>
      <c r="R712" s="360" t="s">
        <v>892</v>
      </c>
      <c r="S712" s="350" t="s">
        <v>983</v>
      </c>
      <c r="T712" s="361">
        <v>1</v>
      </c>
      <c r="U712" s="362">
        <v>61</v>
      </c>
      <c r="V712" s="363">
        <v>8</v>
      </c>
      <c r="W712" s="364" t="s">
        <v>892</v>
      </c>
      <c r="X712" s="365" t="s">
        <v>892</v>
      </c>
      <c r="Y712" s="366">
        <v>0</v>
      </c>
      <c r="Z712" s="366" t="s">
        <v>892</v>
      </c>
      <c r="AA712" s="365" t="s">
        <v>892</v>
      </c>
      <c r="AB712" s="366">
        <v>0</v>
      </c>
      <c r="AC712" s="366"/>
      <c r="AD712" s="367" t="s">
        <v>892</v>
      </c>
      <c r="AE712" s="368" t="s">
        <v>892</v>
      </c>
      <c r="AF712" s="357">
        <v>8</v>
      </c>
      <c r="AG712" s="360">
        <v>44573</v>
      </c>
      <c r="AH712" s="360">
        <v>41814</v>
      </c>
      <c r="AI712" s="360">
        <v>44522</v>
      </c>
      <c r="AJ712" s="360" t="s">
        <v>892</v>
      </c>
      <c r="AK712" s="350" t="s">
        <v>1986</v>
      </c>
    </row>
    <row r="713" spans="1:37" x14ac:dyDescent="0.3">
      <c r="A713" s="349">
        <v>128287</v>
      </c>
      <c r="B713" s="350" t="s">
        <v>1987</v>
      </c>
      <c r="C713" s="351" t="s">
        <v>289</v>
      </c>
      <c r="D713" s="352">
        <v>84.22</v>
      </c>
      <c r="E713" s="350"/>
      <c r="F713" s="350"/>
      <c r="G713" s="350"/>
      <c r="H713" s="353">
        <v>0</v>
      </c>
      <c r="I713" s="354">
        <v>103003</v>
      </c>
      <c r="J713" s="355">
        <v>84.22</v>
      </c>
      <c r="K713" s="353">
        <v>300</v>
      </c>
      <c r="L713" s="356">
        <v>0</v>
      </c>
      <c r="M713" s="357">
        <v>484.56</v>
      </c>
      <c r="N713" s="355">
        <v>40809.643199999999</v>
      </c>
      <c r="O713" s="358" t="s">
        <v>891</v>
      </c>
      <c r="P713" s="357">
        <v>0</v>
      </c>
      <c r="Q713" s="359">
        <v>0</v>
      </c>
      <c r="R713" s="360" t="s">
        <v>892</v>
      </c>
      <c r="S713" s="350" t="s">
        <v>1248</v>
      </c>
      <c r="T713" s="361">
        <v>1</v>
      </c>
      <c r="U713" s="362">
        <v>76</v>
      </c>
      <c r="V713" s="363">
        <v>16</v>
      </c>
      <c r="W713" s="364" t="s">
        <v>892</v>
      </c>
      <c r="X713" s="365" t="s">
        <v>892</v>
      </c>
      <c r="Y713" s="366">
        <v>0</v>
      </c>
      <c r="Z713" s="366" t="s">
        <v>892</v>
      </c>
      <c r="AA713" s="365" t="s">
        <v>892</v>
      </c>
      <c r="AB713" s="366">
        <v>0</v>
      </c>
      <c r="AC713" s="366"/>
      <c r="AD713" s="367" t="s">
        <v>892</v>
      </c>
      <c r="AE713" s="368" t="s">
        <v>892</v>
      </c>
      <c r="AF713" s="357">
        <v>108</v>
      </c>
      <c r="AG713" s="360">
        <v>44601</v>
      </c>
      <c r="AH713" s="360">
        <v>41828</v>
      </c>
      <c r="AI713" s="360">
        <v>44586</v>
      </c>
      <c r="AJ713" s="360" t="s">
        <v>892</v>
      </c>
      <c r="AK713" s="350" t="s">
        <v>1988</v>
      </c>
    </row>
    <row r="714" spans="1:37" x14ac:dyDescent="0.3">
      <c r="A714" s="349">
        <v>128288</v>
      </c>
      <c r="B714" s="350" t="s">
        <v>1989</v>
      </c>
      <c r="C714" s="351" t="s">
        <v>303</v>
      </c>
      <c r="D714" s="352">
        <v>135.71</v>
      </c>
      <c r="E714" s="350"/>
      <c r="F714" s="350"/>
      <c r="G714" s="350"/>
      <c r="H714" s="353">
        <v>0</v>
      </c>
      <c r="I714" s="354">
        <v>103003</v>
      </c>
      <c r="J714" s="355">
        <v>135.71</v>
      </c>
      <c r="K714" s="353">
        <v>17</v>
      </c>
      <c r="L714" s="356">
        <v>0</v>
      </c>
      <c r="M714" s="357">
        <v>0</v>
      </c>
      <c r="N714" s="355">
        <v>0</v>
      </c>
      <c r="O714" s="358" t="s">
        <v>891</v>
      </c>
      <c r="P714" s="357">
        <v>0</v>
      </c>
      <c r="Q714" s="359">
        <v>0</v>
      </c>
      <c r="R714" s="360" t="s">
        <v>892</v>
      </c>
      <c r="S714" s="350" t="s">
        <v>1650</v>
      </c>
      <c r="T714" s="361">
        <v>1</v>
      </c>
      <c r="U714" s="362">
        <v>76</v>
      </c>
      <c r="V714" s="363">
        <v>13</v>
      </c>
      <c r="W714" s="364">
        <v>2790</v>
      </c>
      <c r="X714" s="365">
        <v>2023</v>
      </c>
      <c r="Y714" s="366">
        <v>50</v>
      </c>
      <c r="Z714" s="366">
        <v>14002</v>
      </c>
      <c r="AA714" s="365">
        <v>2022</v>
      </c>
      <c r="AB714" s="366">
        <v>20</v>
      </c>
      <c r="AC714" s="366">
        <v>20</v>
      </c>
      <c r="AD714" s="367" t="s">
        <v>2336</v>
      </c>
      <c r="AE714" s="368">
        <v>44875</v>
      </c>
      <c r="AF714" s="357">
        <v>6</v>
      </c>
      <c r="AG714" s="360">
        <v>44742</v>
      </c>
      <c r="AH714" s="360">
        <v>41830</v>
      </c>
      <c r="AI714" s="360">
        <v>44865</v>
      </c>
      <c r="AJ714" s="360" t="s">
        <v>892</v>
      </c>
      <c r="AK714" s="350" t="s">
        <v>1990</v>
      </c>
    </row>
    <row r="715" spans="1:37" x14ac:dyDescent="0.3">
      <c r="A715" s="349">
        <v>128392</v>
      </c>
      <c r="B715" s="350" t="s">
        <v>799</v>
      </c>
      <c r="C715" s="351" t="s">
        <v>262</v>
      </c>
      <c r="D715" s="352">
        <v>210.5</v>
      </c>
      <c r="E715" s="350"/>
      <c r="F715" s="350"/>
      <c r="G715" s="350"/>
      <c r="H715" s="353">
        <v>103</v>
      </c>
      <c r="I715" s="354">
        <v>103003</v>
      </c>
      <c r="J715" s="355">
        <v>210.5</v>
      </c>
      <c r="K715" s="353"/>
      <c r="L715" s="356">
        <v>0</v>
      </c>
      <c r="M715" s="357">
        <v>0</v>
      </c>
      <c r="N715" s="355">
        <v>0</v>
      </c>
      <c r="O715" s="358" t="s">
        <v>891</v>
      </c>
      <c r="P715" s="357">
        <v>0</v>
      </c>
      <c r="Q715" s="359">
        <v>0</v>
      </c>
      <c r="R715" s="360" t="s">
        <v>892</v>
      </c>
      <c r="S715" s="350" t="s">
        <v>1697</v>
      </c>
      <c r="T715" s="361">
        <v>1</v>
      </c>
      <c r="U715" s="362">
        <v>70</v>
      </c>
      <c r="V715" s="363">
        <v>47</v>
      </c>
      <c r="W715" s="364" t="s">
        <v>892</v>
      </c>
      <c r="X715" s="365" t="s">
        <v>892</v>
      </c>
      <c r="Y715" s="366">
        <v>0</v>
      </c>
      <c r="Z715" s="366" t="s">
        <v>892</v>
      </c>
      <c r="AA715" s="365" t="s">
        <v>892</v>
      </c>
      <c r="AB715" s="366">
        <v>0</v>
      </c>
      <c r="AC715" s="366"/>
      <c r="AD715" s="367" t="s">
        <v>892</v>
      </c>
      <c r="AE715" s="368" t="s">
        <v>892</v>
      </c>
      <c r="AF715" s="357">
        <v>0</v>
      </c>
      <c r="AG715" s="360">
        <v>42522</v>
      </c>
      <c r="AH715" s="360">
        <v>41851</v>
      </c>
      <c r="AI715" s="360">
        <v>42499</v>
      </c>
      <c r="AJ715" s="360" t="s">
        <v>892</v>
      </c>
      <c r="AK715" s="350" t="s">
        <v>799</v>
      </c>
    </row>
    <row r="716" spans="1:37" x14ac:dyDescent="0.3">
      <c r="A716" s="349">
        <v>128782</v>
      </c>
      <c r="B716" s="350" t="s">
        <v>1991</v>
      </c>
      <c r="C716" s="351" t="s">
        <v>262</v>
      </c>
      <c r="D716" s="352">
        <v>188</v>
      </c>
      <c r="E716" s="350"/>
      <c r="F716" s="350"/>
      <c r="G716" s="350"/>
      <c r="H716" s="353">
        <v>97</v>
      </c>
      <c r="I716" s="354">
        <v>103003</v>
      </c>
      <c r="J716" s="355">
        <v>188</v>
      </c>
      <c r="K716" s="353"/>
      <c r="L716" s="356">
        <v>0</v>
      </c>
      <c r="M716" s="357">
        <v>0</v>
      </c>
      <c r="N716" s="355">
        <v>0</v>
      </c>
      <c r="O716" s="358" t="s">
        <v>891</v>
      </c>
      <c r="P716" s="357">
        <v>0</v>
      </c>
      <c r="Q716" s="359">
        <v>0</v>
      </c>
      <c r="R716" s="360" t="s">
        <v>892</v>
      </c>
      <c r="S716" s="350" t="s">
        <v>1112</v>
      </c>
      <c r="T716" s="361">
        <v>1</v>
      </c>
      <c r="U716" s="362">
        <v>78</v>
      </c>
      <c r="V716" s="363">
        <v>2</v>
      </c>
      <c r="W716" s="364" t="s">
        <v>892</v>
      </c>
      <c r="X716" s="365" t="s">
        <v>892</v>
      </c>
      <c r="Y716" s="366">
        <v>0</v>
      </c>
      <c r="Z716" s="366" t="s">
        <v>892</v>
      </c>
      <c r="AA716" s="365" t="s">
        <v>892</v>
      </c>
      <c r="AB716" s="366">
        <v>0</v>
      </c>
      <c r="AC716" s="366"/>
      <c r="AD716" s="367" t="s">
        <v>892</v>
      </c>
      <c r="AE716" s="368" t="s">
        <v>892</v>
      </c>
      <c r="AF716" s="357">
        <v>0</v>
      </c>
      <c r="AG716" s="360">
        <v>42522</v>
      </c>
      <c r="AH716" s="360">
        <v>41914</v>
      </c>
      <c r="AI716" s="360">
        <v>42893</v>
      </c>
      <c r="AJ716" s="360" t="s">
        <v>892</v>
      </c>
      <c r="AK716" s="350" t="s">
        <v>1991</v>
      </c>
    </row>
    <row r="717" spans="1:37" x14ac:dyDescent="0.3">
      <c r="A717" s="349">
        <v>128815</v>
      </c>
      <c r="B717" s="350" t="s">
        <v>1992</v>
      </c>
      <c r="C717" s="351" t="s">
        <v>31</v>
      </c>
      <c r="D717" s="352">
        <v>0.25</v>
      </c>
      <c r="E717" s="350"/>
      <c r="F717" s="350"/>
      <c r="G717" s="350"/>
      <c r="H717" s="353">
        <v>2691</v>
      </c>
      <c r="I717" s="354">
        <v>103003</v>
      </c>
      <c r="J717" s="355">
        <v>0.25</v>
      </c>
      <c r="K717" s="353">
        <v>2874</v>
      </c>
      <c r="L717" s="356">
        <v>8.9574595566207318</v>
      </c>
      <c r="M717" s="357">
        <v>0</v>
      </c>
      <c r="N717" s="355">
        <v>0</v>
      </c>
      <c r="O717" s="358" t="s">
        <v>891</v>
      </c>
      <c r="P717" s="357">
        <v>0</v>
      </c>
      <c r="Q717" s="359">
        <v>0</v>
      </c>
      <c r="R717" s="360" t="s">
        <v>892</v>
      </c>
      <c r="S717" s="350" t="s">
        <v>1010</v>
      </c>
      <c r="T717" s="361">
        <v>1</v>
      </c>
      <c r="U717" s="362">
        <v>55</v>
      </c>
      <c r="V717" s="363">
        <v>32</v>
      </c>
      <c r="W717" s="364">
        <v>2956</v>
      </c>
      <c r="X717" s="365">
        <v>2023</v>
      </c>
      <c r="Y717" s="366">
        <v>3000</v>
      </c>
      <c r="Z717" s="366" t="s">
        <v>892</v>
      </c>
      <c r="AA717" s="365" t="s">
        <v>892</v>
      </c>
      <c r="AB717" s="366">
        <v>0</v>
      </c>
      <c r="AC717" s="366"/>
      <c r="AD717" s="367" t="s">
        <v>892</v>
      </c>
      <c r="AE717" s="368" t="s">
        <v>892</v>
      </c>
      <c r="AF717" s="357">
        <v>1202</v>
      </c>
      <c r="AG717" s="360">
        <v>44628</v>
      </c>
      <c r="AH717" s="360">
        <v>41926</v>
      </c>
      <c r="AI717" s="360">
        <v>44616</v>
      </c>
      <c r="AJ717" s="360" t="s">
        <v>892</v>
      </c>
      <c r="AK717" s="350" t="s">
        <v>1992</v>
      </c>
    </row>
    <row r="718" spans="1:37" x14ac:dyDescent="0.3">
      <c r="A718" s="349">
        <v>128816</v>
      </c>
      <c r="B718" s="350" t="s">
        <v>1993</v>
      </c>
      <c r="C718" s="351" t="s">
        <v>31</v>
      </c>
      <c r="D718" s="352">
        <v>0.39</v>
      </c>
      <c r="E718" s="350"/>
      <c r="F718" s="350"/>
      <c r="G718" s="350"/>
      <c r="H718" s="353">
        <v>805</v>
      </c>
      <c r="I718" s="354">
        <v>103003</v>
      </c>
      <c r="J718" s="355">
        <v>0.39</v>
      </c>
      <c r="K718" s="353">
        <v>185</v>
      </c>
      <c r="L718" s="356">
        <v>52.204928664072639</v>
      </c>
      <c r="M718" s="357">
        <v>0</v>
      </c>
      <c r="N718" s="355">
        <v>0</v>
      </c>
      <c r="O718" s="358" t="s">
        <v>891</v>
      </c>
      <c r="P718" s="357">
        <v>0</v>
      </c>
      <c r="Q718" s="359">
        <v>0</v>
      </c>
      <c r="R718" s="360" t="s">
        <v>892</v>
      </c>
      <c r="S718" s="350" t="s">
        <v>1010</v>
      </c>
      <c r="T718" s="361">
        <v>1</v>
      </c>
      <c r="U718" s="362">
        <v>55</v>
      </c>
      <c r="V718" s="363">
        <v>32</v>
      </c>
      <c r="W718" s="364" t="s">
        <v>892</v>
      </c>
      <c r="X718" s="365" t="s">
        <v>892</v>
      </c>
      <c r="Y718" s="366">
        <v>0</v>
      </c>
      <c r="Z718" s="366" t="s">
        <v>892</v>
      </c>
      <c r="AA718" s="365" t="s">
        <v>892</v>
      </c>
      <c r="AB718" s="366">
        <v>0</v>
      </c>
      <c r="AC718" s="366"/>
      <c r="AD718" s="367" t="s">
        <v>892</v>
      </c>
      <c r="AE718" s="368" t="s">
        <v>892</v>
      </c>
      <c r="AF718" s="357">
        <v>62</v>
      </c>
      <c r="AG718" s="360">
        <v>42220</v>
      </c>
      <c r="AH718" s="360">
        <v>41926</v>
      </c>
      <c r="AI718" s="360">
        <v>42205</v>
      </c>
      <c r="AJ718" s="360" t="s">
        <v>892</v>
      </c>
      <c r="AK718" s="350" t="s">
        <v>1993</v>
      </c>
    </row>
    <row r="719" spans="1:37" x14ac:dyDescent="0.3">
      <c r="A719" s="349">
        <v>128818</v>
      </c>
      <c r="B719" s="350" t="s">
        <v>1994</v>
      </c>
      <c r="C719" s="351" t="s">
        <v>31</v>
      </c>
      <c r="D719" s="352">
        <v>1.1499999999999999</v>
      </c>
      <c r="E719" s="350"/>
      <c r="F719" s="350"/>
      <c r="G719" s="350"/>
      <c r="H719" s="353">
        <v>2195</v>
      </c>
      <c r="I719" s="354">
        <v>103003</v>
      </c>
      <c r="J719" s="355">
        <v>1.1499999999999999</v>
      </c>
      <c r="K719" s="353">
        <v>4225</v>
      </c>
      <c r="L719" s="356">
        <v>4.4834347808325505</v>
      </c>
      <c r="M719" s="357">
        <v>5617.44</v>
      </c>
      <c r="N719" s="355">
        <v>6460.0559999999996</v>
      </c>
      <c r="O719" s="358" t="s">
        <v>891</v>
      </c>
      <c r="P719" s="357">
        <v>0</v>
      </c>
      <c r="Q719" s="359">
        <v>0</v>
      </c>
      <c r="R719" s="360" t="s">
        <v>892</v>
      </c>
      <c r="S719" s="350" t="s">
        <v>1126</v>
      </c>
      <c r="T719" s="361">
        <v>1</v>
      </c>
      <c r="U719" s="362">
        <v>55</v>
      </c>
      <c r="V719" s="363">
        <v>34</v>
      </c>
      <c r="W719" s="364">
        <v>10083</v>
      </c>
      <c r="X719" s="365">
        <v>2023</v>
      </c>
      <c r="Y719" s="366">
        <v>1000</v>
      </c>
      <c r="Z719" s="366" t="s">
        <v>892</v>
      </c>
      <c r="AA719" s="365" t="s">
        <v>892</v>
      </c>
      <c r="AB719" s="366">
        <v>0</v>
      </c>
      <c r="AC719" s="366"/>
      <c r="AD719" s="367" t="s">
        <v>892</v>
      </c>
      <c r="AE719" s="368" t="s">
        <v>892</v>
      </c>
      <c r="AF719" s="357">
        <v>1958</v>
      </c>
      <c r="AG719" s="360">
        <v>44659</v>
      </c>
      <c r="AH719" s="360">
        <v>41926</v>
      </c>
      <c r="AI719" s="360">
        <v>44616</v>
      </c>
      <c r="AJ719" s="360" t="s">
        <v>892</v>
      </c>
      <c r="AK719" s="350" t="s">
        <v>1994</v>
      </c>
    </row>
    <row r="720" spans="1:37" x14ac:dyDescent="0.3">
      <c r="A720" s="349">
        <v>128819</v>
      </c>
      <c r="B720" s="350" t="s">
        <v>1995</v>
      </c>
      <c r="C720" s="351" t="s">
        <v>31</v>
      </c>
      <c r="D720" s="352">
        <v>5.6</v>
      </c>
      <c r="E720" s="350"/>
      <c r="F720" s="350"/>
      <c r="G720" s="350"/>
      <c r="H720" s="353">
        <v>251</v>
      </c>
      <c r="I720" s="354">
        <v>103003</v>
      </c>
      <c r="J720" s="355">
        <v>5.6</v>
      </c>
      <c r="K720" s="353">
        <v>216</v>
      </c>
      <c r="L720" s="356">
        <v>13.567567567567567</v>
      </c>
      <c r="M720" s="357">
        <v>0</v>
      </c>
      <c r="N720" s="355">
        <v>0</v>
      </c>
      <c r="O720" s="358" t="s">
        <v>891</v>
      </c>
      <c r="P720" s="357">
        <v>0</v>
      </c>
      <c r="Q720" s="359">
        <v>0</v>
      </c>
      <c r="R720" s="360" t="s">
        <v>892</v>
      </c>
      <c r="S720" s="350" t="s">
        <v>1126</v>
      </c>
      <c r="T720" s="361">
        <v>1</v>
      </c>
      <c r="U720" s="362">
        <v>55</v>
      </c>
      <c r="V720" s="363">
        <v>34</v>
      </c>
      <c r="W720" s="364">
        <v>2546</v>
      </c>
      <c r="X720" s="365">
        <v>2023</v>
      </c>
      <c r="Y720" s="366">
        <v>100</v>
      </c>
      <c r="Z720" s="366" t="s">
        <v>892</v>
      </c>
      <c r="AA720" s="365" t="s">
        <v>892</v>
      </c>
      <c r="AB720" s="366">
        <v>0</v>
      </c>
      <c r="AC720" s="366"/>
      <c r="AD720" s="367" t="s">
        <v>892</v>
      </c>
      <c r="AE720" s="368" t="s">
        <v>892</v>
      </c>
      <c r="AF720" s="357">
        <v>74</v>
      </c>
      <c r="AG720" s="360">
        <v>44659</v>
      </c>
      <c r="AH720" s="360">
        <v>41926</v>
      </c>
      <c r="AI720" s="360">
        <v>44616</v>
      </c>
      <c r="AJ720" s="360" t="s">
        <v>892</v>
      </c>
      <c r="AK720" s="350" t="s">
        <v>1995</v>
      </c>
    </row>
    <row r="721" spans="1:37" x14ac:dyDescent="0.3">
      <c r="A721" s="349">
        <v>128832</v>
      </c>
      <c r="B721" s="350" t="s">
        <v>802</v>
      </c>
      <c r="C721" s="351" t="s">
        <v>31</v>
      </c>
      <c r="D721" s="352">
        <v>1310</v>
      </c>
      <c r="E721" s="350"/>
      <c r="F721" s="350"/>
      <c r="G721" s="350"/>
      <c r="H721" s="353">
        <v>2</v>
      </c>
      <c r="I721" s="354">
        <v>103003</v>
      </c>
      <c r="J721" s="355">
        <v>1310</v>
      </c>
      <c r="K721" s="353"/>
      <c r="L721" s="356">
        <v>0</v>
      </c>
      <c r="M721" s="357">
        <v>0</v>
      </c>
      <c r="N721" s="355">
        <v>0</v>
      </c>
      <c r="O721" s="358" t="s">
        <v>891</v>
      </c>
      <c r="P721" s="357">
        <v>0</v>
      </c>
      <c r="Q721" s="359">
        <v>0</v>
      </c>
      <c r="R721" s="360" t="s">
        <v>892</v>
      </c>
      <c r="S721" s="350" t="s">
        <v>1996</v>
      </c>
      <c r="T721" s="361">
        <v>1</v>
      </c>
      <c r="U721" s="362">
        <v>84</v>
      </c>
      <c r="V721" s="363">
        <v>5</v>
      </c>
      <c r="W721" s="364" t="s">
        <v>892</v>
      </c>
      <c r="X721" s="365" t="s">
        <v>892</v>
      </c>
      <c r="Y721" s="366">
        <v>0</v>
      </c>
      <c r="Z721" s="366" t="s">
        <v>892</v>
      </c>
      <c r="AA721" s="365" t="s">
        <v>892</v>
      </c>
      <c r="AB721" s="366">
        <v>0</v>
      </c>
      <c r="AC721" s="366"/>
      <c r="AD721" s="367" t="s">
        <v>892</v>
      </c>
      <c r="AE721" s="368" t="s">
        <v>892</v>
      </c>
      <c r="AF721" s="357">
        <v>0</v>
      </c>
      <c r="AG721" s="360">
        <v>42146</v>
      </c>
      <c r="AH721" s="360">
        <v>41932</v>
      </c>
      <c r="AI721" s="360">
        <v>42142</v>
      </c>
      <c r="AJ721" s="360" t="s">
        <v>892</v>
      </c>
      <c r="AK721" s="350" t="s">
        <v>802</v>
      </c>
    </row>
    <row r="722" spans="1:37" x14ac:dyDescent="0.3">
      <c r="A722" s="349">
        <v>129960</v>
      </c>
      <c r="B722" s="350" t="s">
        <v>1997</v>
      </c>
      <c r="C722" s="351" t="s">
        <v>274</v>
      </c>
      <c r="D722" s="352">
        <v>136</v>
      </c>
      <c r="E722" s="350"/>
      <c r="F722" s="350"/>
      <c r="G722" s="350"/>
      <c r="H722" s="353">
        <v>240</v>
      </c>
      <c r="I722" s="354">
        <v>103003</v>
      </c>
      <c r="J722" s="355">
        <v>136</v>
      </c>
      <c r="K722" s="353">
        <v>35</v>
      </c>
      <c r="L722" s="356">
        <v>82.191780821917803</v>
      </c>
      <c r="M722" s="357">
        <v>0</v>
      </c>
      <c r="N722" s="355">
        <v>0</v>
      </c>
      <c r="O722" s="358" t="s">
        <v>891</v>
      </c>
      <c r="P722" s="357">
        <v>0</v>
      </c>
      <c r="Q722" s="359">
        <v>0</v>
      </c>
      <c r="R722" s="360" t="s">
        <v>892</v>
      </c>
      <c r="S722" s="350" t="s">
        <v>1850</v>
      </c>
      <c r="T722" s="361">
        <v>1</v>
      </c>
      <c r="U722" s="362">
        <v>55</v>
      </c>
      <c r="V722" s="363">
        <v>19</v>
      </c>
      <c r="W722" s="364" t="s">
        <v>892</v>
      </c>
      <c r="X722" s="365" t="s">
        <v>892</v>
      </c>
      <c r="Y722" s="366">
        <v>0</v>
      </c>
      <c r="Z722" s="366" t="s">
        <v>892</v>
      </c>
      <c r="AA722" s="365" t="s">
        <v>892</v>
      </c>
      <c r="AB722" s="366">
        <v>0</v>
      </c>
      <c r="AC722" s="366"/>
      <c r="AD722" s="367" t="s">
        <v>892</v>
      </c>
      <c r="AE722" s="368" t="s">
        <v>892</v>
      </c>
      <c r="AF722" s="357">
        <v>12</v>
      </c>
      <c r="AG722" s="360">
        <v>44960</v>
      </c>
      <c r="AH722" s="360">
        <v>42046</v>
      </c>
      <c r="AI722" s="360">
        <v>44845</v>
      </c>
      <c r="AJ722" s="360" t="s">
        <v>892</v>
      </c>
      <c r="AK722" s="350" t="s">
        <v>1997</v>
      </c>
    </row>
    <row r="723" spans="1:37" x14ac:dyDescent="0.3">
      <c r="A723" s="349">
        <v>129961</v>
      </c>
      <c r="B723" s="350" t="s">
        <v>1998</v>
      </c>
      <c r="C723" s="351" t="s">
        <v>265</v>
      </c>
      <c r="D723" s="352">
        <v>574.29999999999995</v>
      </c>
      <c r="E723" s="350"/>
      <c r="F723" s="350"/>
      <c r="G723" s="350"/>
      <c r="H723" s="353">
        <v>4</v>
      </c>
      <c r="I723" s="354">
        <v>103003</v>
      </c>
      <c r="J723" s="355">
        <v>574.29999999999995</v>
      </c>
      <c r="K723" s="353">
        <v>1</v>
      </c>
      <c r="L723" s="356">
        <v>50</v>
      </c>
      <c r="M723" s="357">
        <v>0</v>
      </c>
      <c r="N723" s="355">
        <v>0</v>
      </c>
      <c r="O723" s="358" t="s">
        <v>891</v>
      </c>
      <c r="P723" s="357">
        <v>0</v>
      </c>
      <c r="Q723" s="359">
        <v>0</v>
      </c>
      <c r="R723" s="360" t="s">
        <v>892</v>
      </c>
      <c r="S723" s="350" t="s">
        <v>1632</v>
      </c>
      <c r="T723" s="361">
        <v>1</v>
      </c>
      <c r="U723" s="362">
        <v>55</v>
      </c>
      <c r="V723" s="363">
        <v>26</v>
      </c>
      <c r="W723" s="364" t="s">
        <v>892</v>
      </c>
      <c r="X723" s="365" t="s">
        <v>892</v>
      </c>
      <c r="Y723" s="366">
        <v>0</v>
      </c>
      <c r="Z723" s="366" t="s">
        <v>892</v>
      </c>
      <c r="AA723" s="365" t="s">
        <v>892</v>
      </c>
      <c r="AB723" s="366">
        <v>0</v>
      </c>
      <c r="AC723" s="366"/>
      <c r="AD723" s="367" t="s">
        <v>892</v>
      </c>
      <c r="AE723" s="368" t="s">
        <v>892</v>
      </c>
      <c r="AF723" s="357">
        <v>0</v>
      </c>
      <c r="AG723" s="360">
        <v>43790</v>
      </c>
      <c r="AH723" s="360">
        <v>42046</v>
      </c>
      <c r="AI723" s="360">
        <v>43783</v>
      </c>
      <c r="AJ723" s="360" t="s">
        <v>892</v>
      </c>
      <c r="AK723" s="350" t="s">
        <v>1998</v>
      </c>
    </row>
    <row r="724" spans="1:37" x14ac:dyDescent="0.3">
      <c r="A724" s="349">
        <v>129962</v>
      </c>
      <c r="B724" s="350" t="s">
        <v>1999</v>
      </c>
      <c r="C724" s="351" t="s">
        <v>265</v>
      </c>
      <c r="D724" s="352">
        <v>351.97</v>
      </c>
      <c r="E724" s="350"/>
      <c r="F724" s="350"/>
      <c r="G724" s="350"/>
      <c r="H724" s="353">
        <v>7</v>
      </c>
      <c r="I724" s="354">
        <v>103003</v>
      </c>
      <c r="J724" s="355">
        <v>351.97</v>
      </c>
      <c r="K724" s="353">
        <v>3</v>
      </c>
      <c r="L724" s="356">
        <v>28</v>
      </c>
      <c r="M724" s="357">
        <v>0</v>
      </c>
      <c r="N724" s="355">
        <v>0</v>
      </c>
      <c r="O724" s="358" t="s">
        <v>891</v>
      </c>
      <c r="P724" s="357">
        <v>0</v>
      </c>
      <c r="Q724" s="359">
        <v>0</v>
      </c>
      <c r="R724" s="360" t="s">
        <v>892</v>
      </c>
      <c r="S724" s="350" t="s">
        <v>1632</v>
      </c>
      <c r="T724" s="361">
        <v>1</v>
      </c>
      <c r="U724" s="362">
        <v>55</v>
      </c>
      <c r="V724" s="363">
        <v>26</v>
      </c>
      <c r="W724" s="364">
        <v>2956</v>
      </c>
      <c r="X724" s="365">
        <v>2023</v>
      </c>
      <c r="Y724" s="366">
        <v>3</v>
      </c>
      <c r="Z724" s="366" t="s">
        <v>892</v>
      </c>
      <c r="AA724" s="365" t="s">
        <v>892</v>
      </c>
      <c r="AB724" s="366">
        <v>0</v>
      </c>
      <c r="AC724" s="366"/>
      <c r="AD724" s="367" t="s">
        <v>892</v>
      </c>
      <c r="AE724" s="368" t="s">
        <v>892</v>
      </c>
      <c r="AF724" s="357">
        <v>2</v>
      </c>
      <c r="AG724" s="360">
        <v>43642</v>
      </c>
      <c r="AH724" s="360">
        <v>42046</v>
      </c>
      <c r="AI724" s="360">
        <v>43859</v>
      </c>
      <c r="AJ724" s="360" t="s">
        <v>892</v>
      </c>
      <c r="AK724" s="350" t="s">
        <v>1999</v>
      </c>
    </row>
    <row r="725" spans="1:37" x14ac:dyDescent="0.3">
      <c r="A725" s="349">
        <v>129991</v>
      </c>
      <c r="B725" s="350" t="s">
        <v>2000</v>
      </c>
      <c r="C725" s="351" t="s">
        <v>274</v>
      </c>
      <c r="D725" s="352">
        <v>12.24</v>
      </c>
      <c r="E725" s="350"/>
      <c r="F725" s="350"/>
      <c r="G725" s="350"/>
      <c r="H725" s="353">
        <v>324</v>
      </c>
      <c r="I725" s="354">
        <v>103003</v>
      </c>
      <c r="J725" s="355">
        <v>12.24</v>
      </c>
      <c r="K725" s="353">
        <v>278</v>
      </c>
      <c r="L725" s="356">
        <v>13.983599482088909</v>
      </c>
      <c r="M725" s="357">
        <v>93.06</v>
      </c>
      <c r="N725" s="355">
        <v>1139.0544</v>
      </c>
      <c r="O725" s="358" t="s">
        <v>891</v>
      </c>
      <c r="P725" s="357">
        <v>0</v>
      </c>
      <c r="Q725" s="359">
        <v>0</v>
      </c>
      <c r="R725" s="360" t="s">
        <v>892</v>
      </c>
      <c r="S725" s="350" t="s">
        <v>1010</v>
      </c>
      <c r="T725" s="361">
        <v>1</v>
      </c>
      <c r="U725" s="362">
        <v>55</v>
      </c>
      <c r="V725" s="363">
        <v>32</v>
      </c>
      <c r="W725" s="364" t="s">
        <v>892</v>
      </c>
      <c r="X725" s="365" t="s">
        <v>892</v>
      </c>
      <c r="Y725" s="366">
        <v>0</v>
      </c>
      <c r="Z725" s="366" t="s">
        <v>892</v>
      </c>
      <c r="AA725" s="365" t="s">
        <v>892</v>
      </c>
      <c r="AB725" s="366">
        <v>0</v>
      </c>
      <c r="AC725" s="366"/>
      <c r="AD725" s="367" t="s">
        <v>892</v>
      </c>
      <c r="AE725" s="368" t="s">
        <v>892</v>
      </c>
      <c r="AF725" s="357">
        <v>92</v>
      </c>
      <c r="AG725" s="360">
        <v>44945</v>
      </c>
      <c r="AH725" s="360">
        <v>42055</v>
      </c>
      <c r="AI725" s="360">
        <v>44917</v>
      </c>
      <c r="AJ725" s="360" t="s">
        <v>892</v>
      </c>
      <c r="AK725" s="350" t="s">
        <v>2000</v>
      </c>
    </row>
    <row r="726" spans="1:37" x14ac:dyDescent="0.3">
      <c r="A726" s="349">
        <v>130024</v>
      </c>
      <c r="B726" s="350" t="s">
        <v>2001</v>
      </c>
      <c r="C726" s="351" t="s">
        <v>271</v>
      </c>
      <c r="D726" s="352">
        <v>3.12</v>
      </c>
      <c r="E726" s="350" t="s">
        <v>2002</v>
      </c>
      <c r="F726" s="350" t="s">
        <v>968</v>
      </c>
      <c r="G726" s="350" t="s">
        <v>969</v>
      </c>
      <c r="H726" s="353">
        <v>814</v>
      </c>
      <c r="I726" s="354">
        <v>103003</v>
      </c>
      <c r="J726" s="355">
        <v>3.12</v>
      </c>
      <c r="K726" s="353">
        <v>2329</v>
      </c>
      <c r="L726" s="356">
        <v>2.489905787348587</v>
      </c>
      <c r="M726" s="357">
        <v>5070.5600000000004</v>
      </c>
      <c r="N726" s="355">
        <v>15820.147199999999</v>
      </c>
      <c r="O726" s="358" t="s">
        <v>970</v>
      </c>
      <c r="P726" s="357">
        <v>6320</v>
      </c>
      <c r="Q726" s="359">
        <v>20716.8</v>
      </c>
      <c r="R726" s="360">
        <v>45189</v>
      </c>
      <c r="S726" s="350" t="s">
        <v>2003</v>
      </c>
      <c r="T726" s="361">
        <v>1</v>
      </c>
      <c r="U726" s="362">
        <v>52</v>
      </c>
      <c r="V726" s="363">
        <v>8</v>
      </c>
      <c r="W726" s="364" t="s">
        <v>892</v>
      </c>
      <c r="X726" s="365" t="s">
        <v>892</v>
      </c>
      <c r="Y726" s="366">
        <v>0</v>
      </c>
      <c r="Z726" s="366" t="s">
        <v>892</v>
      </c>
      <c r="AA726" s="365" t="s">
        <v>892</v>
      </c>
      <c r="AB726" s="366">
        <v>0</v>
      </c>
      <c r="AC726" s="366"/>
      <c r="AD726" s="367" t="s">
        <v>892</v>
      </c>
      <c r="AE726" s="368" t="s">
        <v>892</v>
      </c>
      <c r="AF726" s="357">
        <v>1308</v>
      </c>
      <c r="AG726" s="360">
        <v>45117</v>
      </c>
      <c r="AH726" s="360">
        <v>42065</v>
      </c>
      <c r="AI726" s="360">
        <v>45098</v>
      </c>
      <c r="AJ726" s="360" t="s">
        <v>892</v>
      </c>
      <c r="AK726" s="350" t="s">
        <v>2001</v>
      </c>
    </row>
    <row r="727" spans="1:37" x14ac:dyDescent="0.3">
      <c r="A727" s="349">
        <v>130572</v>
      </c>
      <c r="B727" s="350" t="s">
        <v>2004</v>
      </c>
      <c r="C727" s="351" t="s">
        <v>438</v>
      </c>
      <c r="D727" s="352">
        <v>6.47</v>
      </c>
      <c r="E727" s="350"/>
      <c r="F727" s="350"/>
      <c r="G727" s="350"/>
      <c r="H727" s="353">
        <v>0</v>
      </c>
      <c r="I727" s="354">
        <v>103003</v>
      </c>
      <c r="J727" s="355">
        <v>6.47</v>
      </c>
      <c r="K727" s="353">
        <v>18</v>
      </c>
      <c r="L727" s="356">
        <v>0</v>
      </c>
      <c r="M727" s="357">
        <v>7</v>
      </c>
      <c r="N727" s="355">
        <v>45.29</v>
      </c>
      <c r="O727" s="358" t="s">
        <v>891</v>
      </c>
      <c r="P727" s="357">
        <v>0</v>
      </c>
      <c r="Q727" s="359">
        <v>0</v>
      </c>
      <c r="R727" s="360" t="s">
        <v>892</v>
      </c>
      <c r="S727" s="350" t="s">
        <v>1620</v>
      </c>
      <c r="T727" s="361">
        <v>1</v>
      </c>
      <c r="U727" s="362">
        <v>54</v>
      </c>
      <c r="V727" s="363">
        <v>4</v>
      </c>
      <c r="W727" s="364">
        <v>2825</v>
      </c>
      <c r="X727" s="365">
        <v>2023</v>
      </c>
      <c r="Y727" s="366">
        <v>20</v>
      </c>
      <c r="Z727" s="366" t="s">
        <v>892</v>
      </c>
      <c r="AA727" s="365" t="s">
        <v>892</v>
      </c>
      <c r="AB727" s="366">
        <v>0</v>
      </c>
      <c r="AC727" s="366"/>
      <c r="AD727" s="367" t="s">
        <v>892</v>
      </c>
      <c r="AE727" s="368" t="s">
        <v>892</v>
      </c>
      <c r="AF727" s="357">
        <v>6</v>
      </c>
      <c r="AG727" s="360">
        <v>43819</v>
      </c>
      <c r="AH727" s="360">
        <v>42188</v>
      </c>
      <c r="AI727" s="360">
        <v>44232</v>
      </c>
      <c r="AJ727" s="360" t="s">
        <v>892</v>
      </c>
      <c r="AK727" s="350" t="s">
        <v>2004</v>
      </c>
    </row>
    <row r="728" spans="1:37" x14ac:dyDescent="0.3">
      <c r="A728" s="349">
        <v>130614</v>
      </c>
      <c r="B728" s="350" t="s">
        <v>808</v>
      </c>
      <c r="C728" s="351" t="s">
        <v>337</v>
      </c>
      <c r="D728" s="352">
        <v>32.25</v>
      </c>
      <c r="E728" s="350"/>
      <c r="F728" s="350"/>
      <c r="G728" s="350"/>
      <c r="H728" s="353">
        <v>726</v>
      </c>
      <c r="I728" s="354">
        <v>103003</v>
      </c>
      <c r="J728" s="355">
        <v>32.25</v>
      </c>
      <c r="K728" s="353">
        <v>39</v>
      </c>
      <c r="L728" s="356">
        <v>223.38461538461536</v>
      </c>
      <c r="M728" s="357">
        <v>0</v>
      </c>
      <c r="N728" s="355">
        <v>0</v>
      </c>
      <c r="O728" s="358" t="s">
        <v>891</v>
      </c>
      <c r="P728" s="357">
        <v>0</v>
      </c>
      <c r="Q728" s="359">
        <v>0</v>
      </c>
      <c r="R728" s="360" t="s">
        <v>892</v>
      </c>
      <c r="S728" s="350" t="s">
        <v>1941</v>
      </c>
      <c r="T728" s="361">
        <v>1</v>
      </c>
      <c r="U728" s="362">
        <v>75</v>
      </c>
      <c r="V728" s="363">
        <v>5</v>
      </c>
      <c r="W728" s="364" t="s">
        <v>892</v>
      </c>
      <c r="X728" s="365" t="s">
        <v>892</v>
      </c>
      <c r="Y728" s="366">
        <v>0</v>
      </c>
      <c r="Z728" s="366" t="s">
        <v>892</v>
      </c>
      <c r="AA728" s="365" t="s">
        <v>892</v>
      </c>
      <c r="AB728" s="366">
        <v>0</v>
      </c>
      <c r="AC728" s="366"/>
      <c r="AD728" s="367" t="s">
        <v>892</v>
      </c>
      <c r="AE728" s="368" t="s">
        <v>892</v>
      </c>
      <c r="AF728" s="357">
        <v>14</v>
      </c>
      <c r="AG728" s="360">
        <v>43826</v>
      </c>
      <c r="AH728" s="360">
        <v>42201</v>
      </c>
      <c r="AI728" s="360">
        <v>45077</v>
      </c>
      <c r="AJ728" s="360" t="s">
        <v>892</v>
      </c>
      <c r="AK728" s="350" t="s">
        <v>808</v>
      </c>
    </row>
    <row r="729" spans="1:37" x14ac:dyDescent="0.3">
      <c r="A729" s="349">
        <v>130618</v>
      </c>
      <c r="B729" s="350" t="s">
        <v>2005</v>
      </c>
      <c r="C729" s="351" t="s">
        <v>262</v>
      </c>
      <c r="D729" s="352">
        <v>30</v>
      </c>
      <c r="E729" s="350"/>
      <c r="F729" s="350"/>
      <c r="G729" s="350"/>
      <c r="H729" s="353">
        <v>0</v>
      </c>
      <c r="I729" s="354">
        <v>103003</v>
      </c>
      <c r="J729" s="355">
        <v>30</v>
      </c>
      <c r="K729" s="353">
        <v>71</v>
      </c>
      <c r="L729" s="356">
        <v>0</v>
      </c>
      <c r="M729" s="357">
        <v>76.56</v>
      </c>
      <c r="N729" s="355">
        <v>2296.8000000000002</v>
      </c>
      <c r="O729" s="358" t="s">
        <v>891</v>
      </c>
      <c r="P729" s="357">
        <v>0</v>
      </c>
      <c r="Q729" s="359">
        <v>0</v>
      </c>
      <c r="R729" s="360" t="s">
        <v>892</v>
      </c>
      <c r="S729" s="350" t="s">
        <v>1112</v>
      </c>
      <c r="T729" s="361">
        <v>1</v>
      </c>
      <c r="U729" s="362">
        <v>78</v>
      </c>
      <c r="V729" s="363">
        <v>2</v>
      </c>
      <c r="W729" s="364">
        <v>3976</v>
      </c>
      <c r="X729" s="365">
        <v>2023</v>
      </c>
      <c r="Y729" s="366">
        <v>30</v>
      </c>
      <c r="Z729" s="366" t="s">
        <v>892</v>
      </c>
      <c r="AA729" s="365" t="s">
        <v>892</v>
      </c>
      <c r="AB729" s="366">
        <v>0</v>
      </c>
      <c r="AC729" s="366"/>
      <c r="AD729" s="367" t="s">
        <v>892</v>
      </c>
      <c r="AE729" s="368" t="s">
        <v>892</v>
      </c>
      <c r="AF729" s="357">
        <v>24</v>
      </c>
      <c r="AG729" s="360">
        <v>42535</v>
      </c>
      <c r="AH729" s="360">
        <v>42201</v>
      </c>
      <c r="AI729" s="360">
        <v>42523</v>
      </c>
      <c r="AJ729" s="360" t="s">
        <v>892</v>
      </c>
      <c r="AK729" s="350" t="s">
        <v>2005</v>
      </c>
    </row>
    <row r="730" spans="1:37" x14ac:dyDescent="0.3">
      <c r="A730" s="349">
        <v>130624</v>
      </c>
      <c r="B730" s="350" t="s">
        <v>2006</v>
      </c>
      <c r="C730" s="351" t="s">
        <v>269</v>
      </c>
      <c r="D730" s="352">
        <v>9.5500000000000007</v>
      </c>
      <c r="E730" s="350"/>
      <c r="F730" s="350"/>
      <c r="G730" s="350"/>
      <c r="H730" s="353">
        <v>8182</v>
      </c>
      <c r="I730" s="354">
        <v>103003</v>
      </c>
      <c r="J730" s="355">
        <v>9.5500000000000007</v>
      </c>
      <c r="K730" s="353">
        <v>21639</v>
      </c>
      <c r="L730" s="356">
        <v>3.551600651112317</v>
      </c>
      <c r="M730" s="357">
        <v>32285.5</v>
      </c>
      <c r="N730" s="355">
        <v>308326.52500000002</v>
      </c>
      <c r="O730" s="358" t="s">
        <v>891</v>
      </c>
      <c r="P730" s="357">
        <v>0</v>
      </c>
      <c r="Q730" s="359">
        <v>0</v>
      </c>
      <c r="R730" s="360" t="s">
        <v>892</v>
      </c>
      <c r="S730" s="350" t="s">
        <v>1470</v>
      </c>
      <c r="T730" s="361">
        <v>1</v>
      </c>
      <c r="U730" s="362">
        <v>57</v>
      </c>
      <c r="V730" s="363">
        <v>17</v>
      </c>
      <c r="W730" s="364">
        <v>6217</v>
      </c>
      <c r="X730" s="365">
        <v>2023</v>
      </c>
      <c r="Y730" s="366">
        <v>1000</v>
      </c>
      <c r="Z730" s="366" t="s">
        <v>892</v>
      </c>
      <c r="AA730" s="365" t="s">
        <v>892</v>
      </c>
      <c r="AB730" s="366">
        <v>0</v>
      </c>
      <c r="AC730" s="366"/>
      <c r="AD730" s="367" t="s">
        <v>892</v>
      </c>
      <c r="AE730" s="368" t="s">
        <v>892</v>
      </c>
      <c r="AF730" s="357">
        <v>9216</v>
      </c>
      <c r="AG730" s="360">
        <v>44991</v>
      </c>
      <c r="AH730" s="360">
        <v>42205</v>
      </c>
      <c r="AI730" s="360">
        <v>45043</v>
      </c>
      <c r="AJ730" s="360" t="s">
        <v>892</v>
      </c>
      <c r="AK730" s="350" t="s">
        <v>2007</v>
      </c>
    </row>
    <row r="731" spans="1:37" x14ac:dyDescent="0.3">
      <c r="A731" s="349">
        <v>130632</v>
      </c>
      <c r="B731" s="350" t="s">
        <v>2008</v>
      </c>
      <c r="C731" s="351" t="s">
        <v>31</v>
      </c>
      <c r="D731" s="352">
        <v>38.33</v>
      </c>
      <c r="E731" s="350"/>
      <c r="F731" s="350"/>
      <c r="G731" s="350"/>
      <c r="H731" s="353">
        <v>0</v>
      </c>
      <c r="I731" s="354">
        <v>103003</v>
      </c>
      <c r="J731" s="355">
        <v>38.33</v>
      </c>
      <c r="K731" s="353">
        <v>24</v>
      </c>
      <c r="L731" s="356">
        <v>0</v>
      </c>
      <c r="M731" s="357">
        <v>0</v>
      </c>
      <c r="N731" s="355">
        <v>0</v>
      </c>
      <c r="O731" s="358" t="s">
        <v>891</v>
      </c>
      <c r="P731" s="357">
        <v>0</v>
      </c>
      <c r="Q731" s="359">
        <v>0</v>
      </c>
      <c r="R731" s="360" t="s">
        <v>892</v>
      </c>
      <c r="S731" s="350" t="s">
        <v>980</v>
      </c>
      <c r="T731" s="361">
        <v>1</v>
      </c>
      <c r="U731" s="362">
        <v>51</v>
      </c>
      <c r="V731" s="363">
        <v>3</v>
      </c>
      <c r="W731" s="364">
        <v>2427</v>
      </c>
      <c r="X731" s="365">
        <v>2023</v>
      </c>
      <c r="Y731" s="366">
        <v>60</v>
      </c>
      <c r="Z731" s="366" t="s">
        <v>892</v>
      </c>
      <c r="AA731" s="365" t="s">
        <v>892</v>
      </c>
      <c r="AB731" s="366">
        <v>0</v>
      </c>
      <c r="AC731" s="366"/>
      <c r="AD731" s="367" t="s">
        <v>892</v>
      </c>
      <c r="AE731" s="368" t="s">
        <v>892</v>
      </c>
      <c r="AF731" s="357">
        <v>8</v>
      </c>
      <c r="AG731" s="360">
        <v>44785</v>
      </c>
      <c r="AH731" s="360">
        <v>42207</v>
      </c>
      <c r="AI731" s="360">
        <v>44755</v>
      </c>
      <c r="AJ731" s="360" t="s">
        <v>892</v>
      </c>
      <c r="AK731" s="350" t="s">
        <v>2008</v>
      </c>
    </row>
    <row r="732" spans="1:37" x14ac:dyDescent="0.3">
      <c r="A732" s="349">
        <v>130634</v>
      </c>
      <c r="B732" s="350" t="s">
        <v>2009</v>
      </c>
      <c r="C732" s="351" t="s">
        <v>265</v>
      </c>
      <c r="D732" s="352">
        <v>15.95</v>
      </c>
      <c r="E732" s="350"/>
      <c r="F732" s="350"/>
      <c r="G732" s="350"/>
      <c r="H732" s="353">
        <v>902</v>
      </c>
      <c r="I732" s="354">
        <v>103003</v>
      </c>
      <c r="J732" s="355">
        <v>15.95</v>
      </c>
      <c r="K732" s="353">
        <v>1104</v>
      </c>
      <c r="L732" s="356">
        <v>4.4124841013599454</v>
      </c>
      <c r="M732" s="357">
        <v>2777.56</v>
      </c>
      <c r="N732" s="355">
        <v>44302.082000000002</v>
      </c>
      <c r="O732" s="358" t="s">
        <v>891</v>
      </c>
      <c r="P732" s="357">
        <v>0</v>
      </c>
      <c r="Q732" s="359">
        <v>0</v>
      </c>
      <c r="R732" s="360" t="s">
        <v>892</v>
      </c>
      <c r="S732" s="350" t="s">
        <v>1699</v>
      </c>
      <c r="T732" s="361">
        <v>1</v>
      </c>
      <c r="U732" s="362">
        <v>51</v>
      </c>
      <c r="V732" s="363">
        <v>24</v>
      </c>
      <c r="W732" s="364" t="s">
        <v>892</v>
      </c>
      <c r="X732" s="365" t="s">
        <v>892</v>
      </c>
      <c r="Y732" s="366">
        <v>0</v>
      </c>
      <c r="Z732" s="366" t="s">
        <v>892</v>
      </c>
      <c r="AA732" s="365" t="s">
        <v>892</v>
      </c>
      <c r="AB732" s="366">
        <v>0</v>
      </c>
      <c r="AC732" s="366"/>
      <c r="AD732" s="367" t="s">
        <v>892</v>
      </c>
      <c r="AE732" s="368" t="s">
        <v>892</v>
      </c>
      <c r="AF732" s="357">
        <v>818</v>
      </c>
      <c r="AG732" s="360">
        <v>44924</v>
      </c>
      <c r="AH732" s="360">
        <v>42208</v>
      </c>
      <c r="AI732" s="360">
        <v>45000</v>
      </c>
      <c r="AJ732" s="360" t="s">
        <v>892</v>
      </c>
      <c r="AK732" s="350" t="s">
        <v>2010</v>
      </c>
    </row>
    <row r="733" spans="1:37" x14ac:dyDescent="0.3">
      <c r="A733" s="349">
        <v>130695</v>
      </c>
      <c r="B733" s="350" t="s">
        <v>2011</v>
      </c>
      <c r="C733" s="351" t="s">
        <v>271</v>
      </c>
      <c r="D733" s="352">
        <v>18.989999999999998</v>
      </c>
      <c r="E733" s="350" t="s">
        <v>2012</v>
      </c>
      <c r="F733" s="350" t="s">
        <v>2013</v>
      </c>
      <c r="G733" s="350" t="s">
        <v>2014</v>
      </c>
      <c r="H733" s="353">
        <v>2479</v>
      </c>
      <c r="I733" s="354">
        <v>103003</v>
      </c>
      <c r="J733" s="355">
        <v>18.989999999999998</v>
      </c>
      <c r="K733" s="353">
        <v>3023</v>
      </c>
      <c r="L733" s="356">
        <v>6.3429112401811532</v>
      </c>
      <c r="M733" s="357">
        <v>4555.9399999999996</v>
      </c>
      <c r="N733" s="355">
        <v>86517.300600000002</v>
      </c>
      <c r="O733" s="358" t="s">
        <v>2015</v>
      </c>
      <c r="P733" s="357">
        <v>0</v>
      </c>
      <c r="Q733" s="359">
        <v>0</v>
      </c>
      <c r="R733" s="360">
        <v>45238</v>
      </c>
      <c r="S733" s="350" t="s">
        <v>1934</v>
      </c>
      <c r="T733" s="361">
        <v>1</v>
      </c>
      <c r="U733" s="362">
        <v>62</v>
      </c>
      <c r="V733" s="363">
        <v>26</v>
      </c>
      <c r="W733" s="364" t="s">
        <v>892</v>
      </c>
      <c r="X733" s="365" t="s">
        <v>892</v>
      </c>
      <c r="Y733" s="366">
        <v>0</v>
      </c>
      <c r="Z733" s="366" t="s">
        <v>892</v>
      </c>
      <c r="AA733" s="365" t="s">
        <v>892</v>
      </c>
      <c r="AB733" s="366">
        <v>0</v>
      </c>
      <c r="AC733" s="366"/>
      <c r="AD733" s="367" t="s">
        <v>892</v>
      </c>
      <c r="AE733" s="368" t="s">
        <v>892</v>
      </c>
      <c r="AF733" s="357">
        <v>1564</v>
      </c>
      <c r="AG733" s="360">
        <v>45147</v>
      </c>
      <c r="AH733" s="360">
        <v>42230</v>
      </c>
      <c r="AI733" s="360">
        <v>45113</v>
      </c>
      <c r="AJ733" s="360" t="s">
        <v>892</v>
      </c>
      <c r="AK733" s="350" t="s">
        <v>2011</v>
      </c>
    </row>
    <row r="734" spans="1:37" x14ac:dyDescent="0.3">
      <c r="A734" s="349">
        <v>131138</v>
      </c>
      <c r="B734" s="350" t="s">
        <v>2016</v>
      </c>
      <c r="C734" s="351" t="s">
        <v>271</v>
      </c>
      <c r="D734" s="352">
        <v>133.46</v>
      </c>
      <c r="E734" s="350"/>
      <c r="F734" s="350"/>
      <c r="G734" s="350"/>
      <c r="H734" s="353">
        <v>396</v>
      </c>
      <c r="I734" s="354">
        <v>103003</v>
      </c>
      <c r="J734" s="355">
        <v>133.46</v>
      </c>
      <c r="K734" s="353">
        <v>5</v>
      </c>
      <c r="L734" s="356">
        <v>942.85714285714278</v>
      </c>
      <c r="M734" s="357">
        <v>0</v>
      </c>
      <c r="N734" s="355">
        <v>0</v>
      </c>
      <c r="O734" s="358" t="s">
        <v>891</v>
      </c>
      <c r="P734" s="357">
        <v>0</v>
      </c>
      <c r="Q734" s="359">
        <v>0</v>
      </c>
      <c r="R734" s="360" t="s">
        <v>892</v>
      </c>
      <c r="S734" s="350" t="s">
        <v>1574</v>
      </c>
      <c r="T734" s="361">
        <v>1</v>
      </c>
      <c r="U734" s="362">
        <v>67</v>
      </c>
      <c r="V734" s="363">
        <v>16</v>
      </c>
      <c r="W734" s="364" t="s">
        <v>892</v>
      </c>
      <c r="X734" s="365" t="s">
        <v>892</v>
      </c>
      <c r="Y734" s="366">
        <v>0</v>
      </c>
      <c r="Z734" s="366" t="s">
        <v>892</v>
      </c>
      <c r="AA734" s="365" t="s">
        <v>892</v>
      </c>
      <c r="AB734" s="366">
        <v>0</v>
      </c>
      <c r="AC734" s="366"/>
      <c r="AD734" s="367" t="s">
        <v>892</v>
      </c>
      <c r="AE734" s="368" t="s">
        <v>892</v>
      </c>
      <c r="AF734" s="357">
        <v>2</v>
      </c>
      <c r="AG734" s="360">
        <v>44186</v>
      </c>
      <c r="AH734" s="360">
        <v>42342</v>
      </c>
      <c r="AI734" s="360">
        <v>44176</v>
      </c>
      <c r="AJ734" s="360" t="s">
        <v>892</v>
      </c>
      <c r="AK734" s="350" t="s">
        <v>2016</v>
      </c>
    </row>
    <row r="735" spans="1:37" x14ac:dyDescent="0.3">
      <c r="A735" s="349">
        <v>131482</v>
      </c>
      <c r="B735" s="350" t="s">
        <v>2017</v>
      </c>
      <c r="C735" s="351" t="s">
        <v>31</v>
      </c>
      <c r="D735" s="352">
        <v>4.5</v>
      </c>
      <c r="E735" s="350"/>
      <c r="F735" s="350"/>
      <c r="G735" s="350"/>
      <c r="H735" s="353">
        <v>94</v>
      </c>
      <c r="I735" s="354">
        <v>103003</v>
      </c>
      <c r="J735" s="355">
        <v>4.5</v>
      </c>
      <c r="K735" s="353">
        <v>45</v>
      </c>
      <c r="L735" s="356">
        <v>25.066666666666666</v>
      </c>
      <c r="M735" s="357">
        <v>0</v>
      </c>
      <c r="N735" s="355">
        <v>0</v>
      </c>
      <c r="O735" s="358" t="s">
        <v>891</v>
      </c>
      <c r="P735" s="357">
        <v>0</v>
      </c>
      <c r="Q735" s="359">
        <v>0</v>
      </c>
      <c r="R735" s="360" t="s">
        <v>892</v>
      </c>
      <c r="S735" s="350" t="s">
        <v>1560</v>
      </c>
      <c r="T735" s="361">
        <v>1</v>
      </c>
      <c r="U735" s="362">
        <v>72</v>
      </c>
      <c r="V735" s="363">
        <v>5</v>
      </c>
      <c r="W735" s="364" t="s">
        <v>892</v>
      </c>
      <c r="X735" s="365" t="s">
        <v>892</v>
      </c>
      <c r="Y735" s="366">
        <v>0</v>
      </c>
      <c r="Z735" s="366" t="s">
        <v>892</v>
      </c>
      <c r="AA735" s="365" t="s">
        <v>892</v>
      </c>
      <c r="AB735" s="366">
        <v>0</v>
      </c>
      <c r="AC735" s="366"/>
      <c r="AD735" s="367" t="s">
        <v>892</v>
      </c>
      <c r="AE735" s="368" t="s">
        <v>892</v>
      </c>
      <c r="AF735" s="357">
        <v>16</v>
      </c>
      <c r="AG735" s="360">
        <v>42559</v>
      </c>
      <c r="AH735" s="360">
        <v>42464</v>
      </c>
      <c r="AI735" s="360">
        <v>44582</v>
      </c>
      <c r="AJ735" s="360" t="s">
        <v>892</v>
      </c>
      <c r="AK735" s="350" t="s">
        <v>2018</v>
      </c>
    </row>
    <row r="736" spans="1:37" x14ac:dyDescent="0.3">
      <c r="A736" s="349">
        <v>131917</v>
      </c>
      <c r="B736" s="350" t="s">
        <v>2019</v>
      </c>
      <c r="C736" s="351" t="s">
        <v>31</v>
      </c>
      <c r="D736" s="352">
        <v>2.0699999999999998</v>
      </c>
      <c r="E736" s="350"/>
      <c r="F736" s="350"/>
      <c r="G736" s="350"/>
      <c r="H736" s="353">
        <v>3749</v>
      </c>
      <c r="I736" s="354">
        <v>103003</v>
      </c>
      <c r="J736" s="355">
        <v>2.0699999999999998</v>
      </c>
      <c r="K736" s="353">
        <v>8821</v>
      </c>
      <c r="L736" s="356">
        <v>4.7526082932951335</v>
      </c>
      <c r="M736" s="357">
        <v>10449.94</v>
      </c>
      <c r="N736" s="355">
        <v>21631.375800000002</v>
      </c>
      <c r="O736" s="358" t="s">
        <v>891</v>
      </c>
      <c r="P736" s="357">
        <v>0</v>
      </c>
      <c r="Q736" s="359">
        <v>0</v>
      </c>
      <c r="R736" s="360" t="s">
        <v>892</v>
      </c>
      <c r="S736" s="350" t="s">
        <v>943</v>
      </c>
      <c r="T736" s="361">
        <v>1</v>
      </c>
      <c r="U736" s="362">
        <v>45</v>
      </c>
      <c r="V736" s="363">
        <v>9</v>
      </c>
      <c r="W736" s="364" t="s">
        <v>892</v>
      </c>
      <c r="X736" s="365" t="s">
        <v>892</v>
      </c>
      <c r="Y736" s="366">
        <v>0</v>
      </c>
      <c r="Z736" s="366" t="s">
        <v>892</v>
      </c>
      <c r="AA736" s="365" t="s">
        <v>892</v>
      </c>
      <c r="AB736" s="366">
        <v>0</v>
      </c>
      <c r="AC736" s="366"/>
      <c r="AD736" s="367" t="s">
        <v>892</v>
      </c>
      <c r="AE736" s="368" t="s">
        <v>892</v>
      </c>
      <c r="AF736" s="357">
        <v>3156</v>
      </c>
      <c r="AG736" s="360">
        <v>44950</v>
      </c>
      <c r="AH736" s="360">
        <v>42590</v>
      </c>
      <c r="AI736" s="360">
        <v>44910</v>
      </c>
      <c r="AJ736" s="360" t="s">
        <v>892</v>
      </c>
      <c r="AK736" s="350" t="s">
        <v>2020</v>
      </c>
    </row>
    <row r="737" spans="1:37" x14ac:dyDescent="0.3">
      <c r="A737" s="349">
        <v>131926</v>
      </c>
      <c r="B737" s="350" t="s">
        <v>2021</v>
      </c>
      <c r="C737" s="351" t="s">
        <v>31</v>
      </c>
      <c r="D737" s="352">
        <v>3.32</v>
      </c>
      <c r="E737" s="350"/>
      <c r="F737" s="350"/>
      <c r="G737" s="350"/>
      <c r="H737" s="353">
        <v>10417</v>
      </c>
      <c r="I737" s="354">
        <v>103003</v>
      </c>
      <c r="J737" s="355">
        <v>3.32</v>
      </c>
      <c r="K737" s="353">
        <v>1589</v>
      </c>
      <c r="L737" s="356">
        <v>78.66636459749283</v>
      </c>
      <c r="M737" s="357">
        <v>0</v>
      </c>
      <c r="N737" s="355">
        <v>0</v>
      </c>
      <c r="O737" s="358" t="s">
        <v>891</v>
      </c>
      <c r="P737" s="357">
        <v>0</v>
      </c>
      <c r="Q737" s="359">
        <v>0</v>
      </c>
      <c r="R737" s="360" t="s">
        <v>892</v>
      </c>
      <c r="S737" s="350" t="s">
        <v>943</v>
      </c>
      <c r="T737" s="361">
        <v>1</v>
      </c>
      <c r="U737" s="362">
        <v>45</v>
      </c>
      <c r="V737" s="363">
        <v>9</v>
      </c>
      <c r="W737" s="364" t="s">
        <v>892</v>
      </c>
      <c r="X737" s="365" t="s">
        <v>892</v>
      </c>
      <c r="Y737" s="366">
        <v>0</v>
      </c>
      <c r="Z737" s="366" t="s">
        <v>892</v>
      </c>
      <c r="AA737" s="365" t="s">
        <v>892</v>
      </c>
      <c r="AB737" s="366">
        <v>0</v>
      </c>
      <c r="AC737" s="366"/>
      <c r="AD737" s="367" t="s">
        <v>892</v>
      </c>
      <c r="AE737" s="368" t="s">
        <v>892</v>
      </c>
      <c r="AF737" s="357">
        <v>530</v>
      </c>
      <c r="AG737" s="360">
        <v>45105</v>
      </c>
      <c r="AH737" s="360">
        <v>42590</v>
      </c>
      <c r="AI737" s="360">
        <v>45079</v>
      </c>
      <c r="AJ737" s="360" t="s">
        <v>892</v>
      </c>
      <c r="AK737" s="350" t="s">
        <v>2021</v>
      </c>
    </row>
    <row r="738" spans="1:37" x14ac:dyDescent="0.3">
      <c r="A738" s="349">
        <v>131927</v>
      </c>
      <c r="B738" s="350" t="s">
        <v>2022</v>
      </c>
      <c r="C738" s="351" t="s">
        <v>31</v>
      </c>
      <c r="D738" s="352">
        <v>1.19</v>
      </c>
      <c r="E738" s="350"/>
      <c r="F738" s="350"/>
      <c r="G738" s="350"/>
      <c r="H738" s="353">
        <v>0</v>
      </c>
      <c r="I738" s="354">
        <v>103003</v>
      </c>
      <c r="J738" s="355">
        <v>1.19</v>
      </c>
      <c r="K738" s="353">
        <v>5027</v>
      </c>
      <c r="L738" s="356">
        <v>0</v>
      </c>
      <c r="M738" s="357">
        <v>7963.56</v>
      </c>
      <c r="N738" s="355">
        <v>9476.6363999999994</v>
      </c>
      <c r="O738" s="358" t="s">
        <v>891</v>
      </c>
      <c r="P738" s="357">
        <v>0</v>
      </c>
      <c r="Q738" s="359">
        <v>0</v>
      </c>
      <c r="R738" s="360" t="s">
        <v>892</v>
      </c>
      <c r="S738" s="350" t="s">
        <v>943</v>
      </c>
      <c r="T738" s="361">
        <v>1</v>
      </c>
      <c r="U738" s="362">
        <v>45</v>
      </c>
      <c r="V738" s="363">
        <v>9</v>
      </c>
      <c r="W738" s="364" t="s">
        <v>892</v>
      </c>
      <c r="X738" s="365" t="s">
        <v>892</v>
      </c>
      <c r="Y738" s="366">
        <v>0</v>
      </c>
      <c r="Z738" s="366" t="s">
        <v>892</v>
      </c>
      <c r="AA738" s="365" t="s">
        <v>892</v>
      </c>
      <c r="AB738" s="366">
        <v>0</v>
      </c>
      <c r="AC738" s="366"/>
      <c r="AD738" s="367" t="s">
        <v>892</v>
      </c>
      <c r="AE738" s="368" t="s">
        <v>892</v>
      </c>
      <c r="AF738" s="357">
        <v>1770</v>
      </c>
      <c r="AG738" s="360">
        <v>44608</v>
      </c>
      <c r="AH738" s="360">
        <v>42590</v>
      </c>
      <c r="AI738" s="360">
        <v>44551</v>
      </c>
      <c r="AJ738" s="360" t="s">
        <v>892</v>
      </c>
      <c r="AK738" s="350" t="s">
        <v>2022</v>
      </c>
    </row>
    <row r="739" spans="1:37" x14ac:dyDescent="0.3">
      <c r="A739" s="349">
        <v>131930</v>
      </c>
      <c r="B739" s="350" t="s">
        <v>2023</v>
      </c>
      <c r="C739" s="351" t="s">
        <v>31</v>
      </c>
      <c r="D739" s="352">
        <v>5.18</v>
      </c>
      <c r="E739" s="350"/>
      <c r="F739" s="350"/>
      <c r="G739" s="350"/>
      <c r="H739" s="353">
        <v>9652</v>
      </c>
      <c r="I739" s="354">
        <v>103003</v>
      </c>
      <c r="J739" s="355">
        <v>4.4969000000000001</v>
      </c>
      <c r="K739" s="353">
        <v>11174</v>
      </c>
      <c r="L739" s="356">
        <v>6.930572210214911</v>
      </c>
      <c r="M739" s="357">
        <v>15416.06</v>
      </c>
      <c r="N739" s="355">
        <v>79855.190799999997</v>
      </c>
      <c r="O739" s="358" t="s">
        <v>891</v>
      </c>
      <c r="P739" s="357">
        <v>0</v>
      </c>
      <c r="Q739" s="359">
        <v>0</v>
      </c>
      <c r="R739" s="360" t="s">
        <v>892</v>
      </c>
      <c r="S739" s="350" t="s">
        <v>943</v>
      </c>
      <c r="T739" s="361">
        <v>1</v>
      </c>
      <c r="U739" s="362">
        <v>45</v>
      </c>
      <c r="V739" s="363">
        <v>9</v>
      </c>
      <c r="W739" s="364" t="s">
        <v>892</v>
      </c>
      <c r="X739" s="365" t="s">
        <v>892</v>
      </c>
      <c r="Y739" s="366">
        <v>0</v>
      </c>
      <c r="Z739" s="366" t="s">
        <v>892</v>
      </c>
      <c r="AA739" s="365" t="s">
        <v>892</v>
      </c>
      <c r="AB739" s="366">
        <v>0</v>
      </c>
      <c r="AC739" s="366"/>
      <c r="AD739" s="367" t="s">
        <v>892</v>
      </c>
      <c r="AE739" s="368" t="s">
        <v>892</v>
      </c>
      <c r="AF739" s="357">
        <v>5570</v>
      </c>
      <c r="AG739" s="360">
        <v>44998</v>
      </c>
      <c r="AH739" s="360">
        <v>42590</v>
      </c>
      <c r="AI739" s="360">
        <v>44986</v>
      </c>
      <c r="AJ739" s="360" t="s">
        <v>892</v>
      </c>
      <c r="AK739" s="350" t="s">
        <v>2024</v>
      </c>
    </row>
    <row r="740" spans="1:37" x14ac:dyDescent="0.3">
      <c r="A740" s="349">
        <v>131935</v>
      </c>
      <c r="B740" s="350" t="s">
        <v>2025</v>
      </c>
      <c r="C740" s="351" t="s">
        <v>31</v>
      </c>
      <c r="D740" s="352">
        <v>2.56</v>
      </c>
      <c r="E740" s="350"/>
      <c r="F740" s="350"/>
      <c r="G740" s="350"/>
      <c r="H740" s="353">
        <v>2590</v>
      </c>
      <c r="I740" s="354">
        <v>103003</v>
      </c>
      <c r="J740" s="355">
        <v>2.56</v>
      </c>
      <c r="K740" s="353">
        <v>7280</v>
      </c>
      <c r="L740" s="356">
        <v>4.07983239607454</v>
      </c>
      <c r="M740" s="357">
        <v>8836.94</v>
      </c>
      <c r="N740" s="355">
        <v>22622.5664</v>
      </c>
      <c r="O740" s="358" t="s">
        <v>891</v>
      </c>
      <c r="P740" s="357">
        <v>0</v>
      </c>
      <c r="Q740" s="359">
        <v>0</v>
      </c>
      <c r="R740" s="360" t="s">
        <v>892</v>
      </c>
      <c r="S740" s="350" t="s">
        <v>943</v>
      </c>
      <c r="T740" s="361">
        <v>1</v>
      </c>
      <c r="U740" s="362">
        <v>45</v>
      </c>
      <c r="V740" s="363">
        <v>9</v>
      </c>
      <c r="W740" s="364" t="s">
        <v>892</v>
      </c>
      <c r="X740" s="365" t="s">
        <v>892</v>
      </c>
      <c r="Y740" s="366">
        <v>0</v>
      </c>
      <c r="Z740" s="366" t="s">
        <v>892</v>
      </c>
      <c r="AA740" s="365" t="s">
        <v>892</v>
      </c>
      <c r="AB740" s="366">
        <v>0</v>
      </c>
      <c r="AC740" s="366"/>
      <c r="AD740" s="367" t="s">
        <v>892</v>
      </c>
      <c r="AE740" s="368" t="s">
        <v>892</v>
      </c>
      <c r="AF740" s="357">
        <v>2540</v>
      </c>
      <c r="AG740" s="360">
        <v>44950</v>
      </c>
      <c r="AH740" s="360">
        <v>42590</v>
      </c>
      <c r="AI740" s="360">
        <v>44910</v>
      </c>
      <c r="AJ740" s="360" t="s">
        <v>892</v>
      </c>
      <c r="AK740" s="350" t="s">
        <v>2026</v>
      </c>
    </row>
    <row r="741" spans="1:37" x14ac:dyDescent="0.3">
      <c r="A741" s="349">
        <v>131937</v>
      </c>
      <c r="B741" s="350" t="s">
        <v>2027</v>
      </c>
      <c r="C741" s="351" t="s">
        <v>31</v>
      </c>
      <c r="D741" s="352">
        <v>3.4</v>
      </c>
      <c r="E741" s="350"/>
      <c r="F741" s="350"/>
      <c r="G741" s="350"/>
      <c r="H741" s="353">
        <v>0</v>
      </c>
      <c r="I741" s="354">
        <v>103003</v>
      </c>
      <c r="J741" s="355">
        <v>3.4</v>
      </c>
      <c r="K741" s="353">
        <v>3981</v>
      </c>
      <c r="L741" s="356">
        <v>0</v>
      </c>
      <c r="M741" s="357">
        <v>5742.5</v>
      </c>
      <c r="N741" s="355">
        <v>19524.5</v>
      </c>
      <c r="O741" s="358" t="s">
        <v>891</v>
      </c>
      <c r="P741" s="357">
        <v>0</v>
      </c>
      <c r="Q741" s="359">
        <v>0</v>
      </c>
      <c r="R741" s="360" t="s">
        <v>892</v>
      </c>
      <c r="S741" s="350" t="s">
        <v>943</v>
      </c>
      <c r="T741" s="361">
        <v>1</v>
      </c>
      <c r="U741" s="362">
        <v>45</v>
      </c>
      <c r="V741" s="363">
        <v>9</v>
      </c>
      <c r="W741" s="364">
        <v>6978</v>
      </c>
      <c r="X741" s="365">
        <v>2023</v>
      </c>
      <c r="Y741" s="366">
        <v>1300</v>
      </c>
      <c r="Z741" s="366" t="s">
        <v>892</v>
      </c>
      <c r="AA741" s="365" t="s">
        <v>892</v>
      </c>
      <c r="AB741" s="366">
        <v>0</v>
      </c>
      <c r="AC741" s="366"/>
      <c r="AD741" s="367" t="s">
        <v>892</v>
      </c>
      <c r="AE741" s="368" t="s">
        <v>892</v>
      </c>
      <c r="AF741" s="357">
        <v>1566</v>
      </c>
      <c r="AG741" s="360">
        <v>44952</v>
      </c>
      <c r="AH741" s="360">
        <v>42590</v>
      </c>
      <c r="AI741" s="360">
        <v>44910</v>
      </c>
      <c r="AJ741" s="360" t="s">
        <v>892</v>
      </c>
      <c r="AK741" s="350" t="s">
        <v>2027</v>
      </c>
    </row>
    <row r="742" spans="1:37" x14ac:dyDescent="0.3">
      <c r="A742" s="349">
        <v>132229</v>
      </c>
      <c r="B742" s="350" t="s">
        <v>2028</v>
      </c>
      <c r="C742" s="351" t="s">
        <v>274</v>
      </c>
      <c r="D742" s="352">
        <v>0</v>
      </c>
      <c r="E742" s="350"/>
      <c r="F742" s="350"/>
      <c r="G742" s="350"/>
      <c r="H742" s="353">
        <v>960.5</v>
      </c>
      <c r="I742" s="354">
        <v>103003</v>
      </c>
      <c r="J742" s="355">
        <v>0</v>
      </c>
      <c r="K742" s="353">
        <v>226</v>
      </c>
      <c r="L742" s="356">
        <v>51.009028146574614</v>
      </c>
      <c r="M742" s="357">
        <v>0</v>
      </c>
      <c r="N742" s="355">
        <v>0</v>
      </c>
      <c r="O742" s="358" t="s">
        <v>891</v>
      </c>
      <c r="P742" s="357">
        <v>0</v>
      </c>
      <c r="Q742" s="359">
        <v>0</v>
      </c>
      <c r="R742" s="360" t="s">
        <v>892</v>
      </c>
      <c r="S742" s="350" t="s">
        <v>1850</v>
      </c>
      <c r="T742" s="361">
        <v>1</v>
      </c>
      <c r="U742" s="362">
        <v>55</v>
      </c>
      <c r="V742" s="363">
        <v>19</v>
      </c>
      <c r="W742" s="364" t="s">
        <v>892</v>
      </c>
      <c r="X742" s="365" t="s">
        <v>892</v>
      </c>
      <c r="Y742" s="366">
        <v>0</v>
      </c>
      <c r="Z742" s="366" t="s">
        <v>892</v>
      </c>
      <c r="AA742" s="365" t="s">
        <v>892</v>
      </c>
      <c r="AB742" s="366">
        <v>0</v>
      </c>
      <c r="AC742" s="366"/>
      <c r="AD742" s="367" t="s">
        <v>892</v>
      </c>
      <c r="AE742" s="368" t="s">
        <v>892</v>
      </c>
      <c r="AF742" s="357">
        <v>76</v>
      </c>
      <c r="AG742" s="360" t="s">
        <v>892</v>
      </c>
      <c r="AH742" s="360">
        <v>42656</v>
      </c>
      <c r="AI742" s="360" t="s">
        <v>892</v>
      </c>
      <c r="AJ742" s="360" t="s">
        <v>892</v>
      </c>
      <c r="AK742" s="350" t="s">
        <v>2028</v>
      </c>
    </row>
    <row r="743" spans="1:37" x14ac:dyDescent="0.3">
      <c r="A743" s="349">
        <v>132232</v>
      </c>
      <c r="B743" s="350" t="s">
        <v>2029</v>
      </c>
      <c r="C743" s="351" t="s">
        <v>347</v>
      </c>
      <c r="D743" s="352">
        <v>255</v>
      </c>
      <c r="E743" s="350"/>
      <c r="F743" s="350"/>
      <c r="G743" s="350"/>
      <c r="H743" s="353">
        <v>64</v>
      </c>
      <c r="I743" s="354">
        <v>103003</v>
      </c>
      <c r="J743" s="355">
        <v>255</v>
      </c>
      <c r="K743" s="353">
        <v>36</v>
      </c>
      <c r="L743" s="356">
        <v>21.333333333333332</v>
      </c>
      <c r="M743" s="357">
        <v>0</v>
      </c>
      <c r="N743" s="355">
        <v>0</v>
      </c>
      <c r="O743" s="358" t="s">
        <v>891</v>
      </c>
      <c r="P743" s="357">
        <v>0</v>
      </c>
      <c r="Q743" s="359">
        <v>0</v>
      </c>
      <c r="R743" s="360" t="s">
        <v>892</v>
      </c>
      <c r="S743" s="350" t="s">
        <v>1295</v>
      </c>
      <c r="T743" s="361">
        <v>1</v>
      </c>
      <c r="U743" s="362">
        <v>51</v>
      </c>
      <c r="V743" s="363">
        <v>13</v>
      </c>
      <c r="W743" s="364" t="s">
        <v>892</v>
      </c>
      <c r="X743" s="365" t="s">
        <v>892</v>
      </c>
      <c r="Y743" s="366">
        <v>0</v>
      </c>
      <c r="Z743" s="366" t="s">
        <v>892</v>
      </c>
      <c r="AA743" s="365" t="s">
        <v>892</v>
      </c>
      <c r="AB743" s="366">
        <v>0</v>
      </c>
      <c r="AC743" s="366"/>
      <c r="AD743" s="367" t="s">
        <v>892</v>
      </c>
      <c r="AE743" s="368" t="s">
        <v>892</v>
      </c>
      <c r="AF743" s="357">
        <v>12</v>
      </c>
      <c r="AG743" s="360">
        <v>45181</v>
      </c>
      <c r="AH743" s="360">
        <v>42656</v>
      </c>
      <c r="AI743" s="360">
        <v>45156</v>
      </c>
      <c r="AJ743" s="360" t="s">
        <v>892</v>
      </c>
      <c r="AK743" s="350" t="s">
        <v>2029</v>
      </c>
    </row>
    <row r="744" spans="1:37" x14ac:dyDescent="0.3">
      <c r="A744" s="349">
        <v>132290</v>
      </c>
      <c r="B744" s="350" t="s">
        <v>2030</v>
      </c>
      <c r="C744" s="351" t="s">
        <v>262</v>
      </c>
      <c r="D744" s="352">
        <v>0.6</v>
      </c>
      <c r="E744" s="350"/>
      <c r="F744" s="350"/>
      <c r="G744" s="350"/>
      <c r="H744" s="353">
        <v>2955</v>
      </c>
      <c r="I744" s="354">
        <v>103003</v>
      </c>
      <c r="J744" s="355">
        <v>0.6</v>
      </c>
      <c r="K744" s="353">
        <v>6141</v>
      </c>
      <c r="L744" s="356">
        <v>4.4352720450281424</v>
      </c>
      <c r="M744" s="357">
        <v>9037.5</v>
      </c>
      <c r="N744" s="355">
        <v>5422.5</v>
      </c>
      <c r="O744" s="358" t="s">
        <v>891</v>
      </c>
      <c r="P744" s="357">
        <v>0</v>
      </c>
      <c r="Q744" s="359">
        <v>0</v>
      </c>
      <c r="R744" s="360" t="s">
        <v>892</v>
      </c>
      <c r="S744" s="350" t="s">
        <v>922</v>
      </c>
      <c r="T744" s="361">
        <v>1</v>
      </c>
      <c r="U744" s="362">
        <v>45</v>
      </c>
      <c r="V744" s="363">
        <v>14</v>
      </c>
      <c r="W744" s="364" t="s">
        <v>892</v>
      </c>
      <c r="X744" s="365" t="s">
        <v>892</v>
      </c>
      <c r="Y744" s="366">
        <v>0</v>
      </c>
      <c r="Z744" s="366" t="s">
        <v>892</v>
      </c>
      <c r="AA744" s="365" t="s">
        <v>892</v>
      </c>
      <c r="AB744" s="366">
        <v>0</v>
      </c>
      <c r="AC744" s="366"/>
      <c r="AD744" s="367" t="s">
        <v>892</v>
      </c>
      <c r="AE744" s="368" t="s">
        <v>892</v>
      </c>
      <c r="AF744" s="357">
        <v>2666</v>
      </c>
      <c r="AG744" s="360">
        <v>44967</v>
      </c>
      <c r="AH744" s="360">
        <v>42685</v>
      </c>
      <c r="AI744" s="360">
        <v>44959</v>
      </c>
      <c r="AJ744" s="360" t="s">
        <v>892</v>
      </c>
      <c r="AK744" s="350" t="s">
        <v>2031</v>
      </c>
    </row>
    <row r="745" spans="1:37" x14ac:dyDescent="0.3">
      <c r="A745" s="349">
        <v>132296</v>
      </c>
      <c r="B745" s="350" t="s">
        <v>2032</v>
      </c>
      <c r="C745" s="351" t="s">
        <v>262</v>
      </c>
      <c r="D745" s="352">
        <v>1.49</v>
      </c>
      <c r="E745" s="350"/>
      <c r="F745" s="350"/>
      <c r="G745" s="350"/>
      <c r="H745" s="353">
        <v>4139</v>
      </c>
      <c r="I745" s="354">
        <v>103003</v>
      </c>
      <c r="J745" s="355">
        <v>1.49</v>
      </c>
      <c r="K745" s="353">
        <v>5413</v>
      </c>
      <c r="L745" s="356">
        <v>9.1757559634654609</v>
      </c>
      <c r="M745" s="357">
        <v>3980.44</v>
      </c>
      <c r="N745" s="355">
        <v>5930.8555999999999</v>
      </c>
      <c r="O745" s="358" t="s">
        <v>891</v>
      </c>
      <c r="P745" s="357">
        <v>0</v>
      </c>
      <c r="Q745" s="359">
        <v>0</v>
      </c>
      <c r="R745" s="360" t="s">
        <v>892</v>
      </c>
      <c r="S745" s="350" t="s">
        <v>922</v>
      </c>
      <c r="T745" s="361">
        <v>1</v>
      </c>
      <c r="U745" s="362">
        <v>45</v>
      </c>
      <c r="V745" s="363">
        <v>14</v>
      </c>
      <c r="W745" s="364" t="s">
        <v>892</v>
      </c>
      <c r="X745" s="365" t="s">
        <v>892</v>
      </c>
      <c r="Y745" s="366">
        <v>0</v>
      </c>
      <c r="Z745" s="366" t="s">
        <v>892</v>
      </c>
      <c r="AA745" s="365" t="s">
        <v>892</v>
      </c>
      <c r="AB745" s="366">
        <v>0</v>
      </c>
      <c r="AC745" s="366"/>
      <c r="AD745" s="367" t="s">
        <v>892</v>
      </c>
      <c r="AE745" s="368" t="s">
        <v>892</v>
      </c>
      <c r="AF745" s="357">
        <v>1804</v>
      </c>
      <c r="AG745" s="360">
        <v>44998</v>
      </c>
      <c r="AH745" s="360">
        <v>42685</v>
      </c>
      <c r="AI745" s="360">
        <v>44910</v>
      </c>
      <c r="AJ745" s="360" t="s">
        <v>892</v>
      </c>
      <c r="AK745" s="350" t="s">
        <v>2033</v>
      </c>
    </row>
    <row r="746" spans="1:37" x14ac:dyDescent="0.3">
      <c r="A746" s="349">
        <v>132297</v>
      </c>
      <c r="B746" s="350" t="s">
        <v>2034</v>
      </c>
      <c r="C746" s="351" t="s">
        <v>262</v>
      </c>
      <c r="D746" s="352">
        <v>3.57</v>
      </c>
      <c r="E746" s="350"/>
      <c r="F746" s="350"/>
      <c r="G746" s="350"/>
      <c r="H746" s="353">
        <v>958</v>
      </c>
      <c r="I746" s="354">
        <v>103003</v>
      </c>
      <c r="J746" s="355">
        <v>3.14</v>
      </c>
      <c r="K746" s="353">
        <v>16227</v>
      </c>
      <c r="L746" s="356">
        <v>0.36283343369957544</v>
      </c>
      <c r="M746" s="357">
        <v>42567.94</v>
      </c>
      <c r="N746" s="355">
        <v>151967.54579999999</v>
      </c>
      <c r="O746" s="358" t="s">
        <v>891</v>
      </c>
      <c r="P746" s="357">
        <v>0</v>
      </c>
      <c r="Q746" s="359">
        <v>0</v>
      </c>
      <c r="R746" s="360" t="s">
        <v>892</v>
      </c>
      <c r="S746" s="350" t="s">
        <v>922</v>
      </c>
      <c r="T746" s="361">
        <v>1</v>
      </c>
      <c r="U746" s="362">
        <v>45</v>
      </c>
      <c r="V746" s="363">
        <v>14</v>
      </c>
      <c r="W746" s="364">
        <v>6982</v>
      </c>
      <c r="X746" s="365">
        <v>2023</v>
      </c>
      <c r="Y746" s="366">
        <v>4000</v>
      </c>
      <c r="Z746" s="366" t="s">
        <v>892</v>
      </c>
      <c r="AA746" s="365" t="s">
        <v>892</v>
      </c>
      <c r="AB746" s="366">
        <v>0</v>
      </c>
      <c r="AC746" s="366"/>
      <c r="AD746" s="367" t="s">
        <v>892</v>
      </c>
      <c r="AE746" s="368" t="s">
        <v>892</v>
      </c>
      <c r="AF746" s="357">
        <v>10562</v>
      </c>
      <c r="AG746" s="360">
        <v>45019</v>
      </c>
      <c r="AH746" s="360">
        <v>42685</v>
      </c>
      <c r="AI746" s="360">
        <v>44999</v>
      </c>
      <c r="AJ746" s="360" t="s">
        <v>892</v>
      </c>
      <c r="AK746" s="350" t="s">
        <v>2035</v>
      </c>
    </row>
    <row r="747" spans="1:37" x14ac:dyDescent="0.3">
      <c r="A747" s="349">
        <v>132299</v>
      </c>
      <c r="B747" s="350" t="s">
        <v>2036</v>
      </c>
      <c r="C747" s="351" t="s">
        <v>271</v>
      </c>
      <c r="D747" s="352">
        <v>7.96</v>
      </c>
      <c r="E747" s="350"/>
      <c r="F747" s="350"/>
      <c r="G747" s="350"/>
      <c r="H747" s="353">
        <v>2437</v>
      </c>
      <c r="I747" s="354">
        <v>103003</v>
      </c>
      <c r="J747" s="355">
        <v>7.96</v>
      </c>
      <c r="K747" s="353">
        <v>3375</v>
      </c>
      <c r="L747" s="356">
        <v>7.0297400986528977</v>
      </c>
      <c r="M747" s="357">
        <v>3803.06</v>
      </c>
      <c r="N747" s="355">
        <v>30272.357599999999</v>
      </c>
      <c r="O747" s="358" t="s">
        <v>891</v>
      </c>
      <c r="P747" s="357">
        <v>0</v>
      </c>
      <c r="Q747" s="359">
        <v>0</v>
      </c>
      <c r="R747" s="360" t="s">
        <v>892</v>
      </c>
      <c r="S747" s="350" t="s">
        <v>2037</v>
      </c>
      <c r="T747" s="361">
        <v>1</v>
      </c>
      <c r="U747" s="362">
        <v>45</v>
      </c>
      <c r="V747" s="363">
        <v>16</v>
      </c>
      <c r="W747" s="364" t="s">
        <v>892</v>
      </c>
      <c r="X747" s="365" t="s">
        <v>892</v>
      </c>
      <c r="Y747" s="366">
        <v>0</v>
      </c>
      <c r="Z747" s="366" t="s">
        <v>892</v>
      </c>
      <c r="AA747" s="365" t="s">
        <v>892</v>
      </c>
      <c r="AB747" s="366">
        <v>0</v>
      </c>
      <c r="AC747" s="366"/>
      <c r="AD747" s="367" t="s">
        <v>892</v>
      </c>
      <c r="AE747" s="368" t="s">
        <v>892</v>
      </c>
      <c r="AF747" s="357">
        <v>1386</v>
      </c>
      <c r="AG747" s="360">
        <v>45020</v>
      </c>
      <c r="AH747" s="360">
        <v>42685</v>
      </c>
      <c r="AI747" s="360">
        <v>44998</v>
      </c>
      <c r="AJ747" s="360" t="s">
        <v>892</v>
      </c>
      <c r="AK747" s="350" t="s">
        <v>2036</v>
      </c>
    </row>
    <row r="748" spans="1:37" x14ac:dyDescent="0.3">
      <c r="A748" s="349">
        <v>132300</v>
      </c>
      <c r="B748" s="350" t="s">
        <v>2038</v>
      </c>
      <c r="C748" s="351" t="s">
        <v>271</v>
      </c>
      <c r="D748" s="352">
        <v>10.37</v>
      </c>
      <c r="E748" s="350"/>
      <c r="F748" s="350"/>
      <c r="G748" s="350"/>
      <c r="H748" s="353">
        <v>3587</v>
      </c>
      <c r="I748" s="354">
        <v>103003</v>
      </c>
      <c r="J748" s="355">
        <v>10.37</v>
      </c>
      <c r="K748" s="353">
        <v>11385</v>
      </c>
      <c r="L748" s="356">
        <v>3.2675928034616262</v>
      </c>
      <c r="M748" s="357">
        <v>15172.5</v>
      </c>
      <c r="N748" s="355">
        <v>157338.82500000001</v>
      </c>
      <c r="O748" s="358" t="s">
        <v>891</v>
      </c>
      <c r="P748" s="357">
        <v>0</v>
      </c>
      <c r="Q748" s="359">
        <v>0</v>
      </c>
      <c r="R748" s="360" t="s">
        <v>892</v>
      </c>
      <c r="S748" s="350" t="s">
        <v>2037</v>
      </c>
      <c r="T748" s="361">
        <v>1</v>
      </c>
      <c r="U748" s="362">
        <v>45</v>
      </c>
      <c r="V748" s="363">
        <v>16</v>
      </c>
      <c r="W748" s="364">
        <v>6209</v>
      </c>
      <c r="X748" s="365">
        <v>2023</v>
      </c>
      <c r="Y748" s="366">
        <v>1000</v>
      </c>
      <c r="Z748" s="366" t="s">
        <v>892</v>
      </c>
      <c r="AA748" s="365" t="s">
        <v>892</v>
      </c>
      <c r="AB748" s="366">
        <v>0</v>
      </c>
      <c r="AC748" s="366"/>
      <c r="AD748" s="367" t="s">
        <v>892</v>
      </c>
      <c r="AE748" s="368" t="s">
        <v>892</v>
      </c>
      <c r="AF748" s="357">
        <v>4392</v>
      </c>
      <c r="AG748" s="360">
        <v>44956</v>
      </c>
      <c r="AH748" s="360">
        <v>42685</v>
      </c>
      <c r="AI748" s="360">
        <v>44910</v>
      </c>
      <c r="AJ748" s="360" t="s">
        <v>892</v>
      </c>
      <c r="AK748" s="350" t="s">
        <v>2038</v>
      </c>
    </row>
    <row r="749" spans="1:37" x14ac:dyDescent="0.3">
      <c r="A749" s="349">
        <v>132303</v>
      </c>
      <c r="B749" s="350" t="s">
        <v>2039</v>
      </c>
      <c r="C749" s="351" t="s">
        <v>1438</v>
      </c>
      <c r="D749" s="352">
        <v>6.22</v>
      </c>
      <c r="E749" s="350"/>
      <c r="F749" s="350"/>
      <c r="G749" s="350"/>
      <c r="H749" s="353">
        <v>8296</v>
      </c>
      <c r="I749" s="354">
        <v>103003</v>
      </c>
      <c r="J749" s="355">
        <v>6.22</v>
      </c>
      <c r="K749" s="353">
        <v>15989</v>
      </c>
      <c r="L749" s="356">
        <v>4.7753633616347679</v>
      </c>
      <c r="M749" s="357">
        <v>22974.5</v>
      </c>
      <c r="N749" s="355">
        <v>142901.39000000001</v>
      </c>
      <c r="O749" s="358" t="s">
        <v>891</v>
      </c>
      <c r="P749" s="357">
        <v>0</v>
      </c>
      <c r="Q749" s="359">
        <v>0</v>
      </c>
      <c r="R749" s="360" t="s">
        <v>892</v>
      </c>
      <c r="S749" s="350" t="s">
        <v>1470</v>
      </c>
      <c r="T749" s="361">
        <v>1</v>
      </c>
      <c r="U749" s="362">
        <v>57</v>
      </c>
      <c r="V749" s="363">
        <v>17</v>
      </c>
      <c r="W749" s="364" t="s">
        <v>892</v>
      </c>
      <c r="X749" s="365" t="s">
        <v>892</v>
      </c>
      <c r="Y749" s="366">
        <v>0</v>
      </c>
      <c r="Z749" s="366" t="s">
        <v>892</v>
      </c>
      <c r="AA749" s="365" t="s">
        <v>892</v>
      </c>
      <c r="AB749" s="366">
        <v>0</v>
      </c>
      <c r="AC749" s="366"/>
      <c r="AD749" s="367" t="s">
        <v>892</v>
      </c>
      <c r="AE749" s="368" t="s">
        <v>892</v>
      </c>
      <c r="AF749" s="357">
        <v>6950</v>
      </c>
      <c r="AG749" s="360">
        <v>44466</v>
      </c>
      <c r="AH749" s="360">
        <v>42685</v>
      </c>
      <c r="AI749" s="360">
        <v>44460</v>
      </c>
      <c r="AJ749" s="360" t="s">
        <v>892</v>
      </c>
      <c r="AK749" s="350" t="s">
        <v>2039</v>
      </c>
    </row>
    <row r="750" spans="1:37" x14ac:dyDescent="0.3">
      <c r="A750" s="349">
        <v>132394</v>
      </c>
      <c r="B750" s="350" t="s">
        <v>2040</v>
      </c>
      <c r="C750" s="351" t="s">
        <v>262</v>
      </c>
      <c r="D750" s="352">
        <v>0.53</v>
      </c>
      <c r="E750" s="350"/>
      <c r="F750" s="350"/>
      <c r="G750" s="350"/>
      <c r="H750" s="353">
        <v>3275</v>
      </c>
      <c r="I750" s="354">
        <v>103003</v>
      </c>
      <c r="J750" s="355">
        <v>0.53</v>
      </c>
      <c r="K750" s="353">
        <v>6110</v>
      </c>
      <c r="L750" s="356">
        <v>4.9427993600772737</v>
      </c>
      <c r="M750" s="357">
        <v>8651.44</v>
      </c>
      <c r="N750" s="355">
        <v>4585.2632000000003</v>
      </c>
      <c r="O750" s="358" t="s">
        <v>891</v>
      </c>
      <c r="P750" s="357">
        <v>0</v>
      </c>
      <c r="Q750" s="359">
        <v>0</v>
      </c>
      <c r="R750" s="360" t="s">
        <v>892</v>
      </c>
      <c r="S750" s="350" t="s">
        <v>922</v>
      </c>
      <c r="T750" s="361">
        <v>1</v>
      </c>
      <c r="U750" s="362">
        <v>45</v>
      </c>
      <c r="V750" s="363">
        <v>14</v>
      </c>
      <c r="W750" s="364" t="s">
        <v>892</v>
      </c>
      <c r="X750" s="365" t="s">
        <v>892</v>
      </c>
      <c r="Y750" s="366">
        <v>0</v>
      </c>
      <c r="Z750" s="366" t="s">
        <v>892</v>
      </c>
      <c r="AA750" s="365" t="s">
        <v>892</v>
      </c>
      <c r="AB750" s="366">
        <v>0</v>
      </c>
      <c r="AC750" s="366"/>
      <c r="AD750" s="367" t="s">
        <v>892</v>
      </c>
      <c r="AE750" s="368" t="s">
        <v>892</v>
      </c>
      <c r="AF750" s="357">
        <v>2650</v>
      </c>
      <c r="AG750" s="360">
        <v>44967</v>
      </c>
      <c r="AH750" s="360">
        <v>42765</v>
      </c>
      <c r="AI750" s="360">
        <v>44959</v>
      </c>
      <c r="AJ750" s="360" t="s">
        <v>892</v>
      </c>
      <c r="AK750" s="350" t="s">
        <v>2040</v>
      </c>
    </row>
    <row r="751" spans="1:37" x14ac:dyDescent="0.3">
      <c r="A751" s="349">
        <v>132395</v>
      </c>
      <c r="B751" s="350" t="s">
        <v>2041</v>
      </c>
      <c r="C751" s="351" t="s">
        <v>262</v>
      </c>
      <c r="D751" s="352">
        <v>0.56000000000000005</v>
      </c>
      <c r="E751" s="350"/>
      <c r="F751" s="350"/>
      <c r="G751" s="350"/>
      <c r="H751" s="353">
        <v>3078</v>
      </c>
      <c r="I751" s="354">
        <v>103003</v>
      </c>
      <c r="J751" s="355">
        <v>0.56000000000000005</v>
      </c>
      <c r="K751" s="353">
        <v>6171</v>
      </c>
      <c r="L751" s="356">
        <v>4.5917682335566061</v>
      </c>
      <c r="M751" s="357">
        <v>8987.94</v>
      </c>
      <c r="N751" s="355">
        <v>5033.2464</v>
      </c>
      <c r="O751" s="358" t="s">
        <v>891</v>
      </c>
      <c r="P751" s="357">
        <v>0</v>
      </c>
      <c r="Q751" s="359">
        <v>0</v>
      </c>
      <c r="R751" s="360" t="s">
        <v>892</v>
      </c>
      <c r="S751" s="350" t="s">
        <v>922</v>
      </c>
      <c r="T751" s="361">
        <v>1</v>
      </c>
      <c r="U751" s="362">
        <v>45</v>
      </c>
      <c r="V751" s="363">
        <v>14</v>
      </c>
      <c r="W751" s="364" t="s">
        <v>892</v>
      </c>
      <c r="X751" s="365" t="s">
        <v>892</v>
      </c>
      <c r="Y751" s="366">
        <v>0</v>
      </c>
      <c r="Z751" s="366" t="s">
        <v>892</v>
      </c>
      <c r="AA751" s="365" t="s">
        <v>892</v>
      </c>
      <c r="AB751" s="366">
        <v>0</v>
      </c>
      <c r="AC751" s="366"/>
      <c r="AD751" s="367" t="s">
        <v>892</v>
      </c>
      <c r="AE751" s="368" t="s">
        <v>892</v>
      </c>
      <c r="AF751" s="357">
        <v>2682</v>
      </c>
      <c r="AG751" s="360">
        <v>44967</v>
      </c>
      <c r="AH751" s="360">
        <v>42765</v>
      </c>
      <c r="AI751" s="360">
        <v>44959</v>
      </c>
      <c r="AJ751" s="360" t="s">
        <v>892</v>
      </c>
      <c r="AK751" s="350" t="s">
        <v>2041</v>
      </c>
    </row>
    <row r="752" spans="1:37" x14ac:dyDescent="0.3">
      <c r="A752" s="349">
        <v>132400</v>
      </c>
      <c r="B752" s="350" t="s">
        <v>2042</v>
      </c>
      <c r="C752" s="351" t="s">
        <v>337</v>
      </c>
      <c r="D752" s="352">
        <v>1.61</v>
      </c>
      <c r="E752" s="350"/>
      <c r="F752" s="350"/>
      <c r="G752" s="350"/>
      <c r="H752" s="353">
        <v>0</v>
      </c>
      <c r="I752" s="354">
        <v>103003</v>
      </c>
      <c r="J752" s="355">
        <v>1.61</v>
      </c>
      <c r="K752" s="353">
        <v>2836</v>
      </c>
      <c r="L752" s="356">
        <v>0</v>
      </c>
      <c r="M752" s="357">
        <v>3991.06</v>
      </c>
      <c r="N752" s="355">
        <v>6425.6066000000001</v>
      </c>
      <c r="O752" s="358" t="s">
        <v>891</v>
      </c>
      <c r="P752" s="357">
        <v>0</v>
      </c>
      <c r="Q752" s="359">
        <v>0</v>
      </c>
      <c r="R752" s="360" t="s">
        <v>892</v>
      </c>
      <c r="S752" s="350" t="s">
        <v>1601</v>
      </c>
      <c r="T752" s="361">
        <v>1</v>
      </c>
      <c r="U752" s="362">
        <v>71</v>
      </c>
      <c r="V752" s="363">
        <v>33</v>
      </c>
      <c r="W752" s="364">
        <v>6219</v>
      </c>
      <c r="X752" s="365">
        <v>2023</v>
      </c>
      <c r="Y752" s="366">
        <v>1700</v>
      </c>
      <c r="Z752" s="366" t="s">
        <v>892</v>
      </c>
      <c r="AA752" s="365" t="s">
        <v>892</v>
      </c>
      <c r="AB752" s="366">
        <v>0</v>
      </c>
      <c r="AC752" s="366"/>
      <c r="AD752" s="367" t="s">
        <v>892</v>
      </c>
      <c r="AE752" s="368" t="s">
        <v>892</v>
      </c>
      <c r="AF752" s="357">
        <v>1264</v>
      </c>
      <c r="AG752" s="360">
        <v>45027</v>
      </c>
      <c r="AH752" s="360">
        <v>42765</v>
      </c>
      <c r="AI752" s="360">
        <v>44998</v>
      </c>
      <c r="AJ752" s="360" t="s">
        <v>892</v>
      </c>
      <c r="AK752" s="350" t="s">
        <v>2042</v>
      </c>
    </row>
    <row r="753" spans="1:37" x14ac:dyDescent="0.3">
      <c r="A753" s="349">
        <v>132405</v>
      </c>
      <c r="B753" s="350" t="s">
        <v>2043</v>
      </c>
      <c r="C753" s="351" t="s">
        <v>269</v>
      </c>
      <c r="D753" s="352">
        <v>4.9000000000000004</v>
      </c>
      <c r="E753" s="350"/>
      <c r="F753" s="350"/>
      <c r="G753" s="350"/>
      <c r="H753" s="353">
        <v>2258</v>
      </c>
      <c r="I753" s="354">
        <v>103003</v>
      </c>
      <c r="J753" s="355">
        <v>4.9000000000000004</v>
      </c>
      <c r="K753" s="353">
        <v>128</v>
      </c>
      <c r="L753" s="356">
        <v>140.42288557213928</v>
      </c>
      <c r="M753" s="357">
        <v>0</v>
      </c>
      <c r="N753" s="355">
        <v>0</v>
      </c>
      <c r="O753" s="358" t="s">
        <v>891</v>
      </c>
      <c r="P753" s="357">
        <v>0</v>
      </c>
      <c r="Q753" s="359">
        <v>0</v>
      </c>
      <c r="R753" s="360" t="s">
        <v>892</v>
      </c>
      <c r="S753" s="350" t="s">
        <v>1528</v>
      </c>
      <c r="T753" s="361">
        <v>1</v>
      </c>
      <c r="U753" s="362">
        <v>57</v>
      </c>
      <c r="V753" s="363">
        <v>6</v>
      </c>
      <c r="W753" s="364" t="s">
        <v>892</v>
      </c>
      <c r="X753" s="365" t="s">
        <v>892</v>
      </c>
      <c r="Y753" s="366">
        <v>0</v>
      </c>
      <c r="Z753" s="366" t="s">
        <v>892</v>
      </c>
      <c r="AA753" s="365" t="s">
        <v>892</v>
      </c>
      <c r="AB753" s="366">
        <v>0</v>
      </c>
      <c r="AC753" s="366"/>
      <c r="AD753" s="367" t="s">
        <v>892</v>
      </c>
      <c r="AE753" s="368" t="s">
        <v>892</v>
      </c>
      <c r="AF753" s="357">
        <v>64</v>
      </c>
      <c r="AG753" s="360">
        <v>43628</v>
      </c>
      <c r="AH753" s="360">
        <v>42773</v>
      </c>
      <c r="AI753" s="360">
        <v>43607</v>
      </c>
      <c r="AJ753" s="360" t="s">
        <v>892</v>
      </c>
      <c r="AK753" s="350" t="s">
        <v>2043</v>
      </c>
    </row>
    <row r="754" spans="1:37" x14ac:dyDescent="0.3">
      <c r="A754" s="349">
        <v>132407</v>
      </c>
      <c r="B754" s="350" t="s">
        <v>2044</v>
      </c>
      <c r="C754" s="351" t="s">
        <v>269</v>
      </c>
      <c r="D754" s="352">
        <v>9.4700000000000006</v>
      </c>
      <c r="E754" s="350"/>
      <c r="F754" s="350"/>
      <c r="G754" s="350"/>
      <c r="H754" s="353">
        <v>2260</v>
      </c>
      <c r="I754" s="354">
        <v>103003</v>
      </c>
      <c r="J754" s="355">
        <v>9.4700000000000006</v>
      </c>
      <c r="K754" s="353">
        <v>133</v>
      </c>
      <c r="L754" s="356">
        <v>145.05776636713733</v>
      </c>
      <c r="M754" s="357">
        <v>0</v>
      </c>
      <c r="N754" s="355">
        <v>0</v>
      </c>
      <c r="O754" s="358" t="s">
        <v>891</v>
      </c>
      <c r="P754" s="357">
        <v>0</v>
      </c>
      <c r="Q754" s="359">
        <v>0</v>
      </c>
      <c r="R754" s="360" t="s">
        <v>892</v>
      </c>
      <c r="S754" s="350" t="s">
        <v>1528</v>
      </c>
      <c r="T754" s="361">
        <v>1</v>
      </c>
      <c r="U754" s="362">
        <v>57</v>
      </c>
      <c r="V754" s="363">
        <v>6</v>
      </c>
      <c r="W754" s="364" t="s">
        <v>892</v>
      </c>
      <c r="X754" s="365" t="s">
        <v>892</v>
      </c>
      <c r="Y754" s="366">
        <v>0</v>
      </c>
      <c r="Z754" s="366" t="s">
        <v>892</v>
      </c>
      <c r="AA754" s="365" t="s">
        <v>892</v>
      </c>
      <c r="AB754" s="366">
        <v>0</v>
      </c>
      <c r="AC754" s="366"/>
      <c r="AD754" s="367" t="s">
        <v>892</v>
      </c>
      <c r="AE754" s="368" t="s">
        <v>892</v>
      </c>
      <c r="AF754" s="357">
        <v>62</v>
      </c>
      <c r="AG754" s="360">
        <v>43627</v>
      </c>
      <c r="AH754" s="360">
        <v>42773</v>
      </c>
      <c r="AI754" s="360">
        <v>43608</v>
      </c>
      <c r="AJ754" s="360" t="s">
        <v>892</v>
      </c>
      <c r="AK754" s="350" t="s">
        <v>2044</v>
      </c>
    </row>
    <row r="755" spans="1:37" x14ac:dyDescent="0.3">
      <c r="A755" s="349">
        <v>132465</v>
      </c>
      <c r="B755" s="350" t="s">
        <v>2045</v>
      </c>
      <c r="C755" s="351" t="s">
        <v>31</v>
      </c>
      <c r="D755" s="352">
        <v>7.5</v>
      </c>
      <c r="E755" s="350"/>
      <c r="F755" s="350"/>
      <c r="G755" s="350"/>
      <c r="H755" s="353">
        <v>0</v>
      </c>
      <c r="I755" s="354">
        <v>103003</v>
      </c>
      <c r="J755" s="355">
        <v>7.6537100000000002</v>
      </c>
      <c r="K755" s="353">
        <v>98</v>
      </c>
      <c r="L755" s="356">
        <v>0</v>
      </c>
      <c r="M755" s="357">
        <v>97.06</v>
      </c>
      <c r="N755" s="355">
        <v>727.95</v>
      </c>
      <c r="O755" s="358" t="s">
        <v>891</v>
      </c>
      <c r="P755" s="357">
        <v>0</v>
      </c>
      <c r="Q755" s="359">
        <v>0</v>
      </c>
      <c r="R755" s="360" t="s">
        <v>892</v>
      </c>
      <c r="S755" s="350" t="s">
        <v>1027</v>
      </c>
      <c r="T755" s="361">
        <v>1</v>
      </c>
      <c r="U755" s="362">
        <v>51</v>
      </c>
      <c r="V755" s="363">
        <v>11</v>
      </c>
      <c r="W755" s="364">
        <v>2552</v>
      </c>
      <c r="X755" s="365">
        <v>2023</v>
      </c>
      <c r="Y755" s="366">
        <v>50</v>
      </c>
      <c r="Z755" s="366" t="s">
        <v>892</v>
      </c>
      <c r="AA755" s="365" t="s">
        <v>892</v>
      </c>
      <c r="AB755" s="366">
        <v>0</v>
      </c>
      <c r="AC755" s="366"/>
      <c r="AD755" s="367" t="s">
        <v>892</v>
      </c>
      <c r="AE755" s="368" t="s">
        <v>892</v>
      </c>
      <c r="AF755" s="357">
        <v>32</v>
      </c>
      <c r="AG755" s="360">
        <v>43768</v>
      </c>
      <c r="AH755" s="360">
        <v>42796</v>
      </c>
      <c r="AI755" s="360">
        <v>43747</v>
      </c>
      <c r="AJ755" s="360" t="s">
        <v>892</v>
      </c>
      <c r="AK755" s="350" t="s">
        <v>2045</v>
      </c>
    </row>
    <row r="756" spans="1:37" x14ac:dyDescent="0.3">
      <c r="A756" s="349">
        <v>132623</v>
      </c>
      <c r="B756" s="350" t="s">
        <v>2046</v>
      </c>
      <c r="C756" s="351" t="s">
        <v>31</v>
      </c>
      <c r="D756" s="352">
        <v>179.54</v>
      </c>
      <c r="E756" s="350"/>
      <c r="F756" s="350"/>
      <c r="G756" s="350"/>
      <c r="H756" s="353">
        <v>65</v>
      </c>
      <c r="I756" s="354">
        <v>103003</v>
      </c>
      <c r="J756" s="355">
        <v>179.54</v>
      </c>
      <c r="K756" s="353">
        <v>14</v>
      </c>
      <c r="L756" s="356">
        <v>48.872180451127818</v>
      </c>
      <c r="M756" s="357">
        <v>0</v>
      </c>
      <c r="N756" s="355">
        <v>0</v>
      </c>
      <c r="O756" s="358" t="s">
        <v>891</v>
      </c>
      <c r="P756" s="357">
        <v>0</v>
      </c>
      <c r="Q756" s="359">
        <v>0</v>
      </c>
      <c r="R756" s="360" t="s">
        <v>892</v>
      </c>
      <c r="S756" s="350" t="s">
        <v>1050</v>
      </c>
      <c r="T756" s="361">
        <v>1</v>
      </c>
      <c r="U756" s="362">
        <v>51</v>
      </c>
      <c r="V756" s="363">
        <v>35</v>
      </c>
      <c r="W756" s="364" t="s">
        <v>892</v>
      </c>
      <c r="X756" s="365" t="s">
        <v>892</v>
      </c>
      <c r="Y756" s="366">
        <v>0</v>
      </c>
      <c r="Z756" s="366" t="s">
        <v>892</v>
      </c>
      <c r="AA756" s="365" t="s">
        <v>892</v>
      </c>
      <c r="AB756" s="366">
        <v>0</v>
      </c>
      <c r="AC756" s="366"/>
      <c r="AD756" s="367" t="s">
        <v>892</v>
      </c>
      <c r="AE756" s="368" t="s">
        <v>892</v>
      </c>
      <c r="AF756" s="357">
        <v>6</v>
      </c>
      <c r="AG756" s="360">
        <v>44362</v>
      </c>
      <c r="AH756" s="360">
        <v>42850</v>
      </c>
      <c r="AI756" s="360">
        <v>44257</v>
      </c>
      <c r="AJ756" s="360" t="s">
        <v>892</v>
      </c>
      <c r="AK756" s="350" t="s">
        <v>2046</v>
      </c>
    </row>
    <row r="757" spans="1:37" x14ac:dyDescent="0.3">
      <c r="A757" s="349">
        <v>132624</v>
      </c>
      <c r="B757" s="350" t="s">
        <v>2047</v>
      </c>
      <c r="C757" s="351" t="s">
        <v>31</v>
      </c>
      <c r="D757" s="352">
        <v>153.97999999999999</v>
      </c>
      <c r="E757" s="350"/>
      <c r="F757" s="350"/>
      <c r="G757" s="350"/>
      <c r="H757" s="353">
        <v>90</v>
      </c>
      <c r="I757" s="354">
        <v>103003</v>
      </c>
      <c r="J757" s="355">
        <v>153.97999999999999</v>
      </c>
      <c r="K757" s="353">
        <v>11</v>
      </c>
      <c r="L757" s="356">
        <v>97.826086956521735</v>
      </c>
      <c r="M757" s="357">
        <v>0</v>
      </c>
      <c r="N757" s="355">
        <v>0</v>
      </c>
      <c r="O757" s="358" t="s">
        <v>891</v>
      </c>
      <c r="P757" s="357">
        <v>0</v>
      </c>
      <c r="Q757" s="359">
        <v>0</v>
      </c>
      <c r="R757" s="360" t="s">
        <v>892</v>
      </c>
      <c r="S757" s="350" t="s">
        <v>1568</v>
      </c>
      <c r="T757" s="361">
        <v>1</v>
      </c>
      <c r="U757" s="362">
        <v>51</v>
      </c>
      <c r="V757" s="363">
        <v>36</v>
      </c>
      <c r="W757" s="364" t="s">
        <v>892</v>
      </c>
      <c r="X757" s="365" t="s">
        <v>892</v>
      </c>
      <c r="Y757" s="366">
        <v>0</v>
      </c>
      <c r="Z757" s="366" t="s">
        <v>892</v>
      </c>
      <c r="AA757" s="365" t="s">
        <v>892</v>
      </c>
      <c r="AB757" s="366">
        <v>0</v>
      </c>
      <c r="AC757" s="366"/>
      <c r="AD757" s="367" t="s">
        <v>892</v>
      </c>
      <c r="AE757" s="368" t="s">
        <v>892</v>
      </c>
      <c r="AF757" s="357">
        <v>4</v>
      </c>
      <c r="AG757" s="360">
        <v>44547</v>
      </c>
      <c r="AH757" s="360">
        <v>42850</v>
      </c>
      <c r="AI757" s="360">
        <v>44508</v>
      </c>
      <c r="AJ757" s="360" t="s">
        <v>892</v>
      </c>
      <c r="AK757" s="350" t="s">
        <v>2047</v>
      </c>
    </row>
    <row r="758" spans="1:37" x14ac:dyDescent="0.3">
      <c r="A758" s="349">
        <v>132646</v>
      </c>
      <c r="B758" s="350" t="s">
        <v>2048</v>
      </c>
      <c r="C758" s="351" t="s">
        <v>849</v>
      </c>
      <c r="D758" s="352">
        <v>18.510000000000002</v>
      </c>
      <c r="E758" s="350"/>
      <c r="F758" s="350"/>
      <c r="G758" s="350"/>
      <c r="H758" s="353">
        <v>6691</v>
      </c>
      <c r="I758" s="354">
        <v>103003</v>
      </c>
      <c r="J758" s="355">
        <v>18.510000000000002</v>
      </c>
      <c r="K758" s="353">
        <v>9584</v>
      </c>
      <c r="L758" s="356">
        <v>4.0047882687415832</v>
      </c>
      <c r="M758" s="357">
        <v>23382.5</v>
      </c>
      <c r="N758" s="355">
        <v>432810.07500000001</v>
      </c>
      <c r="O758" s="358" t="s">
        <v>891</v>
      </c>
      <c r="P758" s="357">
        <v>0</v>
      </c>
      <c r="Q758" s="359">
        <v>0</v>
      </c>
      <c r="R758" s="360" t="s">
        <v>892</v>
      </c>
      <c r="S758" s="350" t="s">
        <v>913</v>
      </c>
      <c r="T758" s="361">
        <v>1</v>
      </c>
      <c r="U758" s="362">
        <v>45</v>
      </c>
      <c r="V758" s="363">
        <v>10</v>
      </c>
      <c r="W758" s="364" t="s">
        <v>892</v>
      </c>
      <c r="X758" s="365" t="s">
        <v>892</v>
      </c>
      <c r="Y758" s="366">
        <v>0</v>
      </c>
      <c r="Z758" s="366" t="s">
        <v>892</v>
      </c>
      <c r="AA758" s="365" t="s">
        <v>892</v>
      </c>
      <c r="AB758" s="366">
        <v>0</v>
      </c>
      <c r="AC758" s="366"/>
      <c r="AD758" s="367" t="s">
        <v>892</v>
      </c>
      <c r="AE758" s="368" t="s">
        <v>892</v>
      </c>
      <c r="AF758" s="357">
        <v>6684</v>
      </c>
      <c r="AG758" s="360">
        <v>45009</v>
      </c>
      <c r="AH758" s="360">
        <v>42860</v>
      </c>
      <c r="AI758" s="360">
        <v>45156</v>
      </c>
      <c r="AJ758" s="360" t="s">
        <v>892</v>
      </c>
      <c r="AK758" s="350" t="s">
        <v>2049</v>
      </c>
    </row>
    <row r="759" spans="1:37" x14ac:dyDescent="0.3">
      <c r="A759" s="349">
        <v>132647</v>
      </c>
      <c r="B759" s="350" t="s">
        <v>2050</v>
      </c>
      <c r="C759" s="351" t="s">
        <v>31</v>
      </c>
      <c r="D759" s="352">
        <v>1.49</v>
      </c>
      <c r="E759" s="350"/>
      <c r="F759" s="350"/>
      <c r="G759" s="350"/>
      <c r="H759" s="353">
        <v>0</v>
      </c>
      <c r="I759" s="354">
        <v>103003</v>
      </c>
      <c r="J759" s="355">
        <v>1.49</v>
      </c>
      <c r="K759" s="353">
        <v>11463</v>
      </c>
      <c r="L759" s="356">
        <v>0</v>
      </c>
      <c r="M759" s="357">
        <v>33447.94</v>
      </c>
      <c r="N759" s="355">
        <v>49837.4306</v>
      </c>
      <c r="O759" s="358" t="s">
        <v>891</v>
      </c>
      <c r="P759" s="357">
        <v>0</v>
      </c>
      <c r="Q759" s="359">
        <v>0</v>
      </c>
      <c r="R759" s="360" t="s">
        <v>892</v>
      </c>
      <c r="S759" s="350" t="s">
        <v>913</v>
      </c>
      <c r="T759" s="361">
        <v>1</v>
      </c>
      <c r="U759" s="362">
        <v>45</v>
      </c>
      <c r="V759" s="363">
        <v>10</v>
      </c>
      <c r="W759" s="364">
        <v>6979</v>
      </c>
      <c r="X759" s="365">
        <v>2023</v>
      </c>
      <c r="Y759" s="366">
        <v>3800</v>
      </c>
      <c r="Z759" s="366" t="s">
        <v>892</v>
      </c>
      <c r="AA759" s="365" t="s">
        <v>892</v>
      </c>
      <c r="AB759" s="366">
        <v>0</v>
      </c>
      <c r="AC759" s="366"/>
      <c r="AD759" s="367" t="s">
        <v>892</v>
      </c>
      <c r="AE759" s="368" t="s">
        <v>892</v>
      </c>
      <c r="AF759" s="357">
        <v>8278</v>
      </c>
      <c r="AG759" s="360">
        <v>44924</v>
      </c>
      <c r="AH759" s="360">
        <v>42860</v>
      </c>
      <c r="AI759" s="360">
        <v>44910</v>
      </c>
      <c r="AJ759" s="360" t="s">
        <v>892</v>
      </c>
      <c r="AK759" s="350" t="s">
        <v>2051</v>
      </c>
    </row>
    <row r="760" spans="1:37" x14ac:dyDescent="0.3">
      <c r="A760" s="349">
        <v>132649</v>
      </c>
      <c r="B760" s="350" t="s">
        <v>2052</v>
      </c>
      <c r="C760" s="351" t="s">
        <v>31</v>
      </c>
      <c r="D760" s="352">
        <v>0.99</v>
      </c>
      <c r="E760" s="350"/>
      <c r="F760" s="350"/>
      <c r="G760" s="350"/>
      <c r="H760" s="353">
        <v>0</v>
      </c>
      <c r="I760" s="354">
        <v>103003</v>
      </c>
      <c r="J760" s="355">
        <v>0.99</v>
      </c>
      <c r="K760" s="353">
        <v>8703</v>
      </c>
      <c r="L760" s="356">
        <v>0</v>
      </c>
      <c r="M760" s="357">
        <v>8790.5</v>
      </c>
      <c r="N760" s="355">
        <v>8702.5949999999993</v>
      </c>
      <c r="O760" s="358" t="s">
        <v>891</v>
      </c>
      <c r="P760" s="357">
        <v>0</v>
      </c>
      <c r="Q760" s="359">
        <v>0</v>
      </c>
      <c r="R760" s="360" t="s">
        <v>892</v>
      </c>
      <c r="S760" s="350" t="s">
        <v>913</v>
      </c>
      <c r="T760" s="361">
        <v>1</v>
      </c>
      <c r="U760" s="362">
        <v>45</v>
      </c>
      <c r="V760" s="363">
        <v>10</v>
      </c>
      <c r="W760" s="364">
        <v>6979</v>
      </c>
      <c r="X760" s="365">
        <v>2023</v>
      </c>
      <c r="Y760" s="366">
        <v>4300</v>
      </c>
      <c r="Z760" s="366" t="s">
        <v>892</v>
      </c>
      <c r="AA760" s="365" t="s">
        <v>892</v>
      </c>
      <c r="AB760" s="366">
        <v>0</v>
      </c>
      <c r="AC760" s="366"/>
      <c r="AD760" s="367" t="s">
        <v>892</v>
      </c>
      <c r="AE760" s="368" t="s">
        <v>892</v>
      </c>
      <c r="AF760" s="357">
        <v>2910</v>
      </c>
      <c r="AG760" s="360">
        <v>44951</v>
      </c>
      <c r="AH760" s="360">
        <v>42860</v>
      </c>
      <c r="AI760" s="360">
        <v>44910</v>
      </c>
      <c r="AJ760" s="360" t="s">
        <v>892</v>
      </c>
      <c r="AK760" s="350" t="s">
        <v>2053</v>
      </c>
    </row>
    <row r="761" spans="1:37" x14ac:dyDescent="0.3">
      <c r="A761" s="349">
        <v>132650</v>
      </c>
      <c r="B761" s="350" t="s">
        <v>2054</v>
      </c>
      <c r="C761" s="351" t="s">
        <v>31</v>
      </c>
      <c r="D761" s="352">
        <v>19</v>
      </c>
      <c r="E761" s="350"/>
      <c r="F761" s="350"/>
      <c r="G761" s="350"/>
      <c r="H761" s="353">
        <v>0</v>
      </c>
      <c r="I761" s="354">
        <v>103003</v>
      </c>
      <c r="J761" s="355">
        <v>19</v>
      </c>
      <c r="K761" s="353">
        <v>1228</v>
      </c>
      <c r="L761" s="356">
        <v>0</v>
      </c>
      <c r="M761" s="357">
        <v>1149.56</v>
      </c>
      <c r="N761" s="355">
        <v>21841.64</v>
      </c>
      <c r="O761" s="358" t="s">
        <v>891</v>
      </c>
      <c r="P761" s="357">
        <v>0</v>
      </c>
      <c r="Q761" s="359">
        <v>0</v>
      </c>
      <c r="R761" s="360" t="s">
        <v>892</v>
      </c>
      <c r="S761" s="350" t="s">
        <v>922</v>
      </c>
      <c r="T761" s="361">
        <v>1</v>
      </c>
      <c r="U761" s="362">
        <v>45</v>
      </c>
      <c r="V761" s="363">
        <v>14</v>
      </c>
      <c r="W761" s="364">
        <v>6979</v>
      </c>
      <c r="X761" s="365">
        <v>2023</v>
      </c>
      <c r="Y761" s="366">
        <v>1000</v>
      </c>
      <c r="Z761" s="366" t="s">
        <v>892</v>
      </c>
      <c r="AA761" s="365" t="s">
        <v>892</v>
      </c>
      <c r="AB761" s="366">
        <v>0</v>
      </c>
      <c r="AC761" s="366"/>
      <c r="AD761" s="367" t="s">
        <v>892</v>
      </c>
      <c r="AE761" s="368" t="s">
        <v>892</v>
      </c>
      <c r="AF761" s="357">
        <v>478</v>
      </c>
      <c r="AG761" s="360">
        <v>44375</v>
      </c>
      <c r="AH761" s="360">
        <v>42860</v>
      </c>
      <c r="AI761" s="360">
        <v>45049</v>
      </c>
      <c r="AJ761" s="360" t="s">
        <v>892</v>
      </c>
      <c r="AK761" s="350" t="s">
        <v>2055</v>
      </c>
    </row>
    <row r="762" spans="1:37" x14ac:dyDescent="0.3">
      <c r="A762" s="349">
        <v>132655</v>
      </c>
      <c r="B762" s="350" t="s">
        <v>2056</v>
      </c>
      <c r="C762" s="351" t="s">
        <v>31</v>
      </c>
      <c r="D762" s="352">
        <v>1.48</v>
      </c>
      <c r="E762" s="350"/>
      <c r="F762" s="350"/>
      <c r="G762" s="350"/>
      <c r="H762" s="353">
        <v>4358</v>
      </c>
      <c r="I762" s="354">
        <v>103003</v>
      </c>
      <c r="J762" s="355">
        <v>1.48</v>
      </c>
      <c r="K762" s="353">
        <v>28994</v>
      </c>
      <c r="L762" s="356">
        <v>1.5047459230639086</v>
      </c>
      <c r="M762" s="357">
        <v>44773.06</v>
      </c>
      <c r="N762" s="355">
        <v>66264.128800000006</v>
      </c>
      <c r="O762" s="358" t="s">
        <v>891</v>
      </c>
      <c r="P762" s="357">
        <v>0</v>
      </c>
      <c r="Q762" s="359">
        <v>0</v>
      </c>
      <c r="R762" s="360" t="s">
        <v>892</v>
      </c>
      <c r="S762" s="350" t="s">
        <v>913</v>
      </c>
      <c r="T762" s="361">
        <v>1</v>
      </c>
      <c r="U762" s="362">
        <v>45</v>
      </c>
      <c r="V762" s="363">
        <v>10</v>
      </c>
      <c r="W762" s="364">
        <v>6209</v>
      </c>
      <c r="X762" s="365">
        <v>2023</v>
      </c>
      <c r="Y762" s="366">
        <v>3000</v>
      </c>
      <c r="Z762" s="366" t="s">
        <v>892</v>
      </c>
      <c r="AA762" s="365" t="s">
        <v>892</v>
      </c>
      <c r="AB762" s="366">
        <v>0</v>
      </c>
      <c r="AC762" s="366"/>
      <c r="AD762" s="367" t="s">
        <v>892</v>
      </c>
      <c r="AE762" s="368" t="s">
        <v>892</v>
      </c>
      <c r="AF762" s="357">
        <v>11584</v>
      </c>
      <c r="AG762" s="360">
        <v>44993</v>
      </c>
      <c r="AH762" s="360">
        <v>42860</v>
      </c>
      <c r="AI762" s="360">
        <v>44959</v>
      </c>
      <c r="AJ762" s="360" t="s">
        <v>892</v>
      </c>
      <c r="AK762" s="350" t="s">
        <v>2056</v>
      </c>
    </row>
    <row r="763" spans="1:37" x14ac:dyDescent="0.3">
      <c r="A763" s="349">
        <v>132656</v>
      </c>
      <c r="B763" s="350" t="s">
        <v>2057</v>
      </c>
      <c r="C763" s="351" t="s">
        <v>31</v>
      </c>
      <c r="D763" s="352">
        <v>2.19</v>
      </c>
      <c r="E763" s="350"/>
      <c r="F763" s="350"/>
      <c r="G763" s="350"/>
      <c r="H763" s="353">
        <v>0</v>
      </c>
      <c r="I763" s="354">
        <v>103003</v>
      </c>
      <c r="J763" s="355">
        <v>2.19</v>
      </c>
      <c r="K763" s="353">
        <v>28915</v>
      </c>
      <c r="L763" s="356">
        <v>0</v>
      </c>
      <c r="M763" s="357">
        <v>93840.94</v>
      </c>
      <c r="N763" s="355">
        <v>205511.6586</v>
      </c>
      <c r="O763" s="358" t="s">
        <v>891</v>
      </c>
      <c r="P763" s="357">
        <v>0</v>
      </c>
      <c r="Q763" s="359">
        <v>0</v>
      </c>
      <c r="R763" s="360" t="s">
        <v>892</v>
      </c>
      <c r="S763" s="350" t="s">
        <v>913</v>
      </c>
      <c r="T763" s="361">
        <v>1</v>
      </c>
      <c r="U763" s="362">
        <v>45</v>
      </c>
      <c r="V763" s="363">
        <v>10</v>
      </c>
      <c r="W763" s="364">
        <v>6211</v>
      </c>
      <c r="X763" s="365">
        <v>2023</v>
      </c>
      <c r="Y763" s="366">
        <v>8000</v>
      </c>
      <c r="Z763" s="366" t="s">
        <v>892</v>
      </c>
      <c r="AA763" s="365" t="s">
        <v>892</v>
      </c>
      <c r="AB763" s="366">
        <v>0</v>
      </c>
      <c r="AC763" s="366"/>
      <c r="AD763" s="367" t="s">
        <v>892</v>
      </c>
      <c r="AE763" s="368" t="s">
        <v>892</v>
      </c>
      <c r="AF763" s="357">
        <v>22632</v>
      </c>
      <c r="AG763" s="360">
        <v>44924</v>
      </c>
      <c r="AH763" s="360">
        <v>42860</v>
      </c>
      <c r="AI763" s="360">
        <v>44910</v>
      </c>
      <c r="AJ763" s="360" t="s">
        <v>892</v>
      </c>
      <c r="AK763" s="350" t="s">
        <v>2057</v>
      </c>
    </row>
    <row r="764" spans="1:37" x14ac:dyDescent="0.3">
      <c r="A764" s="349">
        <v>132714</v>
      </c>
      <c r="B764" s="350" t="s">
        <v>828</v>
      </c>
      <c r="C764" s="351" t="s">
        <v>265</v>
      </c>
      <c r="D764" s="352">
        <v>20.3</v>
      </c>
      <c r="E764" s="350"/>
      <c r="F764" s="350"/>
      <c r="G764" s="350"/>
      <c r="H764" s="353">
        <v>153</v>
      </c>
      <c r="I764" s="354">
        <v>103003</v>
      </c>
      <c r="J764" s="355">
        <v>20.3</v>
      </c>
      <c r="K764" s="353"/>
      <c r="L764" s="356">
        <v>0</v>
      </c>
      <c r="M764" s="357">
        <v>0</v>
      </c>
      <c r="N764" s="355">
        <v>0</v>
      </c>
      <c r="O764" s="358" t="s">
        <v>891</v>
      </c>
      <c r="P764" s="357">
        <v>0</v>
      </c>
      <c r="Q764" s="359">
        <v>0</v>
      </c>
      <c r="R764" s="360" t="s">
        <v>892</v>
      </c>
      <c r="S764" s="350" t="s">
        <v>1357</v>
      </c>
      <c r="T764" s="361">
        <v>1</v>
      </c>
      <c r="U764" s="362">
        <v>51</v>
      </c>
      <c r="V764" s="363">
        <v>17</v>
      </c>
      <c r="W764" s="364" t="s">
        <v>892</v>
      </c>
      <c r="X764" s="365" t="s">
        <v>892</v>
      </c>
      <c r="Y764" s="366">
        <v>0</v>
      </c>
      <c r="Z764" s="366" t="s">
        <v>892</v>
      </c>
      <c r="AA764" s="365" t="s">
        <v>892</v>
      </c>
      <c r="AB764" s="366">
        <v>0</v>
      </c>
      <c r="AC764" s="366"/>
      <c r="AD764" s="367" t="s">
        <v>892</v>
      </c>
      <c r="AE764" s="368" t="s">
        <v>892</v>
      </c>
      <c r="AF764" s="357">
        <v>0</v>
      </c>
      <c r="AG764" s="360">
        <v>43754</v>
      </c>
      <c r="AH764" s="360">
        <v>42880</v>
      </c>
      <c r="AI764" s="360">
        <v>43731</v>
      </c>
      <c r="AJ764" s="360" t="s">
        <v>892</v>
      </c>
      <c r="AK764" s="350" t="s">
        <v>828</v>
      </c>
    </row>
    <row r="765" spans="1:37" x14ac:dyDescent="0.3">
      <c r="A765" s="349">
        <v>132715</v>
      </c>
      <c r="B765" s="350" t="s">
        <v>829</v>
      </c>
      <c r="C765" s="351" t="s">
        <v>265</v>
      </c>
      <c r="D765" s="352">
        <v>20.3</v>
      </c>
      <c r="E765" s="350"/>
      <c r="F765" s="350"/>
      <c r="G765" s="350"/>
      <c r="H765" s="353">
        <v>172</v>
      </c>
      <c r="I765" s="354">
        <v>103003</v>
      </c>
      <c r="J765" s="355">
        <v>20.3</v>
      </c>
      <c r="K765" s="353"/>
      <c r="L765" s="356">
        <v>0</v>
      </c>
      <c r="M765" s="357">
        <v>0</v>
      </c>
      <c r="N765" s="355">
        <v>0</v>
      </c>
      <c r="O765" s="358" t="s">
        <v>891</v>
      </c>
      <c r="P765" s="357">
        <v>0</v>
      </c>
      <c r="Q765" s="359">
        <v>0</v>
      </c>
      <c r="R765" s="360" t="s">
        <v>892</v>
      </c>
      <c r="S765" s="350" t="s">
        <v>1357</v>
      </c>
      <c r="T765" s="361">
        <v>1</v>
      </c>
      <c r="U765" s="362">
        <v>51</v>
      </c>
      <c r="V765" s="363">
        <v>17</v>
      </c>
      <c r="W765" s="364" t="s">
        <v>892</v>
      </c>
      <c r="X765" s="365" t="s">
        <v>892</v>
      </c>
      <c r="Y765" s="366">
        <v>0</v>
      </c>
      <c r="Z765" s="366" t="s">
        <v>892</v>
      </c>
      <c r="AA765" s="365" t="s">
        <v>892</v>
      </c>
      <c r="AB765" s="366">
        <v>0</v>
      </c>
      <c r="AC765" s="366"/>
      <c r="AD765" s="367" t="s">
        <v>892</v>
      </c>
      <c r="AE765" s="368" t="s">
        <v>892</v>
      </c>
      <c r="AF765" s="357">
        <v>0</v>
      </c>
      <c r="AG765" s="360">
        <v>43754</v>
      </c>
      <c r="AH765" s="360">
        <v>42880</v>
      </c>
      <c r="AI765" s="360">
        <v>43731</v>
      </c>
      <c r="AJ765" s="360" t="s">
        <v>892</v>
      </c>
      <c r="AK765" s="350" t="s">
        <v>829</v>
      </c>
    </row>
    <row r="766" spans="1:37" x14ac:dyDescent="0.3">
      <c r="A766" s="349">
        <v>132751</v>
      </c>
      <c r="B766" s="350" t="s">
        <v>2058</v>
      </c>
      <c r="C766" s="351" t="s">
        <v>262</v>
      </c>
      <c r="D766" s="352">
        <v>217.5</v>
      </c>
      <c r="E766" s="350"/>
      <c r="F766" s="350"/>
      <c r="G766" s="350"/>
      <c r="H766" s="353">
        <v>3</v>
      </c>
      <c r="I766" s="354">
        <v>103003</v>
      </c>
      <c r="J766" s="355">
        <v>217.5</v>
      </c>
      <c r="K766" s="353">
        <v>1</v>
      </c>
      <c r="L766" s="356">
        <v>37.5</v>
      </c>
      <c r="M766" s="357">
        <v>0</v>
      </c>
      <c r="N766" s="355">
        <v>0</v>
      </c>
      <c r="O766" s="358" t="s">
        <v>891</v>
      </c>
      <c r="P766" s="357">
        <v>0</v>
      </c>
      <c r="Q766" s="359">
        <v>0</v>
      </c>
      <c r="R766" s="360" t="s">
        <v>892</v>
      </c>
      <c r="S766" s="350" t="s">
        <v>1107</v>
      </c>
      <c r="T766" s="361">
        <v>1</v>
      </c>
      <c r="U766" s="362">
        <v>55</v>
      </c>
      <c r="V766" s="363">
        <v>40</v>
      </c>
      <c r="W766" s="364" t="s">
        <v>892</v>
      </c>
      <c r="X766" s="365" t="s">
        <v>892</v>
      </c>
      <c r="Y766" s="366">
        <v>0</v>
      </c>
      <c r="Z766" s="366" t="s">
        <v>892</v>
      </c>
      <c r="AA766" s="365" t="s">
        <v>892</v>
      </c>
      <c r="AB766" s="366">
        <v>0</v>
      </c>
      <c r="AC766" s="366"/>
      <c r="AD766" s="367" t="s">
        <v>892</v>
      </c>
      <c r="AE766" s="368" t="s">
        <v>892</v>
      </c>
      <c r="AF766" s="357">
        <v>0</v>
      </c>
      <c r="AG766" s="360">
        <v>43763</v>
      </c>
      <c r="AH766" s="360">
        <v>42892</v>
      </c>
      <c r="AI766" s="360">
        <v>43747</v>
      </c>
      <c r="AJ766" s="360" t="s">
        <v>892</v>
      </c>
      <c r="AK766" s="350" t="s">
        <v>2058</v>
      </c>
    </row>
    <row r="767" spans="1:37" x14ac:dyDescent="0.3">
      <c r="A767" s="349">
        <v>132799</v>
      </c>
      <c r="B767" s="350" t="s">
        <v>2059</v>
      </c>
      <c r="C767" s="351" t="s">
        <v>31</v>
      </c>
      <c r="D767" s="352">
        <v>78.819999999999993</v>
      </c>
      <c r="E767" s="350"/>
      <c r="F767" s="350"/>
      <c r="G767" s="350"/>
      <c r="H767" s="353">
        <v>6</v>
      </c>
      <c r="I767" s="354">
        <v>103003</v>
      </c>
      <c r="J767" s="355">
        <v>78.819999999999993</v>
      </c>
      <c r="K767" s="353"/>
      <c r="L767" s="356">
        <v>0</v>
      </c>
      <c r="M767" s="357">
        <v>0</v>
      </c>
      <c r="N767" s="355">
        <v>0</v>
      </c>
      <c r="O767" s="358" t="s">
        <v>891</v>
      </c>
      <c r="P767" s="357">
        <v>0</v>
      </c>
      <c r="Q767" s="359">
        <v>0</v>
      </c>
      <c r="R767" s="360" t="s">
        <v>892</v>
      </c>
      <c r="S767" s="350" t="s">
        <v>1620</v>
      </c>
      <c r="T767" s="361">
        <v>1</v>
      </c>
      <c r="U767" s="362">
        <v>54</v>
      </c>
      <c r="V767" s="363">
        <v>4</v>
      </c>
      <c r="W767" s="364">
        <v>2813</v>
      </c>
      <c r="X767" s="365">
        <v>2023</v>
      </c>
      <c r="Y767" s="366">
        <v>4</v>
      </c>
      <c r="Z767" s="366" t="s">
        <v>892</v>
      </c>
      <c r="AA767" s="365" t="s">
        <v>892</v>
      </c>
      <c r="AB767" s="366">
        <v>0</v>
      </c>
      <c r="AC767" s="366"/>
      <c r="AD767" s="367" t="s">
        <v>892</v>
      </c>
      <c r="AE767" s="368" t="s">
        <v>892</v>
      </c>
      <c r="AF767" s="357">
        <v>0</v>
      </c>
      <c r="AG767" s="360">
        <v>43819</v>
      </c>
      <c r="AH767" s="360">
        <v>42905</v>
      </c>
      <c r="AI767" s="360">
        <v>43780</v>
      </c>
      <c r="AJ767" s="360" t="s">
        <v>892</v>
      </c>
      <c r="AK767" s="350" t="s">
        <v>2060</v>
      </c>
    </row>
    <row r="768" spans="1:37" x14ac:dyDescent="0.3">
      <c r="A768" s="349">
        <v>133021</v>
      </c>
      <c r="B768" s="350" t="s">
        <v>2061</v>
      </c>
      <c r="C768" s="351" t="s">
        <v>31</v>
      </c>
      <c r="D768" s="352">
        <v>2.2999999999999998</v>
      </c>
      <c r="E768" s="350" t="s">
        <v>2062</v>
      </c>
      <c r="F768" s="350" t="s">
        <v>2063</v>
      </c>
      <c r="G768" s="350" t="s">
        <v>900</v>
      </c>
      <c r="H768" s="353">
        <v>0</v>
      </c>
      <c r="I768" s="354">
        <v>103003</v>
      </c>
      <c r="J768" s="355">
        <v>2.2999999999999998</v>
      </c>
      <c r="K768" s="353">
        <v>561</v>
      </c>
      <c r="L768" s="356">
        <v>0</v>
      </c>
      <c r="M768" s="357">
        <v>1022.94</v>
      </c>
      <c r="N768" s="355">
        <v>2352.7620000000002</v>
      </c>
      <c r="O768" s="358" t="s">
        <v>901</v>
      </c>
      <c r="P768" s="357">
        <v>17600</v>
      </c>
      <c r="Q768" s="359">
        <v>40480</v>
      </c>
      <c r="R768" s="360">
        <v>45377</v>
      </c>
      <c r="S768" s="350" t="s">
        <v>971</v>
      </c>
      <c r="T768" s="361">
        <v>1</v>
      </c>
      <c r="U768" s="362">
        <v>72</v>
      </c>
      <c r="V768" s="363">
        <v>7</v>
      </c>
      <c r="W768" s="364" t="s">
        <v>892</v>
      </c>
      <c r="X768" s="365" t="s">
        <v>892</v>
      </c>
      <c r="Y768" s="366">
        <v>0</v>
      </c>
      <c r="Z768" s="366" t="s">
        <v>892</v>
      </c>
      <c r="AA768" s="365" t="s">
        <v>892</v>
      </c>
      <c r="AB768" s="366">
        <v>0</v>
      </c>
      <c r="AC768" s="366"/>
      <c r="AD768" s="367" t="s">
        <v>892</v>
      </c>
      <c r="AE768" s="368" t="s">
        <v>892</v>
      </c>
      <c r="AF768" s="357">
        <v>228</v>
      </c>
      <c r="AG768" s="360">
        <v>45125</v>
      </c>
      <c r="AH768" s="360">
        <v>42926</v>
      </c>
      <c r="AI768" s="360">
        <v>45181</v>
      </c>
      <c r="AJ768" s="360" t="s">
        <v>892</v>
      </c>
      <c r="AK768" s="350" t="s">
        <v>2061</v>
      </c>
    </row>
    <row r="769" spans="1:37" x14ac:dyDescent="0.3">
      <c r="A769" s="349">
        <v>133042</v>
      </c>
      <c r="B769" s="350" t="s">
        <v>831</v>
      </c>
      <c r="C769" s="351" t="s">
        <v>31</v>
      </c>
      <c r="D769" s="352">
        <v>55.26</v>
      </c>
      <c r="E769" s="350"/>
      <c r="F769" s="350"/>
      <c r="G769" s="350"/>
      <c r="H769" s="353">
        <v>50</v>
      </c>
      <c r="I769" s="354">
        <v>103003</v>
      </c>
      <c r="J769" s="355">
        <v>55.26</v>
      </c>
      <c r="K769" s="353"/>
      <c r="L769" s="356">
        <v>0</v>
      </c>
      <c r="M769" s="357">
        <v>0</v>
      </c>
      <c r="N769" s="355">
        <v>0</v>
      </c>
      <c r="O769" s="358" t="s">
        <v>891</v>
      </c>
      <c r="P769" s="357">
        <v>0</v>
      </c>
      <c r="Q769" s="359">
        <v>0</v>
      </c>
      <c r="R769" s="360" t="s">
        <v>892</v>
      </c>
      <c r="S769" s="350" t="s">
        <v>1357</v>
      </c>
      <c r="T769" s="361">
        <v>1</v>
      </c>
      <c r="U769" s="362">
        <v>51</v>
      </c>
      <c r="V769" s="363">
        <v>17</v>
      </c>
      <c r="W769" s="364" t="s">
        <v>892</v>
      </c>
      <c r="X769" s="365" t="s">
        <v>892</v>
      </c>
      <c r="Y769" s="366">
        <v>0</v>
      </c>
      <c r="Z769" s="366" t="s">
        <v>892</v>
      </c>
      <c r="AA769" s="365" t="s">
        <v>892</v>
      </c>
      <c r="AB769" s="366">
        <v>0</v>
      </c>
      <c r="AC769" s="366"/>
      <c r="AD769" s="367" t="s">
        <v>892</v>
      </c>
      <c r="AE769" s="368" t="s">
        <v>892</v>
      </c>
      <c r="AF769" s="357">
        <v>0</v>
      </c>
      <c r="AG769" s="360">
        <v>43026</v>
      </c>
      <c r="AH769" s="360">
        <v>42930</v>
      </c>
      <c r="AI769" s="360">
        <v>42996</v>
      </c>
      <c r="AJ769" s="360" t="s">
        <v>892</v>
      </c>
      <c r="AK769" s="350" t="s">
        <v>2064</v>
      </c>
    </row>
    <row r="770" spans="1:37" x14ac:dyDescent="0.3">
      <c r="A770" s="349">
        <v>133043</v>
      </c>
      <c r="B770" s="350" t="s">
        <v>832</v>
      </c>
      <c r="C770" s="351" t="s">
        <v>31</v>
      </c>
      <c r="D770" s="352">
        <v>42</v>
      </c>
      <c r="E770" s="350"/>
      <c r="F770" s="350"/>
      <c r="G770" s="350"/>
      <c r="H770" s="353">
        <v>25</v>
      </c>
      <c r="I770" s="354">
        <v>103003</v>
      </c>
      <c r="J770" s="355">
        <v>42</v>
      </c>
      <c r="K770" s="353"/>
      <c r="L770" s="356">
        <v>0</v>
      </c>
      <c r="M770" s="357">
        <v>0</v>
      </c>
      <c r="N770" s="355">
        <v>0</v>
      </c>
      <c r="O770" s="358" t="s">
        <v>891</v>
      </c>
      <c r="P770" s="357">
        <v>0</v>
      </c>
      <c r="Q770" s="359">
        <v>0</v>
      </c>
      <c r="R770" s="360" t="s">
        <v>892</v>
      </c>
      <c r="S770" s="350" t="s">
        <v>1357</v>
      </c>
      <c r="T770" s="361">
        <v>1</v>
      </c>
      <c r="U770" s="362">
        <v>51</v>
      </c>
      <c r="V770" s="363">
        <v>17</v>
      </c>
      <c r="W770" s="364" t="s">
        <v>892</v>
      </c>
      <c r="X770" s="365" t="s">
        <v>892</v>
      </c>
      <c r="Y770" s="366">
        <v>0</v>
      </c>
      <c r="Z770" s="366" t="s">
        <v>892</v>
      </c>
      <c r="AA770" s="365" t="s">
        <v>892</v>
      </c>
      <c r="AB770" s="366">
        <v>0</v>
      </c>
      <c r="AC770" s="366"/>
      <c r="AD770" s="367" t="s">
        <v>892</v>
      </c>
      <c r="AE770" s="368" t="s">
        <v>892</v>
      </c>
      <c r="AF770" s="357">
        <v>0</v>
      </c>
      <c r="AG770" s="360">
        <v>43026</v>
      </c>
      <c r="AH770" s="360">
        <v>42930</v>
      </c>
      <c r="AI770" s="360">
        <v>42996</v>
      </c>
      <c r="AJ770" s="360" t="s">
        <v>892</v>
      </c>
      <c r="AK770" s="350" t="s">
        <v>2065</v>
      </c>
    </row>
    <row r="771" spans="1:37" x14ac:dyDescent="0.3">
      <c r="A771" s="349">
        <v>133191</v>
      </c>
      <c r="B771" s="350" t="s">
        <v>2066</v>
      </c>
      <c r="C771" s="351" t="s">
        <v>31</v>
      </c>
      <c r="D771" s="352">
        <v>7.0000000000000007E-2</v>
      </c>
      <c r="E771" s="350"/>
      <c r="F771" s="350"/>
      <c r="G771" s="350"/>
      <c r="H771" s="353">
        <v>181545</v>
      </c>
      <c r="I771" s="354">
        <v>103003</v>
      </c>
      <c r="J771" s="355">
        <v>7.0000000000000007E-2</v>
      </c>
      <c r="K771" s="353">
        <v>333717</v>
      </c>
      <c r="L771" s="356">
        <v>6.2864018837217364</v>
      </c>
      <c r="M771" s="357">
        <v>338277</v>
      </c>
      <c r="N771" s="355">
        <v>23679.39</v>
      </c>
      <c r="O771" s="358" t="s">
        <v>891</v>
      </c>
      <c r="P771" s="357">
        <v>0</v>
      </c>
      <c r="Q771" s="359">
        <v>0</v>
      </c>
      <c r="R771" s="360" t="s">
        <v>892</v>
      </c>
      <c r="S771" s="350" t="s">
        <v>902</v>
      </c>
      <c r="T771" s="361">
        <v>1</v>
      </c>
      <c r="U771" s="362">
        <v>72</v>
      </c>
      <c r="V771" s="363">
        <v>6</v>
      </c>
      <c r="W771" s="364" t="s">
        <v>892</v>
      </c>
      <c r="X771" s="365" t="s">
        <v>892</v>
      </c>
      <c r="Y771" s="366">
        <v>0</v>
      </c>
      <c r="Z771" s="366" t="s">
        <v>892</v>
      </c>
      <c r="AA771" s="365" t="s">
        <v>892</v>
      </c>
      <c r="AB771" s="366">
        <v>0</v>
      </c>
      <c r="AC771" s="366"/>
      <c r="AD771" s="367" t="s">
        <v>892</v>
      </c>
      <c r="AE771" s="368" t="s">
        <v>892</v>
      </c>
      <c r="AF771" s="357">
        <v>115516</v>
      </c>
      <c r="AG771" s="360">
        <v>43040</v>
      </c>
      <c r="AH771" s="360">
        <v>42968</v>
      </c>
      <c r="AI771" s="360">
        <v>43031</v>
      </c>
      <c r="AJ771" s="360" t="s">
        <v>892</v>
      </c>
      <c r="AK771" s="350" t="s">
        <v>2067</v>
      </c>
    </row>
    <row r="772" spans="1:37" x14ac:dyDescent="0.3">
      <c r="A772" s="349">
        <v>133301</v>
      </c>
      <c r="B772" s="350" t="s">
        <v>2068</v>
      </c>
      <c r="C772" s="351" t="s">
        <v>265</v>
      </c>
      <c r="D772" s="352">
        <v>5.31</v>
      </c>
      <c r="E772" s="350"/>
      <c r="F772" s="350"/>
      <c r="G772" s="350"/>
      <c r="H772" s="353">
        <v>0</v>
      </c>
      <c r="I772" s="354">
        <v>103003</v>
      </c>
      <c r="J772" s="355">
        <v>5.31</v>
      </c>
      <c r="K772" s="353">
        <v>2692</v>
      </c>
      <c r="L772" s="356">
        <v>0</v>
      </c>
      <c r="M772" s="357">
        <v>0</v>
      </c>
      <c r="N772" s="355">
        <v>0</v>
      </c>
      <c r="O772" s="358" t="s">
        <v>891</v>
      </c>
      <c r="P772" s="357">
        <v>0</v>
      </c>
      <c r="Q772" s="359">
        <v>0</v>
      </c>
      <c r="R772" s="360" t="s">
        <v>892</v>
      </c>
      <c r="S772" s="350" t="s">
        <v>1112</v>
      </c>
      <c r="T772" s="361">
        <v>1</v>
      </c>
      <c r="U772" s="362">
        <v>55</v>
      </c>
      <c r="V772" s="363">
        <v>27</v>
      </c>
      <c r="W772" s="364">
        <v>2235</v>
      </c>
      <c r="X772" s="365">
        <v>2023</v>
      </c>
      <c r="Y772" s="366">
        <v>7000</v>
      </c>
      <c r="Z772" s="366" t="s">
        <v>892</v>
      </c>
      <c r="AA772" s="365" t="s">
        <v>892</v>
      </c>
      <c r="AB772" s="366">
        <v>0</v>
      </c>
      <c r="AC772" s="366"/>
      <c r="AD772" s="367" t="s">
        <v>892</v>
      </c>
      <c r="AE772" s="368" t="s">
        <v>892</v>
      </c>
      <c r="AF772" s="357">
        <v>898</v>
      </c>
      <c r="AG772" s="360">
        <v>44629</v>
      </c>
      <c r="AH772" s="360">
        <v>42978</v>
      </c>
      <c r="AI772" s="360">
        <v>44917</v>
      </c>
      <c r="AJ772" s="360" t="s">
        <v>892</v>
      </c>
      <c r="AK772" s="350" t="s">
        <v>2069</v>
      </c>
    </row>
    <row r="773" spans="1:37" x14ac:dyDescent="0.3">
      <c r="A773" s="349">
        <v>133366</v>
      </c>
      <c r="B773" s="350" t="s">
        <v>2070</v>
      </c>
      <c r="C773" s="351" t="s">
        <v>265</v>
      </c>
      <c r="D773" s="352">
        <v>0</v>
      </c>
      <c r="E773" s="350"/>
      <c r="F773" s="350"/>
      <c r="G773" s="350"/>
      <c r="H773" s="353">
        <v>28282</v>
      </c>
      <c r="I773" s="354">
        <v>103003</v>
      </c>
      <c r="J773" s="355">
        <v>0</v>
      </c>
      <c r="K773" s="353">
        <v>3010</v>
      </c>
      <c r="L773" s="356">
        <v>105.7271028037383</v>
      </c>
      <c r="M773" s="357">
        <v>0</v>
      </c>
      <c r="N773" s="355">
        <v>0</v>
      </c>
      <c r="O773" s="358" t="s">
        <v>891</v>
      </c>
      <c r="P773" s="357">
        <v>0</v>
      </c>
      <c r="Q773" s="359">
        <v>0</v>
      </c>
      <c r="R773" s="360" t="s">
        <v>892</v>
      </c>
      <c r="S773" s="350" t="s">
        <v>1042</v>
      </c>
      <c r="T773" s="361">
        <v>1</v>
      </c>
      <c r="U773" s="362">
        <v>67</v>
      </c>
      <c r="V773" s="363">
        <v>9</v>
      </c>
      <c r="W773" s="364" t="s">
        <v>892</v>
      </c>
      <c r="X773" s="365" t="s">
        <v>892</v>
      </c>
      <c r="Y773" s="366">
        <v>0</v>
      </c>
      <c r="Z773" s="366" t="s">
        <v>892</v>
      </c>
      <c r="AA773" s="365" t="s">
        <v>892</v>
      </c>
      <c r="AB773" s="366">
        <v>0</v>
      </c>
      <c r="AC773" s="366"/>
      <c r="AD773" s="367" t="s">
        <v>892</v>
      </c>
      <c r="AE773" s="368" t="s">
        <v>892</v>
      </c>
      <c r="AF773" s="357">
        <v>1070</v>
      </c>
      <c r="AG773" s="360" t="s">
        <v>892</v>
      </c>
      <c r="AH773" s="360">
        <v>42982</v>
      </c>
      <c r="AI773" s="360" t="s">
        <v>892</v>
      </c>
      <c r="AJ773" s="360" t="s">
        <v>892</v>
      </c>
      <c r="AK773" s="350" t="s">
        <v>2071</v>
      </c>
    </row>
    <row r="774" spans="1:37" x14ac:dyDescent="0.3">
      <c r="A774" s="349">
        <v>133371</v>
      </c>
      <c r="B774" s="350" t="s">
        <v>2072</v>
      </c>
      <c r="C774" s="351" t="s">
        <v>322</v>
      </c>
      <c r="D774" s="352">
        <v>20.74</v>
      </c>
      <c r="E774" s="350"/>
      <c r="F774" s="350"/>
      <c r="G774" s="350"/>
      <c r="H774" s="353">
        <v>220</v>
      </c>
      <c r="I774" s="354">
        <v>103003</v>
      </c>
      <c r="J774" s="355">
        <v>20.74</v>
      </c>
      <c r="K774" s="353">
        <v>460</v>
      </c>
      <c r="L774" s="356">
        <v>5.5</v>
      </c>
      <c r="M774" s="357">
        <v>300</v>
      </c>
      <c r="N774" s="355">
        <v>6222</v>
      </c>
      <c r="O774" s="358" t="s">
        <v>891</v>
      </c>
      <c r="P774" s="357">
        <v>0</v>
      </c>
      <c r="Q774" s="359">
        <v>0</v>
      </c>
      <c r="R774" s="360" t="s">
        <v>892</v>
      </c>
      <c r="S774" s="350" t="s">
        <v>2073</v>
      </c>
      <c r="T774" s="361">
        <v>1</v>
      </c>
      <c r="U774" s="362">
        <v>70</v>
      </c>
      <c r="V774" s="363">
        <v>33</v>
      </c>
      <c r="W774" s="364">
        <v>10092</v>
      </c>
      <c r="X774" s="365">
        <v>2023</v>
      </c>
      <c r="Y774" s="366">
        <v>200</v>
      </c>
      <c r="Z774" s="366" t="s">
        <v>892</v>
      </c>
      <c r="AA774" s="365" t="s">
        <v>892</v>
      </c>
      <c r="AB774" s="366">
        <v>0</v>
      </c>
      <c r="AC774" s="366"/>
      <c r="AD774" s="367" t="s">
        <v>892</v>
      </c>
      <c r="AE774" s="368" t="s">
        <v>892</v>
      </c>
      <c r="AF774" s="357">
        <v>160</v>
      </c>
      <c r="AG774" s="360">
        <v>44937</v>
      </c>
      <c r="AH774" s="360">
        <v>42983</v>
      </c>
      <c r="AI774" s="360">
        <v>44917</v>
      </c>
      <c r="AJ774" s="360" t="s">
        <v>892</v>
      </c>
      <c r="AK774" s="350" t="s">
        <v>2074</v>
      </c>
    </row>
    <row r="775" spans="1:37" x14ac:dyDescent="0.3">
      <c r="A775" s="349">
        <v>133433</v>
      </c>
      <c r="B775" s="350" t="s">
        <v>2075</v>
      </c>
      <c r="C775" s="351" t="s">
        <v>262</v>
      </c>
      <c r="D775" s="352">
        <v>2072.5</v>
      </c>
      <c r="E775" s="350"/>
      <c r="F775" s="350"/>
      <c r="G775" s="350"/>
      <c r="H775" s="353">
        <v>153</v>
      </c>
      <c r="I775" s="354">
        <v>103003</v>
      </c>
      <c r="J775" s="355">
        <v>1956.61826</v>
      </c>
      <c r="K775" s="353">
        <v>12</v>
      </c>
      <c r="L775" s="356">
        <v>153</v>
      </c>
      <c r="M775" s="357">
        <v>0</v>
      </c>
      <c r="N775" s="355">
        <v>0</v>
      </c>
      <c r="O775" s="358" t="s">
        <v>891</v>
      </c>
      <c r="P775" s="357">
        <v>0</v>
      </c>
      <c r="Q775" s="359">
        <v>0</v>
      </c>
      <c r="R775" s="360" t="s">
        <v>892</v>
      </c>
      <c r="S775" s="350" t="s">
        <v>1417</v>
      </c>
      <c r="T775" s="361">
        <v>1</v>
      </c>
      <c r="U775" s="362">
        <v>51</v>
      </c>
      <c r="V775" s="363">
        <v>30</v>
      </c>
      <c r="W775" s="364" t="s">
        <v>892</v>
      </c>
      <c r="X775" s="365" t="s">
        <v>892</v>
      </c>
      <c r="Y775" s="366">
        <v>0</v>
      </c>
      <c r="Z775" s="366" t="s">
        <v>892</v>
      </c>
      <c r="AA775" s="365" t="s">
        <v>892</v>
      </c>
      <c r="AB775" s="366">
        <v>0</v>
      </c>
      <c r="AC775" s="366"/>
      <c r="AD775" s="367" t="s">
        <v>892</v>
      </c>
      <c r="AE775" s="368" t="s">
        <v>892</v>
      </c>
      <c r="AF775" s="357">
        <v>4</v>
      </c>
      <c r="AG775" s="360">
        <v>44579</v>
      </c>
      <c r="AH775" s="360">
        <v>42996</v>
      </c>
      <c r="AI775" s="360">
        <v>44544</v>
      </c>
      <c r="AJ775" s="360" t="s">
        <v>892</v>
      </c>
      <c r="AK775" s="350" t="s">
        <v>2075</v>
      </c>
    </row>
    <row r="776" spans="1:37" x14ac:dyDescent="0.3">
      <c r="A776" s="349">
        <v>133450</v>
      </c>
      <c r="B776" s="350" t="s">
        <v>2076</v>
      </c>
      <c r="C776" s="351" t="s">
        <v>31</v>
      </c>
      <c r="D776" s="352">
        <v>4.38</v>
      </c>
      <c r="E776" s="350"/>
      <c r="F776" s="350"/>
      <c r="G776" s="350"/>
      <c r="H776" s="353">
        <v>3110</v>
      </c>
      <c r="I776" s="354">
        <v>103003</v>
      </c>
      <c r="J776" s="355">
        <v>4.38</v>
      </c>
      <c r="K776" s="353">
        <v>434</v>
      </c>
      <c r="L776" s="356">
        <v>54.724617279605845</v>
      </c>
      <c r="M776" s="357">
        <v>0</v>
      </c>
      <c r="N776" s="355">
        <v>0</v>
      </c>
      <c r="O776" s="358" t="s">
        <v>891</v>
      </c>
      <c r="P776" s="357">
        <v>0</v>
      </c>
      <c r="Q776" s="359">
        <v>0</v>
      </c>
      <c r="R776" s="360" t="s">
        <v>892</v>
      </c>
      <c r="S776" s="350" t="s">
        <v>948</v>
      </c>
      <c r="T776" s="361">
        <v>1</v>
      </c>
      <c r="U776" s="362">
        <v>45</v>
      </c>
      <c r="V776" s="363">
        <v>11</v>
      </c>
      <c r="W776" s="364" t="s">
        <v>892</v>
      </c>
      <c r="X776" s="365" t="s">
        <v>892</v>
      </c>
      <c r="Y776" s="366">
        <v>0</v>
      </c>
      <c r="Z776" s="366" t="s">
        <v>892</v>
      </c>
      <c r="AA776" s="365" t="s">
        <v>892</v>
      </c>
      <c r="AB776" s="366">
        <v>0</v>
      </c>
      <c r="AC776" s="366"/>
      <c r="AD776" s="367" t="s">
        <v>892</v>
      </c>
      <c r="AE776" s="368" t="s">
        <v>892</v>
      </c>
      <c r="AF776" s="357">
        <v>228</v>
      </c>
      <c r="AG776" s="360">
        <v>43626</v>
      </c>
      <c r="AH776" s="360">
        <v>42998</v>
      </c>
      <c r="AI776" s="360">
        <v>43607</v>
      </c>
      <c r="AJ776" s="360" t="s">
        <v>892</v>
      </c>
      <c r="AK776" s="350" t="s">
        <v>2076</v>
      </c>
    </row>
    <row r="777" spans="1:37" x14ac:dyDescent="0.3">
      <c r="A777" s="349">
        <v>133451</v>
      </c>
      <c r="B777" s="350" t="s">
        <v>2077</v>
      </c>
      <c r="C777" s="351" t="s">
        <v>31</v>
      </c>
      <c r="D777" s="352">
        <v>6.5</v>
      </c>
      <c r="E777" s="350"/>
      <c r="F777" s="350"/>
      <c r="G777" s="350"/>
      <c r="H777" s="353">
        <v>2250</v>
      </c>
      <c r="I777" s="354">
        <v>103003</v>
      </c>
      <c r="J777" s="355">
        <v>6.5</v>
      </c>
      <c r="K777" s="353">
        <v>825</v>
      </c>
      <c r="L777" s="356">
        <v>23.457047539616344</v>
      </c>
      <c r="M777" s="357">
        <v>0</v>
      </c>
      <c r="N777" s="355">
        <v>0</v>
      </c>
      <c r="O777" s="358" t="s">
        <v>891</v>
      </c>
      <c r="P777" s="357">
        <v>0</v>
      </c>
      <c r="Q777" s="359">
        <v>0</v>
      </c>
      <c r="R777" s="360" t="s">
        <v>892</v>
      </c>
      <c r="S777" s="350" t="s">
        <v>948</v>
      </c>
      <c r="T777" s="361">
        <v>1</v>
      </c>
      <c r="U777" s="362">
        <v>45</v>
      </c>
      <c r="V777" s="363">
        <v>11</v>
      </c>
      <c r="W777" s="364" t="s">
        <v>892</v>
      </c>
      <c r="X777" s="365" t="s">
        <v>892</v>
      </c>
      <c r="Y777" s="366">
        <v>0</v>
      </c>
      <c r="Z777" s="366" t="s">
        <v>892</v>
      </c>
      <c r="AA777" s="365" t="s">
        <v>892</v>
      </c>
      <c r="AB777" s="366">
        <v>0</v>
      </c>
      <c r="AC777" s="366"/>
      <c r="AD777" s="367" t="s">
        <v>892</v>
      </c>
      <c r="AE777" s="368" t="s">
        <v>892</v>
      </c>
      <c r="AF777" s="357">
        <v>384</v>
      </c>
      <c r="AG777" s="360">
        <v>43622</v>
      </c>
      <c r="AH777" s="360">
        <v>42998</v>
      </c>
      <c r="AI777" s="360">
        <v>43607</v>
      </c>
      <c r="AJ777" s="360" t="s">
        <v>892</v>
      </c>
      <c r="AK777" s="350" t="s">
        <v>2077</v>
      </c>
    </row>
    <row r="778" spans="1:37" x14ac:dyDescent="0.3">
      <c r="A778" s="349">
        <v>133788</v>
      </c>
      <c r="B778" s="350" t="s">
        <v>2078</v>
      </c>
      <c r="C778" s="351" t="s">
        <v>31</v>
      </c>
      <c r="D778" s="352">
        <v>1.3</v>
      </c>
      <c r="E778" s="350"/>
      <c r="F778" s="350"/>
      <c r="G778" s="350"/>
      <c r="H778" s="353">
        <v>456</v>
      </c>
      <c r="I778" s="354">
        <v>103003</v>
      </c>
      <c r="J778" s="355">
        <v>1.3</v>
      </c>
      <c r="K778" s="353">
        <v>1518</v>
      </c>
      <c r="L778" s="356">
        <v>0.53115899825276647</v>
      </c>
      <c r="M778" s="357">
        <v>14997</v>
      </c>
      <c r="N778" s="355">
        <v>19496.099999999999</v>
      </c>
      <c r="O778" s="358" t="s">
        <v>891</v>
      </c>
      <c r="P778" s="357">
        <v>0</v>
      </c>
      <c r="Q778" s="359">
        <v>0</v>
      </c>
      <c r="R778" s="360" t="s">
        <v>892</v>
      </c>
      <c r="S778" s="350" t="s">
        <v>2037</v>
      </c>
      <c r="T778" s="361">
        <v>1</v>
      </c>
      <c r="U778" s="362">
        <v>45</v>
      </c>
      <c r="V778" s="363">
        <v>16</v>
      </c>
      <c r="W778" s="364" t="s">
        <v>892</v>
      </c>
      <c r="X778" s="365" t="s">
        <v>892</v>
      </c>
      <c r="Y778" s="366">
        <v>0</v>
      </c>
      <c r="Z778" s="366" t="s">
        <v>892</v>
      </c>
      <c r="AA778" s="365" t="s">
        <v>892</v>
      </c>
      <c r="AB778" s="366">
        <v>0</v>
      </c>
      <c r="AC778" s="366"/>
      <c r="AD778" s="367" t="s">
        <v>892</v>
      </c>
      <c r="AE778" s="368" t="s">
        <v>892</v>
      </c>
      <c r="AF778" s="357">
        <v>3434</v>
      </c>
      <c r="AG778" s="360" t="s">
        <v>892</v>
      </c>
      <c r="AH778" s="360">
        <v>43038</v>
      </c>
      <c r="AI778" s="360">
        <v>44896</v>
      </c>
      <c r="AJ778" s="360" t="s">
        <v>892</v>
      </c>
      <c r="AK778" s="350" t="s">
        <v>2079</v>
      </c>
    </row>
    <row r="779" spans="1:37" x14ac:dyDescent="0.3">
      <c r="A779" s="349">
        <v>133790</v>
      </c>
      <c r="B779" s="350" t="s">
        <v>2080</v>
      </c>
      <c r="C779" s="351" t="s">
        <v>31</v>
      </c>
      <c r="D779" s="352">
        <v>1.27</v>
      </c>
      <c r="E779" s="350"/>
      <c r="F779" s="350"/>
      <c r="G779" s="350"/>
      <c r="H779" s="353">
        <v>1564</v>
      </c>
      <c r="I779" s="354">
        <v>103003</v>
      </c>
      <c r="J779" s="355">
        <v>1.27</v>
      </c>
      <c r="K779" s="353">
        <v>935</v>
      </c>
      <c r="L779" s="356">
        <v>2.0511475409836066</v>
      </c>
      <c r="M779" s="357">
        <v>12161</v>
      </c>
      <c r="N779" s="355">
        <v>15444.47</v>
      </c>
      <c r="O779" s="358" t="s">
        <v>891</v>
      </c>
      <c r="P779" s="357">
        <v>0</v>
      </c>
      <c r="Q779" s="359">
        <v>0</v>
      </c>
      <c r="R779" s="360" t="s">
        <v>892</v>
      </c>
      <c r="S779" s="350" t="s">
        <v>2037</v>
      </c>
      <c r="T779" s="361">
        <v>1</v>
      </c>
      <c r="U779" s="362">
        <v>45</v>
      </c>
      <c r="V779" s="363">
        <v>16</v>
      </c>
      <c r="W779" s="364" t="s">
        <v>892</v>
      </c>
      <c r="X779" s="365" t="s">
        <v>892</v>
      </c>
      <c r="Y779" s="366">
        <v>0</v>
      </c>
      <c r="Z779" s="366" t="s">
        <v>892</v>
      </c>
      <c r="AA779" s="365" t="s">
        <v>892</v>
      </c>
      <c r="AB779" s="366">
        <v>0</v>
      </c>
      <c r="AC779" s="366"/>
      <c r="AD779" s="367" t="s">
        <v>892</v>
      </c>
      <c r="AE779" s="368" t="s">
        <v>892</v>
      </c>
      <c r="AF779" s="357">
        <v>3050</v>
      </c>
      <c r="AG779" s="360" t="s">
        <v>892</v>
      </c>
      <c r="AH779" s="360">
        <v>43038</v>
      </c>
      <c r="AI779" s="360">
        <v>44896</v>
      </c>
      <c r="AJ779" s="360" t="s">
        <v>892</v>
      </c>
      <c r="AK779" s="350" t="s">
        <v>2081</v>
      </c>
    </row>
    <row r="780" spans="1:37" x14ac:dyDescent="0.3">
      <c r="A780" s="349">
        <v>133791</v>
      </c>
      <c r="B780" s="350" t="s">
        <v>2082</v>
      </c>
      <c r="C780" s="351" t="s">
        <v>31</v>
      </c>
      <c r="D780" s="352">
        <v>1.95</v>
      </c>
      <c r="E780" s="350"/>
      <c r="F780" s="350"/>
      <c r="G780" s="350"/>
      <c r="H780" s="353">
        <v>1577</v>
      </c>
      <c r="I780" s="354">
        <v>103003</v>
      </c>
      <c r="J780" s="355">
        <v>1.95</v>
      </c>
      <c r="K780" s="353">
        <v>550</v>
      </c>
      <c r="L780" s="356">
        <v>1.7780634104541559</v>
      </c>
      <c r="M780" s="357">
        <v>14387.56</v>
      </c>
      <c r="N780" s="355">
        <v>28055.741999999998</v>
      </c>
      <c r="O780" s="358" t="s">
        <v>891</v>
      </c>
      <c r="P780" s="357">
        <v>0</v>
      </c>
      <c r="Q780" s="359">
        <v>0</v>
      </c>
      <c r="R780" s="360" t="s">
        <v>892</v>
      </c>
      <c r="S780" s="350" t="s">
        <v>2037</v>
      </c>
      <c r="T780" s="361">
        <v>1</v>
      </c>
      <c r="U780" s="362">
        <v>45</v>
      </c>
      <c r="V780" s="363">
        <v>16</v>
      </c>
      <c r="W780" s="364" t="s">
        <v>892</v>
      </c>
      <c r="X780" s="365" t="s">
        <v>892</v>
      </c>
      <c r="Y780" s="366">
        <v>0</v>
      </c>
      <c r="Z780" s="366" t="s">
        <v>892</v>
      </c>
      <c r="AA780" s="365" t="s">
        <v>892</v>
      </c>
      <c r="AB780" s="366">
        <v>0</v>
      </c>
      <c r="AC780" s="366"/>
      <c r="AD780" s="367" t="s">
        <v>892</v>
      </c>
      <c r="AE780" s="368" t="s">
        <v>892</v>
      </c>
      <c r="AF780" s="357">
        <v>3548</v>
      </c>
      <c r="AG780" s="360" t="s">
        <v>892</v>
      </c>
      <c r="AH780" s="360">
        <v>43038</v>
      </c>
      <c r="AI780" s="360">
        <v>44938</v>
      </c>
      <c r="AJ780" s="360" t="s">
        <v>892</v>
      </c>
      <c r="AK780" s="350" t="s">
        <v>2083</v>
      </c>
    </row>
    <row r="781" spans="1:37" x14ac:dyDescent="0.3">
      <c r="A781" s="349">
        <v>133819</v>
      </c>
      <c r="B781" s="350" t="s">
        <v>2084</v>
      </c>
      <c r="C781" s="351" t="s">
        <v>265</v>
      </c>
      <c r="D781" s="352">
        <v>1.67</v>
      </c>
      <c r="E781" s="350"/>
      <c r="F781" s="350"/>
      <c r="G781" s="350"/>
      <c r="H781" s="353">
        <v>0</v>
      </c>
      <c r="I781" s="354">
        <v>103003</v>
      </c>
      <c r="J781" s="355">
        <v>1.67</v>
      </c>
      <c r="K781" s="353">
        <v>379</v>
      </c>
      <c r="L781" s="356">
        <v>0</v>
      </c>
      <c r="M781" s="357">
        <v>356</v>
      </c>
      <c r="N781" s="355">
        <v>594.52</v>
      </c>
      <c r="O781" s="358" t="s">
        <v>891</v>
      </c>
      <c r="P781" s="357">
        <v>0</v>
      </c>
      <c r="Q781" s="359">
        <v>0</v>
      </c>
      <c r="R781" s="360" t="s">
        <v>892</v>
      </c>
      <c r="S781" s="350" t="s">
        <v>1025</v>
      </c>
      <c r="T781" s="361">
        <v>1</v>
      </c>
      <c r="U781" s="362">
        <v>61</v>
      </c>
      <c r="V781" s="363">
        <v>11</v>
      </c>
      <c r="W781" s="364" t="s">
        <v>892</v>
      </c>
      <c r="X781" s="365" t="s">
        <v>892</v>
      </c>
      <c r="Y781" s="366">
        <v>0</v>
      </c>
      <c r="Z781" s="366">
        <v>9616</v>
      </c>
      <c r="AA781" s="365">
        <v>2023</v>
      </c>
      <c r="AB781" s="366">
        <v>400</v>
      </c>
      <c r="AC781" s="366">
        <v>400</v>
      </c>
      <c r="AD781" s="367" t="s">
        <v>2322</v>
      </c>
      <c r="AE781" s="368">
        <v>45162</v>
      </c>
      <c r="AF781" s="357">
        <v>168</v>
      </c>
      <c r="AG781" s="360">
        <v>43427</v>
      </c>
      <c r="AH781" s="360">
        <v>43052</v>
      </c>
      <c r="AI781" s="360">
        <v>45145</v>
      </c>
      <c r="AJ781" s="360" t="s">
        <v>892</v>
      </c>
      <c r="AK781" s="350" t="s">
        <v>2084</v>
      </c>
    </row>
    <row r="782" spans="1:37" x14ac:dyDescent="0.3">
      <c r="A782" s="349">
        <v>133843</v>
      </c>
      <c r="B782" s="350" t="s">
        <v>2085</v>
      </c>
      <c r="C782" s="351" t="s">
        <v>382</v>
      </c>
      <c r="D782" s="352">
        <v>0.69</v>
      </c>
      <c r="E782" s="350"/>
      <c r="F782" s="350"/>
      <c r="G782" s="350"/>
      <c r="H782" s="353">
        <v>940</v>
      </c>
      <c r="I782" s="354">
        <v>103003</v>
      </c>
      <c r="J782" s="355">
        <v>0.69</v>
      </c>
      <c r="K782" s="353">
        <v>10939</v>
      </c>
      <c r="L782" s="356">
        <v>0.62042928426221722</v>
      </c>
      <c r="M782" s="357">
        <v>24131.439999999999</v>
      </c>
      <c r="N782" s="355">
        <v>16650.693599999999</v>
      </c>
      <c r="O782" s="358" t="s">
        <v>891</v>
      </c>
      <c r="P782" s="357">
        <v>0</v>
      </c>
      <c r="Q782" s="359">
        <v>0</v>
      </c>
      <c r="R782" s="360" t="s">
        <v>892</v>
      </c>
      <c r="S782" s="350" t="s">
        <v>956</v>
      </c>
      <c r="T782" s="361">
        <v>1</v>
      </c>
      <c r="U782" s="362">
        <v>57</v>
      </c>
      <c r="V782" s="363">
        <v>16</v>
      </c>
      <c r="W782" s="364">
        <v>6985</v>
      </c>
      <c r="X782" s="365">
        <v>2023</v>
      </c>
      <c r="Y782" s="366">
        <v>2200</v>
      </c>
      <c r="Z782" s="366" t="s">
        <v>892</v>
      </c>
      <c r="AA782" s="365" t="s">
        <v>892</v>
      </c>
      <c r="AB782" s="366">
        <v>0</v>
      </c>
      <c r="AC782" s="366"/>
      <c r="AD782" s="367" t="s">
        <v>892</v>
      </c>
      <c r="AE782" s="368" t="s">
        <v>892</v>
      </c>
      <c r="AF782" s="357">
        <v>6060</v>
      </c>
      <c r="AG782" s="360">
        <v>44973</v>
      </c>
      <c r="AH782" s="360">
        <v>43074</v>
      </c>
      <c r="AI782" s="360">
        <v>44959</v>
      </c>
      <c r="AJ782" s="360" t="s">
        <v>892</v>
      </c>
      <c r="AK782" s="350" t="s">
        <v>2086</v>
      </c>
    </row>
    <row r="783" spans="1:37" x14ac:dyDescent="0.3">
      <c r="A783" s="349">
        <v>133844</v>
      </c>
      <c r="B783" s="350" t="s">
        <v>2087</v>
      </c>
      <c r="C783" s="351" t="s">
        <v>382</v>
      </c>
      <c r="D783" s="352">
        <v>0.69</v>
      </c>
      <c r="E783" s="350"/>
      <c r="F783" s="350"/>
      <c r="G783" s="350"/>
      <c r="H783" s="353">
        <v>0</v>
      </c>
      <c r="I783" s="354">
        <v>103003</v>
      </c>
      <c r="J783" s="355">
        <v>0.69</v>
      </c>
      <c r="K783" s="353">
        <v>11806</v>
      </c>
      <c r="L783" s="356">
        <v>0</v>
      </c>
      <c r="M783" s="357">
        <v>24836.06</v>
      </c>
      <c r="N783" s="355">
        <v>17136.881399999998</v>
      </c>
      <c r="O783" s="358" t="s">
        <v>891</v>
      </c>
      <c r="P783" s="357">
        <v>0</v>
      </c>
      <c r="Q783" s="359">
        <v>0</v>
      </c>
      <c r="R783" s="360" t="s">
        <v>892</v>
      </c>
      <c r="S783" s="350" t="s">
        <v>956</v>
      </c>
      <c r="T783" s="361">
        <v>1</v>
      </c>
      <c r="U783" s="362">
        <v>57</v>
      </c>
      <c r="V783" s="363">
        <v>16</v>
      </c>
      <c r="W783" s="364">
        <v>6985</v>
      </c>
      <c r="X783" s="365">
        <v>2023</v>
      </c>
      <c r="Y783" s="366">
        <v>4300</v>
      </c>
      <c r="Z783" s="366" t="s">
        <v>892</v>
      </c>
      <c r="AA783" s="365" t="s">
        <v>892</v>
      </c>
      <c r="AB783" s="366">
        <v>0</v>
      </c>
      <c r="AC783" s="366"/>
      <c r="AD783" s="367" t="s">
        <v>892</v>
      </c>
      <c r="AE783" s="368" t="s">
        <v>892</v>
      </c>
      <c r="AF783" s="357">
        <v>6474</v>
      </c>
      <c r="AG783" s="360">
        <v>44973</v>
      </c>
      <c r="AH783" s="360">
        <v>43074</v>
      </c>
      <c r="AI783" s="360">
        <v>44959</v>
      </c>
      <c r="AJ783" s="360" t="s">
        <v>892</v>
      </c>
      <c r="AK783" s="350" t="s">
        <v>2088</v>
      </c>
    </row>
    <row r="784" spans="1:37" x14ac:dyDescent="0.3">
      <c r="A784" s="349">
        <v>133845</v>
      </c>
      <c r="B784" s="350" t="s">
        <v>2089</v>
      </c>
      <c r="C784" s="351" t="s">
        <v>382</v>
      </c>
      <c r="D784" s="352">
        <v>0.69</v>
      </c>
      <c r="E784" s="350"/>
      <c r="F784" s="350"/>
      <c r="G784" s="350"/>
      <c r="H784" s="353">
        <v>3126</v>
      </c>
      <c r="I784" s="354">
        <v>103003</v>
      </c>
      <c r="J784" s="355">
        <v>0.69</v>
      </c>
      <c r="K784" s="353">
        <v>10368</v>
      </c>
      <c r="L784" s="356">
        <v>2.1889529998319421</v>
      </c>
      <c r="M784" s="357">
        <v>21579.439999999999</v>
      </c>
      <c r="N784" s="355">
        <v>14889.813599999999</v>
      </c>
      <c r="O784" s="358" t="s">
        <v>891</v>
      </c>
      <c r="P784" s="357">
        <v>0</v>
      </c>
      <c r="Q784" s="359">
        <v>0</v>
      </c>
      <c r="R784" s="360" t="s">
        <v>892</v>
      </c>
      <c r="S784" s="350" t="s">
        <v>956</v>
      </c>
      <c r="T784" s="361">
        <v>1</v>
      </c>
      <c r="U784" s="362">
        <v>57</v>
      </c>
      <c r="V784" s="363">
        <v>16</v>
      </c>
      <c r="W784" s="364">
        <v>6216</v>
      </c>
      <c r="X784" s="365">
        <v>2023</v>
      </c>
      <c r="Y784" s="366">
        <v>1000</v>
      </c>
      <c r="Z784" s="366" t="s">
        <v>892</v>
      </c>
      <c r="AA784" s="365" t="s">
        <v>892</v>
      </c>
      <c r="AB784" s="366">
        <v>0</v>
      </c>
      <c r="AC784" s="366"/>
      <c r="AD784" s="367" t="s">
        <v>892</v>
      </c>
      <c r="AE784" s="368" t="s">
        <v>892</v>
      </c>
      <c r="AF784" s="357">
        <v>5712</v>
      </c>
      <c r="AG784" s="360">
        <v>44973</v>
      </c>
      <c r="AH784" s="360">
        <v>43074</v>
      </c>
      <c r="AI784" s="360">
        <v>44959</v>
      </c>
      <c r="AJ784" s="360" t="s">
        <v>892</v>
      </c>
      <c r="AK784" s="350" t="s">
        <v>2090</v>
      </c>
    </row>
    <row r="785" spans="1:37" x14ac:dyDescent="0.3">
      <c r="A785" s="349">
        <v>133846</v>
      </c>
      <c r="B785" s="350" t="s">
        <v>2091</v>
      </c>
      <c r="C785" s="351" t="s">
        <v>382</v>
      </c>
      <c r="D785" s="352">
        <v>0.53</v>
      </c>
      <c r="E785" s="350"/>
      <c r="F785" s="350"/>
      <c r="G785" s="350"/>
      <c r="H785" s="353">
        <v>0</v>
      </c>
      <c r="I785" s="354">
        <v>103003</v>
      </c>
      <c r="J785" s="355">
        <v>0.53</v>
      </c>
      <c r="K785" s="353">
        <v>8799</v>
      </c>
      <c r="L785" s="356">
        <v>0</v>
      </c>
      <c r="M785" s="357">
        <v>17150.939999999999</v>
      </c>
      <c r="N785" s="355">
        <v>9089.9982</v>
      </c>
      <c r="O785" s="358" t="s">
        <v>891</v>
      </c>
      <c r="P785" s="357">
        <v>0</v>
      </c>
      <c r="Q785" s="359">
        <v>0</v>
      </c>
      <c r="R785" s="360" t="s">
        <v>892</v>
      </c>
      <c r="S785" s="350" t="s">
        <v>956</v>
      </c>
      <c r="T785" s="361">
        <v>1</v>
      </c>
      <c r="U785" s="362">
        <v>57</v>
      </c>
      <c r="V785" s="363">
        <v>16</v>
      </c>
      <c r="W785" s="364">
        <v>6984</v>
      </c>
      <c r="X785" s="365">
        <v>2023</v>
      </c>
      <c r="Y785" s="366">
        <v>4500</v>
      </c>
      <c r="Z785" s="366" t="s">
        <v>892</v>
      </c>
      <c r="AA785" s="365" t="s">
        <v>892</v>
      </c>
      <c r="AB785" s="366">
        <v>0</v>
      </c>
      <c r="AC785" s="366"/>
      <c r="AD785" s="367" t="s">
        <v>892</v>
      </c>
      <c r="AE785" s="368" t="s">
        <v>892</v>
      </c>
      <c r="AF785" s="357">
        <v>4812</v>
      </c>
      <c r="AG785" s="360">
        <v>44441</v>
      </c>
      <c r="AH785" s="360">
        <v>43074</v>
      </c>
      <c r="AI785" s="360">
        <v>44412</v>
      </c>
      <c r="AJ785" s="360" t="s">
        <v>892</v>
      </c>
      <c r="AK785" s="350" t="s">
        <v>2092</v>
      </c>
    </row>
    <row r="786" spans="1:37" x14ac:dyDescent="0.3">
      <c r="A786" s="349">
        <v>133847</v>
      </c>
      <c r="B786" s="350" t="s">
        <v>2093</v>
      </c>
      <c r="C786" s="351" t="s">
        <v>382</v>
      </c>
      <c r="D786" s="352">
        <v>0.69</v>
      </c>
      <c r="E786" s="350"/>
      <c r="F786" s="350"/>
      <c r="G786" s="350"/>
      <c r="H786" s="353">
        <v>0</v>
      </c>
      <c r="I786" s="354">
        <v>103003</v>
      </c>
      <c r="J786" s="355">
        <v>0.69</v>
      </c>
      <c r="K786" s="353">
        <v>12096</v>
      </c>
      <c r="L786" s="356">
        <v>0</v>
      </c>
      <c r="M786" s="357">
        <v>18111.939999999999</v>
      </c>
      <c r="N786" s="355">
        <v>12497.238600000001</v>
      </c>
      <c r="O786" s="358" t="s">
        <v>891</v>
      </c>
      <c r="P786" s="357">
        <v>0</v>
      </c>
      <c r="Q786" s="359">
        <v>0</v>
      </c>
      <c r="R786" s="360" t="s">
        <v>892</v>
      </c>
      <c r="S786" s="350" t="s">
        <v>956</v>
      </c>
      <c r="T786" s="361">
        <v>1</v>
      </c>
      <c r="U786" s="362">
        <v>57</v>
      </c>
      <c r="V786" s="363">
        <v>16</v>
      </c>
      <c r="W786" s="364">
        <v>6984</v>
      </c>
      <c r="X786" s="365">
        <v>2023</v>
      </c>
      <c r="Y786" s="366">
        <v>6500</v>
      </c>
      <c r="Z786" s="366" t="s">
        <v>892</v>
      </c>
      <c r="AA786" s="365" t="s">
        <v>892</v>
      </c>
      <c r="AB786" s="366">
        <v>0</v>
      </c>
      <c r="AC786" s="366"/>
      <c r="AD786" s="367" t="s">
        <v>892</v>
      </c>
      <c r="AE786" s="368" t="s">
        <v>892</v>
      </c>
      <c r="AF786" s="357">
        <v>5470</v>
      </c>
      <c r="AG786" s="360">
        <v>44970</v>
      </c>
      <c r="AH786" s="360">
        <v>43074</v>
      </c>
      <c r="AI786" s="360">
        <v>44910</v>
      </c>
      <c r="AJ786" s="360" t="s">
        <v>892</v>
      </c>
      <c r="AK786" s="350" t="s">
        <v>2094</v>
      </c>
    </row>
    <row r="787" spans="1:37" x14ac:dyDescent="0.3">
      <c r="A787" s="349">
        <v>133848</v>
      </c>
      <c r="B787" s="350" t="s">
        <v>2095</v>
      </c>
      <c r="C787" s="351" t="s">
        <v>382</v>
      </c>
      <c r="D787" s="352">
        <v>0.53</v>
      </c>
      <c r="E787" s="350"/>
      <c r="F787" s="350"/>
      <c r="G787" s="350"/>
      <c r="H787" s="353">
        <v>0</v>
      </c>
      <c r="I787" s="354">
        <v>103003</v>
      </c>
      <c r="J787" s="355">
        <v>0.53</v>
      </c>
      <c r="K787" s="353">
        <v>9179</v>
      </c>
      <c r="L787" s="356">
        <v>0</v>
      </c>
      <c r="M787" s="357">
        <v>14361.94</v>
      </c>
      <c r="N787" s="355">
        <v>7611.8281999999999</v>
      </c>
      <c r="O787" s="358" t="s">
        <v>891</v>
      </c>
      <c r="P787" s="357">
        <v>0</v>
      </c>
      <c r="Q787" s="359">
        <v>0</v>
      </c>
      <c r="R787" s="360" t="s">
        <v>892</v>
      </c>
      <c r="S787" s="350" t="s">
        <v>956</v>
      </c>
      <c r="T787" s="361">
        <v>1</v>
      </c>
      <c r="U787" s="362">
        <v>57</v>
      </c>
      <c r="V787" s="363">
        <v>16</v>
      </c>
      <c r="W787" s="364">
        <v>6984</v>
      </c>
      <c r="X787" s="365">
        <v>2023</v>
      </c>
      <c r="Y787" s="366">
        <v>6200</v>
      </c>
      <c r="Z787" s="366" t="s">
        <v>892</v>
      </c>
      <c r="AA787" s="365" t="s">
        <v>892</v>
      </c>
      <c r="AB787" s="366">
        <v>0</v>
      </c>
      <c r="AC787" s="366"/>
      <c r="AD787" s="367" t="s">
        <v>892</v>
      </c>
      <c r="AE787" s="368" t="s">
        <v>892</v>
      </c>
      <c r="AF787" s="357">
        <v>4570</v>
      </c>
      <c r="AG787" s="360">
        <v>44441</v>
      </c>
      <c r="AH787" s="360">
        <v>43074</v>
      </c>
      <c r="AI787" s="360">
        <v>44412</v>
      </c>
      <c r="AJ787" s="360" t="s">
        <v>892</v>
      </c>
      <c r="AK787" s="350" t="s">
        <v>2096</v>
      </c>
    </row>
    <row r="788" spans="1:37" x14ac:dyDescent="0.3">
      <c r="A788" s="349">
        <v>133849</v>
      </c>
      <c r="B788" s="350" t="s">
        <v>2097</v>
      </c>
      <c r="C788" s="351" t="s">
        <v>382</v>
      </c>
      <c r="D788" s="352">
        <v>0.69</v>
      </c>
      <c r="E788" s="350"/>
      <c r="F788" s="350"/>
      <c r="G788" s="350"/>
      <c r="H788" s="353">
        <v>2711</v>
      </c>
      <c r="I788" s="354">
        <v>103003</v>
      </c>
      <c r="J788" s="355">
        <v>0.69</v>
      </c>
      <c r="K788" s="353">
        <v>10729</v>
      </c>
      <c r="L788" s="356">
        <v>1.8234403901126621</v>
      </c>
      <c r="M788" s="357">
        <v>21550.5</v>
      </c>
      <c r="N788" s="355">
        <v>14869.844999999999</v>
      </c>
      <c r="O788" s="358" t="s">
        <v>891</v>
      </c>
      <c r="P788" s="357">
        <v>0</v>
      </c>
      <c r="Q788" s="359">
        <v>0</v>
      </c>
      <c r="R788" s="360" t="s">
        <v>892</v>
      </c>
      <c r="S788" s="350" t="s">
        <v>956</v>
      </c>
      <c r="T788" s="361">
        <v>1</v>
      </c>
      <c r="U788" s="362">
        <v>57</v>
      </c>
      <c r="V788" s="363">
        <v>16</v>
      </c>
      <c r="W788" s="364">
        <v>6217</v>
      </c>
      <c r="X788" s="365">
        <v>2023</v>
      </c>
      <c r="Y788" s="366">
        <v>2500</v>
      </c>
      <c r="Z788" s="366" t="s">
        <v>892</v>
      </c>
      <c r="AA788" s="365" t="s">
        <v>892</v>
      </c>
      <c r="AB788" s="366">
        <v>0</v>
      </c>
      <c r="AC788" s="366"/>
      <c r="AD788" s="367" t="s">
        <v>892</v>
      </c>
      <c r="AE788" s="368" t="s">
        <v>892</v>
      </c>
      <c r="AF788" s="357">
        <v>5948</v>
      </c>
      <c r="AG788" s="360">
        <v>44973</v>
      </c>
      <c r="AH788" s="360">
        <v>43074</v>
      </c>
      <c r="AI788" s="360">
        <v>44959</v>
      </c>
      <c r="AJ788" s="360" t="s">
        <v>892</v>
      </c>
      <c r="AK788" s="350" t="s">
        <v>2098</v>
      </c>
    </row>
    <row r="789" spans="1:37" x14ac:dyDescent="0.3">
      <c r="A789" s="349">
        <v>133850</v>
      </c>
      <c r="B789" s="350" t="s">
        <v>2099</v>
      </c>
      <c r="C789" s="351" t="s">
        <v>382</v>
      </c>
      <c r="D789" s="352">
        <v>0.69</v>
      </c>
      <c r="E789" s="350"/>
      <c r="F789" s="350"/>
      <c r="G789" s="350"/>
      <c r="H789" s="353">
        <v>0</v>
      </c>
      <c r="I789" s="354">
        <v>103003</v>
      </c>
      <c r="J789" s="355">
        <v>0.69</v>
      </c>
      <c r="K789" s="353">
        <v>10601</v>
      </c>
      <c r="L789" s="356">
        <v>0</v>
      </c>
      <c r="M789" s="357">
        <v>18936.060000000001</v>
      </c>
      <c r="N789" s="355">
        <v>13065.8814</v>
      </c>
      <c r="O789" s="358" t="s">
        <v>891</v>
      </c>
      <c r="P789" s="357">
        <v>0</v>
      </c>
      <c r="Q789" s="359">
        <v>0</v>
      </c>
      <c r="R789" s="360" t="s">
        <v>892</v>
      </c>
      <c r="S789" s="350" t="s">
        <v>956</v>
      </c>
      <c r="T789" s="361">
        <v>1</v>
      </c>
      <c r="U789" s="362">
        <v>57</v>
      </c>
      <c r="V789" s="363">
        <v>16</v>
      </c>
      <c r="W789" s="364">
        <v>6985</v>
      </c>
      <c r="X789" s="365">
        <v>2023</v>
      </c>
      <c r="Y789" s="366">
        <v>5700</v>
      </c>
      <c r="Z789" s="366" t="s">
        <v>892</v>
      </c>
      <c r="AA789" s="365" t="s">
        <v>892</v>
      </c>
      <c r="AB789" s="366">
        <v>0</v>
      </c>
      <c r="AC789" s="366"/>
      <c r="AD789" s="367" t="s">
        <v>892</v>
      </c>
      <c r="AE789" s="368" t="s">
        <v>892</v>
      </c>
      <c r="AF789" s="357">
        <v>5474</v>
      </c>
      <c r="AG789" s="360">
        <v>44928</v>
      </c>
      <c r="AH789" s="360">
        <v>43074</v>
      </c>
      <c r="AI789" s="360">
        <v>44910</v>
      </c>
      <c r="AJ789" s="360" t="s">
        <v>892</v>
      </c>
      <c r="AK789" s="350" t="s">
        <v>2100</v>
      </c>
    </row>
    <row r="790" spans="1:37" x14ac:dyDescent="0.3">
      <c r="A790" s="349">
        <v>133953</v>
      </c>
      <c r="B790" s="350" t="s">
        <v>848</v>
      </c>
      <c r="C790" s="351" t="s">
        <v>849</v>
      </c>
      <c r="D790" s="352">
        <v>7.62</v>
      </c>
      <c r="E790" s="350"/>
      <c r="F790" s="350"/>
      <c r="G790" s="350"/>
      <c r="H790" s="353">
        <v>0</v>
      </c>
      <c r="I790" s="354">
        <v>103003</v>
      </c>
      <c r="J790" s="355">
        <v>7.62</v>
      </c>
      <c r="K790" s="353"/>
      <c r="L790" s="356">
        <v>0</v>
      </c>
      <c r="M790" s="357">
        <v>18823.5</v>
      </c>
      <c r="N790" s="355">
        <v>143435.07</v>
      </c>
      <c r="O790" s="358" t="s">
        <v>891</v>
      </c>
      <c r="P790" s="357">
        <v>0</v>
      </c>
      <c r="Q790" s="359">
        <v>0</v>
      </c>
      <c r="R790" s="360" t="s">
        <v>892</v>
      </c>
      <c r="S790" s="350" t="s">
        <v>943</v>
      </c>
      <c r="T790" s="361">
        <v>1</v>
      </c>
      <c r="U790" s="362">
        <v>45</v>
      </c>
      <c r="V790" s="363">
        <v>9</v>
      </c>
      <c r="W790" s="364" t="s">
        <v>892</v>
      </c>
      <c r="X790" s="365" t="s">
        <v>892</v>
      </c>
      <c r="Y790" s="366">
        <v>0</v>
      </c>
      <c r="Z790" s="366" t="s">
        <v>892</v>
      </c>
      <c r="AA790" s="365" t="s">
        <v>892</v>
      </c>
      <c r="AB790" s="366">
        <v>0</v>
      </c>
      <c r="AC790" s="366"/>
      <c r="AD790" s="367" t="s">
        <v>892</v>
      </c>
      <c r="AE790" s="368" t="s">
        <v>892</v>
      </c>
      <c r="AF790" s="357">
        <v>4184</v>
      </c>
      <c r="AG790" s="360">
        <v>43514</v>
      </c>
      <c r="AH790" s="360">
        <v>43104</v>
      </c>
      <c r="AI790" s="360">
        <v>44938</v>
      </c>
      <c r="AJ790" s="360" t="s">
        <v>892</v>
      </c>
      <c r="AK790" s="350" t="s">
        <v>2101</v>
      </c>
    </row>
    <row r="791" spans="1:37" x14ac:dyDescent="0.3">
      <c r="A791" s="349">
        <v>134246</v>
      </c>
      <c r="B791" s="350" t="s">
        <v>2102</v>
      </c>
      <c r="C791" s="351" t="s">
        <v>2103</v>
      </c>
      <c r="D791" s="352">
        <v>122.53</v>
      </c>
      <c r="E791" s="350"/>
      <c r="F791" s="350"/>
      <c r="G791" s="350"/>
      <c r="H791" s="353">
        <v>77.53</v>
      </c>
      <c r="I791" s="354">
        <v>103003</v>
      </c>
      <c r="J791" s="355">
        <v>123.99997999999999</v>
      </c>
      <c r="K791" s="353">
        <v>726.94</v>
      </c>
      <c r="L791" s="356">
        <v>0.77367528190799328</v>
      </c>
      <c r="M791" s="357">
        <v>1726.25</v>
      </c>
      <c r="N791" s="355">
        <v>211517.41250000001</v>
      </c>
      <c r="O791" s="358" t="s">
        <v>891</v>
      </c>
      <c r="P791" s="357">
        <v>0</v>
      </c>
      <c r="Q791" s="359">
        <v>0</v>
      </c>
      <c r="R791" s="360" t="s">
        <v>892</v>
      </c>
      <c r="S791" s="350" t="s">
        <v>2104</v>
      </c>
      <c r="T791" s="361">
        <v>1</v>
      </c>
      <c r="U791" s="362">
        <v>51</v>
      </c>
      <c r="V791" s="363">
        <v>2</v>
      </c>
      <c r="W791" s="364" t="s">
        <v>892</v>
      </c>
      <c r="X791" s="365" t="s">
        <v>892</v>
      </c>
      <c r="Y791" s="366">
        <v>0</v>
      </c>
      <c r="Z791" s="366" t="s">
        <v>892</v>
      </c>
      <c r="AA791" s="365" t="s">
        <v>892</v>
      </c>
      <c r="AB791" s="366">
        <v>0</v>
      </c>
      <c r="AC791" s="366"/>
      <c r="AD791" s="367" t="s">
        <v>892</v>
      </c>
      <c r="AE791" s="368" t="s">
        <v>892</v>
      </c>
      <c r="AF791" s="357">
        <v>400</v>
      </c>
      <c r="AG791" s="360">
        <v>45147</v>
      </c>
      <c r="AH791" s="360">
        <v>43138</v>
      </c>
      <c r="AI791" s="360">
        <v>45075</v>
      </c>
      <c r="AJ791" s="360" t="s">
        <v>892</v>
      </c>
      <c r="AK791" s="350" t="s">
        <v>2102</v>
      </c>
    </row>
    <row r="792" spans="1:37" x14ac:dyDescent="0.3">
      <c r="A792" s="349">
        <v>134247</v>
      </c>
      <c r="B792" s="350" t="s">
        <v>2105</v>
      </c>
      <c r="C792" s="351" t="s">
        <v>2103</v>
      </c>
      <c r="D792" s="352">
        <v>109.73</v>
      </c>
      <c r="E792" s="350"/>
      <c r="F792" s="350"/>
      <c r="G792" s="350"/>
      <c r="H792" s="353">
        <v>82.39</v>
      </c>
      <c r="I792" s="354">
        <v>103003</v>
      </c>
      <c r="J792" s="355">
        <v>141.31585999999999</v>
      </c>
      <c r="K792" s="353">
        <v>338</v>
      </c>
      <c r="L792" s="356">
        <v>2.0742698892245723</v>
      </c>
      <c r="M792" s="357">
        <v>570.890048299</v>
      </c>
      <c r="N792" s="355">
        <v>62643.764999849271</v>
      </c>
      <c r="O792" s="358" t="s">
        <v>891</v>
      </c>
      <c r="P792" s="357">
        <v>0</v>
      </c>
      <c r="Q792" s="359">
        <v>0</v>
      </c>
      <c r="R792" s="360" t="s">
        <v>892</v>
      </c>
      <c r="S792" s="350" t="s">
        <v>2104</v>
      </c>
      <c r="T792" s="361">
        <v>1</v>
      </c>
      <c r="U792" s="362">
        <v>51</v>
      </c>
      <c r="V792" s="363">
        <v>2</v>
      </c>
      <c r="W792" s="364" t="s">
        <v>892</v>
      </c>
      <c r="X792" s="365" t="s">
        <v>892</v>
      </c>
      <c r="Y792" s="366">
        <v>0</v>
      </c>
      <c r="Z792" s="366">
        <v>4827</v>
      </c>
      <c r="AA792" s="365">
        <v>2023</v>
      </c>
      <c r="AB792" s="366">
        <v>61.679951701</v>
      </c>
      <c r="AC792" s="366">
        <v>200</v>
      </c>
      <c r="AD792" s="367" t="s">
        <v>2337</v>
      </c>
      <c r="AE792" s="368">
        <v>45072</v>
      </c>
      <c r="AF792" s="357">
        <v>158</v>
      </c>
      <c r="AG792" s="360">
        <v>45098</v>
      </c>
      <c r="AH792" s="360">
        <v>43138</v>
      </c>
      <c r="AI792" s="360">
        <v>45072</v>
      </c>
      <c r="AJ792" s="360" t="s">
        <v>892</v>
      </c>
      <c r="AK792" s="350" t="s">
        <v>2105</v>
      </c>
    </row>
    <row r="793" spans="1:37" x14ac:dyDescent="0.3">
      <c r="A793" s="349">
        <v>134373</v>
      </c>
      <c r="B793" s="350" t="s">
        <v>2106</v>
      </c>
      <c r="C793" s="351" t="s">
        <v>31</v>
      </c>
      <c r="D793" s="352">
        <v>18.88</v>
      </c>
      <c r="E793" s="350"/>
      <c r="F793" s="350"/>
      <c r="G793" s="350"/>
      <c r="H793" s="353">
        <v>0</v>
      </c>
      <c r="I793" s="354">
        <v>103003</v>
      </c>
      <c r="J793" s="355">
        <v>18.88</v>
      </c>
      <c r="K793" s="353">
        <v>4505</v>
      </c>
      <c r="L793" s="356">
        <v>0</v>
      </c>
      <c r="M793" s="357">
        <v>6858.06</v>
      </c>
      <c r="N793" s="355">
        <v>129480.1728</v>
      </c>
      <c r="O793" s="358" t="s">
        <v>891</v>
      </c>
      <c r="P793" s="357">
        <v>0</v>
      </c>
      <c r="Q793" s="359">
        <v>0</v>
      </c>
      <c r="R793" s="360" t="s">
        <v>892</v>
      </c>
      <c r="S793" s="350" t="s">
        <v>2107</v>
      </c>
      <c r="T793" s="361">
        <v>1</v>
      </c>
      <c r="U793" s="362">
        <v>55</v>
      </c>
      <c r="V793" s="363">
        <v>66</v>
      </c>
      <c r="W793" s="364">
        <v>2376</v>
      </c>
      <c r="X793" s="365">
        <v>2023</v>
      </c>
      <c r="Y793" s="366">
        <v>3000</v>
      </c>
      <c r="Z793" s="366" t="s">
        <v>892</v>
      </c>
      <c r="AA793" s="365" t="s">
        <v>892</v>
      </c>
      <c r="AB793" s="366">
        <v>0</v>
      </c>
      <c r="AC793" s="366"/>
      <c r="AD793" s="367" t="s">
        <v>892</v>
      </c>
      <c r="AE793" s="368" t="s">
        <v>892</v>
      </c>
      <c r="AF793" s="357">
        <v>2190</v>
      </c>
      <c r="AG793" s="360">
        <v>44522</v>
      </c>
      <c r="AH793" s="360">
        <v>43154</v>
      </c>
      <c r="AI793" s="360">
        <v>44917</v>
      </c>
      <c r="AJ793" s="360" t="s">
        <v>892</v>
      </c>
      <c r="AK793" s="350" t="s">
        <v>2108</v>
      </c>
    </row>
    <row r="794" spans="1:37" x14ac:dyDescent="0.3">
      <c r="A794" s="349">
        <v>134544</v>
      </c>
      <c r="B794" s="350" t="s">
        <v>2109</v>
      </c>
      <c r="C794" s="351" t="s">
        <v>562</v>
      </c>
      <c r="D794" s="352">
        <v>19.68</v>
      </c>
      <c r="E794" s="350"/>
      <c r="F794" s="350"/>
      <c r="G794" s="350"/>
      <c r="H794" s="353">
        <v>745.3</v>
      </c>
      <c r="I794" s="354">
        <v>103003</v>
      </c>
      <c r="J794" s="355">
        <v>19.68</v>
      </c>
      <c r="K794" s="353">
        <v>965</v>
      </c>
      <c r="L794" s="356">
        <v>8.666279069767441</v>
      </c>
      <c r="M794" s="357">
        <v>0</v>
      </c>
      <c r="N794" s="355">
        <v>0</v>
      </c>
      <c r="O794" s="358" t="s">
        <v>891</v>
      </c>
      <c r="P794" s="357">
        <v>0</v>
      </c>
      <c r="Q794" s="359">
        <v>0</v>
      </c>
      <c r="R794" s="360" t="s">
        <v>892</v>
      </c>
      <c r="S794" s="350" t="s">
        <v>1918</v>
      </c>
      <c r="T794" s="361">
        <v>1</v>
      </c>
      <c r="U794" s="362">
        <v>51</v>
      </c>
      <c r="V794" s="363">
        <v>21</v>
      </c>
      <c r="W794" s="364" t="s">
        <v>892</v>
      </c>
      <c r="X794" s="365" t="s">
        <v>892</v>
      </c>
      <c r="Y794" s="366">
        <v>0</v>
      </c>
      <c r="Z794" s="366">
        <v>10511</v>
      </c>
      <c r="AA794" s="365">
        <v>2023</v>
      </c>
      <c r="AB794" s="366">
        <v>2000</v>
      </c>
      <c r="AC794" s="366">
        <v>2000</v>
      </c>
      <c r="AD794" s="367" t="s">
        <v>2330</v>
      </c>
      <c r="AE794" s="368">
        <v>45197</v>
      </c>
      <c r="AF794" s="357">
        <v>344</v>
      </c>
      <c r="AG794" s="360">
        <v>44365</v>
      </c>
      <c r="AH794" s="360">
        <v>43172</v>
      </c>
      <c r="AI794" s="360">
        <v>45160</v>
      </c>
      <c r="AJ794" s="360" t="s">
        <v>892</v>
      </c>
      <c r="AK794" s="350" t="s">
        <v>2109</v>
      </c>
    </row>
    <row r="795" spans="1:37" x14ac:dyDescent="0.3">
      <c r="A795" s="349">
        <v>134545</v>
      </c>
      <c r="B795" s="350" t="s">
        <v>2110</v>
      </c>
      <c r="C795" s="351" t="s">
        <v>562</v>
      </c>
      <c r="D795" s="352">
        <v>32</v>
      </c>
      <c r="E795" s="350"/>
      <c r="F795" s="350"/>
      <c r="G795" s="350"/>
      <c r="H795" s="353">
        <v>894.81</v>
      </c>
      <c r="I795" s="354">
        <v>103003</v>
      </c>
      <c r="J795" s="355">
        <v>32</v>
      </c>
      <c r="K795" s="353">
        <v>43</v>
      </c>
      <c r="L795" s="356">
        <v>249.94692737430165</v>
      </c>
      <c r="M795" s="357">
        <v>0</v>
      </c>
      <c r="N795" s="355">
        <v>0</v>
      </c>
      <c r="O795" s="358" t="s">
        <v>891</v>
      </c>
      <c r="P795" s="357">
        <v>0</v>
      </c>
      <c r="Q795" s="359">
        <v>0</v>
      </c>
      <c r="R795" s="360" t="s">
        <v>892</v>
      </c>
      <c r="S795" s="350" t="s">
        <v>1395</v>
      </c>
      <c r="T795" s="361">
        <v>1</v>
      </c>
      <c r="U795" s="362">
        <v>51</v>
      </c>
      <c r="V795" s="363">
        <v>19</v>
      </c>
      <c r="W795" s="364" t="s">
        <v>892</v>
      </c>
      <c r="X795" s="365" t="s">
        <v>892</v>
      </c>
      <c r="Y795" s="366">
        <v>0</v>
      </c>
      <c r="Z795" s="366" t="s">
        <v>892</v>
      </c>
      <c r="AA795" s="365" t="s">
        <v>892</v>
      </c>
      <c r="AB795" s="366">
        <v>0</v>
      </c>
      <c r="AC795" s="366"/>
      <c r="AD795" s="367" t="s">
        <v>892</v>
      </c>
      <c r="AE795" s="368" t="s">
        <v>892</v>
      </c>
      <c r="AF795" s="357">
        <v>14</v>
      </c>
      <c r="AG795" s="360">
        <v>43731</v>
      </c>
      <c r="AH795" s="360">
        <v>43172</v>
      </c>
      <c r="AI795" s="360">
        <v>43720</v>
      </c>
      <c r="AJ795" s="360" t="s">
        <v>892</v>
      </c>
      <c r="AK795" s="350" t="s">
        <v>2111</v>
      </c>
    </row>
    <row r="796" spans="1:37" x14ac:dyDescent="0.3">
      <c r="A796" s="349">
        <v>134546</v>
      </c>
      <c r="B796" s="350" t="s">
        <v>2112</v>
      </c>
      <c r="C796" s="351" t="s">
        <v>562</v>
      </c>
      <c r="D796" s="352">
        <v>45.2</v>
      </c>
      <c r="E796" s="350"/>
      <c r="F796" s="350"/>
      <c r="G796" s="350"/>
      <c r="H796" s="353">
        <v>585.5</v>
      </c>
      <c r="I796" s="354">
        <v>103003</v>
      </c>
      <c r="J796" s="355">
        <v>45.2</v>
      </c>
      <c r="K796" s="353">
        <v>477</v>
      </c>
      <c r="L796" s="356">
        <v>14.546583850931677</v>
      </c>
      <c r="M796" s="357">
        <v>0</v>
      </c>
      <c r="N796" s="355">
        <v>0</v>
      </c>
      <c r="O796" s="358" t="s">
        <v>891</v>
      </c>
      <c r="P796" s="357">
        <v>0</v>
      </c>
      <c r="Q796" s="359">
        <v>0</v>
      </c>
      <c r="R796" s="360" t="s">
        <v>892</v>
      </c>
      <c r="S796" s="350" t="s">
        <v>1395</v>
      </c>
      <c r="T796" s="361">
        <v>1</v>
      </c>
      <c r="U796" s="362">
        <v>51</v>
      </c>
      <c r="V796" s="363">
        <v>19</v>
      </c>
      <c r="W796" s="364" t="s">
        <v>892</v>
      </c>
      <c r="X796" s="365" t="s">
        <v>892</v>
      </c>
      <c r="Y796" s="366">
        <v>0</v>
      </c>
      <c r="Z796" s="366">
        <v>10513</v>
      </c>
      <c r="AA796" s="365">
        <v>2023</v>
      </c>
      <c r="AB796" s="366">
        <v>500</v>
      </c>
      <c r="AC796" s="366">
        <v>500</v>
      </c>
      <c r="AD796" s="367" t="s">
        <v>2328</v>
      </c>
      <c r="AE796" s="368">
        <v>45197</v>
      </c>
      <c r="AF796" s="357">
        <v>162</v>
      </c>
      <c r="AG796" s="360">
        <v>44722</v>
      </c>
      <c r="AH796" s="360">
        <v>43172</v>
      </c>
      <c r="AI796" s="360">
        <v>45160</v>
      </c>
      <c r="AJ796" s="360" t="s">
        <v>892</v>
      </c>
      <c r="AK796" s="350" t="s">
        <v>2112</v>
      </c>
    </row>
    <row r="797" spans="1:37" x14ac:dyDescent="0.3">
      <c r="A797" s="349">
        <v>134547</v>
      </c>
      <c r="B797" s="350" t="s">
        <v>2113</v>
      </c>
      <c r="C797" s="351" t="s">
        <v>562</v>
      </c>
      <c r="D797" s="352">
        <v>45</v>
      </c>
      <c r="E797" s="350"/>
      <c r="F797" s="350"/>
      <c r="G797" s="350"/>
      <c r="H797" s="353">
        <v>703.44</v>
      </c>
      <c r="I797" s="354">
        <v>103003</v>
      </c>
      <c r="J797" s="355">
        <v>45</v>
      </c>
      <c r="K797" s="353">
        <v>698</v>
      </c>
      <c r="L797" s="356">
        <v>11.499754781755762</v>
      </c>
      <c r="M797" s="357">
        <v>0</v>
      </c>
      <c r="N797" s="355">
        <v>0</v>
      </c>
      <c r="O797" s="358" t="s">
        <v>891</v>
      </c>
      <c r="P797" s="357">
        <v>0</v>
      </c>
      <c r="Q797" s="359">
        <v>0</v>
      </c>
      <c r="R797" s="360" t="s">
        <v>892</v>
      </c>
      <c r="S797" s="350" t="s">
        <v>1395</v>
      </c>
      <c r="T797" s="361">
        <v>1</v>
      </c>
      <c r="U797" s="362">
        <v>51</v>
      </c>
      <c r="V797" s="363">
        <v>19</v>
      </c>
      <c r="W797" s="364" t="s">
        <v>892</v>
      </c>
      <c r="X797" s="365" t="s">
        <v>892</v>
      </c>
      <c r="Y797" s="366">
        <v>0</v>
      </c>
      <c r="Z797" s="366">
        <v>10515</v>
      </c>
      <c r="AA797" s="365">
        <v>2023</v>
      </c>
      <c r="AB797" s="366">
        <v>400</v>
      </c>
      <c r="AC797" s="366">
        <v>400</v>
      </c>
      <c r="AD797" s="367" t="s">
        <v>2334</v>
      </c>
      <c r="AE797" s="368">
        <v>45197</v>
      </c>
      <c r="AF797" s="357">
        <v>244</v>
      </c>
      <c r="AG797" s="360">
        <v>44740</v>
      </c>
      <c r="AH797" s="360">
        <v>43172</v>
      </c>
      <c r="AI797" s="360">
        <v>45160</v>
      </c>
      <c r="AJ797" s="360" t="s">
        <v>892</v>
      </c>
      <c r="AK797" s="350" t="s">
        <v>2114</v>
      </c>
    </row>
    <row r="798" spans="1:37" x14ac:dyDescent="0.3">
      <c r="A798" s="349">
        <v>134548</v>
      </c>
      <c r="B798" s="350" t="s">
        <v>2115</v>
      </c>
      <c r="C798" s="351" t="s">
        <v>562</v>
      </c>
      <c r="D798" s="352">
        <v>42.3</v>
      </c>
      <c r="E798" s="350"/>
      <c r="F798" s="350"/>
      <c r="G798" s="350"/>
      <c r="H798" s="353">
        <v>2033.18</v>
      </c>
      <c r="I798" s="354">
        <v>103003</v>
      </c>
      <c r="J798" s="355">
        <v>42.3</v>
      </c>
      <c r="K798" s="353">
        <v>1432</v>
      </c>
      <c r="L798" s="356">
        <v>16.608233948701194</v>
      </c>
      <c r="M798" s="357">
        <v>0</v>
      </c>
      <c r="N798" s="355">
        <v>0</v>
      </c>
      <c r="O798" s="358" t="s">
        <v>891</v>
      </c>
      <c r="P798" s="357">
        <v>0</v>
      </c>
      <c r="Q798" s="359">
        <v>0</v>
      </c>
      <c r="R798" s="360" t="s">
        <v>892</v>
      </c>
      <c r="S798" s="350" t="s">
        <v>1395</v>
      </c>
      <c r="T798" s="361">
        <v>1</v>
      </c>
      <c r="U798" s="362">
        <v>51</v>
      </c>
      <c r="V798" s="363">
        <v>19</v>
      </c>
      <c r="W798" s="364" t="s">
        <v>892</v>
      </c>
      <c r="X798" s="365" t="s">
        <v>892</v>
      </c>
      <c r="Y798" s="366">
        <v>0</v>
      </c>
      <c r="Z798" s="366">
        <v>10510</v>
      </c>
      <c r="AA798" s="365">
        <v>2023</v>
      </c>
      <c r="AB798" s="366">
        <v>1000</v>
      </c>
      <c r="AC798" s="366">
        <v>1000</v>
      </c>
      <c r="AD798" s="367" t="s">
        <v>2328</v>
      </c>
      <c r="AE798" s="368">
        <v>45197</v>
      </c>
      <c r="AF798" s="357">
        <v>490</v>
      </c>
      <c r="AG798" s="360">
        <v>44733</v>
      </c>
      <c r="AH798" s="360">
        <v>43172</v>
      </c>
      <c r="AI798" s="360">
        <v>45160</v>
      </c>
      <c r="AJ798" s="360" t="s">
        <v>892</v>
      </c>
      <c r="AK798" s="350" t="s">
        <v>2116</v>
      </c>
    </row>
    <row r="799" spans="1:37" x14ac:dyDescent="0.3">
      <c r="A799" s="349">
        <v>134549</v>
      </c>
      <c r="B799" s="350" t="s">
        <v>2117</v>
      </c>
      <c r="C799" s="351" t="s">
        <v>562</v>
      </c>
      <c r="D799" s="352">
        <v>44</v>
      </c>
      <c r="E799" s="350"/>
      <c r="F799" s="350"/>
      <c r="G799" s="350"/>
      <c r="H799" s="353">
        <v>451.15</v>
      </c>
      <c r="I799" s="354">
        <v>103003</v>
      </c>
      <c r="J799" s="355">
        <v>44</v>
      </c>
      <c r="K799" s="353">
        <v>45</v>
      </c>
      <c r="L799" s="356">
        <v>120.30666666666666</v>
      </c>
      <c r="M799" s="357">
        <v>0</v>
      </c>
      <c r="N799" s="355">
        <v>0</v>
      </c>
      <c r="O799" s="358" t="s">
        <v>891</v>
      </c>
      <c r="P799" s="357">
        <v>0</v>
      </c>
      <c r="Q799" s="359">
        <v>0</v>
      </c>
      <c r="R799" s="360" t="s">
        <v>892</v>
      </c>
      <c r="S799" s="350" t="s">
        <v>1395</v>
      </c>
      <c r="T799" s="361">
        <v>1</v>
      </c>
      <c r="U799" s="362">
        <v>51</v>
      </c>
      <c r="V799" s="363">
        <v>19</v>
      </c>
      <c r="W799" s="364" t="s">
        <v>892</v>
      </c>
      <c r="X799" s="365" t="s">
        <v>892</v>
      </c>
      <c r="Y799" s="366">
        <v>0</v>
      </c>
      <c r="Z799" s="366">
        <v>10510</v>
      </c>
      <c r="AA799" s="365">
        <v>2023</v>
      </c>
      <c r="AB799" s="366">
        <v>1000</v>
      </c>
      <c r="AC799" s="366">
        <v>1000</v>
      </c>
      <c r="AD799" s="367" t="s">
        <v>2328</v>
      </c>
      <c r="AE799" s="368">
        <v>45197</v>
      </c>
      <c r="AF799" s="357">
        <v>16</v>
      </c>
      <c r="AG799" s="360">
        <v>44526</v>
      </c>
      <c r="AH799" s="360">
        <v>43172</v>
      </c>
      <c r="AI799" s="360">
        <v>45160</v>
      </c>
      <c r="AJ799" s="360" t="s">
        <v>892</v>
      </c>
      <c r="AK799" s="350" t="s">
        <v>2118</v>
      </c>
    </row>
    <row r="800" spans="1:37" x14ac:dyDescent="0.3">
      <c r="A800" s="349">
        <v>134556</v>
      </c>
      <c r="B800" s="350" t="s">
        <v>2119</v>
      </c>
      <c r="C800" s="351" t="s">
        <v>262</v>
      </c>
      <c r="D800" s="352">
        <v>40.159999999999997</v>
      </c>
      <c r="E800" s="350"/>
      <c r="F800" s="350" t="s">
        <v>1538</v>
      </c>
      <c r="G800" s="350" t="s">
        <v>1364</v>
      </c>
      <c r="H800" s="353">
        <v>0</v>
      </c>
      <c r="I800" s="354">
        <v>103003</v>
      </c>
      <c r="J800" s="355">
        <v>165</v>
      </c>
      <c r="K800" s="353">
        <v>143</v>
      </c>
      <c r="L800" s="356">
        <v>0</v>
      </c>
      <c r="M800" s="357">
        <v>0</v>
      </c>
      <c r="N800" s="355">
        <v>0</v>
      </c>
      <c r="O800" s="358" t="s">
        <v>1365</v>
      </c>
      <c r="P800" s="357">
        <v>332</v>
      </c>
      <c r="Q800" s="359">
        <v>13333.12</v>
      </c>
      <c r="R800" s="360">
        <v>45540</v>
      </c>
      <c r="S800" s="350" t="s">
        <v>1552</v>
      </c>
      <c r="T800" s="361">
        <v>1</v>
      </c>
      <c r="U800" s="362">
        <v>74</v>
      </c>
      <c r="V800" s="363">
        <v>2</v>
      </c>
      <c r="W800" s="364">
        <v>2217</v>
      </c>
      <c r="X800" s="365">
        <v>2023</v>
      </c>
      <c r="Y800" s="366">
        <v>600</v>
      </c>
      <c r="Z800" s="366" t="s">
        <v>892</v>
      </c>
      <c r="AA800" s="365" t="s">
        <v>892</v>
      </c>
      <c r="AB800" s="366">
        <v>0</v>
      </c>
      <c r="AC800" s="366"/>
      <c r="AD800" s="367" t="s">
        <v>892</v>
      </c>
      <c r="AE800" s="368" t="s">
        <v>892</v>
      </c>
      <c r="AF800" s="357">
        <v>48</v>
      </c>
      <c r="AG800" s="360">
        <v>44854</v>
      </c>
      <c r="AH800" s="360">
        <v>43174</v>
      </c>
      <c r="AI800" s="360">
        <v>44852</v>
      </c>
      <c r="AJ800" s="360" t="s">
        <v>892</v>
      </c>
      <c r="AK800" s="350" t="s">
        <v>2119</v>
      </c>
    </row>
    <row r="801" spans="1:37" x14ac:dyDescent="0.3">
      <c r="A801" s="349">
        <v>134556</v>
      </c>
      <c r="B801" s="350" t="s">
        <v>2119</v>
      </c>
      <c r="C801" s="351" t="s">
        <v>262</v>
      </c>
      <c r="D801" s="352">
        <v>40.159999999999997</v>
      </c>
      <c r="E801" s="350"/>
      <c r="F801" s="350" t="s">
        <v>1538</v>
      </c>
      <c r="G801" s="350" t="s">
        <v>1364</v>
      </c>
      <c r="H801" s="353">
        <v>0</v>
      </c>
      <c r="I801" s="354">
        <v>103003</v>
      </c>
      <c r="J801" s="355">
        <v>165</v>
      </c>
      <c r="K801" s="353">
        <v>143</v>
      </c>
      <c r="L801" s="356">
        <v>0</v>
      </c>
      <c r="M801" s="357">
        <v>0</v>
      </c>
      <c r="N801" s="355">
        <v>0</v>
      </c>
      <c r="O801" s="358" t="s">
        <v>1365</v>
      </c>
      <c r="P801" s="357">
        <v>332</v>
      </c>
      <c r="Q801" s="359">
        <v>13333.12</v>
      </c>
      <c r="R801" s="360">
        <v>45540</v>
      </c>
      <c r="S801" s="350" t="s">
        <v>1552</v>
      </c>
      <c r="T801" s="361">
        <v>1</v>
      </c>
      <c r="U801" s="362">
        <v>74</v>
      </c>
      <c r="V801" s="363">
        <v>2</v>
      </c>
      <c r="W801" s="364">
        <v>2217</v>
      </c>
      <c r="X801" s="365">
        <v>2023</v>
      </c>
      <c r="Y801" s="366">
        <v>600</v>
      </c>
      <c r="Z801" s="366" t="s">
        <v>892</v>
      </c>
      <c r="AA801" s="365" t="s">
        <v>892</v>
      </c>
      <c r="AB801" s="366">
        <v>0</v>
      </c>
      <c r="AC801" s="366"/>
      <c r="AD801" s="367" t="s">
        <v>892</v>
      </c>
      <c r="AE801" s="368" t="s">
        <v>892</v>
      </c>
      <c r="AF801" s="357">
        <v>48</v>
      </c>
      <c r="AG801" s="360">
        <v>44854</v>
      </c>
      <c r="AH801" s="360">
        <v>43174</v>
      </c>
      <c r="AI801" s="360">
        <v>44852</v>
      </c>
      <c r="AJ801" s="360" t="s">
        <v>892</v>
      </c>
      <c r="AK801" s="350" t="s">
        <v>2119</v>
      </c>
    </row>
    <row r="802" spans="1:37" x14ac:dyDescent="0.3">
      <c r="A802" s="349">
        <v>134558</v>
      </c>
      <c r="B802" s="350" t="s">
        <v>2120</v>
      </c>
      <c r="C802" s="351" t="s">
        <v>265</v>
      </c>
      <c r="D802" s="352">
        <v>0.25</v>
      </c>
      <c r="E802" s="350"/>
      <c r="F802" s="350"/>
      <c r="G802" s="350"/>
      <c r="H802" s="353">
        <v>17660</v>
      </c>
      <c r="I802" s="354">
        <v>103003</v>
      </c>
      <c r="J802" s="355">
        <v>0.25</v>
      </c>
      <c r="K802" s="353">
        <v>200</v>
      </c>
      <c r="L802" s="356">
        <v>1059.3881223755247</v>
      </c>
      <c r="M802" s="357">
        <v>0</v>
      </c>
      <c r="N802" s="355">
        <v>0</v>
      </c>
      <c r="O802" s="358" t="s">
        <v>891</v>
      </c>
      <c r="P802" s="357">
        <v>0</v>
      </c>
      <c r="Q802" s="359">
        <v>0</v>
      </c>
      <c r="R802" s="360" t="s">
        <v>892</v>
      </c>
      <c r="S802" s="350" t="s">
        <v>2121</v>
      </c>
      <c r="T802" s="361">
        <v>1</v>
      </c>
      <c r="U802" s="362">
        <v>70</v>
      </c>
      <c r="V802" s="363">
        <v>16</v>
      </c>
      <c r="W802" s="364" t="s">
        <v>892</v>
      </c>
      <c r="X802" s="365" t="s">
        <v>892</v>
      </c>
      <c r="Y802" s="366">
        <v>0</v>
      </c>
      <c r="Z802" s="366" t="s">
        <v>892</v>
      </c>
      <c r="AA802" s="365" t="s">
        <v>892</v>
      </c>
      <c r="AB802" s="366">
        <v>0</v>
      </c>
      <c r="AC802" s="366"/>
      <c r="AD802" s="367" t="s">
        <v>892</v>
      </c>
      <c r="AE802" s="368" t="s">
        <v>892</v>
      </c>
      <c r="AF802" s="357">
        <v>66</v>
      </c>
      <c r="AG802" s="360">
        <v>43689</v>
      </c>
      <c r="AH802" s="360">
        <v>43174</v>
      </c>
      <c r="AI802" s="360">
        <v>43683</v>
      </c>
      <c r="AJ802" s="360" t="s">
        <v>892</v>
      </c>
      <c r="AK802" s="350" t="s">
        <v>2120</v>
      </c>
    </row>
    <row r="803" spans="1:37" x14ac:dyDescent="0.3">
      <c r="A803" s="349">
        <v>134559</v>
      </c>
      <c r="B803" s="350" t="s">
        <v>2122</v>
      </c>
      <c r="C803" s="351" t="s">
        <v>265</v>
      </c>
      <c r="D803" s="352">
        <v>0.6</v>
      </c>
      <c r="E803" s="350"/>
      <c r="F803" s="350"/>
      <c r="G803" s="350"/>
      <c r="H803" s="353">
        <v>14800</v>
      </c>
      <c r="I803" s="354">
        <v>103003</v>
      </c>
      <c r="J803" s="355">
        <v>0.20522000000000001</v>
      </c>
      <c r="K803" s="353">
        <v>2900</v>
      </c>
      <c r="L803" s="356">
        <v>61.240534613315674</v>
      </c>
      <c r="M803" s="357">
        <v>0</v>
      </c>
      <c r="N803" s="355">
        <v>0</v>
      </c>
      <c r="O803" s="358" t="s">
        <v>891</v>
      </c>
      <c r="P803" s="357">
        <v>0</v>
      </c>
      <c r="Q803" s="359">
        <v>0</v>
      </c>
      <c r="R803" s="360" t="s">
        <v>892</v>
      </c>
      <c r="S803" s="350" t="s">
        <v>2121</v>
      </c>
      <c r="T803" s="361">
        <v>1</v>
      </c>
      <c r="U803" s="362">
        <v>70</v>
      </c>
      <c r="V803" s="363">
        <v>16</v>
      </c>
      <c r="W803" s="364" t="s">
        <v>892</v>
      </c>
      <c r="X803" s="365" t="s">
        <v>892</v>
      </c>
      <c r="Y803" s="366">
        <v>0</v>
      </c>
      <c r="Z803" s="366" t="s">
        <v>892</v>
      </c>
      <c r="AA803" s="365" t="s">
        <v>892</v>
      </c>
      <c r="AB803" s="366">
        <v>0</v>
      </c>
      <c r="AC803" s="366"/>
      <c r="AD803" s="367" t="s">
        <v>892</v>
      </c>
      <c r="AE803" s="368" t="s">
        <v>892</v>
      </c>
      <c r="AF803" s="357">
        <v>966</v>
      </c>
      <c r="AG803" s="360">
        <v>43641</v>
      </c>
      <c r="AH803" s="360">
        <v>43174</v>
      </c>
      <c r="AI803" s="360">
        <v>43619</v>
      </c>
      <c r="AJ803" s="360" t="s">
        <v>892</v>
      </c>
      <c r="AK803" s="350" t="s">
        <v>2122</v>
      </c>
    </row>
    <row r="804" spans="1:37" x14ac:dyDescent="0.3">
      <c r="A804" s="349">
        <v>134560</v>
      </c>
      <c r="B804" s="350" t="s">
        <v>2123</v>
      </c>
      <c r="C804" s="351" t="s">
        <v>265</v>
      </c>
      <c r="D804" s="352">
        <v>7.08</v>
      </c>
      <c r="E804" s="350"/>
      <c r="F804" s="350"/>
      <c r="G804" s="350"/>
      <c r="H804" s="353">
        <v>0</v>
      </c>
      <c r="I804" s="354">
        <v>103003</v>
      </c>
      <c r="J804" s="355">
        <v>7.08</v>
      </c>
      <c r="K804" s="353">
        <v>470</v>
      </c>
      <c r="L804" s="356">
        <v>0</v>
      </c>
      <c r="M804" s="357">
        <v>620.44000000000005</v>
      </c>
      <c r="N804" s="355">
        <v>4392.7151999999996</v>
      </c>
      <c r="O804" s="358" t="s">
        <v>891</v>
      </c>
      <c r="P804" s="357">
        <v>0</v>
      </c>
      <c r="Q804" s="359">
        <v>0</v>
      </c>
      <c r="R804" s="360" t="s">
        <v>892</v>
      </c>
      <c r="S804" s="350" t="s">
        <v>1390</v>
      </c>
      <c r="T804" s="361">
        <v>1</v>
      </c>
      <c r="U804" s="362">
        <v>70</v>
      </c>
      <c r="V804" s="363">
        <v>30</v>
      </c>
      <c r="W804" s="364">
        <v>2699</v>
      </c>
      <c r="X804" s="365">
        <v>2023</v>
      </c>
      <c r="Y804" s="366">
        <v>200</v>
      </c>
      <c r="Z804" s="366" t="s">
        <v>892</v>
      </c>
      <c r="AA804" s="365" t="s">
        <v>892</v>
      </c>
      <c r="AB804" s="366">
        <v>0</v>
      </c>
      <c r="AC804" s="366"/>
      <c r="AD804" s="367" t="s">
        <v>892</v>
      </c>
      <c r="AE804" s="368" t="s">
        <v>892</v>
      </c>
      <c r="AF804" s="357">
        <v>182</v>
      </c>
      <c r="AG804" s="360">
        <v>44944</v>
      </c>
      <c r="AH804" s="360">
        <v>43174</v>
      </c>
      <c r="AI804" s="360">
        <v>44915</v>
      </c>
      <c r="AJ804" s="360" t="s">
        <v>892</v>
      </c>
      <c r="AK804" s="350" t="s">
        <v>2123</v>
      </c>
    </row>
    <row r="805" spans="1:37" x14ac:dyDescent="0.3">
      <c r="A805" s="349">
        <v>134561</v>
      </c>
      <c r="B805" s="350" t="s">
        <v>2124</v>
      </c>
      <c r="C805" s="351" t="s">
        <v>271</v>
      </c>
      <c r="D805" s="352">
        <v>17.72</v>
      </c>
      <c r="E805" s="350"/>
      <c r="F805" s="350"/>
      <c r="G805" s="350"/>
      <c r="H805" s="353">
        <v>390</v>
      </c>
      <c r="I805" s="354">
        <v>103003</v>
      </c>
      <c r="J805" s="355">
        <v>17.72</v>
      </c>
      <c r="K805" s="353">
        <v>47</v>
      </c>
      <c r="L805" s="356">
        <v>99.489795918367335</v>
      </c>
      <c r="M805" s="357">
        <v>0</v>
      </c>
      <c r="N805" s="355">
        <v>0</v>
      </c>
      <c r="O805" s="358" t="s">
        <v>891</v>
      </c>
      <c r="P805" s="357">
        <v>0</v>
      </c>
      <c r="Q805" s="359">
        <v>0</v>
      </c>
      <c r="R805" s="360" t="s">
        <v>892</v>
      </c>
      <c r="S805" s="350" t="s">
        <v>1657</v>
      </c>
      <c r="T805" s="361">
        <v>1</v>
      </c>
      <c r="U805" s="362">
        <v>67</v>
      </c>
      <c r="V805" s="363">
        <v>3</v>
      </c>
      <c r="W805" s="364" t="s">
        <v>892</v>
      </c>
      <c r="X805" s="365" t="s">
        <v>892</v>
      </c>
      <c r="Y805" s="366">
        <v>0</v>
      </c>
      <c r="Z805" s="366" t="s">
        <v>892</v>
      </c>
      <c r="AA805" s="365" t="s">
        <v>892</v>
      </c>
      <c r="AB805" s="366">
        <v>0</v>
      </c>
      <c r="AC805" s="366"/>
      <c r="AD805" s="367" t="s">
        <v>892</v>
      </c>
      <c r="AE805" s="368" t="s">
        <v>892</v>
      </c>
      <c r="AF805" s="357">
        <v>16</v>
      </c>
      <c r="AG805" s="360">
        <v>43853</v>
      </c>
      <c r="AH805" s="360">
        <v>43174</v>
      </c>
      <c r="AI805" s="360">
        <v>45175</v>
      </c>
      <c r="AJ805" s="360" t="s">
        <v>892</v>
      </c>
      <c r="AK805" s="350" t="s">
        <v>2124</v>
      </c>
    </row>
    <row r="806" spans="1:37" x14ac:dyDescent="0.3">
      <c r="A806" s="349">
        <v>134562</v>
      </c>
      <c r="B806" s="350" t="s">
        <v>2125</v>
      </c>
      <c r="C806" s="351" t="s">
        <v>271</v>
      </c>
      <c r="D806" s="352">
        <v>19.38</v>
      </c>
      <c r="E806" s="350"/>
      <c r="F806" s="350"/>
      <c r="G806" s="350"/>
      <c r="H806" s="353">
        <v>396</v>
      </c>
      <c r="I806" s="354">
        <v>103003</v>
      </c>
      <c r="J806" s="355">
        <v>19.38</v>
      </c>
      <c r="K806" s="353">
        <v>56</v>
      </c>
      <c r="L806" s="356">
        <v>84.796573875803006</v>
      </c>
      <c r="M806" s="357">
        <v>0</v>
      </c>
      <c r="N806" s="355">
        <v>0</v>
      </c>
      <c r="O806" s="358" t="s">
        <v>891</v>
      </c>
      <c r="P806" s="357">
        <v>0</v>
      </c>
      <c r="Q806" s="359">
        <v>0</v>
      </c>
      <c r="R806" s="360" t="s">
        <v>892</v>
      </c>
      <c r="S806" s="350" t="s">
        <v>1657</v>
      </c>
      <c r="T806" s="361">
        <v>1</v>
      </c>
      <c r="U806" s="362">
        <v>67</v>
      </c>
      <c r="V806" s="363">
        <v>3</v>
      </c>
      <c r="W806" s="364" t="s">
        <v>892</v>
      </c>
      <c r="X806" s="365" t="s">
        <v>892</v>
      </c>
      <c r="Y806" s="366">
        <v>0</v>
      </c>
      <c r="Z806" s="366" t="s">
        <v>892</v>
      </c>
      <c r="AA806" s="365" t="s">
        <v>892</v>
      </c>
      <c r="AB806" s="366">
        <v>0</v>
      </c>
      <c r="AC806" s="366"/>
      <c r="AD806" s="367" t="s">
        <v>892</v>
      </c>
      <c r="AE806" s="368" t="s">
        <v>892</v>
      </c>
      <c r="AF806" s="357">
        <v>18</v>
      </c>
      <c r="AG806" s="360">
        <v>43853</v>
      </c>
      <c r="AH806" s="360">
        <v>43174</v>
      </c>
      <c r="AI806" s="360">
        <v>45175</v>
      </c>
      <c r="AJ806" s="360" t="s">
        <v>892</v>
      </c>
      <c r="AK806" s="350" t="s">
        <v>2125</v>
      </c>
    </row>
    <row r="807" spans="1:37" x14ac:dyDescent="0.3">
      <c r="A807" s="349">
        <v>134563</v>
      </c>
      <c r="B807" s="350" t="s">
        <v>2126</v>
      </c>
      <c r="C807" s="351" t="s">
        <v>271</v>
      </c>
      <c r="D807" s="352">
        <v>16.34</v>
      </c>
      <c r="E807" s="350"/>
      <c r="F807" s="350"/>
      <c r="G807" s="350"/>
      <c r="H807" s="353">
        <v>64</v>
      </c>
      <c r="I807" s="354">
        <v>103003</v>
      </c>
      <c r="J807" s="355">
        <v>16.34</v>
      </c>
      <c r="K807" s="353">
        <v>140</v>
      </c>
      <c r="L807" s="356">
        <v>4.9230769230769234</v>
      </c>
      <c r="M807" s="357">
        <v>0</v>
      </c>
      <c r="N807" s="355">
        <v>0</v>
      </c>
      <c r="O807" s="358" t="s">
        <v>891</v>
      </c>
      <c r="P807" s="357">
        <v>0</v>
      </c>
      <c r="Q807" s="359">
        <v>0</v>
      </c>
      <c r="R807" s="360" t="s">
        <v>892</v>
      </c>
      <c r="S807" s="350" t="s">
        <v>1657</v>
      </c>
      <c r="T807" s="361">
        <v>1</v>
      </c>
      <c r="U807" s="362">
        <v>67</v>
      </c>
      <c r="V807" s="363">
        <v>3</v>
      </c>
      <c r="W807" s="364">
        <v>2495</v>
      </c>
      <c r="X807" s="365">
        <v>2023</v>
      </c>
      <c r="Y807" s="366">
        <v>300</v>
      </c>
      <c r="Z807" s="366" t="s">
        <v>892</v>
      </c>
      <c r="AA807" s="365" t="s">
        <v>892</v>
      </c>
      <c r="AB807" s="366">
        <v>0</v>
      </c>
      <c r="AC807" s="366"/>
      <c r="AD807" s="367" t="s">
        <v>892</v>
      </c>
      <c r="AE807" s="368" t="s">
        <v>892</v>
      </c>
      <c r="AF807" s="357">
        <v>52</v>
      </c>
      <c r="AG807" s="360">
        <v>43853</v>
      </c>
      <c r="AH807" s="360">
        <v>43174</v>
      </c>
      <c r="AI807" s="360">
        <v>45175</v>
      </c>
      <c r="AJ807" s="360" t="s">
        <v>892</v>
      </c>
      <c r="AK807" s="350" t="s">
        <v>2126</v>
      </c>
    </row>
    <row r="808" spans="1:37" x14ac:dyDescent="0.3">
      <c r="A808" s="349">
        <v>134564</v>
      </c>
      <c r="B808" s="350" t="s">
        <v>2127</v>
      </c>
      <c r="C808" s="351" t="s">
        <v>271</v>
      </c>
      <c r="D808" s="352">
        <v>30.52</v>
      </c>
      <c r="E808" s="350"/>
      <c r="F808" s="350"/>
      <c r="G808" s="350"/>
      <c r="H808" s="353">
        <v>208</v>
      </c>
      <c r="I808" s="354">
        <v>103003</v>
      </c>
      <c r="J808" s="355">
        <v>30.52</v>
      </c>
      <c r="K808" s="353">
        <v>46</v>
      </c>
      <c r="L808" s="356">
        <v>53.061224489795919</v>
      </c>
      <c r="M808" s="357">
        <v>0</v>
      </c>
      <c r="N808" s="355">
        <v>0</v>
      </c>
      <c r="O808" s="358" t="s">
        <v>891</v>
      </c>
      <c r="P808" s="357">
        <v>0</v>
      </c>
      <c r="Q808" s="359">
        <v>0</v>
      </c>
      <c r="R808" s="360" t="s">
        <v>892</v>
      </c>
      <c r="S808" s="350" t="s">
        <v>1657</v>
      </c>
      <c r="T808" s="361">
        <v>1</v>
      </c>
      <c r="U808" s="362">
        <v>67</v>
      </c>
      <c r="V808" s="363">
        <v>3</v>
      </c>
      <c r="W808" s="364">
        <v>2962</v>
      </c>
      <c r="X808" s="365">
        <v>2023</v>
      </c>
      <c r="Y808" s="366">
        <v>50</v>
      </c>
      <c r="Z808" s="366" t="s">
        <v>892</v>
      </c>
      <c r="AA808" s="365" t="s">
        <v>892</v>
      </c>
      <c r="AB808" s="366">
        <v>0</v>
      </c>
      <c r="AC808" s="366"/>
      <c r="AD808" s="367" t="s">
        <v>892</v>
      </c>
      <c r="AE808" s="368" t="s">
        <v>892</v>
      </c>
      <c r="AF808" s="357">
        <v>16</v>
      </c>
      <c r="AG808" s="360">
        <v>43853</v>
      </c>
      <c r="AH808" s="360">
        <v>43174</v>
      </c>
      <c r="AI808" s="360">
        <v>45175</v>
      </c>
      <c r="AJ808" s="360" t="s">
        <v>892</v>
      </c>
      <c r="AK808" s="350" t="s">
        <v>2127</v>
      </c>
    </row>
    <row r="809" spans="1:37" x14ac:dyDescent="0.3">
      <c r="A809" s="349">
        <v>134565</v>
      </c>
      <c r="B809" s="350" t="s">
        <v>2128</v>
      </c>
      <c r="C809" s="351" t="s">
        <v>271</v>
      </c>
      <c r="D809" s="352">
        <v>22.1</v>
      </c>
      <c r="E809" s="350"/>
      <c r="F809" s="350"/>
      <c r="G809" s="350"/>
      <c r="H809" s="353">
        <v>229</v>
      </c>
      <c r="I809" s="354">
        <v>103003</v>
      </c>
      <c r="J809" s="355">
        <v>22.1</v>
      </c>
      <c r="K809" s="353">
        <v>44</v>
      </c>
      <c r="L809" s="356">
        <v>61.066666666666663</v>
      </c>
      <c r="M809" s="357">
        <v>0</v>
      </c>
      <c r="N809" s="355">
        <v>0</v>
      </c>
      <c r="O809" s="358" t="s">
        <v>891</v>
      </c>
      <c r="P809" s="357">
        <v>0</v>
      </c>
      <c r="Q809" s="359">
        <v>0</v>
      </c>
      <c r="R809" s="360" t="s">
        <v>892</v>
      </c>
      <c r="S809" s="350" t="s">
        <v>1657</v>
      </c>
      <c r="T809" s="361">
        <v>1</v>
      </c>
      <c r="U809" s="362">
        <v>67</v>
      </c>
      <c r="V809" s="363">
        <v>3</v>
      </c>
      <c r="W809" s="364" t="s">
        <v>892</v>
      </c>
      <c r="X809" s="365" t="s">
        <v>892</v>
      </c>
      <c r="Y809" s="366">
        <v>0</v>
      </c>
      <c r="Z809" s="366" t="s">
        <v>892</v>
      </c>
      <c r="AA809" s="365" t="s">
        <v>892</v>
      </c>
      <c r="AB809" s="366">
        <v>0</v>
      </c>
      <c r="AC809" s="366"/>
      <c r="AD809" s="367" t="s">
        <v>892</v>
      </c>
      <c r="AE809" s="368" t="s">
        <v>892</v>
      </c>
      <c r="AF809" s="357">
        <v>16</v>
      </c>
      <c r="AG809" s="360">
        <v>43998</v>
      </c>
      <c r="AH809" s="360">
        <v>43174</v>
      </c>
      <c r="AI809" s="360">
        <v>45175</v>
      </c>
      <c r="AJ809" s="360" t="s">
        <v>892</v>
      </c>
      <c r="AK809" s="350" t="s">
        <v>2128</v>
      </c>
    </row>
    <row r="810" spans="1:37" x14ac:dyDescent="0.3">
      <c r="A810" s="349">
        <v>134566</v>
      </c>
      <c r="B810" s="350" t="s">
        <v>2129</v>
      </c>
      <c r="C810" s="351" t="s">
        <v>265</v>
      </c>
      <c r="D810" s="352">
        <v>0.23</v>
      </c>
      <c r="E810" s="350"/>
      <c r="F810" s="350"/>
      <c r="G810" s="350"/>
      <c r="H810" s="353">
        <v>19783</v>
      </c>
      <c r="I810" s="354">
        <v>103003</v>
      </c>
      <c r="J810" s="355">
        <v>0.23</v>
      </c>
      <c r="K810" s="353">
        <v>1562</v>
      </c>
      <c r="L810" s="356">
        <v>143.01308465264222</v>
      </c>
      <c r="M810" s="357">
        <v>0</v>
      </c>
      <c r="N810" s="355">
        <v>0</v>
      </c>
      <c r="O810" s="358" t="s">
        <v>891</v>
      </c>
      <c r="P810" s="357">
        <v>0</v>
      </c>
      <c r="Q810" s="359">
        <v>0</v>
      </c>
      <c r="R810" s="360" t="s">
        <v>892</v>
      </c>
      <c r="S810" s="350" t="s">
        <v>1572</v>
      </c>
      <c r="T810" s="361">
        <v>1</v>
      </c>
      <c r="U810" s="362">
        <v>67</v>
      </c>
      <c r="V810" s="363">
        <v>18</v>
      </c>
      <c r="W810" s="364" t="s">
        <v>892</v>
      </c>
      <c r="X810" s="365" t="s">
        <v>892</v>
      </c>
      <c r="Y810" s="366">
        <v>0</v>
      </c>
      <c r="Z810" s="366" t="s">
        <v>892</v>
      </c>
      <c r="AA810" s="365" t="s">
        <v>892</v>
      </c>
      <c r="AB810" s="366">
        <v>0</v>
      </c>
      <c r="AC810" s="366"/>
      <c r="AD810" s="367" t="s">
        <v>892</v>
      </c>
      <c r="AE810" s="368" t="s">
        <v>892</v>
      </c>
      <c r="AF810" s="357">
        <v>554</v>
      </c>
      <c r="AG810" s="360">
        <v>43857</v>
      </c>
      <c r="AH810" s="360">
        <v>43174</v>
      </c>
      <c r="AI810" s="360">
        <v>43826</v>
      </c>
      <c r="AJ810" s="360" t="s">
        <v>892</v>
      </c>
      <c r="AK810" s="350" t="s">
        <v>2129</v>
      </c>
    </row>
    <row r="811" spans="1:37" x14ac:dyDescent="0.3">
      <c r="A811" s="349">
        <v>134567</v>
      </c>
      <c r="B811" s="350" t="s">
        <v>2130</v>
      </c>
      <c r="C811" s="351" t="s">
        <v>265</v>
      </c>
      <c r="D811" s="352">
        <v>0.06</v>
      </c>
      <c r="E811" s="350"/>
      <c r="F811" s="350"/>
      <c r="G811" s="350"/>
      <c r="H811" s="353">
        <v>14107</v>
      </c>
      <c r="I811" s="354">
        <v>103003</v>
      </c>
      <c r="J811" s="355">
        <v>0.06</v>
      </c>
      <c r="K811" s="353">
        <v>5970</v>
      </c>
      <c r="L811" s="356">
        <v>25.797779931605803</v>
      </c>
      <c r="M811" s="357">
        <v>0</v>
      </c>
      <c r="N811" s="355">
        <v>0</v>
      </c>
      <c r="O811" s="358" t="s">
        <v>891</v>
      </c>
      <c r="P811" s="357">
        <v>0</v>
      </c>
      <c r="Q811" s="359">
        <v>0</v>
      </c>
      <c r="R811" s="360" t="s">
        <v>892</v>
      </c>
      <c r="S811" s="350" t="s">
        <v>1042</v>
      </c>
      <c r="T811" s="361">
        <v>1</v>
      </c>
      <c r="U811" s="362">
        <v>67</v>
      </c>
      <c r="V811" s="363">
        <v>9</v>
      </c>
      <c r="W811" s="364" t="s">
        <v>892</v>
      </c>
      <c r="X811" s="365" t="s">
        <v>892</v>
      </c>
      <c r="Y811" s="366">
        <v>0</v>
      </c>
      <c r="Z811" s="366" t="s">
        <v>892</v>
      </c>
      <c r="AA811" s="365" t="s">
        <v>892</v>
      </c>
      <c r="AB811" s="366">
        <v>0</v>
      </c>
      <c r="AC811" s="366"/>
      <c r="AD811" s="367" t="s">
        <v>892</v>
      </c>
      <c r="AE811" s="368" t="s">
        <v>892</v>
      </c>
      <c r="AF811" s="357">
        <v>2188</v>
      </c>
      <c r="AG811" s="360">
        <v>43847</v>
      </c>
      <c r="AH811" s="360">
        <v>43174</v>
      </c>
      <c r="AI811" s="360">
        <v>43826</v>
      </c>
      <c r="AJ811" s="360" t="s">
        <v>892</v>
      </c>
      <c r="AK811" s="350" t="s">
        <v>2130</v>
      </c>
    </row>
    <row r="812" spans="1:37" x14ac:dyDescent="0.3">
      <c r="A812" s="349">
        <v>134568</v>
      </c>
      <c r="B812" s="350" t="s">
        <v>2131</v>
      </c>
      <c r="C812" s="351" t="s">
        <v>265</v>
      </c>
      <c r="D812" s="352">
        <v>0.08</v>
      </c>
      <c r="E812" s="350"/>
      <c r="F812" s="350"/>
      <c r="G812" s="350"/>
      <c r="H812" s="353">
        <v>6706</v>
      </c>
      <c r="I812" s="354">
        <v>103003</v>
      </c>
      <c r="J812" s="355">
        <v>0.08</v>
      </c>
      <c r="K812" s="353">
        <v>6260</v>
      </c>
      <c r="L812" s="356">
        <v>12.266998371961147</v>
      </c>
      <c r="M812" s="357">
        <v>3134.06</v>
      </c>
      <c r="N812" s="355">
        <v>250.72479999999999</v>
      </c>
      <c r="O812" s="358" t="s">
        <v>891</v>
      </c>
      <c r="P812" s="357">
        <v>0</v>
      </c>
      <c r="Q812" s="359">
        <v>0</v>
      </c>
      <c r="R812" s="360" t="s">
        <v>892</v>
      </c>
      <c r="S812" s="350" t="s">
        <v>1042</v>
      </c>
      <c r="T812" s="361">
        <v>1</v>
      </c>
      <c r="U812" s="362">
        <v>67</v>
      </c>
      <c r="V812" s="363">
        <v>9</v>
      </c>
      <c r="W812" s="364" t="s">
        <v>892</v>
      </c>
      <c r="X812" s="365" t="s">
        <v>892</v>
      </c>
      <c r="Y812" s="366">
        <v>0</v>
      </c>
      <c r="Z812" s="366" t="s">
        <v>892</v>
      </c>
      <c r="AA812" s="365" t="s">
        <v>892</v>
      </c>
      <c r="AB812" s="366">
        <v>0</v>
      </c>
      <c r="AC812" s="366"/>
      <c r="AD812" s="367" t="s">
        <v>892</v>
      </c>
      <c r="AE812" s="368" t="s">
        <v>892</v>
      </c>
      <c r="AF812" s="357">
        <v>2186</v>
      </c>
      <c r="AG812" s="360">
        <v>43837</v>
      </c>
      <c r="AH812" s="360">
        <v>43174</v>
      </c>
      <c r="AI812" s="360">
        <v>43797</v>
      </c>
      <c r="AJ812" s="360" t="s">
        <v>892</v>
      </c>
      <c r="AK812" s="350" t="s">
        <v>2131</v>
      </c>
    </row>
    <row r="813" spans="1:37" x14ac:dyDescent="0.3">
      <c r="A813" s="349">
        <v>134569</v>
      </c>
      <c r="B813" s="350" t="s">
        <v>2132</v>
      </c>
      <c r="C813" s="351" t="s">
        <v>438</v>
      </c>
      <c r="D813" s="352">
        <v>15.4</v>
      </c>
      <c r="E813" s="350"/>
      <c r="F813" s="350"/>
      <c r="G813" s="350"/>
      <c r="H813" s="353">
        <v>0</v>
      </c>
      <c r="I813" s="354">
        <v>103003</v>
      </c>
      <c r="J813" s="355">
        <v>15.4</v>
      </c>
      <c r="K813" s="353">
        <v>294</v>
      </c>
      <c r="L813" s="356">
        <v>0</v>
      </c>
      <c r="M813" s="357">
        <v>355.94</v>
      </c>
      <c r="N813" s="355">
        <v>5481.4759999999997</v>
      </c>
      <c r="O813" s="358" t="s">
        <v>891</v>
      </c>
      <c r="P813" s="357">
        <v>0</v>
      </c>
      <c r="Q813" s="359">
        <v>0</v>
      </c>
      <c r="R813" s="360" t="s">
        <v>892</v>
      </c>
      <c r="S813" s="350" t="s">
        <v>1112</v>
      </c>
      <c r="T813" s="361">
        <v>1</v>
      </c>
      <c r="U813" s="362">
        <v>78</v>
      </c>
      <c r="V813" s="363">
        <v>2</v>
      </c>
      <c r="W813" s="364">
        <v>2511</v>
      </c>
      <c r="X813" s="365">
        <v>2023</v>
      </c>
      <c r="Y813" s="366">
        <v>100</v>
      </c>
      <c r="Z813" s="366" t="s">
        <v>892</v>
      </c>
      <c r="AA813" s="365" t="s">
        <v>892</v>
      </c>
      <c r="AB813" s="366">
        <v>0</v>
      </c>
      <c r="AC813" s="366"/>
      <c r="AD813" s="367" t="s">
        <v>892</v>
      </c>
      <c r="AE813" s="368" t="s">
        <v>892</v>
      </c>
      <c r="AF813" s="357">
        <v>102</v>
      </c>
      <c r="AG813" s="360">
        <v>43845</v>
      </c>
      <c r="AH813" s="360">
        <v>43174</v>
      </c>
      <c r="AI813" s="360">
        <v>43826</v>
      </c>
      <c r="AJ813" s="360" t="s">
        <v>892</v>
      </c>
      <c r="AK813" s="350" t="s">
        <v>2132</v>
      </c>
    </row>
    <row r="814" spans="1:37" x14ac:dyDescent="0.3">
      <c r="A814" s="349">
        <v>134570</v>
      </c>
      <c r="B814" s="350" t="s">
        <v>2133</v>
      </c>
      <c r="C814" s="351" t="s">
        <v>265</v>
      </c>
      <c r="D814" s="352">
        <v>3.04</v>
      </c>
      <c r="E814" s="350"/>
      <c r="F814" s="350"/>
      <c r="G814" s="350"/>
      <c r="H814" s="353">
        <v>0</v>
      </c>
      <c r="I814" s="354">
        <v>103003</v>
      </c>
      <c r="J814" s="355">
        <v>3.04</v>
      </c>
      <c r="K814" s="353">
        <v>147</v>
      </c>
      <c r="L814" s="356">
        <v>0</v>
      </c>
      <c r="M814" s="357">
        <v>0</v>
      </c>
      <c r="N814" s="355">
        <v>0</v>
      </c>
      <c r="O814" s="358" t="s">
        <v>891</v>
      </c>
      <c r="P814" s="357">
        <v>0</v>
      </c>
      <c r="Q814" s="359">
        <v>0</v>
      </c>
      <c r="R814" s="360" t="s">
        <v>892</v>
      </c>
      <c r="S814" s="350" t="s">
        <v>2134</v>
      </c>
      <c r="T814" s="361">
        <v>1</v>
      </c>
      <c r="U814" s="362">
        <v>70</v>
      </c>
      <c r="V814" s="363">
        <v>25</v>
      </c>
      <c r="W814" s="364">
        <v>2518</v>
      </c>
      <c r="X814" s="365">
        <v>2023</v>
      </c>
      <c r="Y814" s="366">
        <v>300</v>
      </c>
      <c r="Z814" s="366" t="s">
        <v>892</v>
      </c>
      <c r="AA814" s="365" t="s">
        <v>892</v>
      </c>
      <c r="AB814" s="366">
        <v>0</v>
      </c>
      <c r="AC814" s="366"/>
      <c r="AD814" s="367" t="s">
        <v>892</v>
      </c>
      <c r="AE814" s="368" t="s">
        <v>892</v>
      </c>
      <c r="AF814" s="357">
        <v>50</v>
      </c>
      <c r="AG814" s="360">
        <v>44550</v>
      </c>
      <c r="AH814" s="360">
        <v>43174</v>
      </c>
      <c r="AI814" s="360">
        <v>44536</v>
      </c>
      <c r="AJ814" s="360" t="s">
        <v>892</v>
      </c>
      <c r="AK814" s="350" t="s">
        <v>2133</v>
      </c>
    </row>
    <row r="815" spans="1:37" x14ac:dyDescent="0.3">
      <c r="A815" s="349">
        <v>134581</v>
      </c>
      <c r="B815" s="350" t="s">
        <v>2135</v>
      </c>
      <c r="C815" s="351" t="s">
        <v>265</v>
      </c>
      <c r="D815" s="352">
        <v>94.93</v>
      </c>
      <c r="E815" s="350"/>
      <c r="F815" s="350"/>
      <c r="G815" s="350"/>
      <c r="H815" s="353">
        <v>0</v>
      </c>
      <c r="I815" s="354">
        <v>103003</v>
      </c>
      <c r="J815" s="355">
        <v>94.93</v>
      </c>
      <c r="K815" s="353">
        <v>60</v>
      </c>
      <c r="L815" s="356">
        <v>0</v>
      </c>
      <c r="M815" s="357">
        <v>74.5</v>
      </c>
      <c r="N815" s="355">
        <v>7072.2849999999999</v>
      </c>
      <c r="O815" s="358" t="s">
        <v>891</v>
      </c>
      <c r="P815" s="357">
        <v>0</v>
      </c>
      <c r="Q815" s="359">
        <v>0</v>
      </c>
      <c r="R815" s="360" t="s">
        <v>892</v>
      </c>
      <c r="S815" s="350" t="s">
        <v>1039</v>
      </c>
      <c r="T815" s="361">
        <v>1</v>
      </c>
      <c r="U815" s="362">
        <v>61</v>
      </c>
      <c r="V815" s="363">
        <v>14</v>
      </c>
      <c r="W815" s="364" t="s">
        <v>892</v>
      </c>
      <c r="X815" s="365" t="s">
        <v>892</v>
      </c>
      <c r="Y815" s="366">
        <v>0</v>
      </c>
      <c r="Z815" s="366">
        <v>9644</v>
      </c>
      <c r="AA815" s="365">
        <v>2023</v>
      </c>
      <c r="AB815" s="366">
        <v>20</v>
      </c>
      <c r="AC815" s="366">
        <v>20</v>
      </c>
      <c r="AD815" s="367" t="s">
        <v>2322</v>
      </c>
      <c r="AE815" s="368">
        <v>45162</v>
      </c>
      <c r="AF815" s="357">
        <v>22</v>
      </c>
      <c r="AG815" s="360">
        <v>44651</v>
      </c>
      <c r="AH815" s="360">
        <v>43174</v>
      </c>
      <c r="AI815" s="360">
        <v>45145</v>
      </c>
      <c r="AJ815" s="360" t="s">
        <v>892</v>
      </c>
      <c r="AK815" s="350" t="s">
        <v>2135</v>
      </c>
    </row>
    <row r="816" spans="1:37" x14ac:dyDescent="0.3">
      <c r="A816" s="349">
        <v>134582</v>
      </c>
      <c r="B816" s="350" t="s">
        <v>2136</v>
      </c>
      <c r="C816" s="351" t="s">
        <v>265</v>
      </c>
      <c r="D816" s="352">
        <v>66.45</v>
      </c>
      <c r="E816" s="350"/>
      <c r="F816" s="350"/>
      <c r="G816" s="350"/>
      <c r="H816" s="353">
        <v>37</v>
      </c>
      <c r="I816" s="354">
        <v>103003</v>
      </c>
      <c r="J816" s="355">
        <v>66.45</v>
      </c>
      <c r="K816" s="353">
        <v>68</v>
      </c>
      <c r="L816" s="356">
        <v>4.5287637698898413</v>
      </c>
      <c r="M816" s="357">
        <v>80.06</v>
      </c>
      <c r="N816" s="355">
        <v>5319.9870000000001</v>
      </c>
      <c r="O816" s="358" t="s">
        <v>891</v>
      </c>
      <c r="P816" s="357">
        <v>0</v>
      </c>
      <c r="Q816" s="359">
        <v>0</v>
      </c>
      <c r="R816" s="360" t="s">
        <v>892</v>
      </c>
      <c r="S816" s="350" t="s">
        <v>1039</v>
      </c>
      <c r="T816" s="361">
        <v>1</v>
      </c>
      <c r="U816" s="362">
        <v>61</v>
      </c>
      <c r="V816" s="363">
        <v>14</v>
      </c>
      <c r="W816" s="364" t="s">
        <v>892</v>
      </c>
      <c r="X816" s="365" t="s">
        <v>892</v>
      </c>
      <c r="Y816" s="366">
        <v>0</v>
      </c>
      <c r="Z816" s="366">
        <v>9661</v>
      </c>
      <c r="AA816" s="365">
        <v>2023</v>
      </c>
      <c r="AB816" s="366">
        <v>30</v>
      </c>
      <c r="AC816" s="366">
        <v>30</v>
      </c>
      <c r="AD816" s="367" t="s">
        <v>2322</v>
      </c>
      <c r="AE816" s="368">
        <v>45162</v>
      </c>
      <c r="AF816" s="357">
        <v>32</v>
      </c>
      <c r="AG816" s="360">
        <v>44651</v>
      </c>
      <c r="AH816" s="360">
        <v>43174</v>
      </c>
      <c r="AI816" s="360">
        <v>45145</v>
      </c>
      <c r="AJ816" s="360" t="s">
        <v>892</v>
      </c>
      <c r="AK816" s="350" t="s">
        <v>2136</v>
      </c>
    </row>
    <row r="817" spans="1:37" x14ac:dyDescent="0.3">
      <c r="A817" s="349">
        <v>135013</v>
      </c>
      <c r="B817" s="350" t="s">
        <v>2137</v>
      </c>
      <c r="C817" s="351" t="s">
        <v>438</v>
      </c>
      <c r="D817" s="352">
        <v>51.52</v>
      </c>
      <c r="E817" s="350"/>
      <c r="F817" s="350"/>
      <c r="G817" s="350"/>
      <c r="H817" s="353">
        <v>1</v>
      </c>
      <c r="I817" s="354">
        <v>103003</v>
      </c>
      <c r="J817" s="355">
        <v>51.52</v>
      </c>
      <c r="K817" s="353"/>
      <c r="L817" s="356">
        <v>0</v>
      </c>
      <c r="M817" s="357">
        <v>0</v>
      </c>
      <c r="N817" s="355">
        <v>0</v>
      </c>
      <c r="O817" s="358" t="s">
        <v>891</v>
      </c>
      <c r="P817" s="357">
        <v>0</v>
      </c>
      <c r="Q817" s="359">
        <v>0</v>
      </c>
      <c r="R817" s="360" t="s">
        <v>892</v>
      </c>
      <c r="S817" s="350" t="s">
        <v>1620</v>
      </c>
      <c r="T817" s="361">
        <v>1</v>
      </c>
      <c r="U817" s="362">
        <v>54</v>
      </c>
      <c r="V817" s="363">
        <v>4</v>
      </c>
      <c r="W817" s="364" t="s">
        <v>892</v>
      </c>
      <c r="X817" s="365" t="s">
        <v>892</v>
      </c>
      <c r="Y817" s="366">
        <v>0</v>
      </c>
      <c r="Z817" s="366" t="s">
        <v>892</v>
      </c>
      <c r="AA817" s="365" t="s">
        <v>892</v>
      </c>
      <c r="AB817" s="366">
        <v>0</v>
      </c>
      <c r="AC817" s="366"/>
      <c r="AD817" s="367" t="s">
        <v>892</v>
      </c>
      <c r="AE817" s="368" t="s">
        <v>892</v>
      </c>
      <c r="AF817" s="357">
        <v>0</v>
      </c>
      <c r="AG817" s="360">
        <v>43818</v>
      </c>
      <c r="AH817" s="360">
        <v>43235</v>
      </c>
      <c r="AI817" s="360">
        <v>43780</v>
      </c>
      <c r="AJ817" s="360" t="s">
        <v>892</v>
      </c>
      <c r="AK817" s="350" t="s">
        <v>2138</v>
      </c>
    </row>
    <row r="818" spans="1:37" x14ac:dyDescent="0.3">
      <c r="A818" s="349">
        <v>135014</v>
      </c>
      <c r="B818" s="350" t="s">
        <v>2139</v>
      </c>
      <c r="C818" s="351" t="s">
        <v>438</v>
      </c>
      <c r="D818" s="352">
        <v>51.52</v>
      </c>
      <c r="E818" s="350"/>
      <c r="F818" s="350"/>
      <c r="G818" s="350"/>
      <c r="H818" s="353">
        <v>0</v>
      </c>
      <c r="I818" s="354">
        <v>103003</v>
      </c>
      <c r="J818" s="355">
        <v>51.52</v>
      </c>
      <c r="K818" s="353">
        <v>4</v>
      </c>
      <c r="L818" s="356">
        <v>0</v>
      </c>
      <c r="M818" s="357">
        <v>5.94</v>
      </c>
      <c r="N818" s="355">
        <v>306.02879999999999</v>
      </c>
      <c r="O818" s="358" t="s">
        <v>891</v>
      </c>
      <c r="P818" s="357">
        <v>0</v>
      </c>
      <c r="Q818" s="359">
        <v>0</v>
      </c>
      <c r="R818" s="360" t="s">
        <v>892</v>
      </c>
      <c r="S818" s="350" t="s">
        <v>1620</v>
      </c>
      <c r="T818" s="361">
        <v>1</v>
      </c>
      <c r="U818" s="362">
        <v>54</v>
      </c>
      <c r="V818" s="363">
        <v>4</v>
      </c>
      <c r="W818" s="364" t="s">
        <v>892</v>
      </c>
      <c r="X818" s="365" t="s">
        <v>892</v>
      </c>
      <c r="Y818" s="366">
        <v>0</v>
      </c>
      <c r="Z818" s="366" t="s">
        <v>892</v>
      </c>
      <c r="AA818" s="365" t="s">
        <v>892</v>
      </c>
      <c r="AB818" s="366">
        <v>0</v>
      </c>
      <c r="AC818" s="366"/>
      <c r="AD818" s="367" t="s">
        <v>892</v>
      </c>
      <c r="AE818" s="368" t="s">
        <v>892</v>
      </c>
      <c r="AF818" s="357">
        <v>2</v>
      </c>
      <c r="AG818" s="360">
        <v>43819</v>
      </c>
      <c r="AH818" s="360">
        <v>43235</v>
      </c>
      <c r="AI818" s="360">
        <v>43780</v>
      </c>
      <c r="AJ818" s="360" t="s">
        <v>892</v>
      </c>
      <c r="AK818" s="350" t="s">
        <v>2140</v>
      </c>
    </row>
    <row r="819" spans="1:37" x14ac:dyDescent="0.3">
      <c r="A819" s="349">
        <v>135088</v>
      </c>
      <c r="B819" s="350" t="s">
        <v>2141</v>
      </c>
      <c r="C819" s="351" t="s">
        <v>31</v>
      </c>
      <c r="D819" s="352">
        <v>10.83</v>
      </c>
      <c r="E819" s="350"/>
      <c r="F819" s="350"/>
      <c r="G819" s="350"/>
      <c r="H819" s="353">
        <v>404</v>
      </c>
      <c r="I819" s="354">
        <v>103003</v>
      </c>
      <c r="J819" s="355">
        <v>10.83</v>
      </c>
      <c r="K819" s="353">
        <v>305</v>
      </c>
      <c r="L819" s="356">
        <v>15.793588741204065</v>
      </c>
      <c r="M819" s="357">
        <v>0</v>
      </c>
      <c r="N819" s="355">
        <v>0</v>
      </c>
      <c r="O819" s="358" t="s">
        <v>891</v>
      </c>
      <c r="P819" s="357">
        <v>0</v>
      </c>
      <c r="Q819" s="359">
        <v>0</v>
      </c>
      <c r="R819" s="360" t="s">
        <v>892</v>
      </c>
      <c r="S819" s="350" t="s">
        <v>2107</v>
      </c>
      <c r="T819" s="361">
        <v>1</v>
      </c>
      <c r="U819" s="362">
        <v>55</v>
      </c>
      <c r="V819" s="363">
        <v>66</v>
      </c>
      <c r="W819" s="364">
        <v>2664</v>
      </c>
      <c r="X819" s="365">
        <v>2023</v>
      </c>
      <c r="Y819" s="366">
        <v>300</v>
      </c>
      <c r="Z819" s="366" t="s">
        <v>892</v>
      </c>
      <c r="AA819" s="365" t="s">
        <v>892</v>
      </c>
      <c r="AB819" s="366">
        <v>0</v>
      </c>
      <c r="AC819" s="366"/>
      <c r="AD819" s="367" t="s">
        <v>892</v>
      </c>
      <c r="AE819" s="368" t="s">
        <v>892</v>
      </c>
      <c r="AF819" s="357">
        <v>102</v>
      </c>
      <c r="AG819" s="360">
        <v>44742</v>
      </c>
      <c r="AH819" s="360">
        <v>43238</v>
      </c>
      <c r="AI819" s="360">
        <v>44722</v>
      </c>
      <c r="AJ819" s="360" t="s">
        <v>892</v>
      </c>
      <c r="AK819" s="350" t="s">
        <v>2141</v>
      </c>
    </row>
    <row r="820" spans="1:37" x14ac:dyDescent="0.3">
      <c r="A820" s="349">
        <v>135297</v>
      </c>
      <c r="B820" s="350" t="s">
        <v>2142</v>
      </c>
      <c r="C820" s="351" t="s">
        <v>271</v>
      </c>
      <c r="D820" s="352">
        <v>9.1199999999999992</v>
      </c>
      <c r="E820" s="350"/>
      <c r="F820" s="350"/>
      <c r="G820" s="350"/>
      <c r="H820" s="353">
        <v>1707</v>
      </c>
      <c r="I820" s="354">
        <v>103003</v>
      </c>
      <c r="J820" s="355">
        <v>9.1199999999999992</v>
      </c>
      <c r="K820" s="353">
        <v>13616</v>
      </c>
      <c r="L820" s="356">
        <v>1.4608472400513479</v>
      </c>
      <c r="M820" s="357">
        <v>19326</v>
      </c>
      <c r="N820" s="355">
        <v>176253.12</v>
      </c>
      <c r="O820" s="358" t="s">
        <v>891</v>
      </c>
      <c r="P820" s="357">
        <v>0</v>
      </c>
      <c r="Q820" s="359">
        <v>0</v>
      </c>
      <c r="R820" s="360" t="s">
        <v>892</v>
      </c>
      <c r="S820" s="350" t="s">
        <v>943</v>
      </c>
      <c r="T820" s="361">
        <v>1</v>
      </c>
      <c r="U820" s="362">
        <v>45</v>
      </c>
      <c r="V820" s="363">
        <v>9</v>
      </c>
      <c r="W820" s="364" t="s">
        <v>892</v>
      </c>
      <c r="X820" s="365" t="s">
        <v>892</v>
      </c>
      <c r="Y820" s="366">
        <v>0</v>
      </c>
      <c r="Z820" s="366" t="s">
        <v>892</v>
      </c>
      <c r="AA820" s="365" t="s">
        <v>892</v>
      </c>
      <c r="AB820" s="366">
        <v>0</v>
      </c>
      <c r="AC820" s="366"/>
      <c r="AD820" s="367" t="s">
        <v>892</v>
      </c>
      <c r="AE820" s="368" t="s">
        <v>892</v>
      </c>
      <c r="AF820" s="357">
        <v>4674</v>
      </c>
      <c r="AG820" s="360">
        <v>44991</v>
      </c>
      <c r="AH820" s="360">
        <v>43277</v>
      </c>
      <c r="AI820" s="360">
        <v>44959</v>
      </c>
      <c r="AJ820" s="360" t="s">
        <v>892</v>
      </c>
      <c r="AK820" s="350" t="s">
        <v>2143</v>
      </c>
    </row>
    <row r="821" spans="1:37" x14ac:dyDescent="0.3">
      <c r="A821" s="349">
        <v>135299</v>
      </c>
      <c r="B821" s="350" t="s">
        <v>2144</v>
      </c>
      <c r="C821" s="351" t="s">
        <v>265</v>
      </c>
      <c r="D821" s="352">
        <v>2</v>
      </c>
      <c r="E821" s="350"/>
      <c r="F821" s="350"/>
      <c r="G821" s="350"/>
      <c r="H821" s="353">
        <v>45</v>
      </c>
      <c r="I821" s="354">
        <v>103003</v>
      </c>
      <c r="J821" s="355">
        <v>2</v>
      </c>
      <c r="K821" s="353">
        <v>65</v>
      </c>
      <c r="L821" s="356">
        <v>7.6013513513513518</v>
      </c>
      <c r="M821" s="357">
        <v>61.56</v>
      </c>
      <c r="N821" s="355">
        <v>123.12</v>
      </c>
      <c r="O821" s="358" t="s">
        <v>891</v>
      </c>
      <c r="P821" s="357">
        <v>0</v>
      </c>
      <c r="Q821" s="359">
        <v>0</v>
      </c>
      <c r="R821" s="360" t="s">
        <v>892</v>
      </c>
      <c r="S821" s="350" t="s">
        <v>983</v>
      </c>
      <c r="T821" s="361">
        <v>1</v>
      </c>
      <c r="U821" s="362">
        <v>61</v>
      </c>
      <c r="V821" s="363">
        <v>8</v>
      </c>
      <c r="W821" s="364" t="s">
        <v>892</v>
      </c>
      <c r="X821" s="365" t="s">
        <v>892</v>
      </c>
      <c r="Y821" s="366">
        <v>0</v>
      </c>
      <c r="Z821" s="366" t="s">
        <v>892</v>
      </c>
      <c r="AA821" s="365" t="s">
        <v>892</v>
      </c>
      <c r="AB821" s="366">
        <v>0</v>
      </c>
      <c r="AC821" s="366"/>
      <c r="AD821" s="367" t="s">
        <v>892</v>
      </c>
      <c r="AE821" s="368" t="s">
        <v>892</v>
      </c>
      <c r="AF821" s="357">
        <v>24</v>
      </c>
      <c r="AG821" s="360">
        <v>45160</v>
      </c>
      <c r="AH821" s="360">
        <v>43277</v>
      </c>
      <c r="AI821" s="360">
        <v>45145</v>
      </c>
      <c r="AJ821" s="360" t="s">
        <v>892</v>
      </c>
      <c r="AK821" s="350" t="s">
        <v>2144</v>
      </c>
    </row>
    <row r="822" spans="1:37" x14ac:dyDescent="0.3">
      <c r="A822" s="349">
        <v>135300</v>
      </c>
      <c r="B822" s="350" t="s">
        <v>2145</v>
      </c>
      <c r="C822" s="351" t="s">
        <v>265</v>
      </c>
      <c r="D822" s="352">
        <v>3</v>
      </c>
      <c r="E822" s="350"/>
      <c r="F822" s="350"/>
      <c r="G822" s="350"/>
      <c r="H822" s="353">
        <v>323</v>
      </c>
      <c r="I822" s="354">
        <v>103003</v>
      </c>
      <c r="J822" s="355">
        <v>3</v>
      </c>
      <c r="K822" s="353">
        <v>118</v>
      </c>
      <c r="L822" s="356">
        <v>29.151624548736464</v>
      </c>
      <c r="M822" s="357">
        <v>0</v>
      </c>
      <c r="N822" s="355">
        <v>0</v>
      </c>
      <c r="O822" s="358" t="s">
        <v>891</v>
      </c>
      <c r="P822" s="357">
        <v>0</v>
      </c>
      <c r="Q822" s="359">
        <v>0</v>
      </c>
      <c r="R822" s="360" t="s">
        <v>892</v>
      </c>
      <c r="S822" s="350" t="s">
        <v>983</v>
      </c>
      <c r="T822" s="361">
        <v>1</v>
      </c>
      <c r="U822" s="362">
        <v>61</v>
      </c>
      <c r="V822" s="363">
        <v>8</v>
      </c>
      <c r="W822" s="364" t="s">
        <v>892</v>
      </c>
      <c r="X822" s="365" t="s">
        <v>892</v>
      </c>
      <c r="Y822" s="366">
        <v>0</v>
      </c>
      <c r="Z822" s="366" t="s">
        <v>892</v>
      </c>
      <c r="AA822" s="365" t="s">
        <v>892</v>
      </c>
      <c r="AB822" s="366">
        <v>0</v>
      </c>
      <c r="AC822" s="366"/>
      <c r="AD822" s="367" t="s">
        <v>892</v>
      </c>
      <c r="AE822" s="368" t="s">
        <v>892</v>
      </c>
      <c r="AF822" s="357">
        <v>44</v>
      </c>
      <c r="AG822" s="360">
        <v>45160</v>
      </c>
      <c r="AH822" s="360">
        <v>43277</v>
      </c>
      <c r="AI822" s="360">
        <v>45145</v>
      </c>
      <c r="AJ822" s="360" t="s">
        <v>892</v>
      </c>
      <c r="AK822" s="350" t="s">
        <v>2145</v>
      </c>
    </row>
    <row r="823" spans="1:37" x14ac:dyDescent="0.3">
      <c r="A823" s="349">
        <v>135301</v>
      </c>
      <c r="B823" s="350" t="s">
        <v>2146</v>
      </c>
      <c r="C823" s="351" t="s">
        <v>265</v>
      </c>
      <c r="D823" s="352">
        <v>4.29</v>
      </c>
      <c r="E823" s="350"/>
      <c r="F823" s="350"/>
      <c r="G823" s="350"/>
      <c r="H823" s="353">
        <v>365</v>
      </c>
      <c r="I823" s="354">
        <v>103003</v>
      </c>
      <c r="J823" s="355">
        <v>4.29</v>
      </c>
      <c r="K823" s="353">
        <v>149</v>
      </c>
      <c r="L823" s="356">
        <v>24.463806970509385</v>
      </c>
      <c r="M823" s="357">
        <v>0</v>
      </c>
      <c r="N823" s="355">
        <v>0</v>
      </c>
      <c r="O823" s="358" t="s">
        <v>891</v>
      </c>
      <c r="P823" s="357">
        <v>0</v>
      </c>
      <c r="Q823" s="359">
        <v>0</v>
      </c>
      <c r="R823" s="360" t="s">
        <v>892</v>
      </c>
      <c r="S823" s="350" t="s">
        <v>983</v>
      </c>
      <c r="T823" s="361">
        <v>1</v>
      </c>
      <c r="U823" s="362">
        <v>61</v>
      </c>
      <c r="V823" s="363">
        <v>8</v>
      </c>
      <c r="W823" s="364" t="s">
        <v>892</v>
      </c>
      <c r="X823" s="365" t="s">
        <v>892</v>
      </c>
      <c r="Y823" s="366">
        <v>0</v>
      </c>
      <c r="Z823" s="366" t="s">
        <v>892</v>
      </c>
      <c r="AA823" s="365" t="s">
        <v>892</v>
      </c>
      <c r="AB823" s="366">
        <v>0</v>
      </c>
      <c r="AC823" s="366"/>
      <c r="AD823" s="367" t="s">
        <v>892</v>
      </c>
      <c r="AE823" s="368" t="s">
        <v>892</v>
      </c>
      <c r="AF823" s="357">
        <v>60</v>
      </c>
      <c r="AG823" s="360">
        <v>45180</v>
      </c>
      <c r="AH823" s="360">
        <v>43277</v>
      </c>
      <c r="AI823" s="360">
        <v>45145</v>
      </c>
      <c r="AJ823" s="360" t="s">
        <v>892</v>
      </c>
      <c r="AK823" s="350" t="s">
        <v>2146</v>
      </c>
    </row>
    <row r="824" spans="1:37" x14ac:dyDescent="0.3">
      <c r="A824" s="349">
        <v>135302</v>
      </c>
      <c r="B824" s="350" t="s">
        <v>2147</v>
      </c>
      <c r="C824" s="351" t="s">
        <v>265</v>
      </c>
      <c r="D824" s="352">
        <v>3.58</v>
      </c>
      <c r="E824" s="350"/>
      <c r="F824" s="350"/>
      <c r="G824" s="350"/>
      <c r="H824" s="353">
        <v>613</v>
      </c>
      <c r="I824" s="354">
        <v>103003</v>
      </c>
      <c r="J824" s="355">
        <v>3.58</v>
      </c>
      <c r="K824" s="353">
        <v>203</v>
      </c>
      <c r="L824" s="356">
        <v>32.99246501614639</v>
      </c>
      <c r="M824" s="357">
        <v>0</v>
      </c>
      <c r="N824" s="355">
        <v>0</v>
      </c>
      <c r="O824" s="358" t="s">
        <v>891</v>
      </c>
      <c r="P824" s="357">
        <v>0</v>
      </c>
      <c r="Q824" s="359">
        <v>0</v>
      </c>
      <c r="R824" s="360" t="s">
        <v>892</v>
      </c>
      <c r="S824" s="350" t="s">
        <v>983</v>
      </c>
      <c r="T824" s="361">
        <v>1</v>
      </c>
      <c r="U824" s="362">
        <v>61</v>
      </c>
      <c r="V824" s="363">
        <v>8</v>
      </c>
      <c r="W824" s="364" t="s">
        <v>892</v>
      </c>
      <c r="X824" s="365" t="s">
        <v>892</v>
      </c>
      <c r="Y824" s="366">
        <v>0</v>
      </c>
      <c r="Z824" s="366" t="s">
        <v>892</v>
      </c>
      <c r="AA824" s="365" t="s">
        <v>892</v>
      </c>
      <c r="AB824" s="366">
        <v>0</v>
      </c>
      <c r="AC824" s="366"/>
      <c r="AD824" s="367" t="s">
        <v>892</v>
      </c>
      <c r="AE824" s="368" t="s">
        <v>892</v>
      </c>
      <c r="AF824" s="357">
        <v>74</v>
      </c>
      <c r="AG824" s="360">
        <v>44188</v>
      </c>
      <c r="AH824" s="360">
        <v>43277</v>
      </c>
      <c r="AI824" s="360">
        <v>44133</v>
      </c>
      <c r="AJ824" s="360" t="s">
        <v>892</v>
      </c>
      <c r="AK824" s="350" t="s">
        <v>2147</v>
      </c>
    </row>
    <row r="825" spans="1:37" x14ac:dyDescent="0.3">
      <c r="A825" s="349">
        <v>135303</v>
      </c>
      <c r="B825" s="350" t="s">
        <v>2148</v>
      </c>
      <c r="C825" s="351" t="s">
        <v>265</v>
      </c>
      <c r="D825" s="352">
        <v>56</v>
      </c>
      <c r="E825" s="350"/>
      <c r="F825" s="350"/>
      <c r="G825" s="350"/>
      <c r="H825" s="353">
        <v>106</v>
      </c>
      <c r="I825" s="354">
        <v>103003</v>
      </c>
      <c r="J825" s="355">
        <v>56</v>
      </c>
      <c r="K825" s="353">
        <v>34</v>
      </c>
      <c r="L825" s="356">
        <v>27.676240208877285</v>
      </c>
      <c r="M825" s="357">
        <v>0</v>
      </c>
      <c r="N825" s="355">
        <v>0</v>
      </c>
      <c r="O825" s="358" t="s">
        <v>891</v>
      </c>
      <c r="P825" s="357">
        <v>0</v>
      </c>
      <c r="Q825" s="359">
        <v>0</v>
      </c>
      <c r="R825" s="360" t="s">
        <v>892</v>
      </c>
      <c r="S825" s="350" t="s">
        <v>2149</v>
      </c>
      <c r="T825" s="361">
        <v>1</v>
      </c>
      <c r="U825" s="362">
        <v>49</v>
      </c>
      <c r="V825" s="363">
        <v>7</v>
      </c>
      <c r="W825" s="364" t="s">
        <v>892</v>
      </c>
      <c r="X825" s="365" t="s">
        <v>892</v>
      </c>
      <c r="Y825" s="366">
        <v>0</v>
      </c>
      <c r="Z825" s="366" t="s">
        <v>892</v>
      </c>
      <c r="AA825" s="365" t="s">
        <v>892</v>
      </c>
      <c r="AB825" s="366">
        <v>0</v>
      </c>
      <c r="AC825" s="366"/>
      <c r="AD825" s="367" t="s">
        <v>892</v>
      </c>
      <c r="AE825" s="368" t="s">
        <v>892</v>
      </c>
      <c r="AF825" s="357">
        <v>16</v>
      </c>
      <c r="AG825" s="360">
        <v>43866</v>
      </c>
      <c r="AH825" s="360">
        <v>43277</v>
      </c>
      <c r="AI825" s="360">
        <v>43826</v>
      </c>
      <c r="AJ825" s="360" t="s">
        <v>892</v>
      </c>
      <c r="AK825" s="350" t="s">
        <v>2148</v>
      </c>
    </row>
    <row r="826" spans="1:37" x14ac:dyDescent="0.3">
      <c r="A826" s="349">
        <v>135304</v>
      </c>
      <c r="B826" s="350" t="s">
        <v>2150</v>
      </c>
      <c r="C826" s="351" t="s">
        <v>265</v>
      </c>
      <c r="D826" s="352">
        <v>4.75</v>
      </c>
      <c r="E826" s="350"/>
      <c r="F826" s="350"/>
      <c r="G826" s="350"/>
      <c r="H826" s="353">
        <v>722</v>
      </c>
      <c r="I826" s="354">
        <v>103003</v>
      </c>
      <c r="J826" s="355">
        <v>4.75</v>
      </c>
      <c r="K826" s="353">
        <v>206</v>
      </c>
      <c r="L826" s="356">
        <v>38.343069569835372</v>
      </c>
      <c r="M826" s="357">
        <v>0</v>
      </c>
      <c r="N826" s="355">
        <v>0</v>
      </c>
      <c r="O826" s="358" t="s">
        <v>891</v>
      </c>
      <c r="P826" s="357">
        <v>0</v>
      </c>
      <c r="Q826" s="359">
        <v>0</v>
      </c>
      <c r="R826" s="360" t="s">
        <v>892</v>
      </c>
      <c r="S826" s="350" t="s">
        <v>983</v>
      </c>
      <c r="T826" s="361">
        <v>1</v>
      </c>
      <c r="U826" s="362">
        <v>61</v>
      </c>
      <c r="V826" s="363">
        <v>8</v>
      </c>
      <c r="W826" s="364" t="s">
        <v>892</v>
      </c>
      <c r="X826" s="365" t="s">
        <v>892</v>
      </c>
      <c r="Y826" s="366">
        <v>0</v>
      </c>
      <c r="Z826" s="366" t="s">
        <v>892</v>
      </c>
      <c r="AA826" s="365" t="s">
        <v>892</v>
      </c>
      <c r="AB826" s="366">
        <v>0</v>
      </c>
      <c r="AC826" s="366"/>
      <c r="AD826" s="367" t="s">
        <v>892</v>
      </c>
      <c r="AE826" s="368" t="s">
        <v>892</v>
      </c>
      <c r="AF826" s="357">
        <v>76</v>
      </c>
      <c r="AG826" s="360">
        <v>43796</v>
      </c>
      <c r="AH826" s="360">
        <v>43277</v>
      </c>
      <c r="AI826" s="360">
        <v>43788</v>
      </c>
      <c r="AJ826" s="360" t="s">
        <v>892</v>
      </c>
      <c r="AK826" s="350" t="s">
        <v>2150</v>
      </c>
    </row>
    <row r="827" spans="1:37" x14ac:dyDescent="0.3">
      <c r="A827" s="349">
        <v>135414</v>
      </c>
      <c r="B827" s="350" t="s">
        <v>2151</v>
      </c>
      <c r="C827" s="351" t="s">
        <v>265</v>
      </c>
      <c r="D827" s="352">
        <v>55</v>
      </c>
      <c r="E827" s="350"/>
      <c r="F827" s="350"/>
      <c r="G827" s="350"/>
      <c r="H827" s="353">
        <v>462</v>
      </c>
      <c r="I827" s="354">
        <v>103003</v>
      </c>
      <c r="J827" s="355">
        <v>55</v>
      </c>
      <c r="K827" s="353">
        <v>201</v>
      </c>
      <c r="L827" s="356">
        <v>27.176470588235297</v>
      </c>
      <c r="M827" s="357">
        <v>0</v>
      </c>
      <c r="N827" s="355">
        <v>0</v>
      </c>
      <c r="O827" s="358" t="s">
        <v>891</v>
      </c>
      <c r="P827" s="357">
        <v>0</v>
      </c>
      <c r="Q827" s="359">
        <v>0</v>
      </c>
      <c r="R827" s="360" t="s">
        <v>892</v>
      </c>
      <c r="S827" s="350" t="s">
        <v>1039</v>
      </c>
      <c r="T827" s="361">
        <v>1</v>
      </c>
      <c r="U827" s="362">
        <v>61</v>
      </c>
      <c r="V827" s="363">
        <v>14</v>
      </c>
      <c r="W827" s="364" t="s">
        <v>892</v>
      </c>
      <c r="X827" s="365" t="s">
        <v>892</v>
      </c>
      <c r="Y827" s="366">
        <v>0</v>
      </c>
      <c r="Z827" s="366" t="s">
        <v>892</v>
      </c>
      <c r="AA827" s="365" t="s">
        <v>892</v>
      </c>
      <c r="AB827" s="366">
        <v>0</v>
      </c>
      <c r="AC827" s="366"/>
      <c r="AD827" s="367" t="s">
        <v>892</v>
      </c>
      <c r="AE827" s="368" t="s">
        <v>892</v>
      </c>
      <c r="AF827" s="357">
        <v>68</v>
      </c>
      <c r="AG827" s="360">
        <v>45166</v>
      </c>
      <c r="AH827" s="360">
        <v>43294</v>
      </c>
      <c r="AI827" s="360">
        <v>45145</v>
      </c>
      <c r="AJ827" s="360" t="s">
        <v>892</v>
      </c>
      <c r="AK827" s="350" t="s">
        <v>2151</v>
      </c>
    </row>
    <row r="828" spans="1:37" x14ac:dyDescent="0.3">
      <c r="A828" s="349">
        <v>135699</v>
      </c>
      <c r="B828" s="350" t="s">
        <v>866</v>
      </c>
      <c r="C828" s="351" t="s">
        <v>31</v>
      </c>
      <c r="D828" s="352">
        <v>1.01</v>
      </c>
      <c r="E828" s="350"/>
      <c r="F828" s="350"/>
      <c r="G828" s="350"/>
      <c r="H828" s="353">
        <v>0</v>
      </c>
      <c r="I828" s="354">
        <v>103003</v>
      </c>
      <c r="J828" s="355">
        <v>1.01</v>
      </c>
      <c r="K828" s="353"/>
      <c r="L828" s="356">
        <v>0</v>
      </c>
      <c r="M828" s="357">
        <v>10996.56</v>
      </c>
      <c r="N828" s="355">
        <v>11106.525600000001</v>
      </c>
      <c r="O828" s="358" t="s">
        <v>891</v>
      </c>
      <c r="P828" s="357">
        <v>0</v>
      </c>
      <c r="Q828" s="359">
        <v>0</v>
      </c>
      <c r="R828" s="360" t="s">
        <v>892</v>
      </c>
      <c r="S828" s="350" t="s">
        <v>943</v>
      </c>
      <c r="T828" s="361">
        <v>1</v>
      </c>
      <c r="U828" s="362">
        <v>45</v>
      </c>
      <c r="V828" s="363">
        <v>9</v>
      </c>
      <c r="W828" s="364" t="s">
        <v>892</v>
      </c>
      <c r="X828" s="365" t="s">
        <v>892</v>
      </c>
      <c r="Y828" s="366">
        <v>0</v>
      </c>
      <c r="Z828" s="366" t="s">
        <v>892</v>
      </c>
      <c r="AA828" s="365" t="s">
        <v>892</v>
      </c>
      <c r="AB828" s="366">
        <v>0</v>
      </c>
      <c r="AC828" s="366"/>
      <c r="AD828" s="367" t="s">
        <v>892</v>
      </c>
      <c r="AE828" s="368" t="s">
        <v>892</v>
      </c>
      <c r="AF828" s="357">
        <v>0</v>
      </c>
      <c r="AG828" s="360" t="s">
        <v>892</v>
      </c>
      <c r="AH828" s="360">
        <v>43333</v>
      </c>
      <c r="AI828" s="360">
        <v>44938</v>
      </c>
      <c r="AJ828" s="360" t="s">
        <v>892</v>
      </c>
      <c r="AK828" s="350" t="s">
        <v>2152</v>
      </c>
    </row>
    <row r="829" spans="1:37" x14ac:dyDescent="0.3">
      <c r="A829" s="349">
        <v>135701</v>
      </c>
      <c r="B829" s="350" t="s">
        <v>2153</v>
      </c>
      <c r="C829" s="351" t="s">
        <v>31</v>
      </c>
      <c r="D829" s="352">
        <v>3.32</v>
      </c>
      <c r="E829" s="350"/>
      <c r="F829" s="350"/>
      <c r="G829" s="350"/>
      <c r="H829" s="353">
        <v>2023</v>
      </c>
      <c r="I829" s="354">
        <v>103003</v>
      </c>
      <c r="J829" s="355">
        <v>3.32</v>
      </c>
      <c r="K829" s="353">
        <v>126</v>
      </c>
      <c r="L829" s="356">
        <v>117.27536231884058</v>
      </c>
      <c r="M829" s="357">
        <v>0</v>
      </c>
      <c r="N829" s="355">
        <v>0</v>
      </c>
      <c r="O829" s="358" t="s">
        <v>891</v>
      </c>
      <c r="P829" s="357">
        <v>0</v>
      </c>
      <c r="Q829" s="359">
        <v>0</v>
      </c>
      <c r="R829" s="360" t="s">
        <v>892</v>
      </c>
      <c r="S829" s="350" t="s">
        <v>2154</v>
      </c>
      <c r="T829" s="361">
        <v>1</v>
      </c>
      <c r="U829" s="362">
        <v>46</v>
      </c>
      <c r="V829" s="363">
        <v>2</v>
      </c>
      <c r="W829" s="364" t="s">
        <v>892</v>
      </c>
      <c r="X829" s="365" t="s">
        <v>892</v>
      </c>
      <c r="Y829" s="366">
        <v>0</v>
      </c>
      <c r="Z829" s="366" t="s">
        <v>892</v>
      </c>
      <c r="AA829" s="365" t="s">
        <v>892</v>
      </c>
      <c r="AB829" s="366">
        <v>0</v>
      </c>
      <c r="AC829" s="366"/>
      <c r="AD829" s="367" t="s">
        <v>892</v>
      </c>
      <c r="AE829" s="368" t="s">
        <v>892</v>
      </c>
      <c r="AF829" s="357">
        <v>70</v>
      </c>
      <c r="AG829" s="360" t="s">
        <v>892</v>
      </c>
      <c r="AH829" s="360">
        <v>43333</v>
      </c>
      <c r="AI829" s="360">
        <v>44525</v>
      </c>
      <c r="AJ829" s="360" t="s">
        <v>892</v>
      </c>
      <c r="AK829" s="350" t="s">
        <v>2153</v>
      </c>
    </row>
    <row r="830" spans="1:37" x14ac:dyDescent="0.3">
      <c r="A830" s="349">
        <v>135703</v>
      </c>
      <c r="B830" s="350" t="s">
        <v>2155</v>
      </c>
      <c r="C830" s="351" t="s">
        <v>31</v>
      </c>
      <c r="D830" s="352">
        <v>1.49</v>
      </c>
      <c r="E830" s="350"/>
      <c r="F830" s="350"/>
      <c r="G830" s="350"/>
      <c r="H830" s="353">
        <v>6575</v>
      </c>
      <c r="I830" s="354">
        <v>103003</v>
      </c>
      <c r="J830" s="355">
        <v>1.49</v>
      </c>
      <c r="K830" s="353">
        <v>7515</v>
      </c>
      <c r="L830" s="356">
        <v>3.4136692141551754</v>
      </c>
      <c r="M830" s="357">
        <v>28094.44</v>
      </c>
      <c r="N830" s="355">
        <v>41860.715600000003</v>
      </c>
      <c r="O830" s="358" t="s">
        <v>891</v>
      </c>
      <c r="P830" s="357">
        <v>0</v>
      </c>
      <c r="Q830" s="359">
        <v>0</v>
      </c>
      <c r="R830" s="360" t="s">
        <v>892</v>
      </c>
      <c r="S830" s="350" t="s">
        <v>943</v>
      </c>
      <c r="T830" s="361">
        <v>1</v>
      </c>
      <c r="U830" s="362">
        <v>45</v>
      </c>
      <c r="V830" s="363">
        <v>9</v>
      </c>
      <c r="W830" s="364" t="s">
        <v>892</v>
      </c>
      <c r="X830" s="365" t="s">
        <v>892</v>
      </c>
      <c r="Y830" s="366">
        <v>0</v>
      </c>
      <c r="Z830" s="366" t="s">
        <v>892</v>
      </c>
      <c r="AA830" s="365" t="s">
        <v>892</v>
      </c>
      <c r="AB830" s="366">
        <v>0</v>
      </c>
      <c r="AC830" s="366"/>
      <c r="AD830" s="367" t="s">
        <v>892</v>
      </c>
      <c r="AE830" s="368" t="s">
        <v>892</v>
      </c>
      <c r="AF830" s="357">
        <v>7704</v>
      </c>
      <c r="AG830" s="360">
        <v>44151</v>
      </c>
      <c r="AH830" s="360">
        <v>43333</v>
      </c>
      <c r="AI830" s="360">
        <v>44999</v>
      </c>
      <c r="AJ830" s="360" t="s">
        <v>892</v>
      </c>
      <c r="AK830" s="350" t="s">
        <v>2156</v>
      </c>
    </row>
    <row r="831" spans="1:37" x14ac:dyDescent="0.3">
      <c r="A831" s="349">
        <v>136082</v>
      </c>
      <c r="B831" s="350" t="s">
        <v>2157</v>
      </c>
      <c r="C831" s="351" t="s">
        <v>31</v>
      </c>
      <c r="D831" s="352">
        <v>3.5714299999999999</v>
      </c>
      <c r="E831" s="350"/>
      <c r="F831" s="350"/>
      <c r="G831" s="350"/>
      <c r="H831" s="353">
        <v>0</v>
      </c>
      <c r="I831" s="354">
        <v>103003</v>
      </c>
      <c r="J831" s="355">
        <v>3.5714299999999999</v>
      </c>
      <c r="K831" s="353">
        <v>295</v>
      </c>
      <c r="L831" s="356">
        <v>0</v>
      </c>
      <c r="M831" s="357">
        <v>0</v>
      </c>
      <c r="N831" s="355">
        <v>0</v>
      </c>
      <c r="O831" s="358" t="s">
        <v>891</v>
      </c>
      <c r="P831" s="357">
        <v>0</v>
      </c>
      <c r="Q831" s="359">
        <v>0</v>
      </c>
      <c r="R831" s="360" t="s">
        <v>892</v>
      </c>
      <c r="S831" s="350" t="s">
        <v>1863</v>
      </c>
      <c r="T831" s="361">
        <v>1</v>
      </c>
      <c r="U831" s="362">
        <v>55</v>
      </c>
      <c r="V831" s="363">
        <v>37</v>
      </c>
      <c r="W831" s="364">
        <v>10090</v>
      </c>
      <c r="X831" s="365">
        <v>2023</v>
      </c>
      <c r="Y831" s="366">
        <v>700</v>
      </c>
      <c r="Z831" s="366" t="s">
        <v>892</v>
      </c>
      <c r="AA831" s="365" t="s">
        <v>892</v>
      </c>
      <c r="AB831" s="366">
        <v>0</v>
      </c>
      <c r="AC831" s="366"/>
      <c r="AD831" s="367" t="s">
        <v>892</v>
      </c>
      <c r="AE831" s="368" t="s">
        <v>892</v>
      </c>
      <c r="AF831" s="357">
        <v>100</v>
      </c>
      <c r="AG831" s="360">
        <v>44568</v>
      </c>
      <c r="AH831" s="360">
        <v>43446</v>
      </c>
      <c r="AI831" s="360">
        <v>45077</v>
      </c>
      <c r="AJ831" s="360" t="s">
        <v>892</v>
      </c>
      <c r="AK831" s="350" t="s">
        <v>2157</v>
      </c>
    </row>
    <row r="832" spans="1:37" x14ac:dyDescent="0.3">
      <c r="A832" s="349">
        <v>136083</v>
      </c>
      <c r="B832" s="350" t="s">
        <v>2158</v>
      </c>
      <c r="C832" s="351" t="s">
        <v>31</v>
      </c>
      <c r="D832" s="352">
        <v>5.83</v>
      </c>
      <c r="E832" s="350"/>
      <c r="F832" s="350"/>
      <c r="G832" s="350"/>
      <c r="H832" s="353">
        <v>436</v>
      </c>
      <c r="I832" s="354">
        <v>103003</v>
      </c>
      <c r="J832" s="355">
        <v>5.83</v>
      </c>
      <c r="K832" s="353">
        <v>167</v>
      </c>
      <c r="L832" s="356">
        <v>31.321839080459771</v>
      </c>
      <c r="M832" s="357">
        <v>0</v>
      </c>
      <c r="N832" s="355">
        <v>0</v>
      </c>
      <c r="O832" s="358" t="s">
        <v>891</v>
      </c>
      <c r="P832" s="357">
        <v>0</v>
      </c>
      <c r="Q832" s="359">
        <v>0</v>
      </c>
      <c r="R832" s="360" t="s">
        <v>892</v>
      </c>
      <c r="S832" s="350" t="s">
        <v>1863</v>
      </c>
      <c r="T832" s="361">
        <v>1</v>
      </c>
      <c r="U832" s="362">
        <v>55</v>
      </c>
      <c r="V832" s="363">
        <v>37</v>
      </c>
      <c r="W832" s="364" t="s">
        <v>892</v>
      </c>
      <c r="X832" s="365" t="s">
        <v>892</v>
      </c>
      <c r="Y832" s="366">
        <v>0</v>
      </c>
      <c r="Z832" s="366" t="s">
        <v>892</v>
      </c>
      <c r="AA832" s="365" t="s">
        <v>892</v>
      </c>
      <c r="AB832" s="366">
        <v>0</v>
      </c>
      <c r="AC832" s="366"/>
      <c r="AD832" s="367" t="s">
        <v>892</v>
      </c>
      <c r="AE832" s="368" t="s">
        <v>892</v>
      </c>
      <c r="AF832" s="357">
        <v>56</v>
      </c>
      <c r="AG832" s="360">
        <v>44448</v>
      </c>
      <c r="AH832" s="360">
        <v>43446</v>
      </c>
      <c r="AI832" s="360">
        <v>44725</v>
      </c>
      <c r="AJ832" s="360" t="s">
        <v>892</v>
      </c>
      <c r="AK832" s="350" t="s">
        <v>2158</v>
      </c>
    </row>
    <row r="833" spans="1:37" x14ac:dyDescent="0.3">
      <c r="A833" s="349">
        <v>136273</v>
      </c>
      <c r="B833" s="350" t="s">
        <v>2159</v>
      </c>
      <c r="C833" s="351" t="s">
        <v>31</v>
      </c>
      <c r="D833" s="352">
        <v>1.46</v>
      </c>
      <c r="E833" s="350"/>
      <c r="F833" s="350"/>
      <c r="G833" s="350"/>
      <c r="H833" s="353">
        <v>1588</v>
      </c>
      <c r="I833" s="354">
        <v>103003</v>
      </c>
      <c r="J833" s="355">
        <v>1.46</v>
      </c>
      <c r="K833" s="353">
        <v>1030</v>
      </c>
      <c r="L833" s="356">
        <v>17.82667265379434</v>
      </c>
      <c r="M833" s="357">
        <v>15.44</v>
      </c>
      <c r="N833" s="355">
        <v>22.542400000000001</v>
      </c>
      <c r="O833" s="358" t="s">
        <v>891</v>
      </c>
      <c r="P833" s="357">
        <v>0</v>
      </c>
      <c r="Q833" s="359">
        <v>0</v>
      </c>
      <c r="R833" s="360" t="s">
        <v>892</v>
      </c>
      <c r="S833" s="350" t="s">
        <v>1027</v>
      </c>
      <c r="T833" s="361">
        <v>1</v>
      </c>
      <c r="U833" s="362">
        <v>51</v>
      </c>
      <c r="V833" s="363">
        <v>11</v>
      </c>
      <c r="W833" s="364" t="s">
        <v>892</v>
      </c>
      <c r="X833" s="365" t="s">
        <v>892</v>
      </c>
      <c r="Y833" s="366">
        <v>0</v>
      </c>
      <c r="Z833" s="366" t="s">
        <v>892</v>
      </c>
      <c r="AA833" s="365" t="s">
        <v>892</v>
      </c>
      <c r="AB833" s="366">
        <v>0</v>
      </c>
      <c r="AC833" s="366"/>
      <c r="AD833" s="367" t="s">
        <v>892</v>
      </c>
      <c r="AE833" s="368" t="s">
        <v>892</v>
      </c>
      <c r="AF833" s="357">
        <v>356</v>
      </c>
      <c r="AG833" s="360">
        <v>45181</v>
      </c>
      <c r="AH833" s="360">
        <v>43483</v>
      </c>
      <c r="AI833" s="360">
        <v>45160</v>
      </c>
      <c r="AJ833" s="360" t="s">
        <v>892</v>
      </c>
      <c r="AK833" s="350" t="s">
        <v>2159</v>
      </c>
    </row>
    <row r="834" spans="1:37" x14ac:dyDescent="0.3">
      <c r="A834" s="349">
        <v>136408</v>
      </c>
      <c r="B834" s="350" t="s">
        <v>2160</v>
      </c>
      <c r="C834" s="351" t="s">
        <v>31</v>
      </c>
      <c r="D834" s="352">
        <v>1.47</v>
      </c>
      <c r="E834" s="350"/>
      <c r="F834" s="350"/>
      <c r="G834" s="350"/>
      <c r="H834" s="353">
        <v>0</v>
      </c>
      <c r="I834" s="354">
        <v>103003</v>
      </c>
      <c r="J834" s="355">
        <v>1.47</v>
      </c>
      <c r="K834" s="353">
        <v>25359</v>
      </c>
      <c r="L834" s="356">
        <v>0</v>
      </c>
      <c r="M834" s="357">
        <v>41630.94</v>
      </c>
      <c r="N834" s="355">
        <v>61197.481800000001</v>
      </c>
      <c r="O834" s="358" t="s">
        <v>891</v>
      </c>
      <c r="P834" s="357">
        <v>0</v>
      </c>
      <c r="Q834" s="359">
        <v>0</v>
      </c>
      <c r="R834" s="360" t="s">
        <v>892</v>
      </c>
      <c r="S834" s="350" t="s">
        <v>922</v>
      </c>
      <c r="T834" s="361">
        <v>1</v>
      </c>
      <c r="U834" s="362">
        <v>45</v>
      </c>
      <c r="V834" s="363">
        <v>14</v>
      </c>
      <c r="W834" s="364">
        <v>6982</v>
      </c>
      <c r="X834" s="365">
        <v>2023</v>
      </c>
      <c r="Y834" s="366">
        <v>11700</v>
      </c>
      <c r="Z834" s="366" t="s">
        <v>892</v>
      </c>
      <c r="AA834" s="365" t="s">
        <v>892</v>
      </c>
      <c r="AB834" s="366">
        <v>0</v>
      </c>
      <c r="AC834" s="366"/>
      <c r="AD834" s="367" t="s">
        <v>892</v>
      </c>
      <c r="AE834" s="368" t="s">
        <v>892</v>
      </c>
      <c r="AF834" s="357">
        <v>11852</v>
      </c>
      <c r="AG834" s="360">
        <v>44924</v>
      </c>
      <c r="AH834" s="360">
        <v>43500</v>
      </c>
      <c r="AI834" s="360">
        <v>44910</v>
      </c>
      <c r="AJ834" s="360" t="s">
        <v>892</v>
      </c>
      <c r="AK834" s="350" t="s">
        <v>2160</v>
      </c>
    </row>
    <row r="835" spans="1:37" x14ac:dyDescent="0.3">
      <c r="A835" s="349">
        <v>136553</v>
      </c>
      <c r="B835" s="350" t="s">
        <v>2161</v>
      </c>
      <c r="C835" s="351" t="s">
        <v>265</v>
      </c>
      <c r="D835" s="352">
        <v>2.7</v>
      </c>
      <c r="E835" s="350"/>
      <c r="F835" s="350"/>
      <c r="G835" s="350"/>
      <c r="H835" s="353">
        <v>0</v>
      </c>
      <c r="I835" s="354">
        <v>103003</v>
      </c>
      <c r="J835" s="355">
        <v>2.7</v>
      </c>
      <c r="K835" s="353">
        <v>2279</v>
      </c>
      <c r="L835" s="356">
        <v>0</v>
      </c>
      <c r="M835" s="357">
        <v>1819.06</v>
      </c>
      <c r="N835" s="355">
        <v>4911.4620000000004</v>
      </c>
      <c r="O835" s="358" t="s">
        <v>891</v>
      </c>
      <c r="P835" s="357">
        <v>0</v>
      </c>
      <c r="Q835" s="359">
        <v>0</v>
      </c>
      <c r="R835" s="360" t="s">
        <v>892</v>
      </c>
      <c r="S835" s="350" t="s">
        <v>2162</v>
      </c>
      <c r="T835" s="361">
        <v>1</v>
      </c>
      <c r="U835" s="362">
        <v>51</v>
      </c>
      <c r="V835" s="363">
        <v>10</v>
      </c>
      <c r="W835" s="364">
        <v>2669</v>
      </c>
      <c r="X835" s="365">
        <v>2023</v>
      </c>
      <c r="Y835" s="366">
        <v>2000</v>
      </c>
      <c r="Z835" s="366" t="s">
        <v>892</v>
      </c>
      <c r="AA835" s="365" t="s">
        <v>892</v>
      </c>
      <c r="AB835" s="366">
        <v>0</v>
      </c>
      <c r="AC835" s="366"/>
      <c r="AD835" s="367" t="s">
        <v>892</v>
      </c>
      <c r="AE835" s="368" t="s">
        <v>892</v>
      </c>
      <c r="AF835" s="357">
        <v>848</v>
      </c>
      <c r="AG835" s="360">
        <v>44516</v>
      </c>
      <c r="AH835" s="360">
        <v>43518</v>
      </c>
      <c r="AI835" s="360">
        <v>44984</v>
      </c>
      <c r="AJ835" s="360" t="s">
        <v>892</v>
      </c>
      <c r="AK835" s="350" t="s">
        <v>2161</v>
      </c>
    </row>
    <row r="836" spans="1:37" x14ac:dyDescent="0.3">
      <c r="A836" s="349">
        <v>136554</v>
      </c>
      <c r="B836" s="350" t="s">
        <v>2163</v>
      </c>
      <c r="C836" s="351" t="s">
        <v>265</v>
      </c>
      <c r="D836" s="352">
        <v>6.19</v>
      </c>
      <c r="E836" s="350"/>
      <c r="F836" s="350"/>
      <c r="G836" s="350"/>
      <c r="H836" s="353">
        <v>0</v>
      </c>
      <c r="I836" s="354">
        <v>103003</v>
      </c>
      <c r="J836" s="355">
        <v>6.19</v>
      </c>
      <c r="K836" s="353">
        <v>632</v>
      </c>
      <c r="L836" s="356">
        <v>0</v>
      </c>
      <c r="M836" s="357">
        <v>0</v>
      </c>
      <c r="N836" s="355">
        <v>0</v>
      </c>
      <c r="O836" s="358" t="s">
        <v>891</v>
      </c>
      <c r="P836" s="357">
        <v>0</v>
      </c>
      <c r="Q836" s="359">
        <v>0</v>
      </c>
      <c r="R836" s="360" t="s">
        <v>892</v>
      </c>
      <c r="S836" s="350" t="s">
        <v>1132</v>
      </c>
      <c r="T836" s="361">
        <v>1</v>
      </c>
      <c r="U836" s="362">
        <v>51</v>
      </c>
      <c r="V836" s="363">
        <v>9</v>
      </c>
      <c r="W836" s="364">
        <v>2640</v>
      </c>
      <c r="X836" s="365">
        <v>2023</v>
      </c>
      <c r="Y836" s="366">
        <v>2000</v>
      </c>
      <c r="Z836" s="366" t="s">
        <v>892</v>
      </c>
      <c r="AA836" s="365" t="s">
        <v>892</v>
      </c>
      <c r="AB836" s="366">
        <v>0</v>
      </c>
      <c r="AC836" s="366"/>
      <c r="AD836" s="367" t="s">
        <v>892</v>
      </c>
      <c r="AE836" s="368" t="s">
        <v>892</v>
      </c>
      <c r="AF836" s="357">
        <v>216</v>
      </c>
      <c r="AG836" s="360">
        <v>44547</v>
      </c>
      <c r="AH836" s="360">
        <v>43518</v>
      </c>
      <c r="AI836" s="360">
        <v>45152</v>
      </c>
      <c r="AJ836" s="360" t="s">
        <v>892</v>
      </c>
      <c r="AK836" s="350" t="s">
        <v>2163</v>
      </c>
    </row>
    <row r="837" spans="1:37" x14ac:dyDescent="0.3">
      <c r="A837" s="349">
        <v>136555</v>
      </c>
      <c r="B837" s="350" t="s">
        <v>2164</v>
      </c>
      <c r="C837" s="351" t="s">
        <v>265</v>
      </c>
      <c r="D837" s="352">
        <v>7.49</v>
      </c>
      <c r="E837" s="350"/>
      <c r="F837" s="350"/>
      <c r="G837" s="350"/>
      <c r="H837" s="353">
        <v>750</v>
      </c>
      <c r="I837" s="354">
        <v>103003</v>
      </c>
      <c r="J837" s="355">
        <v>7.74</v>
      </c>
      <c r="K837" s="353">
        <v>1044</v>
      </c>
      <c r="L837" s="356">
        <v>4.3775170723165822</v>
      </c>
      <c r="M837" s="357">
        <v>2333.94</v>
      </c>
      <c r="N837" s="355">
        <v>17481.210599999999</v>
      </c>
      <c r="O837" s="358" t="s">
        <v>891</v>
      </c>
      <c r="P837" s="357">
        <v>0</v>
      </c>
      <c r="Q837" s="359">
        <v>0</v>
      </c>
      <c r="R837" s="360" t="s">
        <v>892</v>
      </c>
      <c r="S837" s="350" t="s">
        <v>1132</v>
      </c>
      <c r="T837" s="361">
        <v>1</v>
      </c>
      <c r="U837" s="362">
        <v>51</v>
      </c>
      <c r="V837" s="363">
        <v>9</v>
      </c>
      <c r="W837" s="364" t="s">
        <v>892</v>
      </c>
      <c r="X837" s="365" t="s">
        <v>892</v>
      </c>
      <c r="Y837" s="366">
        <v>0</v>
      </c>
      <c r="Z837" s="366" t="s">
        <v>892</v>
      </c>
      <c r="AA837" s="365" t="s">
        <v>892</v>
      </c>
      <c r="AB837" s="366">
        <v>0</v>
      </c>
      <c r="AC837" s="366"/>
      <c r="AD837" s="367" t="s">
        <v>892</v>
      </c>
      <c r="AE837" s="368" t="s">
        <v>892</v>
      </c>
      <c r="AF837" s="357">
        <v>686</v>
      </c>
      <c r="AG837" s="360">
        <v>45180</v>
      </c>
      <c r="AH837" s="360">
        <v>43518</v>
      </c>
      <c r="AI837" s="360">
        <v>45152</v>
      </c>
      <c r="AJ837" s="360" t="s">
        <v>892</v>
      </c>
      <c r="AK837" s="350" t="s">
        <v>2164</v>
      </c>
    </row>
    <row r="838" spans="1:37" x14ac:dyDescent="0.3">
      <c r="A838" s="349">
        <v>136556</v>
      </c>
      <c r="B838" s="350" t="s">
        <v>2165</v>
      </c>
      <c r="C838" s="351" t="s">
        <v>265</v>
      </c>
      <c r="D838" s="352">
        <v>5.24</v>
      </c>
      <c r="E838" s="350"/>
      <c r="F838" s="350"/>
      <c r="G838" s="350"/>
      <c r="H838" s="353">
        <v>0</v>
      </c>
      <c r="I838" s="354">
        <v>103003</v>
      </c>
      <c r="J838" s="355">
        <v>5.24</v>
      </c>
      <c r="K838" s="353">
        <v>700</v>
      </c>
      <c r="L838" s="356">
        <v>0</v>
      </c>
      <c r="M838" s="357">
        <v>0</v>
      </c>
      <c r="N838" s="355">
        <v>0</v>
      </c>
      <c r="O838" s="358" t="s">
        <v>891</v>
      </c>
      <c r="P838" s="357">
        <v>0</v>
      </c>
      <c r="Q838" s="359">
        <v>0</v>
      </c>
      <c r="R838" s="360" t="s">
        <v>892</v>
      </c>
      <c r="S838" s="350" t="s">
        <v>2162</v>
      </c>
      <c r="T838" s="361">
        <v>1</v>
      </c>
      <c r="U838" s="362">
        <v>51</v>
      </c>
      <c r="V838" s="363">
        <v>10</v>
      </c>
      <c r="W838" s="364">
        <v>2673</v>
      </c>
      <c r="X838" s="365">
        <v>2023</v>
      </c>
      <c r="Y838" s="366">
        <v>2000</v>
      </c>
      <c r="Z838" s="366" t="s">
        <v>892</v>
      </c>
      <c r="AA838" s="365" t="s">
        <v>892</v>
      </c>
      <c r="AB838" s="366">
        <v>0</v>
      </c>
      <c r="AC838" s="366"/>
      <c r="AD838" s="367" t="s">
        <v>892</v>
      </c>
      <c r="AE838" s="368" t="s">
        <v>892</v>
      </c>
      <c r="AF838" s="357">
        <v>298</v>
      </c>
      <c r="AG838" s="360">
        <v>44946</v>
      </c>
      <c r="AH838" s="360">
        <v>43518</v>
      </c>
      <c r="AI838" s="360">
        <v>44922</v>
      </c>
      <c r="AJ838" s="360" t="s">
        <v>892</v>
      </c>
      <c r="AK838" s="350" t="s">
        <v>2165</v>
      </c>
    </row>
    <row r="839" spans="1:37" x14ac:dyDescent="0.3">
      <c r="A839" s="349">
        <v>136564</v>
      </c>
      <c r="B839" s="350" t="s">
        <v>2166</v>
      </c>
      <c r="C839" s="351" t="s">
        <v>274</v>
      </c>
      <c r="D839" s="352">
        <v>2.7</v>
      </c>
      <c r="E839" s="350"/>
      <c r="F839" s="350"/>
      <c r="G839" s="350"/>
      <c r="H839" s="353">
        <v>13115</v>
      </c>
      <c r="I839" s="354">
        <v>103003</v>
      </c>
      <c r="J839" s="355">
        <v>2.7</v>
      </c>
      <c r="K839" s="353">
        <v>23180</v>
      </c>
      <c r="L839" s="356">
        <v>4.4869514047596235</v>
      </c>
      <c r="M839" s="357">
        <v>38277.56</v>
      </c>
      <c r="N839" s="355">
        <v>103349.412</v>
      </c>
      <c r="O839" s="358" t="s">
        <v>891</v>
      </c>
      <c r="P839" s="357">
        <v>0</v>
      </c>
      <c r="Q839" s="359">
        <v>0</v>
      </c>
      <c r="R839" s="360" t="s">
        <v>892</v>
      </c>
      <c r="S839" s="350" t="s">
        <v>1782</v>
      </c>
      <c r="T839" s="361">
        <v>1</v>
      </c>
      <c r="U839" s="362">
        <v>60</v>
      </c>
      <c r="V839" s="363">
        <v>21</v>
      </c>
      <c r="W839" s="364">
        <v>2773</v>
      </c>
      <c r="X839" s="365">
        <v>2023</v>
      </c>
      <c r="Y839" s="366">
        <v>1220</v>
      </c>
      <c r="Z839" s="366" t="s">
        <v>892</v>
      </c>
      <c r="AA839" s="365" t="s">
        <v>892</v>
      </c>
      <c r="AB839" s="366">
        <v>0</v>
      </c>
      <c r="AC839" s="366"/>
      <c r="AD839" s="367" t="s">
        <v>892</v>
      </c>
      <c r="AE839" s="368" t="s">
        <v>892</v>
      </c>
      <c r="AF839" s="357">
        <v>11692</v>
      </c>
      <c r="AG839" s="360">
        <v>44809</v>
      </c>
      <c r="AH839" s="360">
        <v>43521</v>
      </c>
      <c r="AI839" s="360">
        <v>44803</v>
      </c>
      <c r="AJ839" s="360" t="s">
        <v>892</v>
      </c>
      <c r="AK839" s="350" t="s">
        <v>2166</v>
      </c>
    </row>
    <row r="840" spans="1:37" x14ac:dyDescent="0.3">
      <c r="A840" s="349">
        <v>136674</v>
      </c>
      <c r="B840" s="350" t="s">
        <v>2167</v>
      </c>
      <c r="C840" s="351" t="s">
        <v>265</v>
      </c>
      <c r="D840" s="352">
        <v>41</v>
      </c>
      <c r="E840" s="350"/>
      <c r="F840" s="350"/>
      <c r="G840" s="350"/>
      <c r="H840" s="353">
        <v>6</v>
      </c>
      <c r="I840" s="354">
        <v>103003</v>
      </c>
      <c r="J840" s="355">
        <v>41</v>
      </c>
      <c r="K840" s="353"/>
      <c r="L840" s="356">
        <v>0</v>
      </c>
      <c r="M840" s="357">
        <v>0</v>
      </c>
      <c r="N840" s="355">
        <v>0</v>
      </c>
      <c r="O840" s="358" t="s">
        <v>891</v>
      </c>
      <c r="P840" s="357">
        <v>0</v>
      </c>
      <c r="Q840" s="359">
        <v>0</v>
      </c>
      <c r="R840" s="360" t="s">
        <v>892</v>
      </c>
      <c r="S840" s="350" t="s">
        <v>1771</v>
      </c>
      <c r="T840" s="361">
        <v>1</v>
      </c>
      <c r="U840" s="362">
        <v>62</v>
      </c>
      <c r="V840" s="363">
        <v>1</v>
      </c>
      <c r="W840" s="364" t="s">
        <v>892</v>
      </c>
      <c r="X840" s="365" t="s">
        <v>892</v>
      </c>
      <c r="Y840" s="366">
        <v>0</v>
      </c>
      <c r="Z840" s="366" t="s">
        <v>892</v>
      </c>
      <c r="AA840" s="365" t="s">
        <v>892</v>
      </c>
      <c r="AB840" s="366">
        <v>0</v>
      </c>
      <c r="AC840" s="366"/>
      <c r="AD840" s="367" t="s">
        <v>892</v>
      </c>
      <c r="AE840" s="368" t="s">
        <v>892</v>
      </c>
      <c r="AF840" s="357">
        <v>0</v>
      </c>
      <c r="AG840" s="360">
        <v>44011</v>
      </c>
      <c r="AH840" s="360">
        <v>43549</v>
      </c>
      <c r="AI840" s="360">
        <v>43970</v>
      </c>
      <c r="AJ840" s="360" t="s">
        <v>892</v>
      </c>
      <c r="AK840" s="350" t="s">
        <v>2167</v>
      </c>
    </row>
    <row r="841" spans="1:37" x14ac:dyDescent="0.3">
      <c r="A841" s="349">
        <v>136675</v>
      </c>
      <c r="B841" s="350" t="s">
        <v>2168</v>
      </c>
      <c r="C841" s="351" t="s">
        <v>265</v>
      </c>
      <c r="D841" s="352">
        <v>65.260000000000005</v>
      </c>
      <c r="E841" s="350"/>
      <c r="F841" s="350"/>
      <c r="G841" s="350"/>
      <c r="H841" s="353">
        <v>0</v>
      </c>
      <c r="I841" s="354">
        <v>103003</v>
      </c>
      <c r="J841" s="355">
        <v>65.260000000000005</v>
      </c>
      <c r="K841" s="353"/>
      <c r="L841" s="356">
        <v>0</v>
      </c>
      <c r="M841" s="357">
        <v>0</v>
      </c>
      <c r="N841" s="355">
        <v>0</v>
      </c>
      <c r="O841" s="358" t="s">
        <v>891</v>
      </c>
      <c r="P841" s="357">
        <v>0</v>
      </c>
      <c r="Q841" s="359">
        <v>0</v>
      </c>
      <c r="R841" s="360" t="s">
        <v>892</v>
      </c>
      <c r="S841" s="350" t="s">
        <v>1771</v>
      </c>
      <c r="T841" s="361">
        <v>1</v>
      </c>
      <c r="U841" s="362">
        <v>62</v>
      </c>
      <c r="V841" s="363">
        <v>1</v>
      </c>
      <c r="W841" s="364">
        <v>2830</v>
      </c>
      <c r="X841" s="365">
        <v>2023</v>
      </c>
      <c r="Y841" s="366">
        <v>2</v>
      </c>
      <c r="Z841" s="366" t="s">
        <v>892</v>
      </c>
      <c r="AA841" s="365" t="s">
        <v>892</v>
      </c>
      <c r="AB841" s="366">
        <v>0</v>
      </c>
      <c r="AC841" s="366"/>
      <c r="AD841" s="367" t="s">
        <v>892</v>
      </c>
      <c r="AE841" s="368" t="s">
        <v>892</v>
      </c>
      <c r="AF841" s="357">
        <v>0</v>
      </c>
      <c r="AG841" s="360">
        <v>44011</v>
      </c>
      <c r="AH841" s="360">
        <v>43549</v>
      </c>
      <c r="AI841" s="360">
        <v>45005</v>
      </c>
      <c r="AJ841" s="360" t="s">
        <v>892</v>
      </c>
      <c r="AK841" s="350" t="s">
        <v>2168</v>
      </c>
    </row>
    <row r="842" spans="1:37" x14ac:dyDescent="0.3">
      <c r="A842" s="349">
        <v>136818</v>
      </c>
      <c r="B842" s="350" t="s">
        <v>2169</v>
      </c>
      <c r="C842" s="351" t="s">
        <v>31</v>
      </c>
      <c r="D842" s="352">
        <v>5.45</v>
      </c>
      <c r="E842" s="350"/>
      <c r="F842" s="350"/>
      <c r="G842" s="350"/>
      <c r="H842" s="353">
        <v>1161</v>
      </c>
      <c r="I842" s="354">
        <v>103003</v>
      </c>
      <c r="J842" s="355">
        <v>5.45</v>
      </c>
      <c r="K842" s="353">
        <v>21</v>
      </c>
      <c r="L842" s="356">
        <v>663.42857142857144</v>
      </c>
      <c r="M842" s="357">
        <v>0</v>
      </c>
      <c r="N842" s="355">
        <v>0</v>
      </c>
      <c r="O842" s="358" t="s">
        <v>891</v>
      </c>
      <c r="P842" s="357">
        <v>0</v>
      </c>
      <c r="Q842" s="359">
        <v>0</v>
      </c>
      <c r="R842" s="360" t="s">
        <v>892</v>
      </c>
      <c r="S842" s="350" t="s">
        <v>1620</v>
      </c>
      <c r="T842" s="361">
        <v>1</v>
      </c>
      <c r="U842" s="362">
        <v>54</v>
      </c>
      <c r="V842" s="363">
        <v>4</v>
      </c>
      <c r="W842" s="364" t="s">
        <v>892</v>
      </c>
      <c r="X842" s="365" t="s">
        <v>892</v>
      </c>
      <c r="Y842" s="366">
        <v>0</v>
      </c>
      <c r="Z842" s="366" t="s">
        <v>892</v>
      </c>
      <c r="AA842" s="365" t="s">
        <v>892</v>
      </c>
      <c r="AB842" s="366">
        <v>0</v>
      </c>
      <c r="AC842" s="366"/>
      <c r="AD842" s="367" t="s">
        <v>892</v>
      </c>
      <c r="AE842" s="368" t="s">
        <v>892</v>
      </c>
      <c r="AF842" s="357">
        <v>8</v>
      </c>
      <c r="AG842" s="360">
        <v>44517</v>
      </c>
      <c r="AH842" s="360">
        <v>43572</v>
      </c>
      <c r="AI842" s="360">
        <v>44803</v>
      </c>
      <c r="AJ842" s="360" t="s">
        <v>892</v>
      </c>
      <c r="AK842" s="350" t="s">
        <v>2170</v>
      </c>
    </row>
    <row r="843" spans="1:37" x14ac:dyDescent="0.3">
      <c r="A843" s="349">
        <v>136819</v>
      </c>
      <c r="B843" s="350" t="s">
        <v>2171</v>
      </c>
      <c r="C843" s="351" t="s">
        <v>438</v>
      </c>
      <c r="D843" s="352">
        <v>12.33</v>
      </c>
      <c r="E843" s="350"/>
      <c r="F843" s="350"/>
      <c r="G843" s="350"/>
      <c r="H843" s="353">
        <v>239</v>
      </c>
      <c r="I843" s="354">
        <v>103003</v>
      </c>
      <c r="J843" s="355">
        <v>12.33</v>
      </c>
      <c r="K843" s="353">
        <v>16</v>
      </c>
      <c r="L843" s="356">
        <v>151.26582278481013</v>
      </c>
      <c r="M843" s="357">
        <v>0</v>
      </c>
      <c r="N843" s="355">
        <v>0</v>
      </c>
      <c r="O843" s="358" t="s">
        <v>891</v>
      </c>
      <c r="P843" s="357">
        <v>0</v>
      </c>
      <c r="Q843" s="359">
        <v>0</v>
      </c>
      <c r="R843" s="360" t="s">
        <v>892</v>
      </c>
      <c r="S843" s="350" t="s">
        <v>1620</v>
      </c>
      <c r="T843" s="361">
        <v>1</v>
      </c>
      <c r="U843" s="362">
        <v>54</v>
      </c>
      <c r="V843" s="363">
        <v>4</v>
      </c>
      <c r="W843" s="364" t="s">
        <v>892</v>
      </c>
      <c r="X843" s="365" t="s">
        <v>892</v>
      </c>
      <c r="Y843" s="366">
        <v>0</v>
      </c>
      <c r="Z843" s="366" t="s">
        <v>892</v>
      </c>
      <c r="AA843" s="365" t="s">
        <v>892</v>
      </c>
      <c r="AB843" s="366">
        <v>0</v>
      </c>
      <c r="AC843" s="366"/>
      <c r="AD843" s="367" t="s">
        <v>892</v>
      </c>
      <c r="AE843" s="368" t="s">
        <v>892</v>
      </c>
      <c r="AF843" s="357">
        <v>6</v>
      </c>
      <c r="AG843" s="360">
        <v>44431</v>
      </c>
      <c r="AH843" s="360">
        <v>43572</v>
      </c>
      <c r="AI843" s="360">
        <v>45142</v>
      </c>
      <c r="AJ843" s="360" t="s">
        <v>892</v>
      </c>
      <c r="AK843" s="350" t="s">
        <v>2172</v>
      </c>
    </row>
    <row r="844" spans="1:37" x14ac:dyDescent="0.3">
      <c r="A844" s="349">
        <v>136820</v>
      </c>
      <c r="B844" s="350" t="s">
        <v>876</v>
      </c>
      <c r="C844" s="351" t="s">
        <v>438</v>
      </c>
      <c r="D844" s="352">
        <v>115.78</v>
      </c>
      <c r="E844" s="350"/>
      <c r="F844" s="350"/>
      <c r="G844" s="350"/>
      <c r="H844" s="353">
        <v>12</v>
      </c>
      <c r="I844" s="354">
        <v>103003</v>
      </c>
      <c r="J844" s="355">
        <v>115.78</v>
      </c>
      <c r="K844" s="353">
        <v>3</v>
      </c>
      <c r="L844" s="356">
        <v>48</v>
      </c>
      <c r="M844" s="357">
        <v>0</v>
      </c>
      <c r="N844" s="355">
        <v>0</v>
      </c>
      <c r="O844" s="358" t="s">
        <v>891</v>
      </c>
      <c r="P844" s="357">
        <v>0</v>
      </c>
      <c r="Q844" s="359">
        <v>0</v>
      </c>
      <c r="R844" s="360" t="s">
        <v>892</v>
      </c>
      <c r="S844" s="350" t="s">
        <v>1620</v>
      </c>
      <c r="T844" s="361">
        <v>1</v>
      </c>
      <c r="U844" s="362">
        <v>54</v>
      </c>
      <c r="V844" s="363">
        <v>4</v>
      </c>
      <c r="W844" s="364" t="s">
        <v>892</v>
      </c>
      <c r="X844" s="365" t="s">
        <v>892</v>
      </c>
      <c r="Y844" s="366">
        <v>0</v>
      </c>
      <c r="Z844" s="366" t="s">
        <v>892</v>
      </c>
      <c r="AA844" s="365" t="s">
        <v>892</v>
      </c>
      <c r="AB844" s="366">
        <v>0</v>
      </c>
      <c r="AC844" s="366"/>
      <c r="AD844" s="367" t="s">
        <v>892</v>
      </c>
      <c r="AE844" s="368" t="s">
        <v>892</v>
      </c>
      <c r="AF844" s="357">
        <v>2</v>
      </c>
      <c r="AG844" s="360">
        <v>43837</v>
      </c>
      <c r="AH844" s="360">
        <v>43572</v>
      </c>
      <c r="AI844" s="360">
        <v>45142</v>
      </c>
      <c r="AJ844" s="360" t="s">
        <v>892</v>
      </c>
      <c r="AK844" s="350" t="s">
        <v>2173</v>
      </c>
    </row>
    <row r="845" spans="1:37" x14ac:dyDescent="0.3">
      <c r="A845" s="349">
        <v>136821</v>
      </c>
      <c r="B845" s="350" t="s">
        <v>877</v>
      </c>
      <c r="C845" s="351" t="s">
        <v>438</v>
      </c>
      <c r="D845" s="352">
        <v>115.99</v>
      </c>
      <c r="E845" s="350"/>
      <c r="F845" s="350"/>
      <c r="G845" s="350"/>
      <c r="H845" s="353">
        <v>5</v>
      </c>
      <c r="I845" s="354">
        <v>103003</v>
      </c>
      <c r="J845" s="355">
        <v>115.99</v>
      </c>
      <c r="K845" s="353">
        <v>1</v>
      </c>
      <c r="L845" s="356">
        <v>62.5</v>
      </c>
      <c r="M845" s="357">
        <v>0</v>
      </c>
      <c r="N845" s="355">
        <v>0</v>
      </c>
      <c r="O845" s="358" t="s">
        <v>891</v>
      </c>
      <c r="P845" s="357">
        <v>0</v>
      </c>
      <c r="Q845" s="359">
        <v>0</v>
      </c>
      <c r="R845" s="360" t="s">
        <v>892</v>
      </c>
      <c r="S845" s="350" t="s">
        <v>1620</v>
      </c>
      <c r="T845" s="361">
        <v>1</v>
      </c>
      <c r="U845" s="362">
        <v>54</v>
      </c>
      <c r="V845" s="363">
        <v>4</v>
      </c>
      <c r="W845" s="364" t="s">
        <v>892</v>
      </c>
      <c r="X845" s="365" t="s">
        <v>892</v>
      </c>
      <c r="Y845" s="366">
        <v>0</v>
      </c>
      <c r="Z845" s="366" t="s">
        <v>892</v>
      </c>
      <c r="AA845" s="365" t="s">
        <v>892</v>
      </c>
      <c r="AB845" s="366">
        <v>0</v>
      </c>
      <c r="AC845" s="366"/>
      <c r="AD845" s="367" t="s">
        <v>892</v>
      </c>
      <c r="AE845" s="368" t="s">
        <v>892</v>
      </c>
      <c r="AF845" s="357">
        <v>0</v>
      </c>
      <c r="AG845" s="360">
        <v>43837</v>
      </c>
      <c r="AH845" s="360">
        <v>43572</v>
      </c>
      <c r="AI845" s="360">
        <v>45142</v>
      </c>
      <c r="AJ845" s="360" t="s">
        <v>892</v>
      </c>
      <c r="AK845" s="350" t="s">
        <v>2174</v>
      </c>
    </row>
    <row r="846" spans="1:37" x14ac:dyDescent="0.3">
      <c r="A846" s="349">
        <v>136822</v>
      </c>
      <c r="B846" s="350" t="s">
        <v>878</v>
      </c>
      <c r="C846" s="351" t="s">
        <v>438</v>
      </c>
      <c r="D846" s="352">
        <v>61.58</v>
      </c>
      <c r="E846" s="350"/>
      <c r="F846" s="350"/>
      <c r="G846" s="350"/>
      <c r="H846" s="353">
        <v>77</v>
      </c>
      <c r="I846" s="354">
        <v>103003</v>
      </c>
      <c r="J846" s="355">
        <v>61.58</v>
      </c>
      <c r="K846" s="353">
        <v>3</v>
      </c>
      <c r="L846" s="356">
        <v>308</v>
      </c>
      <c r="M846" s="357">
        <v>0</v>
      </c>
      <c r="N846" s="355">
        <v>0</v>
      </c>
      <c r="O846" s="358" t="s">
        <v>891</v>
      </c>
      <c r="P846" s="357">
        <v>0</v>
      </c>
      <c r="Q846" s="359">
        <v>0</v>
      </c>
      <c r="R846" s="360" t="s">
        <v>892</v>
      </c>
      <c r="S846" s="350" t="s">
        <v>1620</v>
      </c>
      <c r="T846" s="361">
        <v>1</v>
      </c>
      <c r="U846" s="362">
        <v>54</v>
      </c>
      <c r="V846" s="363">
        <v>4</v>
      </c>
      <c r="W846" s="364" t="s">
        <v>892</v>
      </c>
      <c r="X846" s="365" t="s">
        <v>892</v>
      </c>
      <c r="Y846" s="366">
        <v>0</v>
      </c>
      <c r="Z846" s="366" t="s">
        <v>892</v>
      </c>
      <c r="AA846" s="365" t="s">
        <v>892</v>
      </c>
      <c r="AB846" s="366">
        <v>0</v>
      </c>
      <c r="AC846" s="366"/>
      <c r="AD846" s="367" t="s">
        <v>892</v>
      </c>
      <c r="AE846" s="368" t="s">
        <v>892</v>
      </c>
      <c r="AF846" s="357">
        <v>0</v>
      </c>
      <c r="AG846" s="360">
        <v>43837</v>
      </c>
      <c r="AH846" s="360">
        <v>43572</v>
      </c>
      <c r="AI846" s="360">
        <v>44379</v>
      </c>
      <c r="AJ846" s="360" t="s">
        <v>892</v>
      </c>
      <c r="AK846" s="350" t="s">
        <v>2175</v>
      </c>
    </row>
    <row r="847" spans="1:37" x14ac:dyDescent="0.3">
      <c r="A847" s="349">
        <v>136823</v>
      </c>
      <c r="B847" s="350" t="s">
        <v>2176</v>
      </c>
      <c r="C847" s="351" t="s">
        <v>438</v>
      </c>
      <c r="D847" s="352">
        <v>115.78</v>
      </c>
      <c r="E847" s="350"/>
      <c r="F847" s="350"/>
      <c r="G847" s="350"/>
      <c r="H847" s="353">
        <v>51</v>
      </c>
      <c r="I847" s="354">
        <v>103003</v>
      </c>
      <c r="J847" s="355">
        <v>115.78</v>
      </c>
      <c r="K847" s="353">
        <v>2</v>
      </c>
      <c r="L847" s="356">
        <v>300</v>
      </c>
      <c r="M847" s="357">
        <v>0</v>
      </c>
      <c r="N847" s="355">
        <v>0</v>
      </c>
      <c r="O847" s="358" t="s">
        <v>891</v>
      </c>
      <c r="P847" s="357">
        <v>0</v>
      </c>
      <c r="Q847" s="359">
        <v>0</v>
      </c>
      <c r="R847" s="360" t="s">
        <v>892</v>
      </c>
      <c r="S847" s="350" t="s">
        <v>1620</v>
      </c>
      <c r="T847" s="361">
        <v>1</v>
      </c>
      <c r="U847" s="362">
        <v>54</v>
      </c>
      <c r="V847" s="363">
        <v>4</v>
      </c>
      <c r="W847" s="364" t="s">
        <v>892</v>
      </c>
      <c r="X847" s="365" t="s">
        <v>892</v>
      </c>
      <c r="Y847" s="366">
        <v>0</v>
      </c>
      <c r="Z847" s="366" t="s">
        <v>892</v>
      </c>
      <c r="AA847" s="365" t="s">
        <v>892</v>
      </c>
      <c r="AB847" s="366">
        <v>0</v>
      </c>
      <c r="AC847" s="366"/>
      <c r="AD847" s="367" t="s">
        <v>892</v>
      </c>
      <c r="AE847" s="368" t="s">
        <v>892</v>
      </c>
      <c r="AF847" s="357">
        <v>0</v>
      </c>
      <c r="AG847" s="360">
        <v>43837</v>
      </c>
      <c r="AH847" s="360">
        <v>43572</v>
      </c>
      <c r="AI847" s="360">
        <v>45142</v>
      </c>
      <c r="AJ847" s="360" t="s">
        <v>892</v>
      </c>
      <c r="AK847" s="350" t="s">
        <v>2177</v>
      </c>
    </row>
    <row r="848" spans="1:37" x14ac:dyDescent="0.3">
      <c r="A848" s="349">
        <v>136824</v>
      </c>
      <c r="B848" s="350" t="s">
        <v>2178</v>
      </c>
      <c r="C848" s="351" t="s">
        <v>438</v>
      </c>
      <c r="D848" s="352">
        <v>115.78</v>
      </c>
      <c r="E848" s="350"/>
      <c r="F848" s="350"/>
      <c r="G848" s="350"/>
      <c r="H848" s="353">
        <v>11</v>
      </c>
      <c r="I848" s="354">
        <v>103003</v>
      </c>
      <c r="J848" s="355">
        <v>115.78</v>
      </c>
      <c r="K848" s="353">
        <v>6</v>
      </c>
      <c r="L848" s="356">
        <v>22</v>
      </c>
      <c r="M848" s="357">
        <v>0</v>
      </c>
      <c r="N848" s="355">
        <v>0</v>
      </c>
      <c r="O848" s="358" t="s">
        <v>891</v>
      </c>
      <c r="P848" s="357">
        <v>0</v>
      </c>
      <c r="Q848" s="359">
        <v>0</v>
      </c>
      <c r="R848" s="360" t="s">
        <v>892</v>
      </c>
      <c r="S848" s="350" t="s">
        <v>1620</v>
      </c>
      <c r="T848" s="361">
        <v>1</v>
      </c>
      <c r="U848" s="362">
        <v>54</v>
      </c>
      <c r="V848" s="363">
        <v>4</v>
      </c>
      <c r="W848" s="364" t="s">
        <v>892</v>
      </c>
      <c r="X848" s="365" t="s">
        <v>892</v>
      </c>
      <c r="Y848" s="366">
        <v>0</v>
      </c>
      <c r="Z848" s="366" t="s">
        <v>892</v>
      </c>
      <c r="AA848" s="365" t="s">
        <v>892</v>
      </c>
      <c r="AB848" s="366">
        <v>0</v>
      </c>
      <c r="AC848" s="366"/>
      <c r="AD848" s="367" t="s">
        <v>892</v>
      </c>
      <c r="AE848" s="368" t="s">
        <v>892</v>
      </c>
      <c r="AF848" s="357">
        <v>2</v>
      </c>
      <c r="AG848" s="360">
        <v>45181</v>
      </c>
      <c r="AH848" s="360">
        <v>43572</v>
      </c>
      <c r="AI848" s="360">
        <v>45142</v>
      </c>
      <c r="AJ848" s="360" t="s">
        <v>892</v>
      </c>
      <c r="AK848" s="350" t="s">
        <v>2179</v>
      </c>
    </row>
    <row r="849" spans="1:37" x14ac:dyDescent="0.3">
      <c r="A849" s="349">
        <v>136825</v>
      </c>
      <c r="B849" s="350" t="s">
        <v>2180</v>
      </c>
      <c r="C849" s="351" t="s">
        <v>438</v>
      </c>
      <c r="D849" s="352">
        <v>115.78</v>
      </c>
      <c r="E849" s="350"/>
      <c r="F849" s="350"/>
      <c r="G849" s="350"/>
      <c r="H849" s="353">
        <v>2</v>
      </c>
      <c r="I849" s="354">
        <v>103003</v>
      </c>
      <c r="J849" s="355">
        <v>115.78</v>
      </c>
      <c r="K849" s="353">
        <v>3</v>
      </c>
      <c r="L849" s="356">
        <v>8</v>
      </c>
      <c r="M849" s="357">
        <v>2.5</v>
      </c>
      <c r="N849" s="355">
        <v>289.45</v>
      </c>
      <c r="O849" s="358" t="s">
        <v>891</v>
      </c>
      <c r="P849" s="357">
        <v>0</v>
      </c>
      <c r="Q849" s="359">
        <v>0</v>
      </c>
      <c r="R849" s="360" t="s">
        <v>892</v>
      </c>
      <c r="S849" s="350" t="s">
        <v>1620</v>
      </c>
      <c r="T849" s="361">
        <v>1</v>
      </c>
      <c r="U849" s="362">
        <v>54</v>
      </c>
      <c r="V849" s="363">
        <v>4</v>
      </c>
      <c r="W849" s="364" t="s">
        <v>892</v>
      </c>
      <c r="X849" s="365" t="s">
        <v>892</v>
      </c>
      <c r="Y849" s="366">
        <v>0</v>
      </c>
      <c r="Z849" s="366" t="s">
        <v>892</v>
      </c>
      <c r="AA849" s="365" t="s">
        <v>892</v>
      </c>
      <c r="AB849" s="366">
        <v>0</v>
      </c>
      <c r="AC849" s="366"/>
      <c r="AD849" s="367" t="s">
        <v>892</v>
      </c>
      <c r="AE849" s="368" t="s">
        <v>892</v>
      </c>
      <c r="AF849" s="357">
        <v>2</v>
      </c>
      <c r="AG849" s="360">
        <v>45181</v>
      </c>
      <c r="AH849" s="360">
        <v>43572</v>
      </c>
      <c r="AI849" s="360">
        <v>45142</v>
      </c>
      <c r="AJ849" s="360" t="s">
        <v>892</v>
      </c>
      <c r="AK849" s="350" t="s">
        <v>2181</v>
      </c>
    </row>
    <row r="850" spans="1:37" x14ac:dyDescent="0.3">
      <c r="A850" s="349">
        <v>136826</v>
      </c>
      <c r="B850" s="350" t="s">
        <v>2182</v>
      </c>
      <c r="C850" s="351" t="s">
        <v>438</v>
      </c>
      <c r="D850" s="352">
        <v>115.78</v>
      </c>
      <c r="E850" s="350"/>
      <c r="F850" s="350"/>
      <c r="G850" s="350"/>
      <c r="H850" s="353">
        <v>17</v>
      </c>
      <c r="I850" s="354">
        <v>103003</v>
      </c>
      <c r="J850" s="355">
        <v>115.78</v>
      </c>
      <c r="K850" s="353">
        <v>6</v>
      </c>
      <c r="L850" s="356">
        <v>34</v>
      </c>
      <c r="M850" s="357">
        <v>0</v>
      </c>
      <c r="N850" s="355">
        <v>0</v>
      </c>
      <c r="O850" s="358" t="s">
        <v>891</v>
      </c>
      <c r="P850" s="357">
        <v>0</v>
      </c>
      <c r="Q850" s="359">
        <v>0</v>
      </c>
      <c r="R850" s="360" t="s">
        <v>892</v>
      </c>
      <c r="S850" s="350" t="s">
        <v>1620</v>
      </c>
      <c r="T850" s="361">
        <v>1</v>
      </c>
      <c r="U850" s="362">
        <v>54</v>
      </c>
      <c r="V850" s="363">
        <v>4</v>
      </c>
      <c r="W850" s="364" t="s">
        <v>892</v>
      </c>
      <c r="X850" s="365" t="s">
        <v>892</v>
      </c>
      <c r="Y850" s="366">
        <v>0</v>
      </c>
      <c r="Z850" s="366" t="s">
        <v>892</v>
      </c>
      <c r="AA850" s="365" t="s">
        <v>892</v>
      </c>
      <c r="AB850" s="366">
        <v>0</v>
      </c>
      <c r="AC850" s="366"/>
      <c r="AD850" s="367" t="s">
        <v>892</v>
      </c>
      <c r="AE850" s="368" t="s">
        <v>892</v>
      </c>
      <c r="AF850" s="357">
        <v>2</v>
      </c>
      <c r="AG850" s="360">
        <v>45181</v>
      </c>
      <c r="AH850" s="360">
        <v>43572</v>
      </c>
      <c r="AI850" s="360">
        <v>45142</v>
      </c>
      <c r="AJ850" s="360" t="s">
        <v>892</v>
      </c>
      <c r="AK850" s="350" t="s">
        <v>2183</v>
      </c>
    </row>
    <row r="851" spans="1:37" x14ac:dyDescent="0.3">
      <c r="A851" s="349">
        <v>136829</v>
      </c>
      <c r="B851" s="350" t="s">
        <v>2184</v>
      </c>
      <c r="C851" s="351" t="s">
        <v>438</v>
      </c>
      <c r="D851" s="352">
        <v>115.93</v>
      </c>
      <c r="E851" s="350"/>
      <c r="F851" s="350"/>
      <c r="G851" s="350"/>
      <c r="H851" s="353">
        <v>5</v>
      </c>
      <c r="I851" s="354">
        <v>103003</v>
      </c>
      <c r="J851" s="355">
        <v>115.93</v>
      </c>
      <c r="K851" s="353">
        <v>1</v>
      </c>
      <c r="L851" s="356">
        <v>62.5</v>
      </c>
      <c r="M851" s="357">
        <v>0</v>
      </c>
      <c r="N851" s="355">
        <v>0</v>
      </c>
      <c r="O851" s="358" t="s">
        <v>891</v>
      </c>
      <c r="P851" s="357">
        <v>0</v>
      </c>
      <c r="Q851" s="359">
        <v>0</v>
      </c>
      <c r="R851" s="360" t="s">
        <v>892</v>
      </c>
      <c r="S851" s="350" t="s">
        <v>1620</v>
      </c>
      <c r="T851" s="361">
        <v>1</v>
      </c>
      <c r="U851" s="362">
        <v>54</v>
      </c>
      <c r="V851" s="363">
        <v>4</v>
      </c>
      <c r="W851" s="364" t="s">
        <v>892</v>
      </c>
      <c r="X851" s="365" t="s">
        <v>892</v>
      </c>
      <c r="Y851" s="366">
        <v>0</v>
      </c>
      <c r="Z851" s="366" t="s">
        <v>892</v>
      </c>
      <c r="AA851" s="365" t="s">
        <v>892</v>
      </c>
      <c r="AB851" s="366">
        <v>0</v>
      </c>
      <c r="AC851" s="366"/>
      <c r="AD851" s="367" t="s">
        <v>892</v>
      </c>
      <c r="AE851" s="368" t="s">
        <v>892</v>
      </c>
      <c r="AF851" s="357">
        <v>0</v>
      </c>
      <c r="AG851" s="360">
        <v>43837</v>
      </c>
      <c r="AH851" s="360">
        <v>43572</v>
      </c>
      <c r="AI851" s="360">
        <v>45142</v>
      </c>
      <c r="AJ851" s="360" t="s">
        <v>892</v>
      </c>
      <c r="AK851" s="350" t="s">
        <v>2185</v>
      </c>
    </row>
    <row r="852" spans="1:37" x14ac:dyDescent="0.3">
      <c r="A852" s="349">
        <v>136837</v>
      </c>
      <c r="B852" s="350" t="s">
        <v>879</v>
      </c>
      <c r="C852" s="351" t="s">
        <v>438</v>
      </c>
      <c r="D852" s="352">
        <v>56.6</v>
      </c>
      <c r="E852" s="350"/>
      <c r="F852" s="350"/>
      <c r="G852" s="350"/>
      <c r="H852" s="353">
        <v>3</v>
      </c>
      <c r="I852" s="354">
        <v>103003</v>
      </c>
      <c r="J852" s="355">
        <v>56.6</v>
      </c>
      <c r="K852" s="353"/>
      <c r="L852" s="356">
        <v>0</v>
      </c>
      <c r="M852" s="357">
        <v>0</v>
      </c>
      <c r="N852" s="355">
        <v>0</v>
      </c>
      <c r="O852" s="358" t="s">
        <v>891</v>
      </c>
      <c r="P852" s="357">
        <v>0</v>
      </c>
      <c r="Q852" s="359">
        <v>0</v>
      </c>
      <c r="R852" s="360" t="s">
        <v>892</v>
      </c>
      <c r="S852" s="350" t="s">
        <v>1620</v>
      </c>
      <c r="T852" s="361">
        <v>1</v>
      </c>
      <c r="U852" s="362">
        <v>54</v>
      </c>
      <c r="V852" s="363">
        <v>4</v>
      </c>
      <c r="W852" s="364" t="s">
        <v>892</v>
      </c>
      <c r="X852" s="365" t="s">
        <v>892</v>
      </c>
      <c r="Y852" s="366">
        <v>0</v>
      </c>
      <c r="Z852" s="366" t="s">
        <v>892</v>
      </c>
      <c r="AA852" s="365" t="s">
        <v>892</v>
      </c>
      <c r="AB852" s="366">
        <v>0</v>
      </c>
      <c r="AC852" s="366"/>
      <c r="AD852" s="367" t="s">
        <v>892</v>
      </c>
      <c r="AE852" s="368" t="s">
        <v>892</v>
      </c>
      <c r="AF852" s="357">
        <v>0</v>
      </c>
      <c r="AG852" s="360">
        <v>43819</v>
      </c>
      <c r="AH852" s="360">
        <v>43572</v>
      </c>
      <c r="AI852" s="360">
        <v>44461</v>
      </c>
      <c r="AJ852" s="360" t="s">
        <v>892</v>
      </c>
      <c r="AK852" s="350" t="s">
        <v>2186</v>
      </c>
    </row>
    <row r="853" spans="1:37" x14ac:dyDescent="0.3">
      <c r="A853" s="349">
        <v>136838</v>
      </c>
      <c r="B853" s="350" t="s">
        <v>880</v>
      </c>
      <c r="C853" s="351" t="s">
        <v>438</v>
      </c>
      <c r="D853" s="352">
        <v>21.3</v>
      </c>
      <c r="E853" s="350"/>
      <c r="F853" s="350"/>
      <c r="G853" s="350"/>
      <c r="H853" s="353">
        <v>4</v>
      </c>
      <c r="I853" s="354">
        <v>103003</v>
      </c>
      <c r="J853" s="355">
        <v>21.3</v>
      </c>
      <c r="K853" s="353"/>
      <c r="L853" s="356">
        <v>0</v>
      </c>
      <c r="M853" s="357">
        <v>0</v>
      </c>
      <c r="N853" s="355">
        <v>0</v>
      </c>
      <c r="O853" s="358" t="s">
        <v>891</v>
      </c>
      <c r="P853" s="357">
        <v>0</v>
      </c>
      <c r="Q853" s="359">
        <v>0</v>
      </c>
      <c r="R853" s="360" t="s">
        <v>892</v>
      </c>
      <c r="S853" s="350" t="s">
        <v>1620</v>
      </c>
      <c r="T853" s="361">
        <v>1</v>
      </c>
      <c r="U853" s="362">
        <v>54</v>
      </c>
      <c r="V853" s="363">
        <v>4</v>
      </c>
      <c r="W853" s="364" t="s">
        <v>892</v>
      </c>
      <c r="X853" s="365" t="s">
        <v>892</v>
      </c>
      <c r="Y853" s="366">
        <v>0</v>
      </c>
      <c r="Z853" s="366" t="s">
        <v>892</v>
      </c>
      <c r="AA853" s="365" t="s">
        <v>892</v>
      </c>
      <c r="AB853" s="366">
        <v>0</v>
      </c>
      <c r="AC853" s="366"/>
      <c r="AD853" s="367" t="s">
        <v>892</v>
      </c>
      <c r="AE853" s="368" t="s">
        <v>892</v>
      </c>
      <c r="AF853" s="357">
        <v>0</v>
      </c>
      <c r="AG853" s="360">
        <v>43819</v>
      </c>
      <c r="AH853" s="360">
        <v>43572</v>
      </c>
      <c r="AI853" s="360">
        <v>43780</v>
      </c>
      <c r="AJ853" s="360" t="s">
        <v>892</v>
      </c>
      <c r="AK853" s="350" t="s">
        <v>2187</v>
      </c>
    </row>
    <row r="854" spans="1:37" x14ac:dyDescent="0.3">
      <c r="A854" s="349">
        <v>136839</v>
      </c>
      <c r="B854" s="350" t="s">
        <v>881</v>
      </c>
      <c r="C854" s="351" t="s">
        <v>438</v>
      </c>
      <c r="D854" s="352">
        <v>21.3</v>
      </c>
      <c r="E854" s="350"/>
      <c r="F854" s="350"/>
      <c r="G854" s="350"/>
      <c r="H854" s="353">
        <v>16</v>
      </c>
      <c r="I854" s="354">
        <v>103003</v>
      </c>
      <c r="J854" s="355">
        <v>21.3</v>
      </c>
      <c r="K854" s="353"/>
      <c r="L854" s="356">
        <v>0</v>
      </c>
      <c r="M854" s="357">
        <v>0</v>
      </c>
      <c r="N854" s="355">
        <v>0</v>
      </c>
      <c r="O854" s="358" t="s">
        <v>891</v>
      </c>
      <c r="P854" s="357">
        <v>0</v>
      </c>
      <c r="Q854" s="359">
        <v>0</v>
      </c>
      <c r="R854" s="360" t="s">
        <v>892</v>
      </c>
      <c r="S854" s="350" t="s">
        <v>1620</v>
      </c>
      <c r="T854" s="361">
        <v>1</v>
      </c>
      <c r="U854" s="362">
        <v>54</v>
      </c>
      <c r="V854" s="363">
        <v>4</v>
      </c>
      <c r="W854" s="364" t="s">
        <v>892</v>
      </c>
      <c r="X854" s="365" t="s">
        <v>892</v>
      </c>
      <c r="Y854" s="366">
        <v>0</v>
      </c>
      <c r="Z854" s="366" t="s">
        <v>892</v>
      </c>
      <c r="AA854" s="365" t="s">
        <v>892</v>
      </c>
      <c r="AB854" s="366">
        <v>0</v>
      </c>
      <c r="AC854" s="366"/>
      <c r="AD854" s="367" t="s">
        <v>892</v>
      </c>
      <c r="AE854" s="368" t="s">
        <v>892</v>
      </c>
      <c r="AF854" s="357">
        <v>0</v>
      </c>
      <c r="AG854" s="360">
        <v>43819</v>
      </c>
      <c r="AH854" s="360">
        <v>43572</v>
      </c>
      <c r="AI854" s="360">
        <v>43780</v>
      </c>
      <c r="AJ854" s="360" t="s">
        <v>892</v>
      </c>
      <c r="AK854" s="350" t="s">
        <v>2188</v>
      </c>
    </row>
    <row r="855" spans="1:37" x14ac:dyDescent="0.3">
      <c r="A855" s="349">
        <v>136840</v>
      </c>
      <c r="B855" s="350" t="s">
        <v>882</v>
      </c>
      <c r="C855" s="351" t="s">
        <v>438</v>
      </c>
      <c r="D855" s="352">
        <v>21.3</v>
      </c>
      <c r="E855" s="350"/>
      <c r="F855" s="350"/>
      <c r="G855" s="350"/>
      <c r="H855" s="353">
        <v>0</v>
      </c>
      <c r="I855" s="354">
        <v>103003</v>
      </c>
      <c r="J855" s="355">
        <v>21.3</v>
      </c>
      <c r="K855" s="353"/>
      <c r="L855" s="356">
        <v>0</v>
      </c>
      <c r="M855" s="357">
        <v>0</v>
      </c>
      <c r="N855" s="355">
        <v>0</v>
      </c>
      <c r="O855" s="358" t="s">
        <v>891</v>
      </c>
      <c r="P855" s="357">
        <v>0</v>
      </c>
      <c r="Q855" s="359">
        <v>0</v>
      </c>
      <c r="R855" s="360" t="s">
        <v>892</v>
      </c>
      <c r="S855" s="350" t="s">
        <v>1620</v>
      </c>
      <c r="T855" s="361">
        <v>1</v>
      </c>
      <c r="U855" s="362">
        <v>54</v>
      </c>
      <c r="V855" s="363">
        <v>4</v>
      </c>
      <c r="W855" s="364" t="s">
        <v>892</v>
      </c>
      <c r="X855" s="365" t="s">
        <v>892</v>
      </c>
      <c r="Y855" s="366">
        <v>0</v>
      </c>
      <c r="Z855" s="366" t="s">
        <v>892</v>
      </c>
      <c r="AA855" s="365" t="s">
        <v>892</v>
      </c>
      <c r="AB855" s="366">
        <v>0</v>
      </c>
      <c r="AC855" s="366"/>
      <c r="AD855" s="367" t="s">
        <v>892</v>
      </c>
      <c r="AE855" s="368" t="s">
        <v>892</v>
      </c>
      <c r="AF855" s="357">
        <v>0</v>
      </c>
      <c r="AG855" s="360">
        <v>43819</v>
      </c>
      <c r="AH855" s="360">
        <v>43572</v>
      </c>
      <c r="AI855" s="360">
        <v>43780</v>
      </c>
      <c r="AJ855" s="360" t="s">
        <v>892</v>
      </c>
      <c r="AK855" s="350" t="s">
        <v>2189</v>
      </c>
    </row>
    <row r="856" spans="1:37" x14ac:dyDescent="0.3">
      <c r="A856" s="349">
        <v>136841</v>
      </c>
      <c r="B856" s="350" t="s">
        <v>883</v>
      </c>
      <c r="C856" s="351" t="s">
        <v>438</v>
      </c>
      <c r="D856" s="352">
        <v>21.3</v>
      </c>
      <c r="E856" s="350"/>
      <c r="F856" s="350"/>
      <c r="G856" s="350"/>
      <c r="H856" s="353">
        <v>0</v>
      </c>
      <c r="I856" s="354">
        <v>103003</v>
      </c>
      <c r="J856" s="355">
        <v>21.3</v>
      </c>
      <c r="K856" s="353">
        <v>1</v>
      </c>
      <c r="L856" s="356">
        <v>0</v>
      </c>
      <c r="M856" s="357">
        <v>1.44</v>
      </c>
      <c r="N856" s="355">
        <v>30.672000000000001</v>
      </c>
      <c r="O856" s="358" t="s">
        <v>891</v>
      </c>
      <c r="P856" s="357">
        <v>0</v>
      </c>
      <c r="Q856" s="359">
        <v>0</v>
      </c>
      <c r="R856" s="360" t="s">
        <v>892</v>
      </c>
      <c r="S856" s="350" t="s">
        <v>1620</v>
      </c>
      <c r="T856" s="361">
        <v>1</v>
      </c>
      <c r="U856" s="362">
        <v>54</v>
      </c>
      <c r="V856" s="363">
        <v>4</v>
      </c>
      <c r="W856" s="364" t="s">
        <v>892</v>
      </c>
      <c r="X856" s="365" t="s">
        <v>892</v>
      </c>
      <c r="Y856" s="366">
        <v>0</v>
      </c>
      <c r="Z856" s="366" t="s">
        <v>892</v>
      </c>
      <c r="AA856" s="365" t="s">
        <v>892</v>
      </c>
      <c r="AB856" s="366">
        <v>0</v>
      </c>
      <c r="AC856" s="366"/>
      <c r="AD856" s="367" t="s">
        <v>892</v>
      </c>
      <c r="AE856" s="368" t="s">
        <v>892</v>
      </c>
      <c r="AF856" s="357">
        <v>0</v>
      </c>
      <c r="AG856" s="360">
        <v>43819</v>
      </c>
      <c r="AH856" s="360">
        <v>43572</v>
      </c>
      <c r="AI856" s="360">
        <v>43780</v>
      </c>
      <c r="AJ856" s="360" t="s">
        <v>892</v>
      </c>
      <c r="AK856" s="350" t="s">
        <v>2190</v>
      </c>
    </row>
    <row r="857" spans="1:37" x14ac:dyDescent="0.3">
      <c r="A857" s="349">
        <v>136842</v>
      </c>
      <c r="B857" s="350" t="s">
        <v>884</v>
      </c>
      <c r="C857" s="351" t="s">
        <v>438</v>
      </c>
      <c r="D857" s="352">
        <v>21.3</v>
      </c>
      <c r="E857" s="350"/>
      <c r="F857" s="350"/>
      <c r="G857" s="350"/>
      <c r="H857" s="353">
        <v>0</v>
      </c>
      <c r="I857" s="354">
        <v>103003</v>
      </c>
      <c r="J857" s="355">
        <v>21.3</v>
      </c>
      <c r="K857" s="353">
        <v>1</v>
      </c>
      <c r="L857" s="356">
        <v>0</v>
      </c>
      <c r="M857" s="357">
        <v>1.44</v>
      </c>
      <c r="N857" s="355">
        <v>30.672000000000001</v>
      </c>
      <c r="O857" s="358" t="s">
        <v>891</v>
      </c>
      <c r="P857" s="357">
        <v>0</v>
      </c>
      <c r="Q857" s="359">
        <v>0</v>
      </c>
      <c r="R857" s="360" t="s">
        <v>892</v>
      </c>
      <c r="S857" s="350" t="s">
        <v>1620</v>
      </c>
      <c r="T857" s="361">
        <v>1</v>
      </c>
      <c r="U857" s="362">
        <v>54</v>
      </c>
      <c r="V857" s="363">
        <v>4</v>
      </c>
      <c r="W857" s="364" t="s">
        <v>892</v>
      </c>
      <c r="X857" s="365" t="s">
        <v>892</v>
      </c>
      <c r="Y857" s="366">
        <v>0</v>
      </c>
      <c r="Z857" s="366" t="s">
        <v>892</v>
      </c>
      <c r="AA857" s="365" t="s">
        <v>892</v>
      </c>
      <c r="AB857" s="366">
        <v>0</v>
      </c>
      <c r="AC857" s="366"/>
      <c r="AD857" s="367" t="s">
        <v>892</v>
      </c>
      <c r="AE857" s="368" t="s">
        <v>892</v>
      </c>
      <c r="AF857" s="357">
        <v>0</v>
      </c>
      <c r="AG857" s="360">
        <v>43819</v>
      </c>
      <c r="AH857" s="360">
        <v>43572</v>
      </c>
      <c r="AI857" s="360">
        <v>43780</v>
      </c>
      <c r="AJ857" s="360" t="s">
        <v>892</v>
      </c>
      <c r="AK857" s="350" t="s">
        <v>2191</v>
      </c>
    </row>
    <row r="858" spans="1:37" x14ac:dyDescent="0.3">
      <c r="A858" s="349">
        <v>136843</v>
      </c>
      <c r="B858" s="350" t="s">
        <v>885</v>
      </c>
      <c r="C858" s="351" t="s">
        <v>438</v>
      </c>
      <c r="D858" s="352">
        <v>56.6</v>
      </c>
      <c r="E858" s="350"/>
      <c r="F858" s="350"/>
      <c r="G858" s="350"/>
      <c r="H858" s="353">
        <v>4</v>
      </c>
      <c r="I858" s="354">
        <v>103003</v>
      </c>
      <c r="J858" s="355">
        <v>56.6</v>
      </c>
      <c r="K858" s="353">
        <v>1</v>
      </c>
      <c r="L858" s="356">
        <v>50</v>
      </c>
      <c r="M858" s="357">
        <v>0</v>
      </c>
      <c r="N858" s="355">
        <v>0</v>
      </c>
      <c r="O858" s="358" t="s">
        <v>891</v>
      </c>
      <c r="P858" s="357">
        <v>0</v>
      </c>
      <c r="Q858" s="359">
        <v>0</v>
      </c>
      <c r="R858" s="360" t="s">
        <v>892</v>
      </c>
      <c r="S858" s="350" t="s">
        <v>1620</v>
      </c>
      <c r="T858" s="361">
        <v>1</v>
      </c>
      <c r="U858" s="362">
        <v>54</v>
      </c>
      <c r="V858" s="363">
        <v>4</v>
      </c>
      <c r="W858" s="364" t="s">
        <v>892</v>
      </c>
      <c r="X858" s="365" t="s">
        <v>892</v>
      </c>
      <c r="Y858" s="366">
        <v>0</v>
      </c>
      <c r="Z858" s="366" t="s">
        <v>892</v>
      </c>
      <c r="AA858" s="365" t="s">
        <v>892</v>
      </c>
      <c r="AB858" s="366">
        <v>0</v>
      </c>
      <c r="AC858" s="366"/>
      <c r="AD858" s="367" t="s">
        <v>892</v>
      </c>
      <c r="AE858" s="368" t="s">
        <v>892</v>
      </c>
      <c r="AF858" s="357">
        <v>0</v>
      </c>
      <c r="AG858" s="360">
        <v>43819</v>
      </c>
      <c r="AH858" s="360">
        <v>43572</v>
      </c>
      <c r="AI858" s="360">
        <v>44461</v>
      </c>
      <c r="AJ858" s="360" t="s">
        <v>892</v>
      </c>
      <c r="AK858" s="350" t="s">
        <v>2192</v>
      </c>
    </row>
    <row r="859" spans="1:37" x14ac:dyDescent="0.3">
      <c r="A859" s="349">
        <v>136853</v>
      </c>
      <c r="B859" s="350" t="s">
        <v>2193</v>
      </c>
      <c r="C859" s="351" t="s">
        <v>438</v>
      </c>
      <c r="D859" s="352">
        <v>1.76</v>
      </c>
      <c r="E859" s="350"/>
      <c r="F859" s="350"/>
      <c r="G859" s="350"/>
      <c r="H859" s="353">
        <v>55</v>
      </c>
      <c r="I859" s="354">
        <v>103003</v>
      </c>
      <c r="J859" s="355">
        <v>1.76</v>
      </c>
      <c r="K859" s="353">
        <v>21</v>
      </c>
      <c r="L859" s="356">
        <v>31.428571428571427</v>
      </c>
      <c r="M859" s="357">
        <v>0</v>
      </c>
      <c r="N859" s="355">
        <v>0</v>
      </c>
      <c r="O859" s="358" t="s">
        <v>891</v>
      </c>
      <c r="P859" s="357">
        <v>0</v>
      </c>
      <c r="Q859" s="359">
        <v>0</v>
      </c>
      <c r="R859" s="360" t="s">
        <v>892</v>
      </c>
      <c r="S859" s="350" t="s">
        <v>1620</v>
      </c>
      <c r="T859" s="361">
        <v>1</v>
      </c>
      <c r="U859" s="362">
        <v>54</v>
      </c>
      <c r="V859" s="363">
        <v>4</v>
      </c>
      <c r="W859" s="364" t="s">
        <v>892</v>
      </c>
      <c r="X859" s="365" t="s">
        <v>892</v>
      </c>
      <c r="Y859" s="366">
        <v>0</v>
      </c>
      <c r="Z859" s="366" t="s">
        <v>892</v>
      </c>
      <c r="AA859" s="365" t="s">
        <v>892</v>
      </c>
      <c r="AB859" s="366">
        <v>0</v>
      </c>
      <c r="AC859" s="366"/>
      <c r="AD859" s="367" t="s">
        <v>892</v>
      </c>
      <c r="AE859" s="368" t="s">
        <v>892</v>
      </c>
      <c r="AF859" s="357">
        <v>8</v>
      </c>
      <c r="AG859" s="360">
        <v>43802</v>
      </c>
      <c r="AH859" s="360">
        <v>43578</v>
      </c>
      <c r="AI859" s="360">
        <v>43780</v>
      </c>
      <c r="AJ859" s="360" t="s">
        <v>892</v>
      </c>
      <c r="AK859" s="350" t="s">
        <v>2194</v>
      </c>
    </row>
    <row r="860" spans="1:37" x14ac:dyDescent="0.3">
      <c r="A860" s="349">
        <v>136854</v>
      </c>
      <c r="B860" s="350" t="s">
        <v>2195</v>
      </c>
      <c r="C860" s="351" t="s">
        <v>31</v>
      </c>
      <c r="D860" s="352">
        <v>3.5</v>
      </c>
      <c r="E860" s="350"/>
      <c r="F860" s="350"/>
      <c r="G860" s="350"/>
      <c r="H860" s="353">
        <v>16</v>
      </c>
      <c r="I860" s="354">
        <v>103003</v>
      </c>
      <c r="J860" s="355">
        <v>3.5</v>
      </c>
      <c r="K860" s="353">
        <v>4</v>
      </c>
      <c r="L860" s="356">
        <v>48.484848484848492</v>
      </c>
      <c r="M860" s="357">
        <v>0</v>
      </c>
      <c r="N860" s="355">
        <v>0</v>
      </c>
      <c r="O860" s="358" t="s">
        <v>891</v>
      </c>
      <c r="P860" s="357">
        <v>0</v>
      </c>
      <c r="Q860" s="359">
        <v>0</v>
      </c>
      <c r="R860" s="360" t="s">
        <v>892</v>
      </c>
      <c r="S860" s="350" t="s">
        <v>1620</v>
      </c>
      <c r="T860" s="361">
        <v>1</v>
      </c>
      <c r="U860" s="362">
        <v>54</v>
      </c>
      <c r="V860" s="363">
        <v>4</v>
      </c>
      <c r="W860" s="364" t="s">
        <v>892</v>
      </c>
      <c r="X860" s="365" t="s">
        <v>892</v>
      </c>
      <c r="Y860" s="366">
        <v>0</v>
      </c>
      <c r="Z860" s="366">
        <v>9553</v>
      </c>
      <c r="AA860" s="365">
        <v>2023</v>
      </c>
      <c r="AB860" s="366">
        <v>50</v>
      </c>
      <c r="AC860" s="366">
        <v>50</v>
      </c>
      <c r="AD860" s="367" t="s">
        <v>2338</v>
      </c>
      <c r="AE860" s="368">
        <v>45161</v>
      </c>
      <c r="AF860" s="357">
        <v>2</v>
      </c>
      <c r="AG860" s="360">
        <v>43819</v>
      </c>
      <c r="AH860" s="360">
        <v>43578</v>
      </c>
      <c r="AI860" s="360">
        <v>45142</v>
      </c>
      <c r="AJ860" s="360" t="s">
        <v>892</v>
      </c>
      <c r="AK860" s="350" t="s">
        <v>2196</v>
      </c>
    </row>
    <row r="861" spans="1:37" x14ac:dyDescent="0.3">
      <c r="A861" s="349">
        <v>136855</v>
      </c>
      <c r="B861" s="350" t="s">
        <v>2197</v>
      </c>
      <c r="C861" s="351" t="s">
        <v>438</v>
      </c>
      <c r="D861" s="352">
        <v>6.9</v>
      </c>
      <c r="E861" s="350"/>
      <c r="F861" s="350"/>
      <c r="G861" s="350"/>
      <c r="H861" s="353">
        <v>80</v>
      </c>
      <c r="I861" s="354">
        <v>103003</v>
      </c>
      <c r="J861" s="355">
        <v>6.9</v>
      </c>
      <c r="K861" s="353">
        <v>3</v>
      </c>
      <c r="L861" s="356">
        <v>320</v>
      </c>
      <c r="M861" s="357">
        <v>0</v>
      </c>
      <c r="N861" s="355">
        <v>0</v>
      </c>
      <c r="O861" s="358" t="s">
        <v>891</v>
      </c>
      <c r="P861" s="357">
        <v>0</v>
      </c>
      <c r="Q861" s="359">
        <v>0</v>
      </c>
      <c r="R861" s="360" t="s">
        <v>892</v>
      </c>
      <c r="S861" s="350" t="s">
        <v>1620</v>
      </c>
      <c r="T861" s="361">
        <v>1</v>
      </c>
      <c r="U861" s="362">
        <v>54</v>
      </c>
      <c r="V861" s="363">
        <v>4</v>
      </c>
      <c r="W861" s="364" t="s">
        <v>892</v>
      </c>
      <c r="X861" s="365" t="s">
        <v>892</v>
      </c>
      <c r="Y861" s="366">
        <v>0</v>
      </c>
      <c r="Z861" s="366" t="s">
        <v>892</v>
      </c>
      <c r="AA861" s="365" t="s">
        <v>892</v>
      </c>
      <c r="AB861" s="366">
        <v>0</v>
      </c>
      <c r="AC861" s="366"/>
      <c r="AD861" s="367" t="s">
        <v>892</v>
      </c>
      <c r="AE861" s="368" t="s">
        <v>892</v>
      </c>
      <c r="AF861" s="357">
        <v>0</v>
      </c>
      <c r="AG861" s="360">
        <v>43962</v>
      </c>
      <c r="AH861" s="360">
        <v>43578</v>
      </c>
      <c r="AI861" s="360">
        <v>43929</v>
      </c>
      <c r="AJ861" s="360" t="s">
        <v>892</v>
      </c>
      <c r="AK861" s="350" t="s">
        <v>2198</v>
      </c>
    </row>
    <row r="862" spans="1:37" x14ac:dyDescent="0.3">
      <c r="A862" s="349">
        <v>136858</v>
      </c>
      <c r="B862" s="350" t="s">
        <v>2199</v>
      </c>
      <c r="C862" s="351" t="s">
        <v>438</v>
      </c>
      <c r="D862" s="352">
        <v>8.8000000000000007</v>
      </c>
      <c r="E862" s="350"/>
      <c r="F862" s="350"/>
      <c r="G862" s="350"/>
      <c r="H862" s="353">
        <v>28</v>
      </c>
      <c r="I862" s="354">
        <v>103003</v>
      </c>
      <c r="J862" s="355">
        <v>8.8000000000000007</v>
      </c>
      <c r="K862" s="353"/>
      <c r="L862" s="356">
        <v>0</v>
      </c>
      <c r="M862" s="357">
        <v>0</v>
      </c>
      <c r="N862" s="355">
        <v>0</v>
      </c>
      <c r="O862" s="358" t="s">
        <v>891</v>
      </c>
      <c r="P862" s="357">
        <v>0</v>
      </c>
      <c r="Q862" s="359">
        <v>0</v>
      </c>
      <c r="R862" s="360" t="s">
        <v>892</v>
      </c>
      <c r="S862" s="350" t="s">
        <v>1620</v>
      </c>
      <c r="T862" s="361">
        <v>1</v>
      </c>
      <c r="U862" s="362">
        <v>54</v>
      </c>
      <c r="V862" s="363">
        <v>4</v>
      </c>
      <c r="W862" s="364" t="s">
        <v>892</v>
      </c>
      <c r="X862" s="365" t="s">
        <v>892</v>
      </c>
      <c r="Y862" s="366">
        <v>0</v>
      </c>
      <c r="Z862" s="366" t="s">
        <v>892</v>
      </c>
      <c r="AA862" s="365" t="s">
        <v>892</v>
      </c>
      <c r="AB862" s="366">
        <v>0</v>
      </c>
      <c r="AC862" s="366"/>
      <c r="AD862" s="367" t="s">
        <v>892</v>
      </c>
      <c r="AE862" s="368" t="s">
        <v>892</v>
      </c>
      <c r="AF862" s="357">
        <v>0</v>
      </c>
      <c r="AG862" s="360">
        <v>43965</v>
      </c>
      <c r="AH862" s="360">
        <v>43578</v>
      </c>
      <c r="AI862" s="360">
        <v>43929</v>
      </c>
      <c r="AJ862" s="360" t="s">
        <v>892</v>
      </c>
      <c r="AK862" s="350" t="s">
        <v>2200</v>
      </c>
    </row>
    <row r="863" spans="1:37" x14ac:dyDescent="0.3">
      <c r="A863" s="349">
        <v>136859</v>
      </c>
      <c r="B863" s="350" t="s">
        <v>2201</v>
      </c>
      <c r="C863" s="351" t="s">
        <v>265</v>
      </c>
      <c r="D863" s="352">
        <v>30.66</v>
      </c>
      <c r="E863" s="350"/>
      <c r="F863" s="350"/>
      <c r="G863" s="350"/>
      <c r="H863" s="353">
        <v>44</v>
      </c>
      <c r="I863" s="354">
        <v>103003</v>
      </c>
      <c r="J863" s="355">
        <v>41.119259999999997</v>
      </c>
      <c r="K863" s="353"/>
      <c r="L863" s="356">
        <v>0</v>
      </c>
      <c r="M863" s="357">
        <v>0</v>
      </c>
      <c r="N863" s="355">
        <v>0</v>
      </c>
      <c r="O863" s="358" t="s">
        <v>891</v>
      </c>
      <c r="P863" s="357">
        <v>0</v>
      </c>
      <c r="Q863" s="359">
        <v>0</v>
      </c>
      <c r="R863" s="360" t="s">
        <v>892</v>
      </c>
      <c r="S863" s="350" t="s">
        <v>1620</v>
      </c>
      <c r="T863" s="361">
        <v>1</v>
      </c>
      <c r="U863" s="362">
        <v>54</v>
      </c>
      <c r="V863" s="363">
        <v>4</v>
      </c>
      <c r="W863" s="364" t="s">
        <v>892</v>
      </c>
      <c r="X863" s="365" t="s">
        <v>892</v>
      </c>
      <c r="Y863" s="366">
        <v>0</v>
      </c>
      <c r="Z863" s="366" t="s">
        <v>892</v>
      </c>
      <c r="AA863" s="365" t="s">
        <v>892</v>
      </c>
      <c r="AB863" s="366">
        <v>0</v>
      </c>
      <c r="AC863" s="366"/>
      <c r="AD863" s="367" t="s">
        <v>892</v>
      </c>
      <c r="AE863" s="368" t="s">
        <v>892</v>
      </c>
      <c r="AF863" s="357">
        <v>0</v>
      </c>
      <c r="AG863" s="360">
        <v>43826</v>
      </c>
      <c r="AH863" s="360">
        <v>43578</v>
      </c>
      <c r="AI863" s="360">
        <v>43805</v>
      </c>
      <c r="AJ863" s="360" t="s">
        <v>892</v>
      </c>
      <c r="AK863" s="350" t="s">
        <v>2202</v>
      </c>
    </row>
    <row r="864" spans="1:37" x14ac:dyDescent="0.3">
      <c r="A864" s="349">
        <v>136860</v>
      </c>
      <c r="B864" s="350" t="s">
        <v>2203</v>
      </c>
      <c r="C864" s="351" t="s">
        <v>265</v>
      </c>
      <c r="D864" s="352">
        <v>26.14</v>
      </c>
      <c r="E864" s="350"/>
      <c r="F864" s="350"/>
      <c r="G864" s="350"/>
      <c r="H864" s="353">
        <v>9</v>
      </c>
      <c r="I864" s="354">
        <v>103003</v>
      </c>
      <c r="J864" s="355">
        <v>26.14</v>
      </c>
      <c r="K864" s="353">
        <v>2</v>
      </c>
      <c r="L864" s="356">
        <v>52.941176470588239</v>
      </c>
      <c r="M864" s="357">
        <v>0</v>
      </c>
      <c r="N864" s="355">
        <v>0</v>
      </c>
      <c r="O864" s="358" t="s">
        <v>891</v>
      </c>
      <c r="P864" s="357">
        <v>0</v>
      </c>
      <c r="Q864" s="359">
        <v>0</v>
      </c>
      <c r="R864" s="360" t="s">
        <v>892</v>
      </c>
      <c r="S864" s="350" t="s">
        <v>1620</v>
      </c>
      <c r="T864" s="361">
        <v>1</v>
      </c>
      <c r="U864" s="362">
        <v>54</v>
      </c>
      <c r="V864" s="363">
        <v>4</v>
      </c>
      <c r="W864" s="364" t="s">
        <v>892</v>
      </c>
      <c r="X864" s="365" t="s">
        <v>892</v>
      </c>
      <c r="Y864" s="366">
        <v>0</v>
      </c>
      <c r="Z864" s="366" t="s">
        <v>892</v>
      </c>
      <c r="AA864" s="365" t="s">
        <v>892</v>
      </c>
      <c r="AB864" s="366">
        <v>0</v>
      </c>
      <c r="AC864" s="366"/>
      <c r="AD864" s="367" t="s">
        <v>892</v>
      </c>
      <c r="AE864" s="368" t="s">
        <v>892</v>
      </c>
      <c r="AF864" s="357">
        <v>0</v>
      </c>
      <c r="AG864" s="360">
        <v>43819</v>
      </c>
      <c r="AH864" s="360">
        <v>43578</v>
      </c>
      <c r="AI864" s="360">
        <v>43780</v>
      </c>
      <c r="AJ864" s="360" t="s">
        <v>892</v>
      </c>
      <c r="AK864" s="350" t="s">
        <v>2204</v>
      </c>
    </row>
    <row r="865" spans="1:37" x14ac:dyDescent="0.3">
      <c r="A865" s="349">
        <v>136876</v>
      </c>
      <c r="B865" s="350" t="s">
        <v>2205</v>
      </c>
      <c r="C865" s="351" t="s">
        <v>31</v>
      </c>
      <c r="D865" s="352">
        <v>278.92</v>
      </c>
      <c r="E865" s="350"/>
      <c r="F865" s="350"/>
      <c r="G865" s="350"/>
      <c r="H865" s="353">
        <v>1</v>
      </c>
      <c r="I865" s="354">
        <v>103003</v>
      </c>
      <c r="J865" s="355">
        <v>278.92</v>
      </c>
      <c r="K865" s="353"/>
      <c r="L865" s="356">
        <v>0</v>
      </c>
      <c r="M865" s="357">
        <v>0</v>
      </c>
      <c r="N865" s="355">
        <v>0</v>
      </c>
      <c r="O865" s="358" t="s">
        <v>891</v>
      </c>
      <c r="P865" s="357">
        <v>0</v>
      </c>
      <c r="Q865" s="359">
        <v>0</v>
      </c>
      <c r="R865" s="360" t="s">
        <v>892</v>
      </c>
      <c r="S865" s="350" t="s">
        <v>1620</v>
      </c>
      <c r="T865" s="361">
        <v>1</v>
      </c>
      <c r="U865" s="362">
        <v>54</v>
      </c>
      <c r="V865" s="363">
        <v>4</v>
      </c>
      <c r="W865" s="364">
        <v>2919</v>
      </c>
      <c r="X865" s="365">
        <v>2023</v>
      </c>
      <c r="Y865" s="366">
        <v>5</v>
      </c>
      <c r="Z865" s="366" t="s">
        <v>892</v>
      </c>
      <c r="AA865" s="365" t="s">
        <v>892</v>
      </c>
      <c r="AB865" s="366">
        <v>0</v>
      </c>
      <c r="AC865" s="366"/>
      <c r="AD865" s="367" t="s">
        <v>892</v>
      </c>
      <c r="AE865" s="368" t="s">
        <v>892</v>
      </c>
      <c r="AF865" s="357">
        <v>0</v>
      </c>
      <c r="AG865" s="360">
        <v>43945</v>
      </c>
      <c r="AH865" s="360">
        <v>43580</v>
      </c>
      <c r="AI865" s="360">
        <v>44594</v>
      </c>
      <c r="AJ865" s="360" t="s">
        <v>892</v>
      </c>
      <c r="AK865" s="350" t="s">
        <v>2206</v>
      </c>
    </row>
    <row r="866" spans="1:37" x14ac:dyDescent="0.3">
      <c r="A866" s="349">
        <v>136877</v>
      </c>
      <c r="B866" s="350" t="s">
        <v>2207</v>
      </c>
      <c r="C866" s="351" t="s">
        <v>31</v>
      </c>
      <c r="D866" s="352">
        <v>9.9</v>
      </c>
      <c r="E866" s="350"/>
      <c r="F866" s="350"/>
      <c r="G866" s="350"/>
      <c r="H866" s="353">
        <v>13</v>
      </c>
      <c r="I866" s="354">
        <v>103003</v>
      </c>
      <c r="J866" s="355">
        <v>9.9</v>
      </c>
      <c r="K866" s="353"/>
      <c r="L866" s="356">
        <v>0</v>
      </c>
      <c r="M866" s="357">
        <v>0</v>
      </c>
      <c r="N866" s="355">
        <v>0</v>
      </c>
      <c r="O866" s="358" t="s">
        <v>891</v>
      </c>
      <c r="P866" s="357">
        <v>0</v>
      </c>
      <c r="Q866" s="359">
        <v>0</v>
      </c>
      <c r="R866" s="360" t="s">
        <v>892</v>
      </c>
      <c r="S866" s="350" t="s">
        <v>1620</v>
      </c>
      <c r="T866" s="361">
        <v>1</v>
      </c>
      <c r="U866" s="362">
        <v>54</v>
      </c>
      <c r="V866" s="363">
        <v>4</v>
      </c>
      <c r="W866" s="364" t="s">
        <v>892</v>
      </c>
      <c r="X866" s="365" t="s">
        <v>892</v>
      </c>
      <c r="Y866" s="366">
        <v>0</v>
      </c>
      <c r="Z866" s="366" t="s">
        <v>892</v>
      </c>
      <c r="AA866" s="365" t="s">
        <v>892</v>
      </c>
      <c r="AB866" s="366">
        <v>0</v>
      </c>
      <c r="AC866" s="366"/>
      <c r="AD866" s="367" t="s">
        <v>892</v>
      </c>
      <c r="AE866" s="368" t="s">
        <v>892</v>
      </c>
      <c r="AF866" s="357">
        <v>0</v>
      </c>
      <c r="AG866" s="360">
        <v>43955</v>
      </c>
      <c r="AH866" s="360">
        <v>43580</v>
      </c>
      <c r="AI866" s="360">
        <v>43929</v>
      </c>
      <c r="AJ866" s="360" t="s">
        <v>892</v>
      </c>
      <c r="AK866" s="350" t="s">
        <v>2208</v>
      </c>
    </row>
    <row r="867" spans="1:37" x14ac:dyDescent="0.3">
      <c r="A867" s="349">
        <v>136880</v>
      </c>
      <c r="B867" s="350" t="s">
        <v>2209</v>
      </c>
      <c r="C867" s="351" t="s">
        <v>265</v>
      </c>
      <c r="D867" s="352">
        <v>18.32</v>
      </c>
      <c r="E867" s="350"/>
      <c r="F867" s="350"/>
      <c r="G867" s="350"/>
      <c r="H867" s="353">
        <v>17</v>
      </c>
      <c r="I867" s="354">
        <v>103003</v>
      </c>
      <c r="J867" s="355">
        <v>18.32</v>
      </c>
      <c r="K867" s="353">
        <v>18</v>
      </c>
      <c r="L867" s="356">
        <v>11.333333333333332</v>
      </c>
      <c r="M867" s="357">
        <v>0</v>
      </c>
      <c r="N867" s="355">
        <v>0</v>
      </c>
      <c r="O867" s="358" t="s">
        <v>891</v>
      </c>
      <c r="P867" s="357">
        <v>0</v>
      </c>
      <c r="Q867" s="359">
        <v>0</v>
      </c>
      <c r="R867" s="360" t="s">
        <v>892</v>
      </c>
      <c r="S867" s="350" t="s">
        <v>1620</v>
      </c>
      <c r="T867" s="361">
        <v>1</v>
      </c>
      <c r="U867" s="362">
        <v>54</v>
      </c>
      <c r="V867" s="363">
        <v>4</v>
      </c>
      <c r="W867" s="364">
        <v>2813</v>
      </c>
      <c r="X867" s="365">
        <v>2023</v>
      </c>
      <c r="Y867" s="366">
        <v>30</v>
      </c>
      <c r="Z867" s="366" t="s">
        <v>892</v>
      </c>
      <c r="AA867" s="365" t="s">
        <v>892</v>
      </c>
      <c r="AB867" s="366">
        <v>0</v>
      </c>
      <c r="AC867" s="366"/>
      <c r="AD867" s="367" t="s">
        <v>892</v>
      </c>
      <c r="AE867" s="368" t="s">
        <v>892</v>
      </c>
      <c r="AF867" s="357">
        <v>6</v>
      </c>
      <c r="AG867" s="360">
        <v>43819</v>
      </c>
      <c r="AH867" s="360">
        <v>43580</v>
      </c>
      <c r="AI867" s="360">
        <v>45056</v>
      </c>
      <c r="AJ867" s="360" t="s">
        <v>892</v>
      </c>
      <c r="AK867" s="350" t="s">
        <v>2210</v>
      </c>
    </row>
    <row r="868" spans="1:37" x14ac:dyDescent="0.3">
      <c r="A868" s="349">
        <v>136881</v>
      </c>
      <c r="B868" s="350" t="s">
        <v>2211</v>
      </c>
      <c r="C868" s="351" t="s">
        <v>271</v>
      </c>
      <c r="D868" s="352">
        <v>43.38</v>
      </c>
      <c r="E868" s="350"/>
      <c r="F868" s="350"/>
      <c r="G868" s="350"/>
      <c r="H868" s="353">
        <v>0</v>
      </c>
      <c r="I868" s="354">
        <v>103003</v>
      </c>
      <c r="J868" s="355">
        <v>43.38</v>
      </c>
      <c r="K868" s="353">
        <v>163</v>
      </c>
      <c r="L868" s="356">
        <v>0</v>
      </c>
      <c r="M868" s="357">
        <v>192.94</v>
      </c>
      <c r="N868" s="355">
        <v>8369.7371999999996</v>
      </c>
      <c r="O868" s="358" t="s">
        <v>891</v>
      </c>
      <c r="P868" s="357">
        <v>0</v>
      </c>
      <c r="Q868" s="359">
        <v>0</v>
      </c>
      <c r="R868" s="360" t="s">
        <v>892</v>
      </c>
      <c r="S868" s="350" t="s">
        <v>1620</v>
      </c>
      <c r="T868" s="361">
        <v>1</v>
      </c>
      <c r="U868" s="362">
        <v>54</v>
      </c>
      <c r="V868" s="363">
        <v>4</v>
      </c>
      <c r="W868" s="364">
        <v>2813</v>
      </c>
      <c r="X868" s="365">
        <v>2023</v>
      </c>
      <c r="Y868" s="366">
        <v>200</v>
      </c>
      <c r="Z868" s="366" t="s">
        <v>892</v>
      </c>
      <c r="AA868" s="365" t="s">
        <v>892</v>
      </c>
      <c r="AB868" s="366">
        <v>0</v>
      </c>
      <c r="AC868" s="366"/>
      <c r="AD868" s="367" t="s">
        <v>892</v>
      </c>
      <c r="AE868" s="368" t="s">
        <v>892</v>
      </c>
      <c r="AF868" s="357">
        <v>88</v>
      </c>
      <c r="AG868" s="360">
        <v>44538</v>
      </c>
      <c r="AH868" s="360">
        <v>43580</v>
      </c>
      <c r="AI868" s="360">
        <v>44519</v>
      </c>
      <c r="AJ868" s="360" t="s">
        <v>892</v>
      </c>
      <c r="AK868" s="350" t="s">
        <v>2212</v>
      </c>
    </row>
    <row r="869" spans="1:37" x14ac:dyDescent="0.3">
      <c r="A869" s="349">
        <v>136895</v>
      </c>
      <c r="B869" s="350" t="s">
        <v>2213</v>
      </c>
      <c r="C869" s="351" t="s">
        <v>31</v>
      </c>
      <c r="D869" s="352">
        <v>3.8</v>
      </c>
      <c r="E869" s="350"/>
      <c r="F869" s="350"/>
      <c r="G869" s="350"/>
      <c r="H869" s="353">
        <v>15</v>
      </c>
      <c r="I869" s="354">
        <v>103003</v>
      </c>
      <c r="J869" s="355">
        <v>3.8</v>
      </c>
      <c r="K869" s="353">
        <v>443</v>
      </c>
      <c r="L869" s="356">
        <v>0.33837130611324162</v>
      </c>
      <c r="M869" s="357">
        <v>482.94</v>
      </c>
      <c r="N869" s="355">
        <v>1835.172</v>
      </c>
      <c r="O869" s="358" t="s">
        <v>891</v>
      </c>
      <c r="P869" s="357">
        <v>0</v>
      </c>
      <c r="Q869" s="359">
        <v>0</v>
      </c>
      <c r="R869" s="360" t="s">
        <v>892</v>
      </c>
      <c r="S869" s="350" t="s">
        <v>2107</v>
      </c>
      <c r="T869" s="361">
        <v>1</v>
      </c>
      <c r="U869" s="362">
        <v>55</v>
      </c>
      <c r="V869" s="363">
        <v>66</v>
      </c>
      <c r="W869" s="364">
        <v>2957</v>
      </c>
      <c r="X869" s="365">
        <v>2023</v>
      </c>
      <c r="Y869" s="366">
        <v>300</v>
      </c>
      <c r="Z869" s="366" t="s">
        <v>892</v>
      </c>
      <c r="AA869" s="365" t="s">
        <v>892</v>
      </c>
      <c r="AB869" s="366">
        <v>0</v>
      </c>
      <c r="AC869" s="366"/>
      <c r="AD869" s="367" t="s">
        <v>892</v>
      </c>
      <c r="AE869" s="368" t="s">
        <v>892</v>
      </c>
      <c r="AF869" s="357">
        <v>178</v>
      </c>
      <c r="AG869" s="360">
        <v>44883</v>
      </c>
      <c r="AH869" s="360">
        <v>43584</v>
      </c>
      <c r="AI869" s="360">
        <v>45163</v>
      </c>
      <c r="AJ869" s="360" t="s">
        <v>892</v>
      </c>
      <c r="AK869" s="350" t="s">
        <v>2213</v>
      </c>
    </row>
    <row r="870" spans="1:37" x14ac:dyDescent="0.3">
      <c r="A870" s="349">
        <v>136896</v>
      </c>
      <c r="B870" s="350" t="s">
        <v>2214</v>
      </c>
      <c r="C870" s="351" t="s">
        <v>31</v>
      </c>
      <c r="D870" s="352">
        <v>12.6</v>
      </c>
      <c r="E870" s="350"/>
      <c r="F870" s="350"/>
      <c r="G870" s="350"/>
      <c r="H870" s="353">
        <v>127</v>
      </c>
      <c r="I870" s="354">
        <v>103003</v>
      </c>
      <c r="J870" s="355">
        <v>12.6</v>
      </c>
      <c r="K870" s="353">
        <v>930</v>
      </c>
      <c r="L870" s="356">
        <v>1.2969771241830066</v>
      </c>
      <c r="M870" s="357">
        <v>1135.56</v>
      </c>
      <c r="N870" s="355">
        <v>14308.056</v>
      </c>
      <c r="O870" s="358" t="s">
        <v>891</v>
      </c>
      <c r="P870" s="357">
        <v>0</v>
      </c>
      <c r="Q870" s="359">
        <v>0</v>
      </c>
      <c r="R870" s="360" t="s">
        <v>892</v>
      </c>
      <c r="S870" s="350" t="s">
        <v>2107</v>
      </c>
      <c r="T870" s="361">
        <v>1</v>
      </c>
      <c r="U870" s="362">
        <v>55</v>
      </c>
      <c r="V870" s="363">
        <v>66</v>
      </c>
      <c r="W870" s="364">
        <v>2679</v>
      </c>
      <c r="X870" s="365">
        <v>2023</v>
      </c>
      <c r="Y870" s="366">
        <v>500</v>
      </c>
      <c r="Z870" s="366" t="s">
        <v>892</v>
      </c>
      <c r="AA870" s="365" t="s">
        <v>892</v>
      </c>
      <c r="AB870" s="366">
        <v>0</v>
      </c>
      <c r="AC870" s="366"/>
      <c r="AD870" s="367" t="s">
        <v>892</v>
      </c>
      <c r="AE870" s="368" t="s">
        <v>892</v>
      </c>
      <c r="AF870" s="357">
        <v>392</v>
      </c>
      <c r="AG870" s="360">
        <v>44635</v>
      </c>
      <c r="AH870" s="360">
        <v>43584</v>
      </c>
      <c r="AI870" s="360">
        <v>44616</v>
      </c>
      <c r="AJ870" s="360" t="s">
        <v>892</v>
      </c>
      <c r="AK870" s="350" t="s">
        <v>2214</v>
      </c>
    </row>
    <row r="871" spans="1:37" x14ac:dyDescent="0.3">
      <c r="A871" s="349">
        <v>136898</v>
      </c>
      <c r="B871" s="350" t="s">
        <v>2215</v>
      </c>
      <c r="C871" s="351" t="s">
        <v>31</v>
      </c>
      <c r="D871" s="352">
        <v>19.920000000000002</v>
      </c>
      <c r="E871" s="350"/>
      <c r="F871" s="350"/>
      <c r="G871" s="350"/>
      <c r="H871" s="353">
        <v>0</v>
      </c>
      <c r="I871" s="354">
        <v>103003</v>
      </c>
      <c r="J871" s="355">
        <v>19.920000000000002</v>
      </c>
      <c r="K871" s="353">
        <v>127</v>
      </c>
      <c r="L871" s="356">
        <v>0</v>
      </c>
      <c r="M871" s="357">
        <v>0</v>
      </c>
      <c r="N871" s="355">
        <v>0</v>
      </c>
      <c r="O871" s="358" t="s">
        <v>891</v>
      </c>
      <c r="P871" s="357">
        <v>0</v>
      </c>
      <c r="Q871" s="359">
        <v>0</v>
      </c>
      <c r="R871" s="360" t="s">
        <v>892</v>
      </c>
      <c r="S871" s="350" t="s">
        <v>1123</v>
      </c>
      <c r="T871" s="361">
        <v>1</v>
      </c>
      <c r="U871" s="362">
        <v>55</v>
      </c>
      <c r="V871" s="363">
        <v>49</v>
      </c>
      <c r="W871" s="364">
        <v>2234</v>
      </c>
      <c r="X871" s="365">
        <v>2023</v>
      </c>
      <c r="Y871" s="366">
        <v>300</v>
      </c>
      <c r="Z871" s="366" t="s">
        <v>892</v>
      </c>
      <c r="AA871" s="365" t="s">
        <v>892</v>
      </c>
      <c r="AB871" s="366">
        <v>0</v>
      </c>
      <c r="AC871" s="366"/>
      <c r="AD871" s="367" t="s">
        <v>892</v>
      </c>
      <c r="AE871" s="368" t="s">
        <v>892</v>
      </c>
      <c r="AF871" s="357">
        <v>42</v>
      </c>
      <c r="AG871" s="360">
        <v>44957</v>
      </c>
      <c r="AH871" s="360">
        <v>43584</v>
      </c>
      <c r="AI871" s="360">
        <v>44917</v>
      </c>
      <c r="AJ871" s="360" t="s">
        <v>892</v>
      </c>
      <c r="AK871" s="350" t="s">
        <v>2215</v>
      </c>
    </row>
    <row r="872" spans="1:37" x14ac:dyDescent="0.3">
      <c r="A872" s="349">
        <v>136941</v>
      </c>
      <c r="B872" s="350" t="s">
        <v>2216</v>
      </c>
      <c r="C872" s="351" t="s">
        <v>395</v>
      </c>
      <c r="D872" s="352">
        <v>67.5</v>
      </c>
      <c r="E872" s="350"/>
      <c r="F872" s="350"/>
      <c r="G872" s="350"/>
      <c r="H872" s="353">
        <v>264</v>
      </c>
      <c r="I872" s="354">
        <v>103003</v>
      </c>
      <c r="J872" s="355">
        <v>67.5</v>
      </c>
      <c r="K872" s="353">
        <v>832</v>
      </c>
      <c r="L872" s="356">
        <v>2.4730679156908666</v>
      </c>
      <c r="M872" s="357">
        <v>1657.5</v>
      </c>
      <c r="N872" s="355">
        <v>111881.25</v>
      </c>
      <c r="O872" s="358" t="s">
        <v>891</v>
      </c>
      <c r="P872" s="357">
        <v>0</v>
      </c>
      <c r="Q872" s="359">
        <v>0</v>
      </c>
      <c r="R872" s="360" t="s">
        <v>892</v>
      </c>
      <c r="S872" s="350" t="s">
        <v>1191</v>
      </c>
      <c r="T872" s="361">
        <v>1</v>
      </c>
      <c r="U872" s="362">
        <v>57</v>
      </c>
      <c r="V872" s="363">
        <v>2</v>
      </c>
      <c r="W872" s="364" t="s">
        <v>892</v>
      </c>
      <c r="X872" s="365" t="s">
        <v>892</v>
      </c>
      <c r="Y872" s="366">
        <v>0</v>
      </c>
      <c r="Z872" s="366" t="s">
        <v>892</v>
      </c>
      <c r="AA872" s="365" t="s">
        <v>892</v>
      </c>
      <c r="AB872" s="366">
        <v>0</v>
      </c>
      <c r="AC872" s="366"/>
      <c r="AD872" s="367" t="s">
        <v>892</v>
      </c>
      <c r="AE872" s="368" t="s">
        <v>892</v>
      </c>
      <c r="AF872" s="357">
        <v>428</v>
      </c>
      <c r="AG872" s="360">
        <v>44623</v>
      </c>
      <c r="AH872" s="360">
        <v>43606</v>
      </c>
      <c r="AI872" s="360">
        <v>44551</v>
      </c>
      <c r="AJ872" s="360" t="s">
        <v>892</v>
      </c>
      <c r="AK872" s="350" t="s">
        <v>2216</v>
      </c>
    </row>
    <row r="873" spans="1:37" x14ac:dyDescent="0.3">
      <c r="A873" s="349">
        <v>137019</v>
      </c>
      <c r="B873" s="350" t="s">
        <v>2217</v>
      </c>
      <c r="C873" s="351" t="s">
        <v>31</v>
      </c>
      <c r="D873" s="352">
        <v>3.99</v>
      </c>
      <c r="E873" s="350"/>
      <c r="F873" s="350"/>
      <c r="G873" s="350"/>
      <c r="H873" s="353">
        <v>492</v>
      </c>
      <c r="I873" s="354">
        <v>103003</v>
      </c>
      <c r="J873" s="355">
        <v>3.99</v>
      </c>
      <c r="K873" s="353">
        <v>13</v>
      </c>
      <c r="L873" s="356">
        <v>455.55555555555554</v>
      </c>
      <c r="M873" s="357">
        <v>0</v>
      </c>
      <c r="N873" s="355">
        <v>0</v>
      </c>
      <c r="O873" s="358" t="s">
        <v>891</v>
      </c>
      <c r="P873" s="357">
        <v>0</v>
      </c>
      <c r="Q873" s="359">
        <v>0</v>
      </c>
      <c r="R873" s="360" t="s">
        <v>892</v>
      </c>
      <c r="S873" s="350" t="s">
        <v>1620</v>
      </c>
      <c r="T873" s="361">
        <v>1</v>
      </c>
      <c r="U873" s="362">
        <v>54</v>
      </c>
      <c r="V873" s="363">
        <v>4</v>
      </c>
      <c r="W873" s="364" t="s">
        <v>892</v>
      </c>
      <c r="X873" s="365" t="s">
        <v>892</v>
      </c>
      <c r="Y873" s="366">
        <v>0</v>
      </c>
      <c r="Z873" s="366" t="s">
        <v>892</v>
      </c>
      <c r="AA873" s="365" t="s">
        <v>892</v>
      </c>
      <c r="AB873" s="366">
        <v>0</v>
      </c>
      <c r="AC873" s="366"/>
      <c r="AD873" s="367" t="s">
        <v>892</v>
      </c>
      <c r="AE873" s="368" t="s">
        <v>892</v>
      </c>
      <c r="AF873" s="357">
        <v>4</v>
      </c>
      <c r="AG873" s="360">
        <v>43802</v>
      </c>
      <c r="AH873" s="360">
        <v>43620</v>
      </c>
      <c r="AI873" s="360">
        <v>44741</v>
      </c>
      <c r="AJ873" s="360" t="s">
        <v>892</v>
      </c>
      <c r="AK873" s="350" t="s">
        <v>2218</v>
      </c>
    </row>
    <row r="874" spans="1:37" x14ac:dyDescent="0.3">
      <c r="A874" s="349">
        <v>137053</v>
      </c>
      <c r="B874" s="350" t="s">
        <v>2219</v>
      </c>
      <c r="C874" s="351" t="s">
        <v>265</v>
      </c>
      <c r="D874" s="352">
        <v>41.65</v>
      </c>
      <c r="E874" s="350"/>
      <c r="F874" s="350"/>
      <c r="G874" s="350"/>
      <c r="H874" s="353">
        <v>16</v>
      </c>
      <c r="I874" s="354">
        <v>103003</v>
      </c>
      <c r="J874" s="355">
        <v>41.65</v>
      </c>
      <c r="K874" s="353">
        <v>1</v>
      </c>
      <c r="L874" s="356">
        <v>200</v>
      </c>
      <c r="M874" s="357">
        <v>0</v>
      </c>
      <c r="N874" s="355">
        <v>0</v>
      </c>
      <c r="O874" s="358" t="s">
        <v>891</v>
      </c>
      <c r="P874" s="357">
        <v>0</v>
      </c>
      <c r="Q874" s="359">
        <v>0</v>
      </c>
      <c r="R874" s="360" t="s">
        <v>892</v>
      </c>
      <c r="S874" s="350" t="s">
        <v>1620</v>
      </c>
      <c r="T874" s="361">
        <v>1</v>
      </c>
      <c r="U874" s="362">
        <v>54</v>
      </c>
      <c r="V874" s="363">
        <v>4</v>
      </c>
      <c r="W874" s="364" t="s">
        <v>892</v>
      </c>
      <c r="X874" s="365" t="s">
        <v>892</v>
      </c>
      <c r="Y874" s="366">
        <v>0</v>
      </c>
      <c r="Z874" s="366" t="s">
        <v>892</v>
      </c>
      <c r="AA874" s="365" t="s">
        <v>892</v>
      </c>
      <c r="AB874" s="366">
        <v>0</v>
      </c>
      <c r="AC874" s="366"/>
      <c r="AD874" s="367" t="s">
        <v>892</v>
      </c>
      <c r="AE874" s="368" t="s">
        <v>892</v>
      </c>
      <c r="AF874" s="357">
        <v>0</v>
      </c>
      <c r="AG874" s="360">
        <v>43819</v>
      </c>
      <c r="AH874" s="360">
        <v>43626</v>
      </c>
      <c r="AI874" s="360">
        <v>43780</v>
      </c>
      <c r="AJ874" s="360" t="s">
        <v>892</v>
      </c>
      <c r="AK874" s="350" t="s">
        <v>2220</v>
      </c>
    </row>
    <row r="875" spans="1:37" x14ac:dyDescent="0.3">
      <c r="A875" s="349">
        <v>137798</v>
      </c>
      <c r="B875" s="350" t="s">
        <v>2221</v>
      </c>
      <c r="C875" s="351" t="s">
        <v>265</v>
      </c>
      <c r="D875" s="352">
        <v>18.149999999999999</v>
      </c>
      <c r="E875" s="350"/>
      <c r="F875" s="350"/>
      <c r="G875" s="350"/>
      <c r="H875" s="353">
        <v>18</v>
      </c>
      <c r="I875" s="354">
        <v>103003</v>
      </c>
      <c r="J875" s="355">
        <v>18.149999999999999</v>
      </c>
      <c r="K875" s="353">
        <v>1</v>
      </c>
      <c r="L875" s="356">
        <v>225</v>
      </c>
      <c r="M875" s="357">
        <v>0</v>
      </c>
      <c r="N875" s="355">
        <v>0</v>
      </c>
      <c r="O875" s="358" t="s">
        <v>891</v>
      </c>
      <c r="P875" s="357">
        <v>0</v>
      </c>
      <c r="Q875" s="359">
        <v>0</v>
      </c>
      <c r="R875" s="360" t="s">
        <v>892</v>
      </c>
      <c r="S875" s="350" t="s">
        <v>1620</v>
      </c>
      <c r="T875" s="361">
        <v>1</v>
      </c>
      <c r="U875" s="362">
        <v>54</v>
      </c>
      <c r="V875" s="363">
        <v>4</v>
      </c>
      <c r="W875" s="364" t="s">
        <v>892</v>
      </c>
      <c r="X875" s="365" t="s">
        <v>892</v>
      </c>
      <c r="Y875" s="366">
        <v>0</v>
      </c>
      <c r="Z875" s="366" t="s">
        <v>892</v>
      </c>
      <c r="AA875" s="365" t="s">
        <v>892</v>
      </c>
      <c r="AB875" s="366">
        <v>0</v>
      </c>
      <c r="AC875" s="366"/>
      <c r="AD875" s="367" t="s">
        <v>892</v>
      </c>
      <c r="AE875" s="368" t="s">
        <v>892</v>
      </c>
      <c r="AF875" s="357">
        <v>0</v>
      </c>
      <c r="AG875" s="360">
        <v>43949</v>
      </c>
      <c r="AH875" s="360">
        <v>43629</v>
      </c>
      <c r="AI875" s="360">
        <v>43929</v>
      </c>
      <c r="AJ875" s="360" t="s">
        <v>892</v>
      </c>
      <c r="AK875" s="350" t="s">
        <v>2222</v>
      </c>
    </row>
    <row r="876" spans="1:37" x14ac:dyDescent="0.3">
      <c r="A876" s="349">
        <v>137799</v>
      </c>
      <c r="B876" s="350" t="s">
        <v>2223</v>
      </c>
      <c r="C876" s="351" t="s">
        <v>438</v>
      </c>
      <c r="D876" s="352">
        <v>15.9</v>
      </c>
      <c r="E876" s="350"/>
      <c r="F876" s="350"/>
      <c r="G876" s="350"/>
      <c r="H876" s="353">
        <v>77</v>
      </c>
      <c r="I876" s="354">
        <v>103003</v>
      </c>
      <c r="J876" s="355">
        <v>15.9</v>
      </c>
      <c r="K876" s="353"/>
      <c r="L876" s="356">
        <v>0</v>
      </c>
      <c r="M876" s="357">
        <v>0</v>
      </c>
      <c r="N876" s="355">
        <v>0</v>
      </c>
      <c r="O876" s="358" t="s">
        <v>891</v>
      </c>
      <c r="P876" s="357">
        <v>0</v>
      </c>
      <c r="Q876" s="359">
        <v>0</v>
      </c>
      <c r="R876" s="360" t="s">
        <v>892</v>
      </c>
      <c r="S876" s="350" t="s">
        <v>1620</v>
      </c>
      <c r="T876" s="361">
        <v>1</v>
      </c>
      <c r="U876" s="362">
        <v>54</v>
      </c>
      <c r="V876" s="363">
        <v>4</v>
      </c>
      <c r="W876" s="364" t="s">
        <v>892</v>
      </c>
      <c r="X876" s="365" t="s">
        <v>892</v>
      </c>
      <c r="Y876" s="366">
        <v>0</v>
      </c>
      <c r="Z876" s="366" t="s">
        <v>892</v>
      </c>
      <c r="AA876" s="365" t="s">
        <v>892</v>
      </c>
      <c r="AB876" s="366">
        <v>0</v>
      </c>
      <c r="AC876" s="366"/>
      <c r="AD876" s="367" t="s">
        <v>892</v>
      </c>
      <c r="AE876" s="368" t="s">
        <v>892</v>
      </c>
      <c r="AF876" s="357">
        <v>0</v>
      </c>
      <c r="AG876" s="360">
        <v>43819</v>
      </c>
      <c r="AH876" s="360">
        <v>43629</v>
      </c>
      <c r="AI876" s="360">
        <v>44138</v>
      </c>
      <c r="AJ876" s="360" t="s">
        <v>892</v>
      </c>
      <c r="AK876" s="350" t="s">
        <v>2224</v>
      </c>
    </row>
    <row r="877" spans="1:37" x14ac:dyDescent="0.3">
      <c r="A877" s="349">
        <v>137800</v>
      </c>
      <c r="B877" s="350" t="s">
        <v>2225</v>
      </c>
      <c r="C877" s="351" t="s">
        <v>438</v>
      </c>
      <c r="D877" s="352">
        <v>12.05</v>
      </c>
      <c r="E877" s="350"/>
      <c r="F877" s="350"/>
      <c r="G877" s="350"/>
      <c r="H877" s="353">
        <v>59</v>
      </c>
      <c r="I877" s="354">
        <v>103003</v>
      </c>
      <c r="J877" s="355">
        <v>12.05</v>
      </c>
      <c r="K877" s="353"/>
      <c r="L877" s="356">
        <v>0</v>
      </c>
      <c r="M877" s="357">
        <v>0</v>
      </c>
      <c r="N877" s="355">
        <v>0</v>
      </c>
      <c r="O877" s="358" t="s">
        <v>891</v>
      </c>
      <c r="P877" s="357">
        <v>0</v>
      </c>
      <c r="Q877" s="359">
        <v>0</v>
      </c>
      <c r="R877" s="360" t="s">
        <v>892</v>
      </c>
      <c r="S877" s="350" t="s">
        <v>1620</v>
      </c>
      <c r="T877" s="361">
        <v>1</v>
      </c>
      <c r="U877" s="362">
        <v>54</v>
      </c>
      <c r="V877" s="363">
        <v>4</v>
      </c>
      <c r="W877" s="364" t="s">
        <v>892</v>
      </c>
      <c r="X877" s="365" t="s">
        <v>892</v>
      </c>
      <c r="Y877" s="366">
        <v>0</v>
      </c>
      <c r="Z877" s="366" t="s">
        <v>892</v>
      </c>
      <c r="AA877" s="365" t="s">
        <v>892</v>
      </c>
      <c r="AB877" s="366">
        <v>0</v>
      </c>
      <c r="AC877" s="366"/>
      <c r="AD877" s="367" t="s">
        <v>892</v>
      </c>
      <c r="AE877" s="368" t="s">
        <v>892</v>
      </c>
      <c r="AF877" s="357">
        <v>0</v>
      </c>
      <c r="AG877" s="360">
        <v>43819</v>
      </c>
      <c r="AH877" s="360">
        <v>43629</v>
      </c>
      <c r="AI877" s="360">
        <v>43780</v>
      </c>
      <c r="AJ877" s="360" t="s">
        <v>892</v>
      </c>
      <c r="AK877" s="350" t="s">
        <v>2226</v>
      </c>
    </row>
    <row r="878" spans="1:37" x14ac:dyDescent="0.3">
      <c r="A878" s="349">
        <v>138054</v>
      </c>
      <c r="B878" s="350" t="s">
        <v>2227</v>
      </c>
      <c r="C878" s="351" t="s">
        <v>265</v>
      </c>
      <c r="D878" s="352">
        <v>11.54</v>
      </c>
      <c r="E878" s="350"/>
      <c r="F878" s="350"/>
      <c r="G878" s="350"/>
      <c r="H878" s="353">
        <v>119</v>
      </c>
      <c r="I878" s="354">
        <v>103003</v>
      </c>
      <c r="J878" s="355">
        <v>11.54</v>
      </c>
      <c r="K878" s="353">
        <v>156</v>
      </c>
      <c r="L878" s="356">
        <v>8.024275118004045</v>
      </c>
      <c r="M878" s="357">
        <v>147.94</v>
      </c>
      <c r="N878" s="355">
        <v>1707.2275999999999</v>
      </c>
      <c r="O878" s="358" t="s">
        <v>891</v>
      </c>
      <c r="P878" s="357">
        <v>0</v>
      </c>
      <c r="Q878" s="359">
        <v>0</v>
      </c>
      <c r="R878" s="360" t="s">
        <v>892</v>
      </c>
      <c r="S878" s="350" t="s">
        <v>1830</v>
      </c>
      <c r="T878" s="361">
        <v>1</v>
      </c>
      <c r="U878" s="362">
        <v>61</v>
      </c>
      <c r="V878" s="363">
        <v>10</v>
      </c>
      <c r="W878" s="364" t="s">
        <v>892</v>
      </c>
      <c r="X878" s="365" t="s">
        <v>892</v>
      </c>
      <c r="Y878" s="366">
        <v>0</v>
      </c>
      <c r="Z878" s="366" t="s">
        <v>892</v>
      </c>
      <c r="AA878" s="365" t="s">
        <v>892</v>
      </c>
      <c r="AB878" s="366">
        <v>0</v>
      </c>
      <c r="AC878" s="366"/>
      <c r="AD878" s="367" t="s">
        <v>892</v>
      </c>
      <c r="AE878" s="368" t="s">
        <v>892</v>
      </c>
      <c r="AF878" s="357">
        <v>60</v>
      </c>
      <c r="AG878" s="360">
        <v>44526</v>
      </c>
      <c r="AH878" s="360">
        <v>43656</v>
      </c>
      <c r="AI878" s="360">
        <v>44525</v>
      </c>
      <c r="AJ878" s="360" t="s">
        <v>892</v>
      </c>
      <c r="AK878" s="350" t="s">
        <v>2227</v>
      </c>
    </row>
    <row r="879" spans="1:37" x14ac:dyDescent="0.3">
      <c r="A879" s="349">
        <v>138055</v>
      </c>
      <c r="B879" s="350" t="s">
        <v>2228</v>
      </c>
      <c r="C879" s="351" t="s">
        <v>265</v>
      </c>
      <c r="D879" s="352">
        <v>2.9</v>
      </c>
      <c r="E879" s="350"/>
      <c r="F879" s="350"/>
      <c r="G879" s="350"/>
      <c r="H879" s="353">
        <v>344</v>
      </c>
      <c r="I879" s="354">
        <v>103003</v>
      </c>
      <c r="J879" s="355">
        <v>2.9</v>
      </c>
      <c r="K879" s="353">
        <v>538</v>
      </c>
      <c r="L879" s="356">
        <v>6.1516452074391994</v>
      </c>
      <c r="M879" s="357">
        <v>562.55999999999995</v>
      </c>
      <c r="N879" s="355">
        <v>1631.424</v>
      </c>
      <c r="O879" s="358" t="s">
        <v>891</v>
      </c>
      <c r="P879" s="357">
        <v>0</v>
      </c>
      <c r="Q879" s="359">
        <v>0</v>
      </c>
      <c r="R879" s="360" t="s">
        <v>892</v>
      </c>
      <c r="S879" s="350" t="s">
        <v>1025</v>
      </c>
      <c r="T879" s="361">
        <v>1</v>
      </c>
      <c r="U879" s="362">
        <v>61</v>
      </c>
      <c r="V879" s="363">
        <v>11</v>
      </c>
      <c r="W879" s="364" t="s">
        <v>892</v>
      </c>
      <c r="X879" s="365" t="s">
        <v>892</v>
      </c>
      <c r="Y879" s="366">
        <v>0</v>
      </c>
      <c r="Z879" s="366">
        <v>9630</v>
      </c>
      <c r="AA879" s="365">
        <v>2023</v>
      </c>
      <c r="AB879" s="366">
        <v>100</v>
      </c>
      <c r="AC879" s="366">
        <v>100</v>
      </c>
      <c r="AD879" s="367" t="s">
        <v>2321</v>
      </c>
      <c r="AE879" s="368">
        <v>45162</v>
      </c>
      <c r="AF879" s="357">
        <v>224</v>
      </c>
      <c r="AG879" s="360">
        <v>44792</v>
      </c>
      <c r="AH879" s="360">
        <v>43656</v>
      </c>
      <c r="AI879" s="360">
        <v>45145</v>
      </c>
      <c r="AJ879" s="360" t="s">
        <v>892</v>
      </c>
      <c r="AK879" s="350" t="s">
        <v>2228</v>
      </c>
    </row>
    <row r="880" spans="1:37" x14ac:dyDescent="0.3">
      <c r="A880" s="349">
        <v>138352</v>
      </c>
      <c r="B880" s="350" t="s">
        <v>2229</v>
      </c>
      <c r="C880" s="351" t="s">
        <v>655</v>
      </c>
      <c r="D880" s="352">
        <v>9.98</v>
      </c>
      <c r="E880" s="350"/>
      <c r="F880" s="350"/>
      <c r="G880" s="350"/>
      <c r="H880" s="353">
        <v>83</v>
      </c>
      <c r="I880" s="354">
        <v>103003</v>
      </c>
      <c r="J880" s="355">
        <v>9.98</v>
      </c>
      <c r="K880" s="353">
        <v>86</v>
      </c>
      <c r="L880" s="356">
        <v>7.7209302325581399</v>
      </c>
      <c r="M880" s="357">
        <v>110.5</v>
      </c>
      <c r="N880" s="355">
        <v>1102.79</v>
      </c>
      <c r="O880" s="358" t="s">
        <v>891</v>
      </c>
      <c r="P880" s="357">
        <v>0</v>
      </c>
      <c r="Q880" s="359">
        <v>0</v>
      </c>
      <c r="R880" s="360" t="s">
        <v>892</v>
      </c>
      <c r="S880" s="350" t="s">
        <v>1664</v>
      </c>
      <c r="T880" s="361">
        <v>1</v>
      </c>
      <c r="U880" s="362">
        <v>72</v>
      </c>
      <c r="V880" s="363">
        <v>9</v>
      </c>
      <c r="W880" s="364" t="s">
        <v>892</v>
      </c>
      <c r="X880" s="365" t="s">
        <v>892</v>
      </c>
      <c r="Y880" s="366">
        <v>0</v>
      </c>
      <c r="Z880" s="366" t="s">
        <v>892</v>
      </c>
      <c r="AA880" s="365" t="s">
        <v>892</v>
      </c>
      <c r="AB880" s="366">
        <v>0</v>
      </c>
      <c r="AC880" s="366"/>
      <c r="AD880" s="367" t="s">
        <v>892</v>
      </c>
      <c r="AE880" s="368" t="s">
        <v>892</v>
      </c>
      <c r="AF880" s="357">
        <v>44</v>
      </c>
      <c r="AG880" s="360">
        <v>45180</v>
      </c>
      <c r="AH880" s="360">
        <v>43696</v>
      </c>
      <c r="AI880" s="360">
        <v>45173</v>
      </c>
      <c r="AJ880" s="360" t="s">
        <v>892</v>
      </c>
      <c r="AK880" s="350" t="s">
        <v>2229</v>
      </c>
    </row>
    <row r="881" spans="1:37" x14ac:dyDescent="0.3">
      <c r="A881" s="349">
        <v>138450</v>
      </c>
      <c r="B881" s="350" t="s">
        <v>2230</v>
      </c>
      <c r="C881" s="351" t="s">
        <v>31</v>
      </c>
      <c r="D881" s="352">
        <v>1.57</v>
      </c>
      <c r="E881" s="350"/>
      <c r="F881" s="350"/>
      <c r="G881" s="350"/>
      <c r="H881" s="353">
        <v>14346</v>
      </c>
      <c r="I881" s="354">
        <v>103003</v>
      </c>
      <c r="J881" s="355">
        <v>1.57</v>
      </c>
      <c r="K881" s="353">
        <v>5224</v>
      </c>
      <c r="L881" s="356">
        <v>5.9543524548318416</v>
      </c>
      <c r="M881" s="357">
        <v>24221.94</v>
      </c>
      <c r="N881" s="355">
        <v>38028.445800000001</v>
      </c>
      <c r="O881" s="358" t="s">
        <v>891</v>
      </c>
      <c r="P881" s="357">
        <v>0</v>
      </c>
      <c r="Q881" s="359">
        <v>0</v>
      </c>
      <c r="R881" s="360" t="s">
        <v>892</v>
      </c>
      <c r="S881" s="350" t="s">
        <v>943</v>
      </c>
      <c r="T881" s="361">
        <v>1</v>
      </c>
      <c r="U881" s="362">
        <v>45</v>
      </c>
      <c r="V881" s="363">
        <v>9</v>
      </c>
      <c r="W881" s="364">
        <v>8971</v>
      </c>
      <c r="X881" s="365">
        <v>2023</v>
      </c>
      <c r="Y881" s="366">
        <v>4800</v>
      </c>
      <c r="Z881" s="366" t="s">
        <v>892</v>
      </c>
      <c r="AA881" s="365" t="s">
        <v>892</v>
      </c>
      <c r="AB881" s="366">
        <v>0</v>
      </c>
      <c r="AC881" s="366"/>
      <c r="AD881" s="367" t="s">
        <v>892</v>
      </c>
      <c r="AE881" s="368" t="s">
        <v>892</v>
      </c>
      <c r="AF881" s="357">
        <v>9638</v>
      </c>
      <c r="AG881" s="360">
        <v>44991</v>
      </c>
      <c r="AH881" s="360">
        <v>43720</v>
      </c>
      <c r="AI881" s="360">
        <v>45156</v>
      </c>
      <c r="AJ881" s="360" t="s">
        <v>892</v>
      </c>
      <c r="AK881" s="350" t="s">
        <v>2230</v>
      </c>
    </row>
    <row r="882" spans="1:37" x14ac:dyDescent="0.3">
      <c r="A882" s="349">
        <v>138451</v>
      </c>
      <c r="B882" s="350" t="s">
        <v>2231</v>
      </c>
      <c r="C882" s="351" t="s">
        <v>31</v>
      </c>
      <c r="D882" s="352">
        <v>0.43</v>
      </c>
      <c r="E882" s="350"/>
      <c r="F882" s="350"/>
      <c r="G882" s="350"/>
      <c r="H882" s="353">
        <v>56510</v>
      </c>
      <c r="I882" s="354">
        <v>103003</v>
      </c>
      <c r="J882" s="355">
        <v>0.43</v>
      </c>
      <c r="K882" s="353">
        <v>35598</v>
      </c>
      <c r="L882" s="356">
        <v>14.657629826759319</v>
      </c>
      <c r="M882" s="357">
        <v>8885.94</v>
      </c>
      <c r="N882" s="355">
        <v>3820.9542000000001</v>
      </c>
      <c r="O882" s="358" t="s">
        <v>891</v>
      </c>
      <c r="P882" s="357">
        <v>0</v>
      </c>
      <c r="Q882" s="359">
        <v>0</v>
      </c>
      <c r="R882" s="360" t="s">
        <v>892</v>
      </c>
      <c r="S882" s="350" t="s">
        <v>943</v>
      </c>
      <c r="T882" s="361">
        <v>1</v>
      </c>
      <c r="U882" s="362">
        <v>45</v>
      </c>
      <c r="V882" s="363">
        <v>9</v>
      </c>
      <c r="W882" s="364">
        <v>6211</v>
      </c>
      <c r="X882" s="365">
        <v>2023</v>
      </c>
      <c r="Y882" s="366">
        <v>4000</v>
      </c>
      <c r="Z882" s="366" t="s">
        <v>892</v>
      </c>
      <c r="AA882" s="365" t="s">
        <v>892</v>
      </c>
      <c r="AB882" s="366">
        <v>0</v>
      </c>
      <c r="AC882" s="366"/>
      <c r="AD882" s="367" t="s">
        <v>892</v>
      </c>
      <c r="AE882" s="368" t="s">
        <v>892</v>
      </c>
      <c r="AF882" s="357">
        <v>15422</v>
      </c>
      <c r="AG882" s="360">
        <v>44949</v>
      </c>
      <c r="AH882" s="360">
        <v>43720</v>
      </c>
      <c r="AI882" s="360">
        <v>44910</v>
      </c>
      <c r="AJ882" s="360" t="s">
        <v>892</v>
      </c>
      <c r="AK882" s="350" t="s">
        <v>2231</v>
      </c>
    </row>
    <row r="883" spans="1:37" x14ac:dyDescent="0.3">
      <c r="A883" s="349">
        <v>138453</v>
      </c>
      <c r="B883" s="350" t="s">
        <v>2232</v>
      </c>
      <c r="C883" s="351" t="s">
        <v>31</v>
      </c>
      <c r="D883" s="352">
        <v>3.5</v>
      </c>
      <c r="E883" s="350"/>
      <c r="F883" s="350"/>
      <c r="G883" s="350"/>
      <c r="H883" s="353">
        <v>33230</v>
      </c>
      <c r="I883" s="354">
        <v>103003</v>
      </c>
      <c r="J883" s="355">
        <v>3.5</v>
      </c>
      <c r="K883" s="353">
        <v>5385</v>
      </c>
      <c r="L883" s="356">
        <v>6.5273074414840542</v>
      </c>
      <c r="M883" s="357">
        <v>58406.559999999998</v>
      </c>
      <c r="N883" s="355">
        <v>204422.96</v>
      </c>
      <c r="O883" s="358" t="s">
        <v>891</v>
      </c>
      <c r="P883" s="357">
        <v>0</v>
      </c>
      <c r="Q883" s="359">
        <v>0</v>
      </c>
      <c r="R883" s="360" t="s">
        <v>892</v>
      </c>
      <c r="S883" s="350" t="s">
        <v>948</v>
      </c>
      <c r="T883" s="361">
        <v>1</v>
      </c>
      <c r="U883" s="362">
        <v>45</v>
      </c>
      <c r="V883" s="363">
        <v>11</v>
      </c>
      <c r="W883" s="364" t="s">
        <v>892</v>
      </c>
      <c r="X883" s="365" t="s">
        <v>892</v>
      </c>
      <c r="Y883" s="366">
        <v>0</v>
      </c>
      <c r="Z883" s="366" t="s">
        <v>892</v>
      </c>
      <c r="AA883" s="365" t="s">
        <v>892</v>
      </c>
      <c r="AB883" s="366">
        <v>0</v>
      </c>
      <c r="AC883" s="366"/>
      <c r="AD883" s="367" t="s">
        <v>892</v>
      </c>
      <c r="AE883" s="368" t="s">
        <v>892</v>
      </c>
      <c r="AF883" s="357">
        <v>20364</v>
      </c>
      <c r="AG883" s="360">
        <v>44173</v>
      </c>
      <c r="AH883" s="360">
        <v>43720</v>
      </c>
      <c r="AI883" s="360">
        <v>44133</v>
      </c>
      <c r="AJ883" s="360" t="s">
        <v>892</v>
      </c>
      <c r="AK883" s="350" t="s">
        <v>2232</v>
      </c>
    </row>
    <row r="884" spans="1:37" x14ac:dyDescent="0.3">
      <c r="A884" s="349">
        <v>138454</v>
      </c>
      <c r="B884" s="350" t="s">
        <v>2233</v>
      </c>
      <c r="C884" s="351" t="s">
        <v>31</v>
      </c>
      <c r="D884" s="352">
        <v>3.37</v>
      </c>
      <c r="E884" s="350"/>
      <c r="F884" s="350"/>
      <c r="G884" s="350"/>
      <c r="H884" s="353">
        <v>10956</v>
      </c>
      <c r="I884" s="354">
        <v>103003</v>
      </c>
      <c r="J884" s="355">
        <v>3.37</v>
      </c>
      <c r="K884" s="353">
        <v>11166</v>
      </c>
      <c r="L884" s="356">
        <v>2.8616353843983933</v>
      </c>
      <c r="M884" s="357">
        <v>57958.44</v>
      </c>
      <c r="N884" s="355">
        <v>195319.94279999999</v>
      </c>
      <c r="O884" s="358" t="s">
        <v>891</v>
      </c>
      <c r="P884" s="357">
        <v>0</v>
      </c>
      <c r="Q884" s="359">
        <v>0</v>
      </c>
      <c r="R884" s="360" t="s">
        <v>892</v>
      </c>
      <c r="S884" s="350" t="s">
        <v>948</v>
      </c>
      <c r="T884" s="361">
        <v>1</v>
      </c>
      <c r="U884" s="362">
        <v>45</v>
      </c>
      <c r="V884" s="363">
        <v>11</v>
      </c>
      <c r="W884" s="364" t="s">
        <v>892</v>
      </c>
      <c r="X884" s="365" t="s">
        <v>892</v>
      </c>
      <c r="Y884" s="366">
        <v>0</v>
      </c>
      <c r="Z884" s="366" t="s">
        <v>892</v>
      </c>
      <c r="AA884" s="365" t="s">
        <v>892</v>
      </c>
      <c r="AB884" s="366">
        <v>0</v>
      </c>
      <c r="AC884" s="366"/>
      <c r="AD884" s="367" t="s">
        <v>892</v>
      </c>
      <c r="AE884" s="368" t="s">
        <v>892</v>
      </c>
      <c r="AF884" s="357">
        <v>15314</v>
      </c>
      <c r="AG884" s="360">
        <v>44214</v>
      </c>
      <c r="AH884" s="360">
        <v>43720</v>
      </c>
      <c r="AI884" s="360">
        <v>44110</v>
      </c>
      <c r="AJ884" s="360" t="s">
        <v>892</v>
      </c>
      <c r="AK884" s="350" t="s">
        <v>2233</v>
      </c>
    </row>
    <row r="885" spans="1:37" x14ac:dyDescent="0.3">
      <c r="A885" s="349">
        <v>138456</v>
      </c>
      <c r="B885" s="350" t="s">
        <v>2234</v>
      </c>
      <c r="C885" s="351" t="s">
        <v>31</v>
      </c>
      <c r="D885" s="352">
        <v>5.92</v>
      </c>
      <c r="E885" s="350"/>
      <c r="F885" s="350"/>
      <c r="G885" s="350"/>
      <c r="H885" s="353">
        <v>6085</v>
      </c>
      <c r="I885" s="354">
        <v>103003</v>
      </c>
      <c r="J885" s="355">
        <v>5.92</v>
      </c>
      <c r="K885" s="353">
        <v>37861</v>
      </c>
      <c r="L885" s="356">
        <v>1.0581375735349099</v>
      </c>
      <c r="M885" s="357">
        <v>83927.06</v>
      </c>
      <c r="N885" s="355">
        <v>496848.19520000002</v>
      </c>
      <c r="O885" s="358" t="s">
        <v>891</v>
      </c>
      <c r="P885" s="357">
        <v>0</v>
      </c>
      <c r="Q885" s="359">
        <v>0</v>
      </c>
      <c r="R885" s="360" t="s">
        <v>892</v>
      </c>
      <c r="S885" s="350" t="s">
        <v>948</v>
      </c>
      <c r="T885" s="361">
        <v>1</v>
      </c>
      <c r="U885" s="362">
        <v>45</v>
      </c>
      <c r="V885" s="363">
        <v>11</v>
      </c>
      <c r="W885" s="364">
        <v>6982</v>
      </c>
      <c r="X885" s="365">
        <v>2023</v>
      </c>
      <c r="Y885" s="366">
        <v>13500</v>
      </c>
      <c r="Z885" s="366" t="s">
        <v>892</v>
      </c>
      <c r="AA885" s="365" t="s">
        <v>892</v>
      </c>
      <c r="AB885" s="366">
        <v>0</v>
      </c>
      <c r="AC885" s="366"/>
      <c r="AD885" s="367" t="s">
        <v>892</v>
      </c>
      <c r="AE885" s="368" t="s">
        <v>892</v>
      </c>
      <c r="AF885" s="357">
        <v>23002</v>
      </c>
      <c r="AG885" s="360">
        <v>44942</v>
      </c>
      <c r="AH885" s="360">
        <v>43720</v>
      </c>
      <c r="AI885" s="360">
        <v>44910</v>
      </c>
      <c r="AJ885" s="360" t="s">
        <v>892</v>
      </c>
      <c r="AK885" s="350" t="s">
        <v>2234</v>
      </c>
    </row>
    <row r="886" spans="1:37" x14ac:dyDescent="0.3">
      <c r="A886" s="349">
        <v>138457</v>
      </c>
      <c r="B886" s="350" t="s">
        <v>2235</v>
      </c>
      <c r="C886" s="351" t="s">
        <v>31</v>
      </c>
      <c r="D886" s="352">
        <v>0</v>
      </c>
      <c r="E886" s="350"/>
      <c r="F886" s="350"/>
      <c r="G886" s="350"/>
      <c r="H886" s="353">
        <v>1547</v>
      </c>
      <c r="I886" s="354">
        <v>103003</v>
      </c>
      <c r="J886" s="355">
        <v>0</v>
      </c>
      <c r="K886" s="353">
        <v>192</v>
      </c>
      <c r="L886" s="356">
        <v>6.6946512030465639</v>
      </c>
      <c r="M886" s="357">
        <v>2612.44</v>
      </c>
      <c r="N886" s="355">
        <v>0</v>
      </c>
      <c r="O886" s="358" t="s">
        <v>891</v>
      </c>
      <c r="P886" s="357">
        <v>0</v>
      </c>
      <c r="Q886" s="359">
        <v>0</v>
      </c>
      <c r="R886" s="360" t="s">
        <v>892</v>
      </c>
      <c r="S886" s="350" t="s">
        <v>948</v>
      </c>
      <c r="T886" s="361">
        <v>1</v>
      </c>
      <c r="U886" s="362">
        <v>45</v>
      </c>
      <c r="V886" s="363">
        <v>11</v>
      </c>
      <c r="W886" s="364" t="s">
        <v>892</v>
      </c>
      <c r="X886" s="365" t="s">
        <v>892</v>
      </c>
      <c r="Y886" s="366">
        <v>0</v>
      </c>
      <c r="Z886" s="366" t="s">
        <v>892</v>
      </c>
      <c r="AA886" s="365" t="s">
        <v>892</v>
      </c>
      <c r="AB886" s="366">
        <v>0</v>
      </c>
      <c r="AC886" s="366"/>
      <c r="AD886" s="367" t="s">
        <v>892</v>
      </c>
      <c r="AE886" s="368" t="s">
        <v>892</v>
      </c>
      <c r="AF886" s="357">
        <v>924</v>
      </c>
      <c r="AG886" s="360" t="s">
        <v>892</v>
      </c>
      <c r="AH886" s="360">
        <v>43720</v>
      </c>
      <c r="AI886" s="360" t="s">
        <v>892</v>
      </c>
      <c r="AJ886" s="360" t="s">
        <v>892</v>
      </c>
      <c r="AK886" s="350" t="s">
        <v>2235</v>
      </c>
    </row>
    <row r="887" spans="1:37" x14ac:dyDescent="0.3">
      <c r="A887" s="349">
        <v>138458</v>
      </c>
      <c r="B887" s="350" t="s">
        <v>2236</v>
      </c>
      <c r="C887" s="351" t="s">
        <v>31</v>
      </c>
      <c r="D887" s="352">
        <v>0</v>
      </c>
      <c r="E887" s="350"/>
      <c r="F887" s="350"/>
      <c r="G887" s="350"/>
      <c r="H887" s="353">
        <v>7985</v>
      </c>
      <c r="I887" s="354">
        <v>103003</v>
      </c>
      <c r="J887" s="355">
        <v>0</v>
      </c>
      <c r="K887" s="353">
        <v>4659</v>
      </c>
      <c r="L887" s="356">
        <v>1.2931697639580551</v>
      </c>
      <c r="M887" s="357">
        <v>103160.5</v>
      </c>
      <c r="N887" s="355">
        <v>0</v>
      </c>
      <c r="O887" s="358" t="s">
        <v>891</v>
      </c>
      <c r="P887" s="357">
        <v>0</v>
      </c>
      <c r="Q887" s="359">
        <v>0</v>
      </c>
      <c r="R887" s="360" t="s">
        <v>892</v>
      </c>
      <c r="S887" s="350" t="s">
        <v>948</v>
      </c>
      <c r="T887" s="361">
        <v>1</v>
      </c>
      <c r="U887" s="362">
        <v>45</v>
      </c>
      <c r="V887" s="363">
        <v>11</v>
      </c>
      <c r="W887" s="364" t="s">
        <v>892</v>
      </c>
      <c r="X887" s="365" t="s">
        <v>892</v>
      </c>
      <c r="Y887" s="366">
        <v>0</v>
      </c>
      <c r="Z887" s="366" t="s">
        <v>892</v>
      </c>
      <c r="AA887" s="365" t="s">
        <v>892</v>
      </c>
      <c r="AB887" s="366">
        <v>0</v>
      </c>
      <c r="AC887" s="366"/>
      <c r="AD887" s="367" t="s">
        <v>892</v>
      </c>
      <c r="AE887" s="368" t="s">
        <v>892</v>
      </c>
      <c r="AF887" s="357">
        <v>24700</v>
      </c>
      <c r="AG887" s="360" t="s">
        <v>892</v>
      </c>
      <c r="AH887" s="360">
        <v>43720</v>
      </c>
      <c r="AI887" s="360" t="s">
        <v>892</v>
      </c>
      <c r="AJ887" s="360" t="s">
        <v>892</v>
      </c>
      <c r="AK887" s="350" t="s">
        <v>2236</v>
      </c>
    </row>
    <row r="888" spans="1:37" x14ac:dyDescent="0.3">
      <c r="A888" s="349">
        <v>138459</v>
      </c>
      <c r="B888" s="350" t="s">
        <v>2237</v>
      </c>
      <c r="C888" s="351" t="s">
        <v>31</v>
      </c>
      <c r="D888" s="352">
        <v>0.51</v>
      </c>
      <c r="E888" s="350"/>
      <c r="F888" s="350"/>
      <c r="G888" s="350"/>
      <c r="H888" s="353">
        <v>40069</v>
      </c>
      <c r="I888" s="354">
        <v>103003</v>
      </c>
      <c r="J888" s="355">
        <v>0.51</v>
      </c>
      <c r="K888" s="353">
        <v>23466</v>
      </c>
      <c r="L888" s="356">
        <v>14.530019908110832</v>
      </c>
      <c r="M888" s="357">
        <v>9569.06</v>
      </c>
      <c r="N888" s="355">
        <v>4880.2205999999996</v>
      </c>
      <c r="O888" s="358" t="s">
        <v>891</v>
      </c>
      <c r="P888" s="357">
        <v>0</v>
      </c>
      <c r="Q888" s="359">
        <v>0</v>
      </c>
      <c r="R888" s="360" t="s">
        <v>892</v>
      </c>
      <c r="S888" s="350" t="s">
        <v>913</v>
      </c>
      <c r="T888" s="361">
        <v>1</v>
      </c>
      <c r="U888" s="362">
        <v>45</v>
      </c>
      <c r="V888" s="363">
        <v>10</v>
      </c>
      <c r="W888" s="364" t="s">
        <v>892</v>
      </c>
      <c r="X888" s="365" t="s">
        <v>892</v>
      </c>
      <c r="Y888" s="366">
        <v>0</v>
      </c>
      <c r="Z888" s="366" t="s">
        <v>892</v>
      </c>
      <c r="AA888" s="365" t="s">
        <v>892</v>
      </c>
      <c r="AB888" s="366">
        <v>0</v>
      </c>
      <c r="AC888" s="366"/>
      <c r="AD888" s="367" t="s">
        <v>892</v>
      </c>
      <c r="AE888" s="368" t="s">
        <v>892</v>
      </c>
      <c r="AF888" s="357">
        <v>11030</v>
      </c>
      <c r="AG888" s="360">
        <v>45009</v>
      </c>
      <c r="AH888" s="360">
        <v>43720</v>
      </c>
      <c r="AI888" s="360">
        <v>45107</v>
      </c>
      <c r="AJ888" s="360" t="s">
        <v>892</v>
      </c>
      <c r="AK888" s="350" t="s">
        <v>2237</v>
      </c>
    </row>
    <row r="889" spans="1:37" x14ac:dyDescent="0.3">
      <c r="A889" s="349">
        <v>138460</v>
      </c>
      <c r="B889" s="350" t="s">
        <v>2238</v>
      </c>
      <c r="C889" s="351" t="s">
        <v>31</v>
      </c>
      <c r="D889" s="352">
        <v>0.63</v>
      </c>
      <c r="E889" s="350"/>
      <c r="F889" s="350"/>
      <c r="G889" s="350"/>
      <c r="H889" s="353">
        <v>2459</v>
      </c>
      <c r="I889" s="354">
        <v>103003</v>
      </c>
      <c r="J889" s="355">
        <v>0.63</v>
      </c>
      <c r="K889" s="353">
        <v>8212</v>
      </c>
      <c r="L889" s="356">
        <v>0.9229337206727396</v>
      </c>
      <c r="M889" s="357">
        <v>43998.94</v>
      </c>
      <c r="N889" s="355">
        <v>27719.332200000001</v>
      </c>
      <c r="O889" s="358" t="s">
        <v>891</v>
      </c>
      <c r="P889" s="357">
        <v>0</v>
      </c>
      <c r="Q889" s="359">
        <v>0</v>
      </c>
      <c r="R889" s="360" t="s">
        <v>892</v>
      </c>
      <c r="S889" s="350" t="s">
        <v>913</v>
      </c>
      <c r="T889" s="361">
        <v>1</v>
      </c>
      <c r="U889" s="362">
        <v>45</v>
      </c>
      <c r="V889" s="363">
        <v>10</v>
      </c>
      <c r="W889" s="364">
        <v>6211</v>
      </c>
      <c r="X889" s="365">
        <v>2023</v>
      </c>
      <c r="Y889" s="366">
        <v>1500</v>
      </c>
      <c r="Z889" s="366" t="s">
        <v>892</v>
      </c>
      <c r="AA889" s="365" t="s">
        <v>892</v>
      </c>
      <c r="AB889" s="366">
        <v>0</v>
      </c>
      <c r="AC889" s="366"/>
      <c r="AD889" s="367" t="s">
        <v>892</v>
      </c>
      <c r="AE889" s="368" t="s">
        <v>892</v>
      </c>
      <c r="AF889" s="357">
        <v>10658</v>
      </c>
      <c r="AG889" s="360">
        <v>44151</v>
      </c>
      <c r="AH889" s="360">
        <v>43720</v>
      </c>
      <c r="AI889" s="360">
        <v>45050</v>
      </c>
      <c r="AJ889" s="360" t="s">
        <v>892</v>
      </c>
      <c r="AK889" s="350" t="s">
        <v>2238</v>
      </c>
    </row>
    <row r="890" spans="1:37" x14ac:dyDescent="0.3">
      <c r="A890" s="349">
        <v>138461</v>
      </c>
      <c r="B890" s="350" t="s">
        <v>2239</v>
      </c>
      <c r="C890" s="351" t="s">
        <v>2240</v>
      </c>
      <c r="D890" s="352">
        <v>8.5299999999999994</v>
      </c>
      <c r="E890" s="350"/>
      <c r="F890" s="350"/>
      <c r="G890" s="350"/>
      <c r="H890" s="353">
        <v>6082</v>
      </c>
      <c r="I890" s="354">
        <v>103003</v>
      </c>
      <c r="J890" s="355">
        <v>8.5299999999999994</v>
      </c>
      <c r="K890" s="353">
        <v>10701</v>
      </c>
      <c r="L890" s="356">
        <v>3.4099956267731195</v>
      </c>
      <c r="M890" s="357">
        <v>26022.44</v>
      </c>
      <c r="N890" s="355">
        <v>221971.41320000001</v>
      </c>
      <c r="O890" s="358" t="s">
        <v>891</v>
      </c>
      <c r="P890" s="357">
        <v>0</v>
      </c>
      <c r="Q890" s="359">
        <v>0</v>
      </c>
      <c r="R890" s="360" t="s">
        <v>892</v>
      </c>
      <c r="S890" s="350" t="s">
        <v>943</v>
      </c>
      <c r="T890" s="361">
        <v>1</v>
      </c>
      <c r="U890" s="362">
        <v>45</v>
      </c>
      <c r="V890" s="363">
        <v>9</v>
      </c>
      <c r="W890" s="364" t="s">
        <v>892</v>
      </c>
      <c r="X890" s="365" t="s">
        <v>892</v>
      </c>
      <c r="Y890" s="366">
        <v>0</v>
      </c>
      <c r="Z890" s="366" t="s">
        <v>892</v>
      </c>
      <c r="AA890" s="365" t="s">
        <v>892</v>
      </c>
      <c r="AB890" s="366">
        <v>0</v>
      </c>
      <c r="AC890" s="366"/>
      <c r="AD890" s="367" t="s">
        <v>892</v>
      </c>
      <c r="AE890" s="368" t="s">
        <v>892</v>
      </c>
      <c r="AF890" s="357">
        <v>7134</v>
      </c>
      <c r="AG890" s="360">
        <v>45090</v>
      </c>
      <c r="AH890" s="360">
        <v>43720</v>
      </c>
      <c r="AI890" s="360">
        <v>45079</v>
      </c>
      <c r="AJ890" s="360" t="s">
        <v>892</v>
      </c>
      <c r="AK890" s="350" t="s">
        <v>2239</v>
      </c>
    </row>
    <row r="891" spans="1:37" x14ac:dyDescent="0.3">
      <c r="A891" s="349">
        <v>138462</v>
      </c>
      <c r="B891" s="350" t="s">
        <v>2241</v>
      </c>
      <c r="C891" s="351" t="s">
        <v>2240</v>
      </c>
      <c r="D891" s="352">
        <v>2.95</v>
      </c>
      <c r="E891" s="350"/>
      <c r="F891" s="350"/>
      <c r="G891" s="350"/>
      <c r="H891" s="353">
        <v>8035</v>
      </c>
      <c r="I891" s="354">
        <v>103003</v>
      </c>
      <c r="J891" s="355">
        <v>2.95</v>
      </c>
      <c r="K891" s="353">
        <v>8479</v>
      </c>
      <c r="L891" s="356">
        <v>9.5493332699484199</v>
      </c>
      <c r="M891" s="357">
        <v>7110.56</v>
      </c>
      <c r="N891" s="355">
        <v>20976.151999999998</v>
      </c>
      <c r="O891" s="358" t="s">
        <v>891</v>
      </c>
      <c r="P891" s="357">
        <v>0</v>
      </c>
      <c r="Q891" s="359">
        <v>0</v>
      </c>
      <c r="R891" s="360" t="s">
        <v>892</v>
      </c>
      <c r="S891" s="350" t="s">
        <v>2037</v>
      </c>
      <c r="T891" s="361">
        <v>1</v>
      </c>
      <c r="U891" s="362">
        <v>45</v>
      </c>
      <c r="V891" s="363">
        <v>16</v>
      </c>
      <c r="W891" s="364" t="s">
        <v>892</v>
      </c>
      <c r="X891" s="365" t="s">
        <v>892</v>
      </c>
      <c r="Y891" s="366">
        <v>0</v>
      </c>
      <c r="Z891" s="366" t="s">
        <v>892</v>
      </c>
      <c r="AA891" s="365" t="s">
        <v>892</v>
      </c>
      <c r="AB891" s="366">
        <v>0</v>
      </c>
      <c r="AC891" s="366"/>
      <c r="AD891" s="367" t="s">
        <v>892</v>
      </c>
      <c r="AE891" s="368" t="s">
        <v>892</v>
      </c>
      <c r="AF891" s="357">
        <v>3366</v>
      </c>
      <c r="AG891" s="360">
        <v>44991</v>
      </c>
      <c r="AH891" s="360">
        <v>43720</v>
      </c>
      <c r="AI891" s="360">
        <v>44910</v>
      </c>
      <c r="AJ891" s="360" t="s">
        <v>892</v>
      </c>
      <c r="AK891" s="350" t="s">
        <v>2241</v>
      </c>
    </row>
    <row r="892" spans="1:37" x14ac:dyDescent="0.3">
      <c r="A892" s="349">
        <v>138463</v>
      </c>
      <c r="B892" s="350" t="s">
        <v>2242</v>
      </c>
      <c r="C892" s="351" t="s">
        <v>2240</v>
      </c>
      <c r="D892" s="352">
        <v>7.29</v>
      </c>
      <c r="E892" s="350"/>
      <c r="F892" s="350"/>
      <c r="G892" s="350"/>
      <c r="H892" s="353">
        <v>23323</v>
      </c>
      <c r="I892" s="354">
        <v>103003</v>
      </c>
      <c r="J892" s="355">
        <v>7.3499400000000001</v>
      </c>
      <c r="K892" s="353">
        <v>23569</v>
      </c>
      <c r="L892" s="356">
        <v>8.1856628937439684</v>
      </c>
      <c r="M892" s="357">
        <v>27963.5</v>
      </c>
      <c r="N892" s="355">
        <v>203853.91500000001</v>
      </c>
      <c r="O892" s="358" t="s">
        <v>891</v>
      </c>
      <c r="P892" s="357">
        <v>0</v>
      </c>
      <c r="Q892" s="359">
        <v>0</v>
      </c>
      <c r="R892" s="360" t="s">
        <v>892</v>
      </c>
      <c r="S892" s="350" t="s">
        <v>943</v>
      </c>
      <c r="T892" s="361">
        <v>1</v>
      </c>
      <c r="U892" s="362">
        <v>45</v>
      </c>
      <c r="V892" s="363">
        <v>9</v>
      </c>
      <c r="W892" s="364" t="s">
        <v>892</v>
      </c>
      <c r="X892" s="365" t="s">
        <v>892</v>
      </c>
      <c r="Y892" s="366">
        <v>0</v>
      </c>
      <c r="Z892" s="366" t="s">
        <v>892</v>
      </c>
      <c r="AA892" s="365" t="s">
        <v>892</v>
      </c>
      <c r="AB892" s="366">
        <v>0</v>
      </c>
      <c r="AC892" s="366"/>
      <c r="AD892" s="367" t="s">
        <v>892</v>
      </c>
      <c r="AE892" s="368" t="s">
        <v>892</v>
      </c>
      <c r="AF892" s="357">
        <v>11398</v>
      </c>
      <c r="AG892" s="360">
        <v>45051</v>
      </c>
      <c r="AH892" s="360">
        <v>43720</v>
      </c>
      <c r="AI892" s="360">
        <v>44959</v>
      </c>
      <c r="AJ892" s="360" t="s">
        <v>892</v>
      </c>
      <c r="AK892" s="350" t="s">
        <v>2242</v>
      </c>
    </row>
    <row r="893" spans="1:37" x14ac:dyDescent="0.3">
      <c r="A893" s="349">
        <v>138464</v>
      </c>
      <c r="B893" s="350" t="s">
        <v>2243</v>
      </c>
      <c r="C893" s="351" t="s">
        <v>31</v>
      </c>
      <c r="D893" s="352">
        <v>0.23</v>
      </c>
      <c r="E893" s="350"/>
      <c r="F893" s="350"/>
      <c r="G893" s="350"/>
      <c r="H893" s="353">
        <v>66116</v>
      </c>
      <c r="I893" s="354">
        <v>103003</v>
      </c>
      <c r="J893" s="355">
        <v>0.23</v>
      </c>
      <c r="K893" s="353">
        <v>42641</v>
      </c>
      <c r="L893" s="356">
        <v>4.2732899342809425</v>
      </c>
      <c r="M893" s="357">
        <v>212378.56</v>
      </c>
      <c r="N893" s="355">
        <v>48847.068800000001</v>
      </c>
      <c r="O893" s="358" t="s">
        <v>891</v>
      </c>
      <c r="P893" s="357">
        <v>0</v>
      </c>
      <c r="Q893" s="359">
        <v>0</v>
      </c>
      <c r="R893" s="360" t="s">
        <v>892</v>
      </c>
      <c r="S893" s="350" t="s">
        <v>943</v>
      </c>
      <c r="T893" s="361">
        <v>1</v>
      </c>
      <c r="U893" s="362">
        <v>45</v>
      </c>
      <c r="V893" s="363">
        <v>9</v>
      </c>
      <c r="W893" s="364" t="s">
        <v>892</v>
      </c>
      <c r="X893" s="365" t="s">
        <v>892</v>
      </c>
      <c r="Y893" s="366">
        <v>0</v>
      </c>
      <c r="Z893" s="366" t="s">
        <v>892</v>
      </c>
      <c r="AA893" s="365" t="s">
        <v>892</v>
      </c>
      <c r="AB893" s="366">
        <v>0</v>
      </c>
      <c r="AC893" s="366"/>
      <c r="AD893" s="367" t="s">
        <v>892</v>
      </c>
      <c r="AE893" s="368" t="s">
        <v>892</v>
      </c>
      <c r="AF893" s="357">
        <v>61888</v>
      </c>
      <c r="AG893" s="360">
        <v>44151</v>
      </c>
      <c r="AH893" s="360">
        <v>43720</v>
      </c>
      <c r="AI893" s="360">
        <v>44110</v>
      </c>
      <c r="AJ893" s="360" t="s">
        <v>892</v>
      </c>
      <c r="AK893" s="350" t="s">
        <v>2243</v>
      </c>
    </row>
    <row r="894" spans="1:37" x14ac:dyDescent="0.3">
      <c r="A894" s="349">
        <v>138465</v>
      </c>
      <c r="B894" s="350" t="s">
        <v>2244</v>
      </c>
      <c r="C894" s="351" t="s">
        <v>31</v>
      </c>
      <c r="D894" s="352">
        <v>2.94</v>
      </c>
      <c r="E894" s="350"/>
      <c r="F894" s="350"/>
      <c r="G894" s="350"/>
      <c r="H894" s="353">
        <v>4648</v>
      </c>
      <c r="I894" s="354">
        <v>103003</v>
      </c>
      <c r="J894" s="355">
        <v>2.94</v>
      </c>
      <c r="K894" s="353">
        <v>3032</v>
      </c>
      <c r="L894" s="356">
        <v>1.8346161436747583</v>
      </c>
      <c r="M894" s="357">
        <v>40955</v>
      </c>
      <c r="N894" s="355">
        <v>120407.7</v>
      </c>
      <c r="O894" s="358" t="s">
        <v>891</v>
      </c>
      <c r="P894" s="357">
        <v>0</v>
      </c>
      <c r="Q894" s="359">
        <v>0</v>
      </c>
      <c r="R894" s="360" t="s">
        <v>892</v>
      </c>
      <c r="S894" s="350" t="s">
        <v>943</v>
      </c>
      <c r="T894" s="361">
        <v>1</v>
      </c>
      <c r="U894" s="362">
        <v>45</v>
      </c>
      <c r="V894" s="363">
        <v>9</v>
      </c>
      <c r="W894" s="364" t="s">
        <v>892</v>
      </c>
      <c r="X894" s="365" t="s">
        <v>892</v>
      </c>
      <c r="Y894" s="366">
        <v>0</v>
      </c>
      <c r="Z894" s="366" t="s">
        <v>892</v>
      </c>
      <c r="AA894" s="365" t="s">
        <v>892</v>
      </c>
      <c r="AB894" s="366">
        <v>0</v>
      </c>
      <c r="AC894" s="366"/>
      <c r="AD894" s="367" t="s">
        <v>892</v>
      </c>
      <c r="AE894" s="368" t="s">
        <v>892</v>
      </c>
      <c r="AF894" s="357">
        <v>10134</v>
      </c>
      <c r="AG894" s="360" t="s">
        <v>892</v>
      </c>
      <c r="AH894" s="360">
        <v>43720</v>
      </c>
      <c r="AI894" s="360">
        <v>45125</v>
      </c>
      <c r="AJ894" s="360" t="s">
        <v>892</v>
      </c>
      <c r="AK894" s="350" t="s">
        <v>2244</v>
      </c>
    </row>
    <row r="895" spans="1:37" x14ac:dyDescent="0.3">
      <c r="A895" s="349">
        <v>138471</v>
      </c>
      <c r="B895" s="350" t="s">
        <v>2245</v>
      </c>
      <c r="C895" s="351" t="s">
        <v>31</v>
      </c>
      <c r="D895" s="352">
        <v>3.84</v>
      </c>
      <c r="E895" s="350"/>
      <c r="F895" s="350"/>
      <c r="G895" s="350"/>
      <c r="H895" s="353">
        <v>5065</v>
      </c>
      <c r="I895" s="354">
        <v>103003</v>
      </c>
      <c r="J895" s="355">
        <v>3.84</v>
      </c>
      <c r="K895" s="353">
        <v>8206</v>
      </c>
      <c r="L895" s="356">
        <v>2.4874155923879684</v>
      </c>
      <c r="M895" s="357">
        <v>28487.5</v>
      </c>
      <c r="N895" s="355">
        <v>109392</v>
      </c>
      <c r="O895" s="358" t="s">
        <v>891</v>
      </c>
      <c r="P895" s="357">
        <v>0</v>
      </c>
      <c r="Q895" s="359">
        <v>0</v>
      </c>
      <c r="R895" s="360" t="s">
        <v>892</v>
      </c>
      <c r="S895" s="350" t="s">
        <v>937</v>
      </c>
      <c r="T895" s="361">
        <v>1</v>
      </c>
      <c r="U895" s="362">
        <v>45</v>
      </c>
      <c r="V895" s="363">
        <v>12</v>
      </c>
      <c r="W895" s="364">
        <v>8971</v>
      </c>
      <c r="X895" s="365">
        <v>2023</v>
      </c>
      <c r="Y895" s="366">
        <v>3100</v>
      </c>
      <c r="Z895" s="366" t="s">
        <v>892</v>
      </c>
      <c r="AA895" s="365" t="s">
        <v>892</v>
      </c>
      <c r="AB895" s="366">
        <v>0</v>
      </c>
      <c r="AC895" s="366"/>
      <c r="AD895" s="367" t="s">
        <v>892</v>
      </c>
      <c r="AE895" s="368" t="s">
        <v>892</v>
      </c>
      <c r="AF895" s="357">
        <v>8146</v>
      </c>
      <c r="AG895" s="360">
        <v>44985</v>
      </c>
      <c r="AH895" s="360">
        <v>43720</v>
      </c>
      <c r="AI895" s="360">
        <v>44959</v>
      </c>
      <c r="AJ895" s="360" t="s">
        <v>892</v>
      </c>
      <c r="AK895" s="350" t="s">
        <v>2245</v>
      </c>
    </row>
    <row r="896" spans="1:37" x14ac:dyDescent="0.3">
      <c r="A896" s="349">
        <v>138475</v>
      </c>
      <c r="B896" s="350" t="s">
        <v>2246</v>
      </c>
      <c r="C896" s="351" t="s">
        <v>265</v>
      </c>
      <c r="D896" s="352">
        <v>13.05</v>
      </c>
      <c r="E896" s="350"/>
      <c r="F896" s="350"/>
      <c r="G896" s="350"/>
      <c r="H896" s="353">
        <v>155</v>
      </c>
      <c r="I896" s="354">
        <v>103003</v>
      </c>
      <c r="J896" s="355">
        <v>13.05</v>
      </c>
      <c r="K896" s="353">
        <v>21</v>
      </c>
      <c r="L896" s="356">
        <v>88.571428571428569</v>
      </c>
      <c r="M896" s="357">
        <v>0</v>
      </c>
      <c r="N896" s="355">
        <v>0</v>
      </c>
      <c r="O896" s="358" t="s">
        <v>891</v>
      </c>
      <c r="P896" s="357">
        <v>0</v>
      </c>
      <c r="Q896" s="359">
        <v>0</v>
      </c>
      <c r="R896" s="360" t="s">
        <v>892</v>
      </c>
      <c r="S896" s="350" t="s">
        <v>1359</v>
      </c>
      <c r="T896" s="361">
        <v>1</v>
      </c>
      <c r="U896" s="362">
        <v>83</v>
      </c>
      <c r="V896" s="363">
        <v>4</v>
      </c>
      <c r="W896" s="364" t="s">
        <v>892</v>
      </c>
      <c r="X896" s="365" t="s">
        <v>892</v>
      </c>
      <c r="Y896" s="366">
        <v>0</v>
      </c>
      <c r="Z896" s="366" t="s">
        <v>892</v>
      </c>
      <c r="AA896" s="365" t="s">
        <v>892</v>
      </c>
      <c r="AB896" s="366">
        <v>0</v>
      </c>
      <c r="AC896" s="366"/>
      <c r="AD896" s="367" t="s">
        <v>892</v>
      </c>
      <c r="AE896" s="368" t="s">
        <v>892</v>
      </c>
      <c r="AF896" s="357">
        <v>8</v>
      </c>
      <c r="AG896" s="360">
        <v>43878</v>
      </c>
      <c r="AH896" s="360">
        <v>43721</v>
      </c>
      <c r="AI896" s="360">
        <v>43826</v>
      </c>
      <c r="AJ896" s="360" t="s">
        <v>892</v>
      </c>
      <c r="AK896" s="350" t="s">
        <v>2246</v>
      </c>
    </row>
    <row r="897" spans="1:37" x14ac:dyDescent="0.3">
      <c r="A897" s="349">
        <v>138528</v>
      </c>
      <c r="B897" s="350" t="s">
        <v>2247</v>
      </c>
      <c r="C897" s="351" t="s">
        <v>31</v>
      </c>
      <c r="D897" s="352">
        <v>184</v>
      </c>
      <c r="E897" s="350"/>
      <c r="F897" s="350"/>
      <c r="G897" s="350"/>
      <c r="H897" s="353">
        <v>29</v>
      </c>
      <c r="I897" s="354">
        <v>103003</v>
      </c>
      <c r="J897" s="355">
        <v>184</v>
      </c>
      <c r="K897" s="353"/>
      <c r="L897" s="356">
        <v>0</v>
      </c>
      <c r="M897" s="357">
        <v>0</v>
      </c>
      <c r="N897" s="355">
        <v>0</v>
      </c>
      <c r="O897" s="358" t="s">
        <v>891</v>
      </c>
      <c r="P897" s="357">
        <v>0</v>
      </c>
      <c r="Q897" s="359">
        <v>0</v>
      </c>
      <c r="R897" s="360" t="s">
        <v>892</v>
      </c>
      <c r="S897" s="350" t="s">
        <v>2248</v>
      </c>
      <c r="T897" s="361">
        <v>1</v>
      </c>
      <c r="U897" s="362">
        <v>78</v>
      </c>
      <c r="V897" s="363">
        <v>4</v>
      </c>
      <c r="W897" s="364" t="s">
        <v>892</v>
      </c>
      <c r="X897" s="365" t="s">
        <v>892</v>
      </c>
      <c r="Y897" s="366">
        <v>0</v>
      </c>
      <c r="Z897" s="366" t="s">
        <v>892</v>
      </c>
      <c r="AA897" s="365" t="s">
        <v>892</v>
      </c>
      <c r="AB897" s="366">
        <v>0</v>
      </c>
      <c r="AC897" s="366"/>
      <c r="AD897" s="367" t="s">
        <v>892</v>
      </c>
      <c r="AE897" s="368" t="s">
        <v>892</v>
      </c>
      <c r="AF897" s="357">
        <v>0</v>
      </c>
      <c r="AG897" s="360">
        <v>43847</v>
      </c>
      <c r="AH897" s="360">
        <v>43727</v>
      </c>
      <c r="AI897" s="360">
        <v>43809</v>
      </c>
      <c r="AJ897" s="360" t="s">
        <v>892</v>
      </c>
      <c r="AK897" s="350" t="s">
        <v>2247</v>
      </c>
    </row>
    <row r="898" spans="1:37" x14ac:dyDescent="0.3">
      <c r="A898" s="349">
        <v>138551</v>
      </c>
      <c r="B898" s="350" t="s">
        <v>2249</v>
      </c>
      <c r="C898" s="351" t="s">
        <v>31</v>
      </c>
      <c r="D898" s="352">
        <v>299.89</v>
      </c>
      <c r="E898" s="350"/>
      <c r="F898" s="350"/>
      <c r="G898" s="350"/>
      <c r="H898" s="353">
        <v>0</v>
      </c>
      <c r="I898" s="354">
        <v>103003</v>
      </c>
      <c r="J898" s="355">
        <v>299.89</v>
      </c>
      <c r="K898" s="353">
        <v>332</v>
      </c>
      <c r="L898" s="356">
        <v>0</v>
      </c>
      <c r="M898" s="357">
        <v>45.94</v>
      </c>
      <c r="N898" s="355">
        <v>13776.946599999999</v>
      </c>
      <c r="O898" s="358" t="s">
        <v>891</v>
      </c>
      <c r="P898" s="357">
        <v>0</v>
      </c>
      <c r="Q898" s="359">
        <v>0</v>
      </c>
      <c r="R898" s="360" t="s">
        <v>892</v>
      </c>
      <c r="S898" s="350" t="s">
        <v>2107</v>
      </c>
      <c r="T898" s="361">
        <v>1</v>
      </c>
      <c r="U898" s="362">
        <v>55</v>
      </c>
      <c r="V898" s="363">
        <v>66</v>
      </c>
      <c r="W898" s="364">
        <v>2376</v>
      </c>
      <c r="X898" s="365">
        <v>2023</v>
      </c>
      <c r="Y898" s="366">
        <v>500</v>
      </c>
      <c r="Z898" s="366" t="s">
        <v>892</v>
      </c>
      <c r="AA898" s="365" t="s">
        <v>892</v>
      </c>
      <c r="AB898" s="366">
        <v>0</v>
      </c>
      <c r="AC898" s="366"/>
      <c r="AD898" s="367" t="s">
        <v>892</v>
      </c>
      <c r="AE898" s="368" t="s">
        <v>892</v>
      </c>
      <c r="AF898" s="357">
        <v>122</v>
      </c>
      <c r="AG898" s="360">
        <v>44495</v>
      </c>
      <c r="AH898" s="360">
        <v>43734</v>
      </c>
      <c r="AI898" s="360">
        <v>44431</v>
      </c>
      <c r="AJ898" s="360" t="s">
        <v>892</v>
      </c>
      <c r="AK898" s="350" t="s">
        <v>2250</v>
      </c>
    </row>
    <row r="899" spans="1:37" x14ac:dyDescent="0.3">
      <c r="A899" s="349">
        <v>138552</v>
      </c>
      <c r="B899" s="350" t="s">
        <v>2251</v>
      </c>
      <c r="C899" s="351" t="s">
        <v>31</v>
      </c>
      <c r="D899" s="352">
        <v>438.58</v>
      </c>
      <c r="E899" s="350"/>
      <c r="F899" s="350"/>
      <c r="G899" s="350"/>
      <c r="H899" s="353">
        <v>529</v>
      </c>
      <c r="I899" s="354">
        <v>103003</v>
      </c>
      <c r="J899" s="355">
        <v>438.58</v>
      </c>
      <c r="K899" s="353">
        <v>80</v>
      </c>
      <c r="L899" s="356">
        <v>79.310344827586206</v>
      </c>
      <c r="M899" s="357">
        <v>0</v>
      </c>
      <c r="N899" s="355">
        <v>0</v>
      </c>
      <c r="O899" s="358" t="s">
        <v>891</v>
      </c>
      <c r="P899" s="357">
        <v>0</v>
      </c>
      <c r="Q899" s="359">
        <v>0</v>
      </c>
      <c r="R899" s="360" t="s">
        <v>892</v>
      </c>
      <c r="S899" s="350" t="s">
        <v>1123</v>
      </c>
      <c r="T899" s="361">
        <v>1</v>
      </c>
      <c r="U899" s="362">
        <v>55</v>
      </c>
      <c r="V899" s="363">
        <v>49</v>
      </c>
      <c r="W899" s="364" t="s">
        <v>892</v>
      </c>
      <c r="X899" s="365" t="s">
        <v>892</v>
      </c>
      <c r="Y899" s="366">
        <v>0</v>
      </c>
      <c r="Z899" s="366" t="s">
        <v>892</v>
      </c>
      <c r="AA899" s="365" t="s">
        <v>892</v>
      </c>
      <c r="AB899" s="366">
        <v>0</v>
      </c>
      <c r="AC899" s="366"/>
      <c r="AD899" s="367" t="s">
        <v>892</v>
      </c>
      <c r="AE899" s="368" t="s">
        <v>892</v>
      </c>
      <c r="AF899" s="357">
        <v>26</v>
      </c>
      <c r="AG899" s="360">
        <v>44532</v>
      </c>
      <c r="AH899" s="360">
        <v>43734</v>
      </c>
      <c r="AI899" s="360">
        <v>44470</v>
      </c>
      <c r="AJ899" s="360" t="s">
        <v>892</v>
      </c>
      <c r="AK899" s="350" t="s">
        <v>2252</v>
      </c>
    </row>
    <row r="900" spans="1:37" x14ac:dyDescent="0.3">
      <c r="A900" s="349">
        <v>138553</v>
      </c>
      <c r="B900" s="350" t="s">
        <v>2253</v>
      </c>
      <c r="C900" s="351" t="s">
        <v>31</v>
      </c>
      <c r="D900" s="352">
        <v>566.33000000000004</v>
      </c>
      <c r="E900" s="350"/>
      <c r="F900" s="350"/>
      <c r="G900" s="350"/>
      <c r="H900" s="353">
        <v>660</v>
      </c>
      <c r="I900" s="354">
        <v>103003</v>
      </c>
      <c r="J900" s="355">
        <v>566.33000000000004</v>
      </c>
      <c r="K900" s="353">
        <v>20</v>
      </c>
      <c r="L900" s="356">
        <v>395.20958083832335</v>
      </c>
      <c r="M900" s="357">
        <v>0</v>
      </c>
      <c r="N900" s="355">
        <v>0</v>
      </c>
      <c r="O900" s="358" t="s">
        <v>891</v>
      </c>
      <c r="P900" s="357">
        <v>0</v>
      </c>
      <c r="Q900" s="359">
        <v>0</v>
      </c>
      <c r="R900" s="360" t="s">
        <v>892</v>
      </c>
      <c r="S900" s="350" t="s">
        <v>1123</v>
      </c>
      <c r="T900" s="361">
        <v>1</v>
      </c>
      <c r="U900" s="362">
        <v>55</v>
      </c>
      <c r="V900" s="363">
        <v>49</v>
      </c>
      <c r="W900" s="364" t="s">
        <v>892</v>
      </c>
      <c r="X900" s="365" t="s">
        <v>892</v>
      </c>
      <c r="Y900" s="366">
        <v>0</v>
      </c>
      <c r="Z900" s="366" t="s">
        <v>892</v>
      </c>
      <c r="AA900" s="365" t="s">
        <v>892</v>
      </c>
      <c r="AB900" s="366">
        <v>0</v>
      </c>
      <c r="AC900" s="366"/>
      <c r="AD900" s="367" t="s">
        <v>892</v>
      </c>
      <c r="AE900" s="368" t="s">
        <v>892</v>
      </c>
      <c r="AF900" s="357">
        <v>6</v>
      </c>
      <c r="AG900" s="360">
        <v>44537</v>
      </c>
      <c r="AH900" s="360">
        <v>43734</v>
      </c>
      <c r="AI900" s="360">
        <v>44470</v>
      </c>
      <c r="AJ900" s="360" t="s">
        <v>892</v>
      </c>
      <c r="AK900" s="350" t="s">
        <v>2254</v>
      </c>
    </row>
    <row r="901" spans="1:37" x14ac:dyDescent="0.3">
      <c r="A901" s="349">
        <v>138554</v>
      </c>
      <c r="B901" s="350" t="s">
        <v>2255</v>
      </c>
      <c r="C901" s="351" t="s">
        <v>31</v>
      </c>
      <c r="D901" s="352">
        <v>377.85</v>
      </c>
      <c r="E901" s="350"/>
      <c r="F901" s="350"/>
      <c r="G901" s="350"/>
      <c r="H901" s="353">
        <v>248</v>
      </c>
      <c r="I901" s="354">
        <v>103003</v>
      </c>
      <c r="J901" s="355">
        <v>377.85</v>
      </c>
      <c r="K901" s="353">
        <v>318</v>
      </c>
      <c r="L901" s="356">
        <v>9.3584905660377355</v>
      </c>
      <c r="M901" s="357">
        <v>229</v>
      </c>
      <c r="N901" s="355">
        <v>86527.65</v>
      </c>
      <c r="O901" s="358" t="s">
        <v>891</v>
      </c>
      <c r="P901" s="357">
        <v>0</v>
      </c>
      <c r="Q901" s="359">
        <v>0</v>
      </c>
      <c r="R901" s="360" t="s">
        <v>892</v>
      </c>
      <c r="S901" s="350" t="s">
        <v>1123</v>
      </c>
      <c r="T901" s="361">
        <v>1</v>
      </c>
      <c r="U901" s="362">
        <v>55</v>
      </c>
      <c r="V901" s="363">
        <v>49</v>
      </c>
      <c r="W901" s="364" t="s">
        <v>892</v>
      </c>
      <c r="X901" s="365" t="s">
        <v>892</v>
      </c>
      <c r="Y901" s="366">
        <v>0</v>
      </c>
      <c r="Z901" s="366" t="s">
        <v>892</v>
      </c>
      <c r="AA901" s="365" t="s">
        <v>892</v>
      </c>
      <c r="AB901" s="366">
        <v>0</v>
      </c>
      <c r="AC901" s="366"/>
      <c r="AD901" s="367" t="s">
        <v>892</v>
      </c>
      <c r="AE901" s="368" t="s">
        <v>892</v>
      </c>
      <c r="AF901" s="357">
        <v>0</v>
      </c>
      <c r="AG901" s="360">
        <v>44525</v>
      </c>
      <c r="AH901" s="360">
        <v>43734</v>
      </c>
      <c r="AI901" s="360">
        <v>44431</v>
      </c>
      <c r="AJ901" s="360" t="s">
        <v>892</v>
      </c>
      <c r="AK901" s="350" t="s">
        <v>2256</v>
      </c>
    </row>
    <row r="902" spans="1:37" x14ac:dyDescent="0.3">
      <c r="A902" s="349">
        <v>139141</v>
      </c>
      <c r="B902" s="350" t="s">
        <v>2257</v>
      </c>
      <c r="C902" s="351" t="s">
        <v>31</v>
      </c>
      <c r="D902" s="352">
        <v>5.65</v>
      </c>
      <c r="E902" s="350"/>
      <c r="F902" s="350"/>
      <c r="G902" s="350"/>
      <c r="H902" s="353">
        <v>1881</v>
      </c>
      <c r="I902" s="354">
        <v>103003</v>
      </c>
      <c r="J902" s="355">
        <v>3.7949999999999999</v>
      </c>
      <c r="K902" s="353">
        <v>3306</v>
      </c>
      <c r="L902" s="356">
        <v>5.9244094488188983</v>
      </c>
      <c r="M902" s="357">
        <v>3834</v>
      </c>
      <c r="N902" s="355">
        <v>21662.1</v>
      </c>
      <c r="O902" s="358" t="s">
        <v>891</v>
      </c>
      <c r="P902" s="357">
        <v>0</v>
      </c>
      <c r="Q902" s="359">
        <v>0</v>
      </c>
      <c r="R902" s="360" t="s">
        <v>892</v>
      </c>
      <c r="S902" s="350" t="s">
        <v>943</v>
      </c>
      <c r="T902" s="361">
        <v>1</v>
      </c>
      <c r="U902" s="362">
        <v>45</v>
      </c>
      <c r="V902" s="363">
        <v>9</v>
      </c>
      <c r="W902" s="364" t="s">
        <v>892</v>
      </c>
      <c r="X902" s="365" t="s">
        <v>892</v>
      </c>
      <c r="Y902" s="366">
        <v>0</v>
      </c>
      <c r="Z902" s="366" t="s">
        <v>892</v>
      </c>
      <c r="AA902" s="365" t="s">
        <v>892</v>
      </c>
      <c r="AB902" s="366">
        <v>0</v>
      </c>
      <c r="AC902" s="366"/>
      <c r="AD902" s="367" t="s">
        <v>892</v>
      </c>
      <c r="AE902" s="368" t="s">
        <v>892</v>
      </c>
      <c r="AF902" s="357">
        <v>1270</v>
      </c>
      <c r="AG902" s="360">
        <v>45057</v>
      </c>
      <c r="AH902" s="360">
        <v>43881</v>
      </c>
      <c r="AI902" s="360">
        <v>45044</v>
      </c>
      <c r="AJ902" s="360" t="s">
        <v>892</v>
      </c>
      <c r="AK902" s="350" t="s">
        <v>2257</v>
      </c>
    </row>
    <row r="903" spans="1:37" x14ac:dyDescent="0.3">
      <c r="A903" s="349">
        <v>139142</v>
      </c>
      <c r="B903" s="350" t="s">
        <v>2258</v>
      </c>
      <c r="C903" s="351" t="s">
        <v>31</v>
      </c>
      <c r="D903" s="352">
        <v>6.85</v>
      </c>
      <c r="E903" s="350"/>
      <c r="F903" s="350"/>
      <c r="G903" s="350"/>
      <c r="H903" s="353">
        <v>1912</v>
      </c>
      <c r="I903" s="354">
        <v>103003</v>
      </c>
      <c r="J903" s="355">
        <v>4.625</v>
      </c>
      <c r="K903" s="353">
        <v>3525</v>
      </c>
      <c r="L903" s="356">
        <v>5.4550641940085596</v>
      </c>
      <c r="M903" s="357">
        <v>4397</v>
      </c>
      <c r="N903" s="355">
        <v>30119.45</v>
      </c>
      <c r="O903" s="358" t="s">
        <v>891</v>
      </c>
      <c r="P903" s="357">
        <v>0</v>
      </c>
      <c r="Q903" s="359">
        <v>0</v>
      </c>
      <c r="R903" s="360" t="s">
        <v>892</v>
      </c>
      <c r="S903" s="350" t="s">
        <v>943</v>
      </c>
      <c r="T903" s="361">
        <v>1</v>
      </c>
      <c r="U903" s="362">
        <v>45</v>
      </c>
      <c r="V903" s="363">
        <v>9</v>
      </c>
      <c r="W903" s="364" t="s">
        <v>892</v>
      </c>
      <c r="X903" s="365" t="s">
        <v>892</v>
      </c>
      <c r="Y903" s="366">
        <v>0</v>
      </c>
      <c r="Z903" s="366" t="s">
        <v>892</v>
      </c>
      <c r="AA903" s="365" t="s">
        <v>892</v>
      </c>
      <c r="AB903" s="366">
        <v>0</v>
      </c>
      <c r="AC903" s="366"/>
      <c r="AD903" s="367" t="s">
        <v>892</v>
      </c>
      <c r="AE903" s="368" t="s">
        <v>892</v>
      </c>
      <c r="AF903" s="357">
        <v>1402</v>
      </c>
      <c r="AG903" s="360">
        <v>45057</v>
      </c>
      <c r="AH903" s="360">
        <v>43881</v>
      </c>
      <c r="AI903" s="360">
        <v>45044</v>
      </c>
      <c r="AJ903" s="360" t="s">
        <v>892</v>
      </c>
      <c r="AK903" s="350" t="s">
        <v>2258</v>
      </c>
    </row>
    <row r="904" spans="1:37" x14ac:dyDescent="0.3">
      <c r="A904" s="349">
        <v>139143</v>
      </c>
      <c r="B904" s="350" t="s">
        <v>2259</v>
      </c>
      <c r="C904" s="351" t="s">
        <v>31</v>
      </c>
      <c r="D904" s="352">
        <v>10.4</v>
      </c>
      <c r="E904" s="350"/>
      <c r="F904" s="350"/>
      <c r="G904" s="350"/>
      <c r="H904" s="353">
        <v>429</v>
      </c>
      <c r="I904" s="354">
        <v>103003</v>
      </c>
      <c r="J904" s="355">
        <v>10.4</v>
      </c>
      <c r="K904" s="353">
        <v>4859</v>
      </c>
      <c r="L904" s="356">
        <v>0.92941635252827248</v>
      </c>
      <c r="M904" s="357">
        <v>6779.44</v>
      </c>
      <c r="N904" s="355">
        <v>70506.176000000007</v>
      </c>
      <c r="O904" s="358" t="s">
        <v>891</v>
      </c>
      <c r="P904" s="357">
        <v>0</v>
      </c>
      <c r="Q904" s="359">
        <v>0</v>
      </c>
      <c r="R904" s="360" t="s">
        <v>892</v>
      </c>
      <c r="S904" s="350" t="s">
        <v>943</v>
      </c>
      <c r="T904" s="361">
        <v>1</v>
      </c>
      <c r="U904" s="362">
        <v>45</v>
      </c>
      <c r="V904" s="363">
        <v>9</v>
      </c>
      <c r="W904" s="364">
        <v>6978</v>
      </c>
      <c r="X904" s="365">
        <v>2023</v>
      </c>
      <c r="Y904" s="366">
        <v>1100</v>
      </c>
      <c r="Z904" s="366" t="s">
        <v>892</v>
      </c>
      <c r="AA904" s="365" t="s">
        <v>892</v>
      </c>
      <c r="AB904" s="366">
        <v>0</v>
      </c>
      <c r="AC904" s="366"/>
      <c r="AD904" s="367" t="s">
        <v>892</v>
      </c>
      <c r="AE904" s="368" t="s">
        <v>892</v>
      </c>
      <c r="AF904" s="357">
        <v>1846</v>
      </c>
      <c r="AG904" s="360">
        <v>44974</v>
      </c>
      <c r="AH904" s="360">
        <v>43881</v>
      </c>
      <c r="AI904" s="360">
        <v>45044</v>
      </c>
      <c r="AJ904" s="360" t="s">
        <v>892</v>
      </c>
      <c r="AK904" s="350" t="s">
        <v>2259</v>
      </c>
    </row>
    <row r="905" spans="1:37" x14ac:dyDescent="0.3">
      <c r="A905" s="349">
        <v>139144</v>
      </c>
      <c r="B905" s="350" t="s">
        <v>2260</v>
      </c>
      <c r="C905" s="351" t="s">
        <v>31</v>
      </c>
      <c r="D905" s="352">
        <v>14.1</v>
      </c>
      <c r="E905" s="350"/>
      <c r="F905" s="350"/>
      <c r="G905" s="350"/>
      <c r="H905" s="353">
        <v>542</v>
      </c>
      <c r="I905" s="354">
        <v>103003</v>
      </c>
      <c r="J905" s="355">
        <v>14.1</v>
      </c>
      <c r="K905" s="353">
        <v>4843</v>
      </c>
      <c r="L905" s="356">
        <v>1.3426809027175663</v>
      </c>
      <c r="M905" s="357">
        <v>5524.06</v>
      </c>
      <c r="N905" s="355">
        <v>77889.245999999999</v>
      </c>
      <c r="O905" s="358" t="s">
        <v>891</v>
      </c>
      <c r="P905" s="357">
        <v>0</v>
      </c>
      <c r="Q905" s="359">
        <v>0</v>
      </c>
      <c r="R905" s="360" t="s">
        <v>892</v>
      </c>
      <c r="S905" s="350" t="s">
        <v>943</v>
      </c>
      <c r="T905" s="361">
        <v>1</v>
      </c>
      <c r="U905" s="362">
        <v>45</v>
      </c>
      <c r="V905" s="363">
        <v>9</v>
      </c>
      <c r="W905" s="364">
        <v>6982</v>
      </c>
      <c r="X905" s="365">
        <v>2023</v>
      </c>
      <c r="Y905" s="366">
        <v>1200</v>
      </c>
      <c r="Z905" s="366" t="s">
        <v>892</v>
      </c>
      <c r="AA905" s="365" t="s">
        <v>892</v>
      </c>
      <c r="AB905" s="366">
        <v>0</v>
      </c>
      <c r="AC905" s="366"/>
      <c r="AD905" s="367" t="s">
        <v>892</v>
      </c>
      <c r="AE905" s="368" t="s">
        <v>892</v>
      </c>
      <c r="AF905" s="357">
        <v>1614</v>
      </c>
      <c r="AG905" s="360">
        <v>44337</v>
      </c>
      <c r="AH905" s="360">
        <v>43881</v>
      </c>
      <c r="AI905" s="360">
        <v>45044</v>
      </c>
      <c r="AJ905" s="360" t="s">
        <v>892</v>
      </c>
      <c r="AK905" s="350" t="s">
        <v>2260</v>
      </c>
    </row>
    <row r="906" spans="1:37" x14ac:dyDescent="0.3">
      <c r="A906" s="349">
        <v>139545</v>
      </c>
      <c r="B906" s="350" t="s">
        <v>2261</v>
      </c>
      <c r="C906" s="351" t="s">
        <v>31</v>
      </c>
      <c r="D906" s="352">
        <v>4.28</v>
      </c>
      <c r="E906" s="350"/>
      <c r="F906" s="350"/>
      <c r="G906" s="350"/>
      <c r="H906" s="353">
        <v>373</v>
      </c>
      <c r="I906" s="354">
        <v>103003</v>
      </c>
      <c r="J906" s="355">
        <v>4.28</v>
      </c>
      <c r="K906" s="353">
        <v>77</v>
      </c>
      <c r="L906" s="356">
        <v>58.099688473520246</v>
      </c>
      <c r="M906" s="357">
        <v>0</v>
      </c>
      <c r="N906" s="355">
        <v>0</v>
      </c>
      <c r="O906" s="358" t="s">
        <v>891</v>
      </c>
      <c r="P906" s="357">
        <v>0</v>
      </c>
      <c r="Q906" s="359">
        <v>0</v>
      </c>
      <c r="R906" s="360" t="s">
        <v>892</v>
      </c>
      <c r="S906" s="350" t="s">
        <v>1359</v>
      </c>
      <c r="T906" s="361">
        <v>1</v>
      </c>
      <c r="U906" s="362">
        <v>83</v>
      </c>
      <c r="V906" s="363">
        <v>4</v>
      </c>
      <c r="W906" s="364" t="s">
        <v>892</v>
      </c>
      <c r="X906" s="365" t="s">
        <v>892</v>
      </c>
      <c r="Y906" s="366">
        <v>0</v>
      </c>
      <c r="Z906" s="366" t="s">
        <v>892</v>
      </c>
      <c r="AA906" s="365" t="s">
        <v>892</v>
      </c>
      <c r="AB906" s="366">
        <v>0</v>
      </c>
      <c r="AC906" s="366"/>
      <c r="AD906" s="367" t="s">
        <v>892</v>
      </c>
      <c r="AE906" s="368" t="s">
        <v>892</v>
      </c>
      <c r="AF906" s="357">
        <v>26</v>
      </c>
      <c r="AG906" s="360">
        <v>44166</v>
      </c>
      <c r="AH906" s="360">
        <v>43983</v>
      </c>
      <c r="AI906" s="360">
        <v>44125</v>
      </c>
      <c r="AJ906" s="360" t="s">
        <v>892</v>
      </c>
      <c r="AK906" s="350" t="s">
        <v>2261</v>
      </c>
    </row>
    <row r="907" spans="1:37" x14ac:dyDescent="0.3">
      <c r="A907" s="349">
        <v>139767</v>
      </c>
      <c r="B907" s="350" t="s">
        <v>2262</v>
      </c>
      <c r="C907" s="351" t="s">
        <v>31</v>
      </c>
      <c r="D907" s="352">
        <v>0</v>
      </c>
      <c r="E907" s="350"/>
      <c r="F907" s="350"/>
      <c r="G907" s="350"/>
      <c r="H907" s="353">
        <v>2075</v>
      </c>
      <c r="I907" s="354">
        <v>103003</v>
      </c>
      <c r="J907" s="355">
        <v>0</v>
      </c>
      <c r="K907" s="353">
        <v>1369</v>
      </c>
      <c r="L907" s="356">
        <v>10.677713168321928</v>
      </c>
      <c r="M907" s="357">
        <v>1422.94</v>
      </c>
      <c r="N907" s="355">
        <v>0</v>
      </c>
      <c r="O907" s="358" t="s">
        <v>891</v>
      </c>
      <c r="P907" s="357">
        <v>0</v>
      </c>
      <c r="Q907" s="359">
        <v>0</v>
      </c>
      <c r="R907" s="360" t="s">
        <v>892</v>
      </c>
      <c r="S907" s="350" t="s">
        <v>948</v>
      </c>
      <c r="T907" s="361">
        <v>1</v>
      </c>
      <c r="U907" s="362">
        <v>45</v>
      </c>
      <c r="V907" s="363">
        <v>11</v>
      </c>
      <c r="W907" s="364" t="s">
        <v>892</v>
      </c>
      <c r="X907" s="365" t="s">
        <v>892</v>
      </c>
      <c r="Y907" s="366">
        <v>0</v>
      </c>
      <c r="Z907" s="366" t="s">
        <v>892</v>
      </c>
      <c r="AA907" s="365" t="s">
        <v>892</v>
      </c>
      <c r="AB907" s="366">
        <v>0</v>
      </c>
      <c r="AC907" s="366"/>
      <c r="AD907" s="367" t="s">
        <v>892</v>
      </c>
      <c r="AE907" s="368" t="s">
        <v>892</v>
      </c>
      <c r="AF907" s="357">
        <v>778</v>
      </c>
      <c r="AG907" s="360" t="s">
        <v>892</v>
      </c>
      <c r="AH907" s="360">
        <v>44020</v>
      </c>
      <c r="AI907" s="360" t="s">
        <v>892</v>
      </c>
      <c r="AJ907" s="360" t="s">
        <v>892</v>
      </c>
      <c r="AK907" s="350" t="s">
        <v>2262</v>
      </c>
    </row>
    <row r="908" spans="1:37" x14ac:dyDescent="0.3">
      <c r="A908" s="349">
        <v>139957</v>
      </c>
      <c r="B908" s="350" t="s">
        <v>2263</v>
      </c>
      <c r="C908" s="351" t="s">
        <v>562</v>
      </c>
      <c r="D908" s="352">
        <v>57.9</v>
      </c>
      <c r="E908" s="350"/>
      <c r="F908" s="350"/>
      <c r="G908" s="350"/>
      <c r="H908" s="353">
        <v>0</v>
      </c>
      <c r="I908" s="354">
        <v>103003</v>
      </c>
      <c r="J908" s="355">
        <v>57.899990000000003</v>
      </c>
      <c r="K908" s="353">
        <v>2231</v>
      </c>
      <c r="L908" s="356">
        <v>0</v>
      </c>
      <c r="M908" s="357">
        <v>8712</v>
      </c>
      <c r="N908" s="355">
        <v>504424.8</v>
      </c>
      <c r="O908" s="358" t="s">
        <v>891</v>
      </c>
      <c r="P908" s="357">
        <v>0</v>
      </c>
      <c r="Q908" s="359">
        <v>0</v>
      </c>
      <c r="R908" s="360" t="s">
        <v>892</v>
      </c>
      <c r="S908" s="350" t="s">
        <v>1918</v>
      </c>
      <c r="T908" s="361">
        <v>1</v>
      </c>
      <c r="U908" s="362">
        <v>51</v>
      </c>
      <c r="V908" s="363">
        <v>21</v>
      </c>
      <c r="W908" s="364" t="s">
        <v>892</v>
      </c>
      <c r="X908" s="365" t="s">
        <v>892</v>
      </c>
      <c r="Y908" s="366">
        <v>0</v>
      </c>
      <c r="Z908" s="366" t="s">
        <v>892</v>
      </c>
      <c r="AA908" s="365" t="s">
        <v>892</v>
      </c>
      <c r="AB908" s="366">
        <v>0</v>
      </c>
      <c r="AC908" s="366"/>
      <c r="AD908" s="367" t="s">
        <v>892</v>
      </c>
      <c r="AE908" s="368" t="s">
        <v>892</v>
      </c>
      <c r="AF908" s="357">
        <v>1936</v>
      </c>
      <c r="AG908" s="360">
        <v>44922</v>
      </c>
      <c r="AH908" s="360">
        <v>44075</v>
      </c>
      <c r="AI908" s="360">
        <v>44887</v>
      </c>
      <c r="AJ908" s="360" t="s">
        <v>892</v>
      </c>
      <c r="AK908" s="350" t="s">
        <v>2263</v>
      </c>
    </row>
    <row r="909" spans="1:37" x14ac:dyDescent="0.3">
      <c r="A909" s="349">
        <v>139958</v>
      </c>
      <c r="B909" s="350" t="s">
        <v>2264</v>
      </c>
      <c r="C909" s="351" t="s">
        <v>562</v>
      </c>
      <c r="D909" s="352">
        <v>61.9</v>
      </c>
      <c r="E909" s="350"/>
      <c r="F909" s="350"/>
      <c r="G909" s="350"/>
      <c r="H909" s="353">
        <v>0</v>
      </c>
      <c r="I909" s="354">
        <v>103003</v>
      </c>
      <c r="J909" s="355">
        <v>60.593989999999998</v>
      </c>
      <c r="K909" s="353">
        <v>3149.55</v>
      </c>
      <c r="L909" s="356">
        <v>0</v>
      </c>
      <c r="M909" s="357">
        <v>4724.28</v>
      </c>
      <c r="N909" s="355">
        <v>292432.93199999997</v>
      </c>
      <c r="O909" s="358" t="s">
        <v>891</v>
      </c>
      <c r="P909" s="357">
        <v>0</v>
      </c>
      <c r="Q909" s="359">
        <v>0</v>
      </c>
      <c r="R909" s="360" t="s">
        <v>892</v>
      </c>
      <c r="S909" s="350" t="s">
        <v>1918</v>
      </c>
      <c r="T909" s="361">
        <v>1</v>
      </c>
      <c r="U909" s="362">
        <v>51</v>
      </c>
      <c r="V909" s="363">
        <v>21</v>
      </c>
      <c r="W909" s="364" t="s">
        <v>892</v>
      </c>
      <c r="X909" s="365" t="s">
        <v>892</v>
      </c>
      <c r="Y909" s="366">
        <v>0</v>
      </c>
      <c r="Z909" s="366" t="s">
        <v>892</v>
      </c>
      <c r="AA909" s="365" t="s">
        <v>892</v>
      </c>
      <c r="AB909" s="366">
        <v>0</v>
      </c>
      <c r="AC909" s="366"/>
      <c r="AD909" s="367" t="s">
        <v>892</v>
      </c>
      <c r="AE909" s="368" t="s">
        <v>892</v>
      </c>
      <c r="AF909" s="357">
        <v>1050</v>
      </c>
      <c r="AG909" s="360">
        <v>44550</v>
      </c>
      <c r="AH909" s="360">
        <v>44075</v>
      </c>
      <c r="AI909" s="360">
        <v>44448</v>
      </c>
      <c r="AJ909" s="360" t="s">
        <v>892</v>
      </c>
      <c r="AK909" s="350" t="s">
        <v>2264</v>
      </c>
    </row>
    <row r="910" spans="1:37" x14ac:dyDescent="0.3">
      <c r="A910" s="349">
        <v>140028</v>
      </c>
      <c r="B910" s="350" t="s">
        <v>2265</v>
      </c>
      <c r="C910" s="351" t="s">
        <v>262</v>
      </c>
      <c r="D910" s="352">
        <v>94</v>
      </c>
      <c r="E910" s="350"/>
      <c r="F910" s="350"/>
      <c r="G910" s="350"/>
      <c r="H910" s="353">
        <v>843</v>
      </c>
      <c r="I910" s="354">
        <v>103003</v>
      </c>
      <c r="J910" s="355">
        <v>94</v>
      </c>
      <c r="K910" s="353">
        <v>51</v>
      </c>
      <c r="L910" s="356">
        <v>168.6</v>
      </c>
      <c r="M910" s="357">
        <v>0</v>
      </c>
      <c r="N910" s="355">
        <v>0</v>
      </c>
      <c r="O910" s="358" t="s">
        <v>891</v>
      </c>
      <c r="P910" s="357">
        <v>0</v>
      </c>
      <c r="Q910" s="359">
        <v>0</v>
      </c>
      <c r="R910" s="360" t="s">
        <v>892</v>
      </c>
      <c r="S910" s="350" t="s">
        <v>1850</v>
      </c>
      <c r="T910" s="361">
        <v>1</v>
      </c>
      <c r="U910" s="362">
        <v>55</v>
      </c>
      <c r="V910" s="363">
        <v>19</v>
      </c>
      <c r="W910" s="364" t="s">
        <v>892</v>
      </c>
      <c r="X910" s="365" t="s">
        <v>892</v>
      </c>
      <c r="Y910" s="366">
        <v>0</v>
      </c>
      <c r="Z910" s="366" t="s">
        <v>892</v>
      </c>
      <c r="AA910" s="365" t="s">
        <v>892</v>
      </c>
      <c r="AB910" s="366">
        <v>0</v>
      </c>
      <c r="AC910" s="366"/>
      <c r="AD910" s="367" t="s">
        <v>892</v>
      </c>
      <c r="AE910" s="368" t="s">
        <v>892</v>
      </c>
      <c r="AF910" s="357">
        <v>20</v>
      </c>
      <c r="AG910" s="360" t="s">
        <v>892</v>
      </c>
      <c r="AH910" s="360">
        <v>44096</v>
      </c>
      <c r="AI910" s="360">
        <v>45139</v>
      </c>
      <c r="AJ910" s="360" t="s">
        <v>892</v>
      </c>
      <c r="AK910" s="350" t="s">
        <v>2265</v>
      </c>
    </row>
    <row r="911" spans="1:37" x14ac:dyDescent="0.3">
      <c r="A911" s="349">
        <v>140030</v>
      </c>
      <c r="B911" s="350" t="s">
        <v>2266</v>
      </c>
      <c r="C911" s="351" t="s">
        <v>262</v>
      </c>
      <c r="D911" s="352">
        <v>173</v>
      </c>
      <c r="E911" s="350"/>
      <c r="F911" s="350"/>
      <c r="G911" s="350"/>
      <c r="H911" s="353">
        <v>80</v>
      </c>
      <c r="I911" s="354">
        <v>103003</v>
      </c>
      <c r="J911" s="355">
        <v>173</v>
      </c>
      <c r="K911" s="353">
        <v>69</v>
      </c>
      <c r="L911" s="356">
        <v>10.666666666666666</v>
      </c>
      <c r="M911" s="357">
        <v>55</v>
      </c>
      <c r="N911" s="355">
        <v>9515</v>
      </c>
      <c r="O911" s="358" t="s">
        <v>891</v>
      </c>
      <c r="P911" s="357">
        <v>0</v>
      </c>
      <c r="Q911" s="359">
        <v>0</v>
      </c>
      <c r="R911" s="360" t="s">
        <v>892</v>
      </c>
      <c r="S911" s="350" t="s">
        <v>1850</v>
      </c>
      <c r="T911" s="361">
        <v>1</v>
      </c>
      <c r="U911" s="362">
        <v>55</v>
      </c>
      <c r="V911" s="363">
        <v>19</v>
      </c>
      <c r="W911" s="364" t="s">
        <v>892</v>
      </c>
      <c r="X911" s="365" t="s">
        <v>892</v>
      </c>
      <c r="Y911" s="366">
        <v>0</v>
      </c>
      <c r="Z911" s="366" t="s">
        <v>892</v>
      </c>
      <c r="AA911" s="365" t="s">
        <v>892</v>
      </c>
      <c r="AB911" s="366">
        <v>0</v>
      </c>
      <c r="AC911" s="366"/>
      <c r="AD911" s="367" t="s">
        <v>892</v>
      </c>
      <c r="AE911" s="368" t="s">
        <v>892</v>
      </c>
      <c r="AF911" s="357">
        <v>30</v>
      </c>
      <c r="AG911" s="360">
        <v>45030</v>
      </c>
      <c r="AH911" s="360">
        <v>44096</v>
      </c>
      <c r="AI911" s="360">
        <v>45139</v>
      </c>
      <c r="AJ911" s="360" t="s">
        <v>892</v>
      </c>
      <c r="AK911" s="350" t="s">
        <v>2266</v>
      </c>
    </row>
    <row r="912" spans="1:37" x14ac:dyDescent="0.3">
      <c r="A912" s="349">
        <v>140032</v>
      </c>
      <c r="B912" s="350" t="s">
        <v>2267</v>
      </c>
      <c r="C912" s="351" t="s">
        <v>262</v>
      </c>
      <c r="D912" s="352">
        <v>173</v>
      </c>
      <c r="E912" s="350"/>
      <c r="F912" s="350"/>
      <c r="G912" s="350"/>
      <c r="H912" s="353">
        <v>64</v>
      </c>
      <c r="I912" s="354">
        <v>103003</v>
      </c>
      <c r="J912" s="355">
        <v>173</v>
      </c>
      <c r="K912" s="353">
        <v>206</v>
      </c>
      <c r="L912" s="356">
        <v>2.4539877300613497</v>
      </c>
      <c r="M912" s="357">
        <v>5.44</v>
      </c>
      <c r="N912" s="355">
        <v>941.12</v>
      </c>
      <c r="O912" s="358" t="s">
        <v>891</v>
      </c>
      <c r="P912" s="357">
        <v>0</v>
      </c>
      <c r="Q912" s="359">
        <v>0</v>
      </c>
      <c r="R912" s="360" t="s">
        <v>892</v>
      </c>
      <c r="S912" s="350" t="s">
        <v>1850</v>
      </c>
      <c r="T912" s="361">
        <v>1</v>
      </c>
      <c r="U912" s="362">
        <v>55</v>
      </c>
      <c r="V912" s="363">
        <v>19</v>
      </c>
      <c r="W912" s="364">
        <v>2375</v>
      </c>
      <c r="X912" s="365">
        <v>2023</v>
      </c>
      <c r="Y912" s="366">
        <v>400</v>
      </c>
      <c r="Z912" s="366" t="s">
        <v>892</v>
      </c>
      <c r="AA912" s="365" t="s">
        <v>892</v>
      </c>
      <c r="AB912" s="366">
        <v>0</v>
      </c>
      <c r="AC912" s="366"/>
      <c r="AD912" s="367" t="s">
        <v>892</v>
      </c>
      <c r="AE912" s="368" t="s">
        <v>892</v>
      </c>
      <c r="AF912" s="357">
        <v>104</v>
      </c>
      <c r="AG912" s="360">
        <v>44928</v>
      </c>
      <c r="AH912" s="360">
        <v>44096</v>
      </c>
      <c r="AI912" s="360">
        <v>45139</v>
      </c>
      <c r="AJ912" s="360" t="s">
        <v>892</v>
      </c>
      <c r="AK912" s="350" t="s">
        <v>2267</v>
      </c>
    </row>
    <row r="913" spans="1:37" x14ac:dyDescent="0.3">
      <c r="A913" s="349">
        <v>140033</v>
      </c>
      <c r="B913" s="350" t="s">
        <v>2268</v>
      </c>
      <c r="C913" s="351" t="s">
        <v>262</v>
      </c>
      <c r="D913" s="352">
        <v>264.43</v>
      </c>
      <c r="E913" s="350"/>
      <c r="F913" s="350"/>
      <c r="G913" s="350"/>
      <c r="H913" s="353">
        <v>250</v>
      </c>
      <c r="I913" s="354">
        <v>103003</v>
      </c>
      <c r="J913" s="355">
        <v>264.43</v>
      </c>
      <c r="K913" s="353">
        <v>200</v>
      </c>
      <c r="L913" s="356">
        <v>10.869565217391305</v>
      </c>
      <c r="M913" s="357">
        <v>164</v>
      </c>
      <c r="N913" s="355">
        <v>43366.52</v>
      </c>
      <c r="O913" s="358" t="s">
        <v>891</v>
      </c>
      <c r="P913" s="357">
        <v>0</v>
      </c>
      <c r="Q913" s="359">
        <v>0</v>
      </c>
      <c r="R913" s="360" t="s">
        <v>892</v>
      </c>
      <c r="S913" s="350" t="s">
        <v>1850</v>
      </c>
      <c r="T913" s="361">
        <v>1</v>
      </c>
      <c r="U913" s="362">
        <v>55</v>
      </c>
      <c r="V913" s="363">
        <v>19</v>
      </c>
      <c r="W913" s="364" t="s">
        <v>892</v>
      </c>
      <c r="X913" s="365" t="s">
        <v>892</v>
      </c>
      <c r="Y913" s="366">
        <v>0</v>
      </c>
      <c r="Z913" s="366" t="s">
        <v>892</v>
      </c>
      <c r="AA913" s="365" t="s">
        <v>892</v>
      </c>
      <c r="AB913" s="366">
        <v>0</v>
      </c>
      <c r="AC913" s="366"/>
      <c r="AD913" s="367" t="s">
        <v>892</v>
      </c>
      <c r="AE913" s="368" t="s">
        <v>892</v>
      </c>
      <c r="AF913" s="357">
        <v>92</v>
      </c>
      <c r="AG913" s="360">
        <v>44670</v>
      </c>
      <c r="AH913" s="360">
        <v>44096</v>
      </c>
      <c r="AI913" s="360">
        <v>45033</v>
      </c>
      <c r="AJ913" s="360" t="s">
        <v>892</v>
      </c>
      <c r="AK913" s="350" t="s">
        <v>2268</v>
      </c>
    </row>
    <row r="914" spans="1:37" x14ac:dyDescent="0.3">
      <c r="A914" s="349">
        <v>140035</v>
      </c>
      <c r="B914" s="350" t="s">
        <v>2269</v>
      </c>
      <c r="C914" s="351" t="s">
        <v>262</v>
      </c>
      <c r="D914" s="352">
        <v>200</v>
      </c>
      <c r="E914" s="350"/>
      <c r="F914" s="350"/>
      <c r="G914" s="350"/>
      <c r="H914" s="353">
        <v>26</v>
      </c>
      <c r="I914" s="354">
        <v>103003</v>
      </c>
      <c r="J914" s="355">
        <v>200</v>
      </c>
      <c r="K914" s="353">
        <v>71</v>
      </c>
      <c r="L914" s="356">
        <v>3.1823745410036719</v>
      </c>
      <c r="M914" s="357">
        <v>121.06</v>
      </c>
      <c r="N914" s="355">
        <v>24212</v>
      </c>
      <c r="O914" s="358" t="s">
        <v>891</v>
      </c>
      <c r="P914" s="357">
        <v>0</v>
      </c>
      <c r="Q914" s="359">
        <v>0</v>
      </c>
      <c r="R914" s="360" t="s">
        <v>892</v>
      </c>
      <c r="S914" s="350" t="s">
        <v>1850</v>
      </c>
      <c r="T914" s="361">
        <v>1</v>
      </c>
      <c r="U914" s="362">
        <v>55</v>
      </c>
      <c r="V914" s="363">
        <v>19</v>
      </c>
      <c r="W914" s="364" t="s">
        <v>892</v>
      </c>
      <c r="X914" s="365" t="s">
        <v>892</v>
      </c>
      <c r="Y914" s="366">
        <v>0</v>
      </c>
      <c r="Z914" s="366" t="s">
        <v>892</v>
      </c>
      <c r="AA914" s="365" t="s">
        <v>892</v>
      </c>
      <c r="AB914" s="366">
        <v>0</v>
      </c>
      <c r="AC914" s="366"/>
      <c r="AD914" s="367" t="s">
        <v>892</v>
      </c>
      <c r="AE914" s="368" t="s">
        <v>892</v>
      </c>
      <c r="AF914" s="357">
        <v>32</v>
      </c>
      <c r="AG914" s="360">
        <v>44490</v>
      </c>
      <c r="AH914" s="360">
        <v>44096</v>
      </c>
      <c r="AI914" s="360">
        <v>44470</v>
      </c>
      <c r="AJ914" s="360" t="s">
        <v>892</v>
      </c>
      <c r="AK914" s="350" t="s">
        <v>2269</v>
      </c>
    </row>
    <row r="915" spans="1:37" x14ac:dyDescent="0.3">
      <c r="A915" s="349">
        <v>140036</v>
      </c>
      <c r="B915" s="350" t="s">
        <v>2270</v>
      </c>
      <c r="C915" s="351" t="s">
        <v>262</v>
      </c>
      <c r="D915" s="352">
        <v>428</v>
      </c>
      <c r="E915" s="350"/>
      <c r="F915" s="350"/>
      <c r="G915" s="350"/>
      <c r="H915" s="353">
        <v>0</v>
      </c>
      <c r="I915" s="354">
        <v>103003</v>
      </c>
      <c r="J915" s="355">
        <v>428</v>
      </c>
      <c r="K915" s="353">
        <v>79</v>
      </c>
      <c r="L915" s="356">
        <v>0</v>
      </c>
      <c r="M915" s="357">
        <v>123.56</v>
      </c>
      <c r="N915" s="355">
        <v>52883.68</v>
      </c>
      <c r="O915" s="358" t="s">
        <v>891</v>
      </c>
      <c r="P915" s="357">
        <v>0</v>
      </c>
      <c r="Q915" s="359">
        <v>0</v>
      </c>
      <c r="R915" s="360" t="s">
        <v>892</v>
      </c>
      <c r="S915" s="350" t="s">
        <v>1850</v>
      </c>
      <c r="T915" s="361">
        <v>1</v>
      </c>
      <c r="U915" s="362">
        <v>55</v>
      </c>
      <c r="V915" s="363">
        <v>19</v>
      </c>
      <c r="W915" s="364">
        <v>1376</v>
      </c>
      <c r="X915" s="365">
        <v>2023</v>
      </c>
      <c r="Y915" s="366">
        <v>19</v>
      </c>
      <c r="Z915" s="366" t="s">
        <v>892</v>
      </c>
      <c r="AA915" s="365" t="s">
        <v>892</v>
      </c>
      <c r="AB915" s="366">
        <v>0</v>
      </c>
      <c r="AC915" s="366"/>
      <c r="AD915" s="367" t="s">
        <v>892</v>
      </c>
      <c r="AE915" s="368" t="s">
        <v>892</v>
      </c>
      <c r="AF915" s="357">
        <v>32</v>
      </c>
      <c r="AG915" s="360">
        <v>44874</v>
      </c>
      <c r="AH915" s="360">
        <v>44096</v>
      </c>
      <c r="AI915" s="360">
        <v>45139</v>
      </c>
      <c r="AJ915" s="360" t="s">
        <v>892</v>
      </c>
      <c r="AK915" s="350" t="s">
        <v>2270</v>
      </c>
    </row>
    <row r="916" spans="1:37" x14ac:dyDescent="0.3">
      <c r="A916" s="349">
        <v>140036</v>
      </c>
      <c r="B916" s="350" t="s">
        <v>2270</v>
      </c>
      <c r="C916" s="351" t="s">
        <v>262</v>
      </c>
      <c r="D916" s="352">
        <v>428</v>
      </c>
      <c r="E916" s="350"/>
      <c r="F916" s="350"/>
      <c r="G916" s="350"/>
      <c r="H916" s="353">
        <v>0</v>
      </c>
      <c r="I916" s="354">
        <v>103003</v>
      </c>
      <c r="J916" s="355">
        <v>428</v>
      </c>
      <c r="K916" s="353">
        <v>79</v>
      </c>
      <c r="L916" s="356">
        <v>0</v>
      </c>
      <c r="M916" s="357">
        <v>0</v>
      </c>
      <c r="N916" s="355">
        <v>0</v>
      </c>
      <c r="O916" s="358" t="s">
        <v>891</v>
      </c>
      <c r="P916" s="357">
        <v>0</v>
      </c>
      <c r="Q916" s="359">
        <v>0</v>
      </c>
      <c r="R916" s="360" t="s">
        <v>892</v>
      </c>
      <c r="S916" s="350" t="s">
        <v>1850</v>
      </c>
      <c r="T916" s="361">
        <v>1</v>
      </c>
      <c r="U916" s="362">
        <v>55</v>
      </c>
      <c r="V916" s="363">
        <v>19</v>
      </c>
      <c r="W916" s="364">
        <v>2375</v>
      </c>
      <c r="X916" s="365">
        <v>2023</v>
      </c>
      <c r="Y916" s="366">
        <v>150</v>
      </c>
      <c r="Z916" s="366" t="s">
        <v>892</v>
      </c>
      <c r="AA916" s="365" t="s">
        <v>892</v>
      </c>
      <c r="AB916" s="366">
        <v>0</v>
      </c>
      <c r="AC916" s="366"/>
      <c r="AD916" s="367" t="s">
        <v>892</v>
      </c>
      <c r="AE916" s="368" t="s">
        <v>892</v>
      </c>
      <c r="AF916" s="357">
        <v>32</v>
      </c>
      <c r="AG916" s="360">
        <v>44874</v>
      </c>
      <c r="AH916" s="360">
        <v>44096</v>
      </c>
      <c r="AI916" s="360">
        <v>45139</v>
      </c>
      <c r="AJ916" s="360" t="s">
        <v>892</v>
      </c>
      <c r="AK916" s="350" t="s">
        <v>2270</v>
      </c>
    </row>
    <row r="917" spans="1:37" x14ac:dyDescent="0.3">
      <c r="A917" s="349">
        <v>140038</v>
      </c>
      <c r="B917" s="350" t="s">
        <v>2271</v>
      </c>
      <c r="C917" s="351" t="s">
        <v>262</v>
      </c>
      <c r="D917" s="352">
        <v>394.93</v>
      </c>
      <c r="E917" s="350"/>
      <c r="F917" s="350"/>
      <c r="G917" s="350"/>
      <c r="H917" s="353">
        <v>0</v>
      </c>
      <c r="I917" s="354">
        <v>103003</v>
      </c>
      <c r="J917" s="355">
        <v>394.93</v>
      </c>
      <c r="K917" s="353">
        <v>30</v>
      </c>
      <c r="L917" s="356">
        <v>0</v>
      </c>
      <c r="M917" s="357">
        <v>30.94</v>
      </c>
      <c r="N917" s="355">
        <v>12219.1342</v>
      </c>
      <c r="O917" s="358" t="s">
        <v>891</v>
      </c>
      <c r="P917" s="357">
        <v>0</v>
      </c>
      <c r="Q917" s="359">
        <v>0</v>
      </c>
      <c r="R917" s="360" t="s">
        <v>892</v>
      </c>
      <c r="S917" s="350" t="s">
        <v>1850</v>
      </c>
      <c r="T917" s="361">
        <v>1</v>
      </c>
      <c r="U917" s="362">
        <v>55</v>
      </c>
      <c r="V917" s="363">
        <v>19</v>
      </c>
      <c r="W917" s="364">
        <v>1376</v>
      </c>
      <c r="X917" s="365">
        <v>2023</v>
      </c>
      <c r="Y917" s="366">
        <v>29</v>
      </c>
      <c r="Z917" s="366" t="s">
        <v>892</v>
      </c>
      <c r="AA917" s="365" t="s">
        <v>892</v>
      </c>
      <c r="AB917" s="366">
        <v>0</v>
      </c>
      <c r="AC917" s="366"/>
      <c r="AD917" s="367" t="s">
        <v>892</v>
      </c>
      <c r="AE917" s="368" t="s">
        <v>892</v>
      </c>
      <c r="AF917" s="357">
        <v>14</v>
      </c>
      <c r="AG917" s="360">
        <v>44313</v>
      </c>
      <c r="AH917" s="360">
        <v>44096</v>
      </c>
      <c r="AI917" s="360">
        <v>44727</v>
      </c>
      <c r="AJ917" s="360" t="s">
        <v>892</v>
      </c>
      <c r="AK917" s="350" t="s">
        <v>2271</v>
      </c>
    </row>
    <row r="918" spans="1:37" x14ac:dyDescent="0.3">
      <c r="A918" s="349">
        <v>140038</v>
      </c>
      <c r="B918" s="350" t="s">
        <v>2271</v>
      </c>
      <c r="C918" s="351" t="s">
        <v>262</v>
      </c>
      <c r="D918" s="352">
        <v>394.93</v>
      </c>
      <c r="E918" s="350"/>
      <c r="F918" s="350"/>
      <c r="G918" s="350"/>
      <c r="H918" s="353">
        <v>0</v>
      </c>
      <c r="I918" s="354">
        <v>103003</v>
      </c>
      <c r="J918" s="355">
        <v>394.93</v>
      </c>
      <c r="K918" s="353">
        <v>30</v>
      </c>
      <c r="L918" s="356">
        <v>0</v>
      </c>
      <c r="M918" s="357">
        <v>9.94</v>
      </c>
      <c r="N918" s="355">
        <v>3925.6042000000002</v>
      </c>
      <c r="O918" s="358" t="s">
        <v>891</v>
      </c>
      <c r="P918" s="357">
        <v>0</v>
      </c>
      <c r="Q918" s="359">
        <v>0</v>
      </c>
      <c r="R918" s="360" t="s">
        <v>892</v>
      </c>
      <c r="S918" s="350" t="s">
        <v>1850</v>
      </c>
      <c r="T918" s="361">
        <v>1</v>
      </c>
      <c r="U918" s="362">
        <v>55</v>
      </c>
      <c r="V918" s="363">
        <v>19</v>
      </c>
      <c r="W918" s="364">
        <v>2383</v>
      </c>
      <c r="X918" s="365">
        <v>2023</v>
      </c>
      <c r="Y918" s="366">
        <v>50</v>
      </c>
      <c r="Z918" s="366" t="s">
        <v>892</v>
      </c>
      <c r="AA918" s="365" t="s">
        <v>892</v>
      </c>
      <c r="AB918" s="366">
        <v>0</v>
      </c>
      <c r="AC918" s="366"/>
      <c r="AD918" s="367" t="s">
        <v>892</v>
      </c>
      <c r="AE918" s="368" t="s">
        <v>892</v>
      </c>
      <c r="AF918" s="357">
        <v>14</v>
      </c>
      <c r="AG918" s="360">
        <v>44313</v>
      </c>
      <c r="AH918" s="360">
        <v>44096</v>
      </c>
      <c r="AI918" s="360">
        <v>44727</v>
      </c>
      <c r="AJ918" s="360" t="s">
        <v>892</v>
      </c>
      <c r="AK918" s="350" t="s">
        <v>2271</v>
      </c>
    </row>
    <row r="919" spans="1:37" x14ac:dyDescent="0.3">
      <c r="A919" s="349">
        <v>140042</v>
      </c>
      <c r="B919" s="350" t="s">
        <v>2272</v>
      </c>
      <c r="C919" s="351" t="s">
        <v>274</v>
      </c>
      <c r="D919" s="352">
        <v>9.0500000000000007</v>
      </c>
      <c r="E919" s="350"/>
      <c r="F919" s="350"/>
      <c r="G919" s="350"/>
      <c r="H919" s="353">
        <v>0</v>
      </c>
      <c r="I919" s="354">
        <v>103003</v>
      </c>
      <c r="J919" s="355">
        <v>9.0500000000000007</v>
      </c>
      <c r="K919" s="353">
        <v>4080</v>
      </c>
      <c r="L919" s="356">
        <v>0</v>
      </c>
      <c r="M919" s="357">
        <v>3300</v>
      </c>
      <c r="N919" s="355">
        <v>29865</v>
      </c>
      <c r="O919" s="358" t="s">
        <v>891</v>
      </c>
      <c r="P919" s="357">
        <v>0</v>
      </c>
      <c r="Q919" s="359">
        <v>0</v>
      </c>
      <c r="R919" s="360" t="s">
        <v>892</v>
      </c>
      <c r="S919" s="350" t="s">
        <v>1850</v>
      </c>
      <c r="T919" s="361">
        <v>1</v>
      </c>
      <c r="U919" s="362">
        <v>55</v>
      </c>
      <c r="V919" s="363">
        <v>19</v>
      </c>
      <c r="W919" s="364">
        <v>2375</v>
      </c>
      <c r="X919" s="365">
        <v>2023</v>
      </c>
      <c r="Y919" s="366">
        <v>3000</v>
      </c>
      <c r="Z919" s="366" t="s">
        <v>892</v>
      </c>
      <c r="AA919" s="365" t="s">
        <v>892</v>
      </c>
      <c r="AB919" s="366">
        <v>0</v>
      </c>
      <c r="AC919" s="366"/>
      <c r="AD919" s="367" t="s">
        <v>892</v>
      </c>
      <c r="AE919" s="368" t="s">
        <v>892</v>
      </c>
      <c r="AF919" s="357">
        <v>1400</v>
      </c>
      <c r="AG919" s="360">
        <v>44237</v>
      </c>
      <c r="AH919" s="360">
        <v>44096</v>
      </c>
      <c r="AI919" s="360">
        <v>44623</v>
      </c>
      <c r="AJ919" s="360" t="s">
        <v>892</v>
      </c>
      <c r="AK919" s="350" t="s">
        <v>2272</v>
      </c>
    </row>
    <row r="920" spans="1:37" x14ac:dyDescent="0.3">
      <c r="A920" s="349">
        <v>140043</v>
      </c>
      <c r="B920" s="350" t="s">
        <v>2273</v>
      </c>
      <c r="C920" s="351" t="s">
        <v>274</v>
      </c>
      <c r="D920" s="352">
        <v>11.37</v>
      </c>
      <c r="E920" s="350"/>
      <c r="F920" s="350"/>
      <c r="G920" s="350"/>
      <c r="H920" s="353">
        <v>0</v>
      </c>
      <c r="I920" s="354">
        <v>103003</v>
      </c>
      <c r="J920" s="355">
        <v>11.37</v>
      </c>
      <c r="K920" s="353">
        <v>846.7</v>
      </c>
      <c r="L920" s="356">
        <v>0</v>
      </c>
      <c r="M920" s="357">
        <v>470.08</v>
      </c>
      <c r="N920" s="355">
        <v>5344.8095999999996</v>
      </c>
      <c r="O920" s="358" t="s">
        <v>891</v>
      </c>
      <c r="P920" s="357">
        <v>0</v>
      </c>
      <c r="Q920" s="359">
        <v>0</v>
      </c>
      <c r="R920" s="360" t="s">
        <v>892</v>
      </c>
      <c r="S920" s="350" t="s">
        <v>1850</v>
      </c>
      <c r="T920" s="361">
        <v>1</v>
      </c>
      <c r="U920" s="362">
        <v>55</v>
      </c>
      <c r="V920" s="363">
        <v>19</v>
      </c>
      <c r="W920" s="364">
        <v>1929</v>
      </c>
      <c r="X920" s="365">
        <v>2023</v>
      </c>
      <c r="Y920" s="366">
        <v>800</v>
      </c>
      <c r="Z920" s="366" t="s">
        <v>892</v>
      </c>
      <c r="AA920" s="365" t="s">
        <v>892</v>
      </c>
      <c r="AB920" s="366">
        <v>0</v>
      </c>
      <c r="AC920" s="366"/>
      <c r="AD920" s="367" t="s">
        <v>892</v>
      </c>
      <c r="AE920" s="368" t="s">
        <v>892</v>
      </c>
      <c r="AF920" s="357">
        <v>282</v>
      </c>
      <c r="AG920" s="360">
        <v>44928</v>
      </c>
      <c r="AH920" s="360">
        <v>44096</v>
      </c>
      <c r="AI920" s="360">
        <v>44915</v>
      </c>
      <c r="AJ920" s="360" t="s">
        <v>892</v>
      </c>
      <c r="AK920" s="350" t="s">
        <v>2273</v>
      </c>
    </row>
    <row r="921" spans="1:37" x14ac:dyDescent="0.3">
      <c r="A921" s="349">
        <v>140043</v>
      </c>
      <c r="B921" s="350" t="s">
        <v>2273</v>
      </c>
      <c r="C921" s="351" t="s">
        <v>274</v>
      </c>
      <c r="D921" s="352">
        <v>11.37</v>
      </c>
      <c r="E921" s="350"/>
      <c r="F921" s="350"/>
      <c r="G921" s="350"/>
      <c r="H921" s="353">
        <v>0</v>
      </c>
      <c r="I921" s="354">
        <v>103003</v>
      </c>
      <c r="J921" s="355">
        <v>11.37</v>
      </c>
      <c r="K921" s="353">
        <v>846.7</v>
      </c>
      <c r="L921" s="356">
        <v>0</v>
      </c>
      <c r="M921" s="357">
        <v>270.08</v>
      </c>
      <c r="N921" s="355">
        <v>3070.8096</v>
      </c>
      <c r="O921" s="358" t="s">
        <v>891</v>
      </c>
      <c r="P921" s="357">
        <v>0</v>
      </c>
      <c r="Q921" s="359">
        <v>0</v>
      </c>
      <c r="R921" s="360" t="s">
        <v>892</v>
      </c>
      <c r="S921" s="350" t="s">
        <v>1850</v>
      </c>
      <c r="T921" s="361">
        <v>1</v>
      </c>
      <c r="U921" s="362">
        <v>55</v>
      </c>
      <c r="V921" s="363">
        <v>19</v>
      </c>
      <c r="W921" s="364">
        <v>2697</v>
      </c>
      <c r="X921" s="365">
        <v>2023</v>
      </c>
      <c r="Y921" s="366">
        <v>1000</v>
      </c>
      <c r="Z921" s="366" t="s">
        <v>892</v>
      </c>
      <c r="AA921" s="365" t="s">
        <v>892</v>
      </c>
      <c r="AB921" s="366">
        <v>0</v>
      </c>
      <c r="AC921" s="366"/>
      <c r="AD921" s="367" t="s">
        <v>892</v>
      </c>
      <c r="AE921" s="368" t="s">
        <v>892</v>
      </c>
      <c r="AF921" s="357">
        <v>282</v>
      </c>
      <c r="AG921" s="360">
        <v>44928</v>
      </c>
      <c r="AH921" s="360">
        <v>44096</v>
      </c>
      <c r="AI921" s="360">
        <v>44915</v>
      </c>
      <c r="AJ921" s="360" t="s">
        <v>892</v>
      </c>
      <c r="AK921" s="350" t="s">
        <v>2273</v>
      </c>
    </row>
    <row r="922" spans="1:37" x14ac:dyDescent="0.3">
      <c r="A922" s="349">
        <v>140047</v>
      </c>
      <c r="B922" s="350" t="s">
        <v>2274</v>
      </c>
      <c r="C922" s="351" t="s">
        <v>274</v>
      </c>
      <c r="D922" s="352">
        <v>70</v>
      </c>
      <c r="E922" s="350"/>
      <c r="F922" s="350"/>
      <c r="G922" s="350"/>
      <c r="H922" s="353">
        <v>29</v>
      </c>
      <c r="I922" s="354">
        <v>103003</v>
      </c>
      <c r="J922" s="355">
        <v>70</v>
      </c>
      <c r="K922" s="353">
        <v>155</v>
      </c>
      <c r="L922" s="356">
        <v>2.244582043343653</v>
      </c>
      <c r="M922" s="357">
        <v>103.56</v>
      </c>
      <c r="N922" s="355">
        <v>7249.2</v>
      </c>
      <c r="O922" s="358" t="s">
        <v>891</v>
      </c>
      <c r="P922" s="357">
        <v>0</v>
      </c>
      <c r="Q922" s="359">
        <v>0</v>
      </c>
      <c r="R922" s="360" t="s">
        <v>892</v>
      </c>
      <c r="S922" s="350" t="s">
        <v>1850</v>
      </c>
      <c r="T922" s="361">
        <v>1</v>
      </c>
      <c r="U922" s="362">
        <v>55</v>
      </c>
      <c r="V922" s="363">
        <v>19</v>
      </c>
      <c r="W922" s="364">
        <v>2693</v>
      </c>
      <c r="X922" s="365">
        <v>2023</v>
      </c>
      <c r="Y922" s="366">
        <v>100</v>
      </c>
      <c r="Z922" s="366" t="s">
        <v>892</v>
      </c>
      <c r="AA922" s="365" t="s">
        <v>892</v>
      </c>
      <c r="AB922" s="366">
        <v>0</v>
      </c>
      <c r="AC922" s="366"/>
      <c r="AD922" s="367" t="s">
        <v>892</v>
      </c>
      <c r="AE922" s="368" t="s">
        <v>892</v>
      </c>
      <c r="AF922" s="357">
        <v>52</v>
      </c>
      <c r="AG922" s="360">
        <v>44875</v>
      </c>
      <c r="AH922" s="360">
        <v>44096</v>
      </c>
      <c r="AI922" s="360">
        <v>44845</v>
      </c>
      <c r="AJ922" s="360" t="s">
        <v>892</v>
      </c>
      <c r="AK922" s="350" t="s">
        <v>2274</v>
      </c>
    </row>
    <row r="923" spans="1:37" x14ac:dyDescent="0.3">
      <c r="A923" s="349">
        <v>140048</v>
      </c>
      <c r="B923" s="350" t="s">
        <v>2275</v>
      </c>
      <c r="C923" s="351" t="s">
        <v>274</v>
      </c>
      <c r="D923" s="352">
        <v>5.98</v>
      </c>
      <c r="E923" s="350"/>
      <c r="F923" s="350"/>
      <c r="G923" s="350"/>
      <c r="H923" s="353">
        <v>0</v>
      </c>
      <c r="I923" s="354">
        <v>103003</v>
      </c>
      <c r="J923" s="355">
        <v>5.98</v>
      </c>
      <c r="K923" s="353">
        <v>2640</v>
      </c>
      <c r="L923" s="356">
        <v>0</v>
      </c>
      <c r="M923" s="357">
        <v>2109.94</v>
      </c>
      <c r="N923" s="355">
        <v>12617.441199999999</v>
      </c>
      <c r="O923" s="358" t="s">
        <v>891</v>
      </c>
      <c r="P923" s="357">
        <v>0</v>
      </c>
      <c r="Q923" s="359">
        <v>0</v>
      </c>
      <c r="R923" s="360" t="s">
        <v>892</v>
      </c>
      <c r="S923" s="350" t="s">
        <v>1850</v>
      </c>
      <c r="T923" s="361">
        <v>1</v>
      </c>
      <c r="U923" s="362">
        <v>55</v>
      </c>
      <c r="V923" s="363">
        <v>19</v>
      </c>
      <c r="W923" s="364">
        <v>2694</v>
      </c>
      <c r="X923" s="365">
        <v>2023</v>
      </c>
      <c r="Y923" s="366">
        <v>2000</v>
      </c>
      <c r="Z923" s="366" t="s">
        <v>892</v>
      </c>
      <c r="AA923" s="365" t="s">
        <v>892</v>
      </c>
      <c r="AB923" s="366">
        <v>0</v>
      </c>
      <c r="AC923" s="366"/>
      <c r="AD923" s="367" t="s">
        <v>892</v>
      </c>
      <c r="AE923" s="368" t="s">
        <v>892</v>
      </c>
      <c r="AF923" s="357">
        <v>914</v>
      </c>
      <c r="AG923" s="360">
        <v>44887</v>
      </c>
      <c r="AH923" s="360">
        <v>44096</v>
      </c>
      <c r="AI923" s="360">
        <v>44845</v>
      </c>
      <c r="AJ923" s="360" t="s">
        <v>892</v>
      </c>
      <c r="AK923" s="350" t="s">
        <v>2275</v>
      </c>
    </row>
    <row r="924" spans="1:37" x14ac:dyDescent="0.3">
      <c r="A924" s="349">
        <v>140049</v>
      </c>
      <c r="B924" s="350" t="s">
        <v>2276</v>
      </c>
      <c r="C924" s="351" t="s">
        <v>274</v>
      </c>
      <c r="D924" s="352">
        <v>0</v>
      </c>
      <c r="E924" s="350"/>
      <c r="F924" s="350"/>
      <c r="G924" s="350"/>
      <c r="H924" s="353">
        <v>496</v>
      </c>
      <c r="I924" s="354">
        <v>103003</v>
      </c>
      <c r="J924" s="355">
        <v>0</v>
      </c>
      <c r="K924" s="353">
        <v>504</v>
      </c>
      <c r="L924" s="356">
        <v>11.809523809523808</v>
      </c>
      <c r="M924" s="357">
        <v>260</v>
      </c>
      <c r="N924" s="355">
        <v>0</v>
      </c>
      <c r="O924" s="358" t="s">
        <v>891</v>
      </c>
      <c r="P924" s="357">
        <v>0</v>
      </c>
      <c r="Q924" s="359">
        <v>0</v>
      </c>
      <c r="R924" s="360" t="s">
        <v>892</v>
      </c>
      <c r="S924" s="350" t="s">
        <v>1850</v>
      </c>
      <c r="T924" s="361">
        <v>1</v>
      </c>
      <c r="U924" s="362">
        <v>55</v>
      </c>
      <c r="V924" s="363">
        <v>19</v>
      </c>
      <c r="W924" s="364" t="s">
        <v>892</v>
      </c>
      <c r="X924" s="365" t="s">
        <v>892</v>
      </c>
      <c r="Y924" s="366">
        <v>0</v>
      </c>
      <c r="Z924" s="366" t="s">
        <v>892</v>
      </c>
      <c r="AA924" s="365" t="s">
        <v>892</v>
      </c>
      <c r="AB924" s="366">
        <v>0</v>
      </c>
      <c r="AC924" s="366"/>
      <c r="AD924" s="367" t="s">
        <v>892</v>
      </c>
      <c r="AE924" s="368" t="s">
        <v>892</v>
      </c>
      <c r="AF924" s="357">
        <v>168</v>
      </c>
      <c r="AG924" s="360" t="s">
        <v>892</v>
      </c>
      <c r="AH924" s="360">
        <v>44096</v>
      </c>
      <c r="AI924" s="360" t="s">
        <v>892</v>
      </c>
      <c r="AJ924" s="360" t="s">
        <v>892</v>
      </c>
      <c r="AK924" s="350" t="s">
        <v>2276</v>
      </c>
    </row>
    <row r="925" spans="1:37" x14ac:dyDescent="0.3">
      <c r="A925" s="349">
        <v>140050</v>
      </c>
      <c r="B925" s="350" t="s">
        <v>2277</v>
      </c>
      <c r="C925" s="351" t="s">
        <v>274</v>
      </c>
      <c r="D925" s="352">
        <v>6</v>
      </c>
      <c r="E925" s="350"/>
      <c r="F925" s="350"/>
      <c r="G925" s="350"/>
      <c r="H925" s="353">
        <v>1001</v>
      </c>
      <c r="I925" s="354">
        <v>103003</v>
      </c>
      <c r="J925" s="355">
        <v>6</v>
      </c>
      <c r="K925" s="353">
        <v>894</v>
      </c>
      <c r="L925" s="356">
        <v>10.979488866951847</v>
      </c>
      <c r="M925" s="357">
        <v>140.06</v>
      </c>
      <c r="N925" s="355">
        <v>840.36</v>
      </c>
      <c r="O925" s="358" t="s">
        <v>891</v>
      </c>
      <c r="P925" s="357">
        <v>0</v>
      </c>
      <c r="Q925" s="359">
        <v>0</v>
      </c>
      <c r="R925" s="360" t="s">
        <v>892</v>
      </c>
      <c r="S925" s="350" t="s">
        <v>1850</v>
      </c>
      <c r="T925" s="361">
        <v>1</v>
      </c>
      <c r="U925" s="362">
        <v>55</v>
      </c>
      <c r="V925" s="363">
        <v>19</v>
      </c>
      <c r="W925" s="364">
        <v>2957</v>
      </c>
      <c r="X925" s="365">
        <v>2023</v>
      </c>
      <c r="Y925" s="366">
        <v>500</v>
      </c>
      <c r="Z925" s="366" t="s">
        <v>892</v>
      </c>
      <c r="AA925" s="365" t="s">
        <v>892</v>
      </c>
      <c r="AB925" s="366">
        <v>0</v>
      </c>
      <c r="AC925" s="366"/>
      <c r="AD925" s="367" t="s">
        <v>892</v>
      </c>
      <c r="AE925" s="368" t="s">
        <v>892</v>
      </c>
      <c r="AF925" s="357">
        <v>364</v>
      </c>
      <c r="AG925" s="360">
        <v>44887</v>
      </c>
      <c r="AH925" s="360">
        <v>44096</v>
      </c>
      <c r="AI925" s="360">
        <v>44845</v>
      </c>
      <c r="AJ925" s="360" t="s">
        <v>892</v>
      </c>
      <c r="AK925" s="350" t="s">
        <v>2277</v>
      </c>
    </row>
    <row r="926" spans="1:37" x14ac:dyDescent="0.3">
      <c r="A926" s="349">
        <v>140051</v>
      </c>
      <c r="B926" s="350" t="s">
        <v>2278</v>
      </c>
      <c r="C926" s="351" t="s">
        <v>274</v>
      </c>
      <c r="D926" s="352">
        <v>9.82</v>
      </c>
      <c r="E926" s="350"/>
      <c r="F926" s="350"/>
      <c r="G926" s="350"/>
      <c r="H926" s="353">
        <v>1528</v>
      </c>
      <c r="I926" s="354">
        <v>103003</v>
      </c>
      <c r="J926" s="355">
        <v>9.82</v>
      </c>
      <c r="K926" s="353">
        <v>346</v>
      </c>
      <c r="L926" s="356">
        <v>53.000346860908778</v>
      </c>
      <c r="M926" s="357">
        <v>0</v>
      </c>
      <c r="N926" s="355">
        <v>0</v>
      </c>
      <c r="O926" s="358" t="s">
        <v>891</v>
      </c>
      <c r="P926" s="357">
        <v>0</v>
      </c>
      <c r="Q926" s="359">
        <v>0</v>
      </c>
      <c r="R926" s="360" t="s">
        <v>892</v>
      </c>
      <c r="S926" s="350" t="s">
        <v>1850</v>
      </c>
      <c r="T926" s="361">
        <v>1</v>
      </c>
      <c r="U926" s="362">
        <v>55</v>
      </c>
      <c r="V926" s="363">
        <v>19</v>
      </c>
      <c r="W926" s="364" t="s">
        <v>892</v>
      </c>
      <c r="X926" s="365" t="s">
        <v>892</v>
      </c>
      <c r="Y926" s="366">
        <v>0</v>
      </c>
      <c r="Z926" s="366" t="s">
        <v>892</v>
      </c>
      <c r="AA926" s="365" t="s">
        <v>892</v>
      </c>
      <c r="AB926" s="366">
        <v>0</v>
      </c>
      <c r="AC926" s="366"/>
      <c r="AD926" s="367" t="s">
        <v>892</v>
      </c>
      <c r="AE926" s="368" t="s">
        <v>892</v>
      </c>
      <c r="AF926" s="357">
        <v>116</v>
      </c>
      <c r="AG926" s="360">
        <v>44454</v>
      </c>
      <c r="AH926" s="360">
        <v>44096</v>
      </c>
      <c r="AI926" s="360">
        <v>44412</v>
      </c>
      <c r="AJ926" s="360" t="s">
        <v>892</v>
      </c>
      <c r="AK926" s="350" t="s">
        <v>2278</v>
      </c>
    </row>
    <row r="927" spans="1:37" x14ac:dyDescent="0.3">
      <c r="A927" s="349">
        <v>140052</v>
      </c>
      <c r="B927" s="350" t="s">
        <v>2279</v>
      </c>
      <c r="C927" s="351" t="s">
        <v>274</v>
      </c>
      <c r="D927" s="352">
        <v>13.2</v>
      </c>
      <c r="E927" s="350"/>
      <c r="F927" s="350"/>
      <c r="G927" s="350"/>
      <c r="H927" s="353">
        <v>0</v>
      </c>
      <c r="I927" s="354">
        <v>103003</v>
      </c>
      <c r="J927" s="355">
        <v>13.2</v>
      </c>
      <c r="K927" s="353">
        <v>2079</v>
      </c>
      <c r="L927" s="356">
        <v>0</v>
      </c>
      <c r="M927" s="357">
        <v>2118.5</v>
      </c>
      <c r="N927" s="355">
        <v>27964.2</v>
      </c>
      <c r="O927" s="358" t="s">
        <v>891</v>
      </c>
      <c r="P927" s="357">
        <v>0</v>
      </c>
      <c r="Q927" s="359">
        <v>0</v>
      </c>
      <c r="R927" s="360" t="s">
        <v>892</v>
      </c>
      <c r="S927" s="350" t="s">
        <v>1850</v>
      </c>
      <c r="T927" s="361">
        <v>1</v>
      </c>
      <c r="U927" s="362">
        <v>55</v>
      </c>
      <c r="V927" s="363">
        <v>19</v>
      </c>
      <c r="W927" s="364">
        <v>2694</v>
      </c>
      <c r="X927" s="365">
        <v>2023</v>
      </c>
      <c r="Y927" s="366">
        <v>1000</v>
      </c>
      <c r="Z927" s="366" t="s">
        <v>892</v>
      </c>
      <c r="AA927" s="365" t="s">
        <v>892</v>
      </c>
      <c r="AB927" s="366">
        <v>0</v>
      </c>
      <c r="AC927" s="366"/>
      <c r="AD927" s="367" t="s">
        <v>892</v>
      </c>
      <c r="AE927" s="368" t="s">
        <v>892</v>
      </c>
      <c r="AF927" s="357">
        <v>694</v>
      </c>
      <c r="AG927" s="360" t="s">
        <v>892</v>
      </c>
      <c r="AH927" s="360">
        <v>44096</v>
      </c>
      <c r="AI927" s="360">
        <v>44845</v>
      </c>
      <c r="AJ927" s="360" t="s">
        <v>892</v>
      </c>
      <c r="AK927" s="350" t="s">
        <v>2279</v>
      </c>
    </row>
    <row r="928" spans="1:37" x14ac:dyDescent="0.3">
      <c r="A928" s="349">
        <v>140053</v>
      </c>
      <c r="B928" s="350" t="s">
        <v>2280</v>
      </c>
      <c r="C928" s="351" t="s">
        <v>274</v>
      </c>
      <c r="D928" s="352">
        <v>17.87</v>
      </c>
      <c r="E928" s="350"/>
      <c r="F928" s="350"/>
      <c r="G928" s="350"/>
      <c r="H928" s="353">
        <v>0</v>
      </c>
      <c r="I928" s="354">
        <v>103003</v>
      </c>
      <c r="J928" s="355">
        <v>17.87</v>
      </c>
      <c r="K928" s="353">
        <v>827</v>
      </c>
      <c r="L928" s="356">
        <v>0</v>
      </c>
      <c r="M928" s="357">
        <v>740.56</v>
      </c>
      <c r="N928" s="355">
        <v>13233.807199999999</v>
      </c>
      <c r="O928" s="358" t="s">
        <v>891</v>
      </c>
      <c r="P928" s="357">
        <v>0</v>
      </c>
      <c r="Q928" s="359">
        <v>0</v>
      </c>
      <c r="R928" s="360" t="s">
        <v>892</v>
      </c>
      <c r="S928" s="350" t="s">
        <v>1850</v>
      </c>
      <c r="T928" s="361">
        <v>1</v>
      </c>
      <c r="U928" s="362">
        <v>55</v>
      </c>
      <c r="V928" s="363">
        <v>19</v>
      </c>
      <c r="W928" s="364">
        <v>1929</v>
      </c>
      <c r="X928" s="365">
        <v>2023</v>
      </c>
      <c r="Y928" s="366">
        <v>500</v>
      </c>
      <c r="Z928" s="366" t="s">
        <v>892</v>
      </c>
      <c r="AA928" s="365" t="s">
        <v>892</v>
      </c>
      <c r="AB928" s="366">
        <v>0</v>
      </c>
      <c r="AC928" s="366"/>
      <c r="AD928" s="367" t="s">
        <v>892</v>
      </c>
      <c r="AE928" s="368" t="s">
        <v>892</v>
      </c>
      <c r="AF928" s="357">
        <v>276</v>
      </c>
      <c r="AG928" s="360">
        <v>45030</v>
      </c>
      <c r="AH928" s="360">
        <v>44096</v>
      </c>
      <c r="AI928" s="360">
        <v>44995</v>
      </c>
      <c r="AJ928" s="360" t="s">
        <v>892</v>
      </c>
      <c r="AK928" s="350" t="s">
        <v>2280</v>
      </c>
    </row>
    <row r="929" spans="1:37" x14ac:dyDescent="0.3">
      <c r="A929" s="349">
        <v>140053</v>
      </c>
      <c r="B929" s="350" t="s">
        <v>2280</v>
      </c>
      <c r="C929" s="351" t="s">
        <v>274</v>
      </c>
      <c r="D929" s="352">
        <v>17.87</v>
      </c>
      <c r="E929" s="350"/>
      <c r="F929" s="350"/>
      <c r="G929" s="350"/>
      <c r="H929" s="353">
        <v>0</v>
      </c>
      <c r="I929" s="354">
        <v>103003</v>
      </c>
      <c r="J929" s="355">
        <v>17.87</v>
      </c>
      <c r="K929" s="353">
        <v>827</v>
      </c>
      <c r="L929" s="356">
        <v>0</v>
      </c>
      <c r="M929" s="357">
        <v>540.55999999999995</v>
      </c>
      <c r="N929" s="355">
        <v>9659.8071999999993</v>
      </c>
      <c r="O929" s="358" t="s">
        <v>891</v>
      </c>
      <c r="P929" s="357">
        <v>0</v>
      </c>
      <c r="Q929" s="359">
        <v>0</v>
      </c>
      <c r="R929" s="360" t="s">
        <v>892</v>
      </c>
      <c r="S929" s="350" t="s">
        <v>1850</v>
      </c>
      <c r="T929" s="361">
        <v>1</v>
      </c>
      <c r="U929" s="362">
        <v>55</v>
      </c>
      <c r="V929" s="363">
        <v>19</v>
      </c>
      <c r="W929" s="364">
        <v>2697</v>
      </c>
      <c r="X929" s="365">
        <v>2023</v>
      </c>
      <c r="Y929" s="366">
        <v>700</v>
      </c>
      <c r="Z929" s="366" t="s">
        <v>892</v>
      </c>
      <c r="AA929" s="365" t="s">
        <v>892</v>
      </c>
      <c r="AB929" s="366">
        <v>0</v>
      </c>
      <c r="AC929" s="366"/>
      <c r="AD929" s="367" t="s">
        <v>892</v>
      </c>
      <c r="AE929" s="368" t="s">
        <v>892</v>
      </c>
      <c r="AF929" s="357">
        <v>276</v>
      </c>
      <c r="AG929" s="360">
        <v>45030</v>
      </c>
      <c r="AH929" s="360">
        <v>44096</v>
      </c>
      <c r="AI929" s="360">
        <v>44995</v>
      </c>
      <c r="AJ929" s="360" t="s">
        <v>892</v>
      </c>
      <c r="AK929" s="350" t="s">
        <v>2280</v>
      </c>
    </row>
    <row r="930" spans="1:37" x14ac:dyDescent="0.3">
      <c r="A930" s="349">
        <v>140054</v>
      </c>
      <c r="B930" s="350" t="s">
        <v>2281</v>
      </c>
      <c r="C930" s="351" t="s">
        <v>274</v>
      </c>
      <c r="D930" s="352">
        <v>19.7</v>
      </c>
      <c r="E930" s="350"/>
      <c r="F930" s="350"/>
      <c r="G930" s="350"/>
      <c r="H930" s="353">
        <v>707</v>
      </c>
      <c r="I930" s="354">
        <v>103003</v>
      </c>
      <c r="J930" s="355">
        <v>19.7</v>
      </c>
      <c r="K930" s="353">
        <v>440</v>
      </c>
      <c r="L930" s="356">
        <v>19.280065448595582</v>
      </c>
      <c r="M930" s="357">
        <v>0</v>
      </c>
      <c r="N930" s="355">
        <v>0</v>
      </c>
      <c r="O930" s="358" t="s">
        <v>891</v>
      </c>
      <c r="P930" s="357">
        <v>0</v>
      </c>
      <c r="Q930" s="359">
        <v>0</v>
      </c>
      <c r="R930" s="360" t="s">
        <v>892</v>
      </c>
      <c r="S930" s="350" t="s">
        <v>1850</v>
      </c>
      <c r="T930" s="361">
        <v>1</v>
      </c>
      <c r="U930" s="362">
        <v>55</v>
      </c>
      <c r="V930" s="363">
        <v>19</v>
      </c>
      <c r="W930" s="364" t="s">
        <v>892</v>
      </c>
      <c r="X930" s="365" t="s">
        <v>892</v>
      </c>
      <c r="Y930" s="366">
        <v>0</v>
      </c>
      <c r="Z930" s="366" t="s">
        <v>892</v>
      </c>
      <c r="AA930" s="365" t="s">
        <v>892</v>
      </c>
      <c r="AB930" s="366">
        <v>0</v>
      </c>
      <c r="AC930" s="366"/>
      <c r="AD930" s="367" t="s">
        <v>892</v>
      </c>
      <c r="AE930" s="368" t="s">
        <v>892</v>
      </c>
      <c r="AF930" s="357">
        <v>146</v>
      </c>
      <c r="AG930" s="360">
        <v>44875</v>
      </c>
      <c r="AH930" s="360">
        <v>44096</v>
      </c>
      <c r="AI930" s="360">
        <v>44845</v>
      </c>
      <c r="AJ930" s="360" t="s">
        <v>892</v>
      </c>
      <c r="AK930" s="350" t="s">
        <v>2281</v>
      </c>
    </row>
    <row r="931" spans="1:37" x14ac:dyDescent="0.3">
      <c r="A931" s="349">
        <v>140055</v>
      </c>
      <c r="B931" s="350" t="s">
        <v>2282</v>
      </c>
      <c r="C931" s="351" t="s">
        <v>274</v>
      </c>
      <c r="D931" s="352">
        <v>19.8</v>
      </c>
      <c r="E931" s="350"/>
      <c r="F931" s="350"/>
      <c r="G931" s="350"/>
      <c r="H931" s="353">
        <v>5760</v>
      </c>
      <c r="I931" s="354">
        <v>103003</v>
      </c>
      <c r="J931" s="355">
        <v>19.8</v>
      </c>
      <c r="K931" s="353">
        <v>289</v>
      </c>
      <c r="L931" s="356">
        <v>239.20265780730895</v>
      </c>
      <c r="M931" s="357">
        <v>0</v>
      </c>
      <c r="N931" s="355">
        <v>0</v>
      </c>
      <c r="O931" s="358" t="s">
        <v>891</v>
      </c>
      <c r="P931" s="357">
        <v>0</v>
      </c>
      <c r="Q931" s="359">
        <v>0</v>
      </c>
      <c r="R931" s="360" t="s">
        <v>892</v>
      </c>
      <c r="S931" s="350" t="s">
        <v>1850</v>
      </c>
      <c r="T931" s="361">
        <v>1</v>
      </c>
      <c r="U931" s="362">
        <v>55</v>
      </c>
      <c r="V931" s="363">
        <v>19</v>
      </c>
      <c r="W931" s="364" t="s">
        <v>892</v>
      </c>
      <c r="X931" s="365" t="s">
        <v>892</v>
      </c>
      <c r="Y931" s="366">
        <v>0</v>
      </c>
      <c r="Z931" s="366" t="s">
        <v>892</v>
      </c>
      <c r="AA931" s="365" t="s">
        <v>892</v>
      </c>
      <c r="AB931" s="366">
        <v>0</v>
      </c>
      <c r="AC931" s="366"/>
      <c r="AD931" s="367" t="s">
        <v>892</v>
      </c>
      <c r="AE931" s="368" t="s">
        <v>892</v>
      </c>
      <c r="AF931" s="357">
        <v>96</v>
      </c>
      <c r="AG931" s="360" t="s">
        <v>892</v>
      </c>
      <c r="AH931" s="360">
        <v>44096</v>
      </c>
      <c r="AI931" s="360">
        <v>44845</v>
      </c>
      <c r="AJ931" s="360" t="s">
        <v>892</v>
      </c>
      <c r="AK931" s="350" t="s">
        <v>2282</v>
      </c>
    </row>
    <row r="932" spans="1:37" x14ac:dyDescent="0.3">
      <c r="A932" s="349">
        <v>140056</v>
      </c>
      <c r="B932" s="350" t="s">
        <v>2283</v>
      </c>
      <c r="C932" s="351" t="s">
        <v>274</v>
      </c>
      <c r="D932" s="352">
        <v>19.7</v>
      </c>
      <c r="E932" s="350"/>
      <c r="F932" s="350"/>
      <c r="G932" s="350"/>
      <c r="H932" s="353">
        <v>1635</v>
      </c>
      <c r="I932" s="354">
        <v>103003</v>
      </c>
      <c r="J932" s="355">
        <v>19.7</v>
      </c>
      <c r="K932" s="353">
        <v>75</v>
      </c>
      <c r="L932" s="356">
        <v>261.60000000000002</v>
      </c>
      <c r="M932" s="357">
        <v>0</v>
      </c>
      <c r="N932" s="355">
        <v>0</v>
      </c>
      <c r="O932" s="358" t="s">
        <v>891</v>
      </c>
      <c r="P932" s="357">
        <v>0</v>
      </c>
      <c r="Q932" s="359">
        <v>0</v>
      </c>
      <c r="R932" s="360" t="s">
        <v>892</v>
      </c>
      <c r="S932" s="350" t="s">
        <v>1850</v>
      </c>
      <c r="T932" s="361">
        <v>1</v>
      </c>
      <c r="U932" s="362">
        <v>55</v>
      </c>
      <c r="V932" s="363">
        <v>19</v>
      </c>
      <c r="W932" s="364" t="s">
        <v>892</v>
      </c>
      <c r="X932" s="365" t="s">
        <v>892</v>
      </c>
      <c r="Y932" s="366">
        <v>0</v>
      </c>
      <c r="Z932" s="366" t="s">
        <v>892</v>
      </c>
      <c r="AA932" s="365" t="s">
        <v>892</v>
      </c>
      <c r="AB932" s="366">
        <v>0</v>
      </c>
      <c r="AC932" s="366"/>
      <c r="AD932" s="367" t="s">
        <v>892</v>
      </c>
      <c r="AE932" s="368" t="s">
        <v>892</v>
      </c>
      <c r="AF932" s="357">
        <v>26</v>
      </c>
      <c r="AG932" s="360">
        <v>44876</v>
      </c>
      <c r="AH932" s="360">
        <v>44096</v>
      </c>
      <c r="AI932" s="360">
        <v>44845</v>
      </c>
      <c r="AJ932" s="360" t="s">
        <v>892</v>
      </c>
      <c r="AK932" s="350" t="s">
        <v>2283</v>
      </c>
    </row>
    <row r="933" spans="1:37" x14ac:dyDescent="0.3">
      <c r="A933" s="349">
        <v>140057</v>
      </c>
      <c r="B933" s="350" t="s">
        <v>2284</v>
      </c>
      <c r="C933" s="351" t="s">
        <v>274</v>
      </c>
      <c r="D933" s="352">
        <v>24.4</v>
      </c>
      <c r="E933" s="350"/>
      <c r="F933" s="350"/>
      <c r="G933" s="350"/>
      <c r="H933" s="353">
        <v>474</v>
      </c>
      <c r="I933" s="354">
        <v>103003</v>
      </c>
      <c r="J933" s="355">
        <v>24.4</v>
      </c>
      <c r="K933" s="353">
        <v>1760</v>
      </c>
      <c r="L933" s="356">
        <v>3.2317447330742488</v>
      </c>
      <c r="M933" s="357">
        <v>2166.06</v>
      </c>
      <c r="N933" s="355">
        <v>52851.864000000001</v>
      </c>
      <c r="O933" s="358" t="s">
        <v>891</v>
      </c>
      <c r="P933" s="357">
        <v>0</v>
      </c>
      <c r="Q933" s="359">
        <v>0</v>
      </c>
      <c r="R933" s="360" t="s">
        <v>892</v>
      </c>
      <c r="S933" s="350" t="s">
        <v>1850</v>
      </c>
      <c r="T933" s="361">
        <v>1</v>
      </c>
      <c r="U933" s="362">
        <v>55</v>
      </c>
      <c r="V933" s="363">
        <v>19</v>
      </c>
      <c r="W933" s="364" t="s">
        <v>892</v>
      </c>
      <c r="X933" s="365" t="s">
        <v>892</v>
      </c>
      <c r="Y933" s="366">
        <v>0</v>
      </c>
      <c r="Z933" s="366" t="s">
        <v>892</v>
      </c>
      <c r="AA933" s="365" t="s">
        <v>892</v>
      </c>
      <c r="AB933" s="366">
        <v>0</v>
      </c>
      <c r="AC933" s="366"/>
      <c r="AD933" s="367" t="s">
        <v>892</v>
      </c>
      <c r="AE933" s="368" t="s">
        <v>892</v>
      </c>
      <c r="AF933" s="357">
        <v>586</v>
      </c>
      <c r="AG933" s="360">
        <v>44876</v>
      </c>
      <c r="AH933" s="360">
        <v>44096</v>
      </c>
      <c r="AI933" s="360">
        <v>44845</v>
      </c>
      <c r="AJ933" s="360" t="s">
        <v>892</v>
      </c>
      <c r="AK933" s="350" t="s">
        <v>2284</v>
      </c>
    </row>
    <row r="934" spans="1:37" x14ac:dyDescent="0.3">
      <c r="A934" s="349">
        <v>140058</v>
      </c>
      <c r="B934" s="350" t="s">
        <v>2285</v>
      </c>
      <c r="C934" s="351" t="s">
        <v>274</v>
      </c>
      <c r="D934" s="352">
        <v>0</v>
      </c>
      <c r="E934" s="350"/>
      <c r="F934" s="350"/>
      <c r="G934" s="350"/>
      <c r="H934" s="353">
        <v>272</v>
      </c>
      <c r="I934" s="354">
        <v>103003</v>
      </c>
      <c r="J934" s="355">
        <v>0</v>
      </c>
      <c r="K934" s="353">
        <v>78</v>
      </c>
      <c r="L934" s="356">
        <v>41.846153846153847</v>
      </c>
      <c r="M934" s="357">
        <v>0</v>
      </c>
      <c r="N934" s="355">
        <v>0</v>
      </c>
      <c r="O934" s="358" t="s">
        <v>891</v>
      </c>
      <c r="P934" s="357">
        <v>0</v>
      </c>
      <c r="Q934" s="359">
        <v>0</v>
      </c>
      <c r="R934" s="360" t="s">
        <v>892</v>
      </c>
      <c r="S934" s="350" t="s">
        <v>1850</v>
      </c>
      <c r="T934" s="361">
        <v>1</v>
      </c>
      <c r="U934" s="362">
        <v>55</v>
      </c>
      <c r="V934" s="363">
        <v>19</v>
      </c>
      <c r="W934" s="364" t="s">
        <v>892</v>
      </c>
      <c r="X934" s="365" t="s">
        <v>892</v>
      </c>
      <c r="Y934" s="366">
        <v>0</v>
      </c>
      <c r="Z934" s="366" t="s">
        <v>892</v>
      </c>
      <c r="AA934" s="365" t="s">
        <v>892</v>
      </c>
      <c r="AB934" s="366">
        <v>0</v>
      </c>
      <c r="AC934" s="366"/>
      <c r="AD934" s="367" t="s">
        <v>892</v>
      </c>
      <c r="AE934" s="368" t="s">
        <v>892</v>
      </c>
      <c r="AF934" s="357">
        <v>26</v>
      </c>
      <c r="AG934" s="360" t="s">
        <v>892</v>
      </c>
      <c r="AH934" s="360">
        <v>44096</v>
      </c>
      <c r="AI934" s="360" t="s">
        <v>892</v>
      </c>
      <c r="AJ934" s="360" t="s">
        <v>892</v>
      </c>
      <c r="AK934" s="350" t="s">
        <v>2285</v>
      </c>
    </row>
    <row r="935" spans="1:37" x14ac:dyDescent="0.3">
      <c r="A935" s="349">
        <v>140059</v>
      </c>
      <c r="B935" s="350" t="s">
        <v>2286</v>
      </c>
      <c r="C935" s="351" t="s">
        <v>274</v>
      </c>
      <c r="D935" s="352">
        <v>36.909999999999997</v>
      </c>
      <c r="E935" s="350"/>
      <c r="F935" s="350"/>
      <c r="G935" s="350"/>
      <c r="H935" s="353">
        <v>569</v>
      </c>
      <c r="I935" s="354">
        <v>103003</v>
      </c>
      <c r="J935" s="355">
        <v>36.909999999999997</v>
      </c>
      <c r="K935" s="353">
        <v>135</v>
      </c>
      <c r="L935" s="356">
        <v>50.577777777777783</v>
      </c>
      <c r="M935" s="357">
        <v>0</v>
      </c>
      <c r="N935" s="355">
        <v>0</v>
      </c>
      <c r="O935" s="358" t="s">
        <v>891</v>
      </c>
      <c r="P935" s="357">
        <v>0</v>
      </c>
      <c r="Q935" s="359">
        <v>0</v>
      </c>
      <c r="R935" s="360" t="s">
        <v>892</v>
      </c>
      <c r="S935" s="350" t="s">
        <v>1850</v>
      </c>
      <c r="T935" s="361">
        <v>1</v>
      </c>
      <c r="U935" s="362">
        <v>55</v>
      </c>
      <c r="V935" s="363">
        <v>19</v>
      </c>
      <c r="W935" s="364">
        <v>1929</v>
      </c>
      <c r="X935" s="365">
        <v>2023</v>
      </c>
      <c r="Y935" s="366">
        <v>500</v>
      </c>
      <c r="Z935" s="366" t="s">
        <v>892</v>
      </c>
      <c r="AA935" s="365" t="s">
        <v>892</v>
      </c>
      <c r="AB935" s="366">
        <v>0</v>
      </c>
      <c r="AC935" s="366"/>
      <c r="AD935" s="367" t="s">
        <v>892</v>
      </c>
      <c r="AE935" s="368" t="s">
        <v>892</v>
      </c>
      <c r="AF935" s="357">
        <v>46</v>
      </c>
      <c r="AG935" s="360">
        <v>44876</v>
      </c>
      <c r="AH935" s="360">
        <v>44096</v>
      </c>
      <c r="AI935" s="360">
        <v>44845</v>
      </c>
      <c r="AJ935" s="360" t="s">
        <v>892</v>
      </c>
      <c r="AK935" s="350" t="s">
        <v>2286</v>
      </c>
    </row>
    <row r="936" spans="1:37" x14ac:dyDescent="0.3">
      <c r="A936" s="349">
        <v>140059</v>
      </c>
      <c r="B936" s="350" t="s">
        <v>2286</v>
      </c>
      <c r="C936" s="351" t="s">
        <v>274</v>
      </c>
      <c r="D936" s="352">
        <v>36.909999999999997</v>
      </c>
      <c r="E936" s="350"/>
      <c r="F936" s="350"/>
      <c r="G936" s="350"/>
      <c r="H936" s="353">
        <v>569</v>
      </c>
      <c r="I936" s="354">
        <v>103003</v>
      </c>
      <c r="J936" s="355">
        <v>36.909999999999997</v>
      </c>
      <c r="K936" s="353">
        <v>135</v>
      </c>
      <c r="L936" s="356">
        <v>50.577777777777783</v>
      </c>
      <c r="M936" s="357">
        <v>0</v>
      </c>
      <c r="N936" s="355">
        <v>0</v>
      </c>
      <c r="O936" s="358" t="s">
        <v>891</v>
      </c>
      <c r="P936" s="357">
        <v>0</v>
      </c>
      <c r="Q936" s="359">
        <v>0</v>
      </c>
      <c r="R936" s="360" t="s">
        <v>892</v>
      </c>
      <c r="S936" s="350" t="s">
        <v>1850</v>
      </c>
      <c r="T936" s="361">
        <v>1</v>
      </c>
      <c r="U936" s="362">
        <v>55</v>
      </c>
      <c r="V936" s="363">
        <v>19</v>
      </c>
      <c r="W936" s="364">
        <v>2957</v>
      </c>
      <c r="X936" s="365">
        <v>2023</v>
      </c>
      <c r="Y936" s="366">
        <v>1000</v>
      </c>
      <c r="Z936" s="366" t="s">
        <v>892</v>
      </c>
      <c r="AA936" s="365" t="s">
        <v>892</v>
      </c>
      <c r="AB936" s="366">
        <v>0</v>
      </c>
      <c r="AC936" s="366"/>
      <c r="AD936" s="367" t="s">
        <v>892</v>
      </c>
      <c r="AE936" s="368" t="s">
        <v>892</v>
      </c>
      <c r="AF936" s="357">
        <v>46</v>
      </c>
      <c r="AG936" s="360">
        <v>44876</v>
      </c>
      <c r="AH936" s="360">
        <v>44096</v>
      </c>
      <c r="AI936" s="360">
        <v>44845</v>
      </c>
      <c r="AJ936" s="360" t="s">
        <v>892</v>
      </c>
      <c r="AK936" s="350" t="s">
        <v>2286</v>
      </c>
    </row>
    <row r="937" spans="1:37" x14ac:dyDescent="0.3">
      <c r="A937" s="349">
        <v>140060</v>
      </c>
      <c r="B937" s="350" t="s">
        <v>2287</v>
      </c>
      <c r="C937" s="351" t="s">
        <v>274</v>
      </c>
      <c r="D937" s="352">
        <v>61.23</v>
      </c>
      <c r="E937" s="350"/>
      <c r="F937" s="350"/>
      <c r="G937" s="350"/>
      <c r="H937" s="353">
        <v>557</v>
      </c>
      <c r="I937" s="354">
        <v>103003</v>
      </c>
      <c r="J937" s="355">
        <v>61.23</v>
      </c>
      <c r="K937" s="353">
        <v>412</v>
      </c>
      <c r="L937" s="356">
        <v>16.224876201572968</v>
      </c>
      <c r="M937" s="357">
        <v>60.94</v>
      </c>
      <c r="N937" s="355">
        <v>3731.3562000000002</v>
      </c>
      <c r="O937" s="358" t="s">
        <v>891</v>
      </c>
      <c r="P937" s="357">
        <v>0</v>
      </c>
      <c r="Q937" s="359">
        <v>0</v>
      </c>
      <c r="R937" s="360" t="s">
        <v>892</v>
      </c>
      <c r="S937" s="350" t="s">
        <v>1850</v>
      </c>
      <c r="T937" s="361">
        <v>1</v>
      </c>
      <c r="U937" s="362">
        <v>55</v>
      </c>
      <c r="V937" s="363">
        <v>19</v>
      </c>
      <c r="W937" s="364" t="s">
        <v>892</v>
      </c>
      <c r="X937" s="365" t="s">
        <v>892</v>
      </c>
      <c r="Y937" s="366">
        <v>0</v>
      </c>
      <c r="Z937" s="366" t="s">
        <v>892</v>
      </c>
      <c r="AA937" s="365" t="s">
        <v>892</v>
      </c>
      <c r="AB937" s="366">
        <v>0</v>
      </c>
      <c r="AC937" s="366"/>
      <c r="AD937" s="367" t="s">
        <v>892</v>
      </c>
      <c r="AE937" s="368" t="s">
        <v>892</v>
      </c>
      <c r="AF937" s="357">
        <v>138</v>
      </c>
      <c r="AG937" s="360" t="s">
        <v>892</v>
      </c>
      <c r="AH937" s="360">
        <v>44096</v>
      </c>
      <c r="AI937" s="360">
        <v>44923</v>
      </c>
      <c r="AJ937" s="360" t="s">
        <v>892</v>
      </c>
      <c r="AK937" s="350" t="s">
        <v>2287</v>
      </c>
    </row>
    <row r="938" spans="1:37" x14ac:dyDescent="0.3">
      <c r="A938" s="349">
        <v>140061</v>
      </c>
      <c r="B938" s="350" t="s">
        <v>2288</v>
      </c>
      <c r="C938" s="351" t="s">
        <v>274</v>
      </c>
      <c r="D938" s="352">
        <v>81.72</v>
      </c>
      <c r="E938" s="350"/>
      <c r="F938" s="350"/>
      <c r="G938" s="350"/>
      <c r="H938" s="353">
        <v>171</v>
      </c>
      <c r="I938" s="354">
        <v>103003</v>
      </c>
      <c r="J938" s="355">
        <v>81.72</v>
      </c>
      <c r="K938" s="353">
        <v>275</v>
      </c>
      <c r="L938" s="356">
        <v>7.4607329842931938</v>
      </c>
      <c r="M938" s="357">
        <v>141.56</v>
      </c>
      <c r="N938" s="355">
        <v>11568.2832</v>
      </c>
      <c r="O938" s="358" t="s">
        <v>891</v>
      </c>
      <c r="P938" s="357">
        <v>0</v>
      </c>
      <c r="Q938" s="359">
        <v>0</v>
      </c>
      <c r="R938" s="360" t="s">
        <v>892</v>
      </c>
      <c r="S938" s="350" t="s">
        <v>1850</v>
      </c>
      <c r="T938" s="361">
        <v>1</v>
      </c>
      <c r="U938" s="362">
        <v>55</v>
      </c>
      <c r="V938" s="363">
        <v>19</v>
      </c>
      <c r="W938" s="364">
        <v>2696</v>
      </c>
      <c r="X938" s="365">
        <v>2023</v>
      </c>
      <c r="Y938" s="366">
        <v>100</v>
      </c>
      <c r="Z938" s="366" t="s">
        <v>892</v>
      </c>
      <c r="AA938" s="365" t="s">
        <v>892</v>
      </c>
      <c r="AB938" s="366">
        <v>0</v>
      </c>
      <c r="AC938" s="366"/>
      <c r="AD938" s="367" t="s">
        <v>892</v>
      </c>
      <c r="AE938" s="368" t="s">
        <v>892</v>
      </c>
      <c r="AF938" s="357">
        <v>92</v>
      </c>
      <c r="AG938" s="360" t="s">
        <v>892</v>
      </c>
      <c r="AH938" s="360">
        <v>44096</v>
      </c>
      <c r="AI938" s="360">
        <v>44740</v>
      </c>
      <c r="AJ938" s="360" t="s">
        <v>892</v>
      </c>
      <c r="AK938" s="350" t="s">
        <v>2288</v>
      </c>
    </row>
    <row r="939" spans="1:37" x14ac:dyDescent="0.3">
      <c r="A939" s="349">
        <v>140063</v>
      </c>
      <c r="B939" s="350" t="s">
        <v>2289</v>
      </c>
      <c r="C939" s="351" t="s">
        <v>274</v>
      </c>
      <c r="D939" s="352">
        <v>6.11</v>
      </c>
      <c r="E939" s="350"/>
      <c r="F939" s="350"/>
      <c r="G939" s="350"/>
      <c r="H939" s="353">
        <v>0</v>
      </c>
      <c r="I939" s="354">
        <v>103003</v>
      </c>
      <c r="J939" s="355">
        <v>6.11</v>
      </c>
      <c r="K939" s="353">
        <v>5416</v>
      </c>
      <c r="L939" s="356">
        <v>0</v>
      </c>
      <c r="M939" s="357">
        <v>6972.44</v>
      </c>
      <c r="N939" s="355">
        <v>42601.608399999997</v>
      </c>
      <c r="O939" s="358" t="s">
        <v>891</v>
      </c>
      <c r="P939" s="357">
        <v>0</v>
      </c>
      <c r="Q939" s="359">
        <v>0</v>
      </c>
      <c r="R939" s="360" t="s">
        <v>892</v>
      </c>
      <c r="S939" s="350" t="s">
        <v>1850</v>
      </c>
      <c r="T939" s="361">
        <v>1</v>
      </c>
      <c r="U939" s="362">
        <v>55</v>
      </c>
      <c r="V939" s="363">
        <v>19</v>
      </c>
      <c r="W939" s="364">
        <v>2375</v>
      </c>
      <c r="X939" s="365">
        <v>2023</v>
      </c>
      <c r="Y939" s="366">
        <v>4000</v>
      </c>
      <c r="Z939" s="366" t="s">
        <v>892</v>
      </c>
      <c r="AA939" s="365" t="s">
        <v>892</v>
      </c>
      <c r="AB939" s="366">
        <v>0</v>
      </c>
      <c r="AC939" s="366"/>
      <c r="AD939" s="367" t="s">
        <v>892</v>
      </c>
      <c r="AE939" s="368" t="s">
        <v>892</v>
      </c>
      <c r="AF939" s="357">
        <v>2438</v>
      </c>
      <c r="AG939" s="360">
        <v>44893</v>
      </c>
      <c r="AH939" s="360">
        <v>44096</v>
      </c>
      <c r="AI939" s="360">
        <v>44845</v>
      </c>
      <c r="AJ939" s="360" t="s">
        <v>892</v>
      </c>
      <c r="AK939" s="350" t="s">
        <v>2289</v>
      </c>
    </row>
    <row r="940" spans="1:37" x14ac:dyDescent="0.3">
      <c r="A940" s="349">
        <v>140125</v>
      </c>
      <c r="B940" s="350" t="s">
        <v>2290</v>
      </c>
      <c r="C940" s="351" t="s">
        <v>274</v>
      </c>
      <c r="D940" s="352">
        <v>87.79</v>
      </c>
      <c r="E940" s="350"/>
      <c r="F940" s="350"/>
      <c r="G940" s="350"/>
      <c r="H940" s="353">
        <v>550</v>
      </c>
      <c r="I940" s="354">
        <v>103003</v>
      </c>
      <c r="J940" s="355">
        <v>87.79</v>
      </c>
      <c r="K940" s="353"/>
      <c r="L940" s="356">
        <v>0</v>
      </c>
      <c r="M940" s="357">
        <v>0</v>
      </c>
      <c r="N940" s="355">
        <v>0</v>
      </c>
      <c r="O940" s="358" t="s">
        <v>891</v>
      </c>
      <c r="P940" s="357">
        <v>0</v>
      </c>
      <c r="Q940" s="359">
        <v>0</v>
      </c>
      <c r="R940" s="360" t="s">
        <v>892</v>
      </c>
      <c r="S940" s="350" t="s">
        <v>1850</v>
      </c>
      <c r="T940" s="361">
        <v>1</v>
      </c>
      <c r="U940" s="362">
        <v>55</v>
      </c>
      <c r="V940" s="363">
        <v>19</v>
      </c>
      <c r="W940" s="364" t="s">
        <v>892</v>
      </c>
      <c r="X940" s="365" t="s">
        <v>892</v>
      </c>
      <c r="Y940" s="366">
        <v>0</v>
      </c>
      <c r="Z940" s="366" t="s">
        <v>892</v>
      </c>
      <c r="AA940" s="365" t="s">
        <v>892</v>
      </c>
      <c r="AB940" s="366">
        <v>0</v>
      </c>
      <c r="AC940" s="366"/>
      <c r="AD940" s="367" t="s">
        <v>892</v>
      </c>
      <c r="AE940" s="368" t="s">
        <v>892</v>
      </c>
      <c r="AF940" s="357">
        <v>0</v>
      </c>
      <c r="AG940" s="360">
        <v>44211</v>
      </c>
      <c r="AH940" s="360">
        <v>44109</v>
      </c>
      <c r="AI940" s="360">
        <v>44167</v>
      </c>
      <c r="AJ940" s="360" t="s">
        <v>892</v>
      </c>
      <c r="AK940" s="350" t="s">
        <v>2290</v>
      </c>
    </row>
    <row r="941" spans="1:37" x14ac:dyDescent="0.3">
      <c r="A941" s="349">
        <v>140126</v>
      </c>
      <c r="B941" s="350" t="s">
        <v>2291</v>
      </c>
      <c r="C941" s="351" t="s">
        <v>274</v>
      </c>
      <c r="D941" s="352">
        <v>34.54</v>
      </c>
      <c r="E941" s="350"/>
      <c r="F941" s="350"/>
      <c r="G941" s="350"/>
      <c r="H941" s="353">
        <v>891</v>
      </c>
      <c r="I941" s="354">
        <v>103003</v>
      </c>
      <c r="J941" s="355">
        <v>34.54</v>
      </c>
      <c r="K941" s="353">
        <v>366</v>
      </c>
      <c r="L941" s="356">
        <v>29.213114754098363</v>
      </c>
      <c r="M941" s="357">
        <v>0</v>
      </c>
      <c r="N941" s="355">
        <v>0</v>
      </c>
      <c r="O941" s="358" t="s">
        <v>891</v>
      </c>
      <c r="P941" s="357">
        <v>0</v>
      </c>
      <c r="Q941" s="359">
        <v>0</v>
      </c>
      <c r="R941" s="360" t="s">
        <v>892</v>
      </c>
      <c r="S941" s="350" t="s">
        <v>1850</v>
      </c>
      <c r="T941" s="361">
        <v>1</v>
      </c>
      <c r="U941" s="362">
        <v>55</v>
      </c>
      <c r="V941" s="363">
        <v>19</v>
      </c>
      <c r="W941" s="364" t="s">
        <v>892</v>
      </c>
      <c r="X941" s="365" t="s">
        <v>892</v>
      </c>
      <c r="Y941" s="366">
        <v>0</v>
      </c>
      <c r="Z941" s="366" t="s">
        <v>892</v>
      </c>
      <c r="AA941" s="365" t="s">
        <v>892</v>
      </c>
      <c r="AB941" s="366">
        <v>0</v>
      </c>
      <c r="AC941" s="366"/>
      <c r="AD941" s="367" t="s">
        <v>892</v>
      </c>
      <c r="AE941" s="368" t="s">
        <v>892</v>
      </c>
      <c r="AF941" s="357">
        <v>122</v>
      </c>
      <c r="AG941" s="360">
        <v>44876</v>
      </c>
      <c r="AH941" s="360">
        <v>44109</v>
      </c>
      <c r="AI941" s="360">
        <v>44923</v>
      </c>
      <c r="AJ941" s="360" t="s">
        <v>892</v>
      </c>
      <c r="AK941" s="350" t="s">
        <v>2291</v>
      </c>
    </row>
    <row r="942" spans="1:37" x14ac:dyDescent="0.3">
      <c r="A942" s="349">
        <v>140241</v>
      </c>
      <c r="B942" s="350" t="s">
        <v>2292</v>
      </c>
      <c r="C942" s="351" t="s">
        <v>274</v>
      </c>
      <c r="D942" s="352">
        <v>3.32</v>
      </c>
      <c r="E942" s="350"/>
      <c r="F942" s="350"/>
      <c r="G942" s="350"/>
      <c r="H942" s="353">
        <v>0</v>
      </c>
      <c r="I942" s="354">
        <v>103003</v>
      </c>
      <c r="J942" s="355">
        <v>3.32</v>
      </c>
      <c r="K942" s="353">
        <v>1638</v>
      </c>
      <c r="L942" s="356">
        <v>0</v>
      </c>
      <c r="M942" s="357">
        <v>2257.06</v>
      </c>
      <c r="N942" s="355">
        <v>7493.4391999999998</v>
      </c>
      <c r="O942" s="358" t="s">
        <v>891</v>
      </c>
      <c r="P942" s="357">
        <v>0</v>
      </c>
      <c r="Q942" s="359">
        <v>0</v>
      </c>
      <c r="R942" s="360" t="s">
        <v>892</v>
      </c>
      <c r="S942" s="350" t="s">
        <v>1850</v>
      </c>
      <c r="T942" s="361">
        <v>1</v>
      </c>
      <c r="U942" s="362">
        <v>55</v>
      </c>
      <c r="V942" s="363">
        <v>19</v>
      </c>
      <c r="W942" s="364">
        <v>10083</v>
      </c>
      <c r="X942" s="365">
        <v>2023</v>
      </c>
      <c r="Y942" s="366">
        <v>500</v>
      </c>
      <c r="Z942" s="366" t="s">
        <v>892</v>
      </c>
      <c r="AA942" s="365" t="s">
        <v>892</v>
      </c>
      <c r="AB942" s="366">
        <v>0</v>
      </c>
      <c r="AC942" s="366"/>
      <c r="AD942" s="367" t="s">
        <v>892</v>
      </c>
      <c r="AE942" s="368" t="s">
        <v>892</v>
      </c>
      <c r="AF942" s="357">
        <v>612</v>
      </c>
      <c r="AG942" s="360" t="s">
        <v>892</v>
      </c>
      <c r="AH942" s="360">
        <v>44132</v>
      </c>
      <c r="AI942" s="360">
        <v>44623</v>
      </c>
      <c r="AJ942" s="360" t="s">
        <v>892</v>
      </c>
      <c r="AK942" s="350" t="s">
        <v>2292</v>
      </c>
    </row>
    <row r="943" spans="1:37" x14ac:dyDescent="0.3">
      <c r="A943" s="349">
        <v>140242</v>
      </c>
      <c r="B943" s="350" t="s">
        <v>2293</v>
      </c>
      <c r="C943" s="351" t="s">
        <v>274</v>
      </c>
      <c r="D943" s="352">
        <v>15.5</v>
      </c>
      <c r="E943" s="350"/>
      <c r="F943" s="350"/>
      <c r="G943" s="350"/>
      <c r="H943" s="353">
        <v>933</v>
      </c>
      <c r="I943" s="354">
        <v>103003</v>
      </c>
      <c r="J943" s="355">
        <v>15.5</v>
      </c>
      <c r="K943" s="353">
        <v>985</v>
      </c>
      <c r="L943" s="356">
        <v>11.366959064327485</v>
      </c>
      <c r="M943" s="357">
        <v>544.44000000000005</v>
      </c>
      <c r="N943" s="355">
        <v>8438.82</v>
      </c>
      <c r="O943" s="358" t="s">
        <v>891</v>
      </c>
      <c r="P943" s="357">
        <v>0</v>
      </c>
      <c r="Q943" s="359">
        <v>0</v>
      </c>
      <c r="R943" s="360" t="s">
        <v>892</v>
      </c>
      <c r="S943" s="350" t="s">
        <v>1850</v>
      </c>
      <c r="T943" s="361">
        <v>1</v>
      </c>
      <c r="U943" s="362">
        <v>55</v>
      </c>
      <c r="V943" s="363">
        <v>19</v>
      </c>
      <c r="W943" s="364" t="s">
        <v>892</v>
      </c>
      <c r="X943" s="365" t="s">
        <v>892</v>
      </c>
      <c r="Y943" s="366">
        <v>0</v>
      </c>
      <c r="Z943" s="366" t="s">
        <v>892</v>
      </c>
      <c r="AA943" s="365" t="s">
        <v>892</v>
      </c>
      <c r="AB943" s="366">
        <v>0</v>
      </c>
      <c r="AC943" s="366"/>
      <c r="AD943" s="367" t="s">
        <v>892</v>
      </c>
      <c r="AE943" s="368" t="s">
        <v>892</v>
      </c>
      <c r="AF943" s="357">
        <v>328</v>
      </c>
      <c r="AG943" s="360">
        <v>44876</v>
      </c>
      <c r="AH943" s="360">
        <v>44132</v>
      </c>
      <c r="AI943" s="360">
        <v>44845</v>
      </c>
      <c r="AJ943" s="360" t="s">
        <v>892</v>
      </c>
      <c r="AK943" s="350" t="s">
        <v>2293</v>
      </c>
    </row>
    <row r="944" spans="1:37" x14ac:dyDescent="0.3">
      <c r="A944" s="349">
        <v>140283</v>
      </c>
      <c r="B944" s="350" t="s">
        <v>2294</v>
      </c>
      <c r="C944" s="351" t="s">
        <v>31</v>
      </c>
      <c r="D944" s="352">
        <v>155</v>
      </c>
      <c r="E944" s="350"/>
      <c r="F944" s="350"/>
      <c r="G944" s="350"/>
      <c r="H944" s="353">
        <v>0</v>
      </c>
      <c r="I944" s="354">
        <v>103003</v>
      </c>
      <c r="J944" s="355">
        <v>155</v>
      </c>
      <c r="K944" s="353">
        <v>39</v>
      </c>
      <c r="L944" s="356">
        <v>0</v>
      </c>
      <c r="M944" s="357">
        <v>54.44</v>
      </c>
      <c r="N944" s="355">
        <v>8438.2000000000007</v>
      </c>
      <c r="O944" s="358" t="s">
        <v>891</v>
      </c>
      <c r="P944" s="357">
        <v>0</v>
      </c>
      <c r="Q944" s="359">
        <v>0</v>
      </c>
      <c r="R944" s="360" t="s">
        <v>892</v>
      </c>
      <c r="S944" s="350" t="s">
        <v>1568</v>
      </c>
      <c r="T944" s="361">
        <v>1</v>
      </c>
      <c r="U944" s="362">
        <v>51</v>
      </c>
      <c r="V944" s="363">
        <v>36</v>
      </c>
      <c r="W944" s="364" t="s">
        <v>892</v>
      </c>
      <c r="X944" s="365" t="s">
        <v>892</v>
      </c>
      <c r="Y944" s="366">
        <v>0</v>
      </c>
      <c r="Z944" s="366">
        <v>10435</v>
      </c>
      <c r="AA944" s="365">
        <v>2023</v>
      </c>
      <c r="AB944" s="366">
        <v>10</v>
      </c>
      <c r="AC944" s="366">
        <v>10</v>
      </c>
      <c r="AD944" s="367" t="s">
        <v>2328</v>
      </c>
      <c r="AE944" s="368">
        <v>45197</v>
      </c>
      <c r="AF944" s="357">
        <v>14</v>
      </c>
      <c r="AG944" s="360">
        <v>44509</v>
      </c>
      <c r="AH944" s="360">
        <v>44155</v>
      </c>
      <c r="AI944" s="360">
        <v>45160</v>
      </c>
      <c r="AJ944" s="360" t="s">
        <v>892</v>
      </c>
      <c r="AK944" s="350" t="s">
        <v>2294</v>
      </c>
    </row>
    <row r="945" spans="1:37" x14ac:dyDescent="0.3">
      <c r="A945" s="349">
        <v>140326</v>
      </c>
      <c r="B945" s="350" t="s">
        <v>2295</v>
      </c>
      <c r="C945" s="351" t="s">
        <v>292</v>
      </c>
      <c r="D945" s="352">
        <v>38.85</v>
      </c>
      <c r="E945" s="350"/>
      <c r="F945" s="350"/>
      <c r="G945" s="350"/>
      <c r="H945" s="353">
        <v>0</v>
      </c>
      <c r="I945" s="354">
        <v>103003</v>
      </c>
      <c r="J945" s="355">
        <v>38.85</v>
      </c>
      <c r="K945" s="353">
        <v>223</v>
      </c>
      <c r="L945" s="356">
        <v>0</v>
      </c>
      <c r="M945" s="357">
        <v>0</v>
      </c>
      <c r="N945" s="355">
        <v>0</v>
      </c>
      <c r="O945" s="358" t="s">
        <v>891</v>
      </c>
      <c r="P945" s="357">
        <v>0</v>
      </c>
      <c r="Q945" s="359">
        <v>0</v>
      </c>
      <c r="R945" s="360" t="s">
        <v>892</v>
      </c>
      <c r="S945" s="350" t="s">
        <v>1162</v>
      </c>
      <c r="T945" s="361">
        <v>1</v>
      </c>
      <c r="U945" s="362">
        <v>51</v>
      </c>
      <c r="V945" s="363">
        <v>33</v>
      </c>
      <c r="W945" s="364">
        <v>2223</v>
      </c>
      <c r="X945" s="365">
        <v>2023</v>
      </c>
      <c r="Y945" s="366">
        <v>1200</v>
      </c>
      <c r="Z945" s="366" t="s">
        <v>892</v>
      </c>
      <c r="AA945" s="365" t="s">
        <v>892</v>
      </c>
      <c r="AB945" s="366">
        <v>0</v>
      </c>
      <c r="AC945" s="366"/>
      <c r="AD945" s="367" t="s">
        <v>892</v>
      </c>
      <c r="AE945" s="368" t="s">
        <v>892</v>
      </c>
      <c r="AF945" s="357">
        <v>74</v>
      </c>
      <c r="AG945" s="360">
        <v>44547</v>
      </c>
      <c r="AH945" s="360">
        <v>44180</v>
      </c>
      <c r="AI945" s="360">
        <v>44911</v>
      </c>
      <c r="AJ945" s="360" t="s">
        <v>892</v>
      </c>
      <c r="AK945" s="350" t="s">
        <v>2295</v>
      </c>
    </row>
    <row r="946" spans="1:37" x14ac:dyDescent="0.3">
      <c r="A946" s="349">
        <v>140666</v>
      </c>
      <c r="B946" s="350" t="s">
        <v>2296</v>
      </c>
      <c r="C946" s="351" t="s">
        <v>265</v>
      </c>
      <c r="D946" s="352">
        <v>66.680000000000007</v>
      </c>
      <c r="E946" s="350"/>
      <c r="F946" s="350"/>
      <c r="G946" s="350"/>
      <c r="H946" s="353">
        <v>18</v>
      </c>
      <c r="I946" s="354">
        <v>103003</v>
      </c>
      <c r="J946" s="355">
        <v>66.680000000000007</v>
      </c>
      <c r="K946" s="353">
        <v>117</v>
      </c>
      <c r="L946" s="356">
        <v>1.8</v>
      </c>
      <c r="M946" s="357">
        <v>132</v>
      </c>
      <c r="N946" s="355">
        <v>8801.76</v>
      </c>
      <c r="O946" s="358" t="s">
        <v>891</v>
      </c>
      <c r="P946" s="357">
        <v>0</v>
      </c>
      <c r="Q946" s="359">
        <v>0</v>
      </c>
      <c r="R946" s="360" t="s">
        <v>892</v>
      </c>
      <c r="S946" s="350" t="s">
        <v>1123</v>
      </c>
      <c r="T946" s="361">
        <v>1</v>
      </c>
      <c r="U946" s="362">
        <v>55</v>
      </c>
      <c r="V946" s="363">
        <v>49</v>
      </c>
      <c r="W946" s="364">
        <v>10083</v>
      </c>
      <c r="X946" s="365">
        <v>2023</v>
      </c>
      <c r="Y946" s="366">
        <v>30</v>
      </c>
      <c r="Z946" s="366" t="s">
        <v>892</v>
      </c>
      <c r="AA946" s="365" t="s">
        <v>892</v>
      </c>
      <c r="AB946" s="366">
        <v>0</v>
      </c>
      <c r="AC946" s="366"/>
      <c r="AD946" s="367" t="s">
        <v>892</v>
      </c>
      <c r="AE946" s="368" t="s">
        <v>892</v>
      </c>
      <c r="AF946" s="357">
        <v>40</v>
      </c>
      <c r="AG946" s="360">
        <v>44410</v>
      </c>
      <c r="AH946" s="360">
        <v>44243</v>
      </c>
      <c r="AI946" s="360">
        <v>44393</v>
      </c>
      <c r="AJ946" s="360" t="s">
        <v>892</v>
      </c>
      <c r="AK946" s="350" t="s">
        <v>2296</v>
      </c>
    </row>
    <row r="947" spans="1:37" x14ac:dyDescent="0.3">
      <c r="A947" s="349">
        <v>140933</v>
      </c>
      <c r="B947" s="350" t="s">
        <v>2297</v>
      </c>
      <c r="C947" s="351" t="s">
        <v>265</v>
      </c>
      <c r="D947" s="352">
        <v>4.08</v>
      </c>
      <c r="E947" s="350"/>
      <c r="F947" s="350"/>
      <c r="G947" s="350"/>
      <c r="H947" s="353">
        <v>754</v>
      </c>
      <c r="I947" s="354">
        <v>103003</v>
      </c>
      <c r="J947" s="355">
        <v>4.08</v>
      </c>
      <c r="K947" s="353">
        <v>148</v>
      </c>
      <c r="L947" s="356">
        <v>61.151662611516628</v>
      </c>
      <c r="M947" s="357">
        <v>0</v>
      </c>
      <c r="N947" s="355">
        <v>0</v>
      </c>
      <c r="O947" s="358" t="s">
        <v>891</v>
      </c>
      <c r="P947" s="357">
        <v>0</v>
      </c>
      <c r="Q947" s="359">
        <v>0</v>
      </c>
      <c r="R947" s="360" t="s">
        <v>892</v>
      </c>
      <c r="S947" s="350" t="s">
        <v>2037</v>
      </c>
      <c r="T947" s="361">
        <v>1</v>
      </c>
      <c r="U947" s="362">
        <v>45</v>
      </c>
      <c r="V947" s="363">
        <v>16</v>
      </c>
      <c r="W947" s="364" t="s">
        <v>892</v>
      </c>
      <c r="X947" s="365" t="s">
        <v>892</v>
      </c>
      <c r="Y947" s="366">
        <v>0</v>
      </c>
      <c r="Z947" s="366" t="s">
        <v>892</v>
      </c>
      <c r="AA947" s="365" t="s">
        <v>892</v>
      </c>
      <c r="AB947" s="366">
        <v>0</v>
      </c>
      <c r="AC947" s="366"/>
      <c r="AD947" s="367" t="s">
        <v>892</v>
      </c>
      <c r="AE947" s="368" t="s">
        <v>892</v>
      </c>
      <c r="AF947" s="357">
        <v>50</v>
      </c>
      <c r="AG947" s="360">
        <v>45014</v>
      </c>
      <c r="AH947" s="360">
        <v>44294</v>
      </c>
      <c r="AI947" s="360">
        <v>45140</v>
      </c>
      <c r="AJ947" s="360" t="s">
        <v>892</v>
      </c>
      <c r="AK947" s="350" t="s">
        <v>2297</v>
      </c>
    </row>
    <row r="948" spans="1:37" x14ac:dyDescent="0.3">
      <c r="A948" s="349">
        <v>141253</v>
      </c>
      <c r="B948" s="350" t="s">
        <v>2298</v>
      </c>
      <c r="C948" s="351" t="s">
        <v>303</v>
      </c>
      <c r="D948" s="352">
        <v>109.97</v>
      </c>
      <c r="E948" s="350"/>
      <c r="F948" s="350"/>
      <c r="G948" s="350"/>
      <c r="H948" s="353">
        <v>0</v>
      </c>
      <c r="I948" s="354">
        <v>103003</v>
      </c>
      <c r="J948" s="355">
        <v>109.97</v>
      </c>
      <c r="K948" s="353">
        <v>193</v>
      </c>
      <c r="L948" s="356">
        <v>0</v>
      </c>
      <c r="M948" s="357">
        <v>352.44</v>
      </c>
      <c r="N948" s="355">
        <v>38757.826800000003</v>
      </c>
      <c r="O948" s="358" t="s">
        <v>891</v>
      </c>
      <c r="P948" s="357">
        <v>0</v>
      </c>
      <c r="Q948" s="359">
        <v>0</v>
      </c>
      <c r="R948" s="360" t="s">
        <v>892</v>
      </c>
      <c r="S948" s="350" t="s">
        <v>1650</v>
      </c>
      <c r="T948" s="361">
        <v>1</v>
      </c>
      <c r="U948" s="362">
        <v>76</v>
      </c>
      <c r="V948" s="363">
        <v>13</v>
      </c>
      <c r="W948" s="364" t="s">
        <v>892</v>
      </c>
      <c r="X948" s="365" t="s">
        <v>892</v>
      </c>
      <c r="Y948" s="366">
        <v>0</v>
      </c>
      <c r="Z948" s="366" t="s">
        <v>892</v>
      </c>
      <c r="AA948" s="365" t="s">
        <v>892</v>
      </c>
      <c r="AB948" s="366">
        <v>0</v>
      </c>
      <c r="AC948" s="366"/>
      <c r="AD948" s="367" t="s">
        <v>892</v>
      </c>
      <c r="AE948" s="368" t="s">
        <v>892</v>
      </c>
      <c r="AF948" s="357">
        <v>78</v>
      </c>
      <c r="AG948" s="360">
        <v>44613</v>
      </c>
      <c r="AH948" s="360">
        <v>44355</v>
      </c>
      <c r="AI948" s="360">
        <v>44586</v>
      </c>
      <c r="AJ948" s="360" t="s">
        <v>892</v>
      </c>
      <c r="AK948" s="350" t="s">
        <v>2298</v>
      </c>
    </row>
    <row r="949" spans="1:37" x14ac:dyDescent="0.3">
      <c r="A949" s="349">
        <v>141265</v>
      </c>
      <c r="B949" s="350" t="s">
        <v>2299</v>
      </c>
      <c r="C949" s="351" t="s">
        <v>303</v>
      </c>
      <c r="D949" s="352">
        <v>75.5</v>
      </c>
      <c r="E949" s="350"/>
      <c r="F949" s="350"/>
      <c r="G949" s="350"/>
      <c r="H949" s="353">
        <v>82</v>
      </c>
      <c r="I949" s="354">
        <v>103003</v>
      </c>
      <c r="J949" s="355">
        <v>71.779300000000006</v>
      </c>
      <c r="K949" s="353">
        <v>81</v>
      </c>
      <c r="L949" s="356">
        <v>10.148514851485148</v>
      </c>
      <c r="M949" s="357">
        <v>43.44</v>
      </c>
      <c r="N949" s="355">
        <v>3279.72</v>
      </c>
      <c r="O949" s="358" t="s">
        <v>891</v>
      </c>
      <c r="P949" s="357">
        <v>0</v>
      </c>
      <c r="Q949" s="359">
        <v>0</v>
      </c>
      <c r="R949" s="360" t="s">
        <v>892</v>
      </c>
      <c r="S949" s="350" t="s">
        <v>2300</v>
      </c>
      <c r="T949" s="361">
        <v>1</v>
      </c>
      <c r="U949" s="362">
        <v>76</v>
      </c>
      <c r="V949" s="363">
        <v>3</v>
      </c>
      <c r="W949" s="364">
        <v>2973</v>
      </c>
      <c r="X949" s="365">
        <v>2023</v>
      </c>
      <c r="Y949" s="366">
        <v>20</v>
      </c>
      <c r="Z949" s="366" t="s">
        <v>892</v>
      </c>
      <c r="AA949" s="365" t="s">
        <v>892</v>
      </c>
      <c r="AB949" s="366">
        <v>0</v>
      </c>
      <c r="AC949" s="366"/>
      <c r="AD949" s="367" t="s">
        <v>892</v>
      </c>
      <c r="AE949" s="368" t="s">
        <v>892</v>
      </c>
      <c r="AF949" s="357">
        <v>32</v>
      </c>
      <c r="AG949" s="360">
        <v>44784</v>
      </c>
      <c r="AH949" s="360">
        <v>44355</v>
      </c>
      <c r="AI949" s="360">
        <v>44586</v>
      </c>
      <c r="AJ949" s="360" t="s">
        <v>892</v>
      </c>
      <c r="AK949" s="350" t="s">
        <v>2299</v>
      </c>
    </row>
    <row r="950" spans="1:37" x14ac:dyDescent="0.3">
      <c r="A950" s="349">
        <v>141266</v>
      </c>
      <c r="B950" s="350" t="s">
        <v>2301</v>
      </c>
      <c r="C950" s="351" t="s">
        <v>303</v>
      </c>
      <c r="D950" s="352">
        <v>84.66</v>
      </c>
      <c r="E950" s="350"/>
      <c r="F950" s="350"/>
      <c r="G950" s="350"/>
      <c r="H950" s="353">
        <v>131</v>
      </c>
      <c r="I950" s="354">
        <v>103003</v>
      </c>
      <c r="J950" s="355">
        <v>77.599999999999994</v>
      </c>
      <c r="K950" s="353">
        <v>48</v>
      </c>
      <c r="L950" s="356">
        <v>30.254041570438797</v>
      </c>
      <c r="M950" s="357">
        <v>0</v>
      </c>
      <c r="N950" s="355">
        <v>0</v>
      </c>
      <c r="O950" s="358" t="s">
        <v>891</v>
      </c>
      <c r="P950" s="357">
        <v>0</v>
      </c>
      <c r="Q950" s="359">
        <v>0</v>
      </c>
      <c r="R950" s="360" t="s">
        <v>892</v>
      </c>
      <c r="S950" s="350" t="s">
        <v>2300</v>
      </c>
      <c r="T950" s="361">
        <v>1</v>
      </c>
      <c r="U950" s="362">
        <v>76</v>
      </c>
      <c r="V950" s="363">
        <v>3</v>
      </c>
      <c r="W950" s="364" t="s">
        <v>892</v>
      </c>
      <c r="X950" s="365" t="s">
        <v>892</v>
      </c>
      <c r="Y950" s="366">
        <v>0</v>
      </c>
      <c r="Z950" s="366" t="s">
        <v>892</v>
      </c>
      <c r="AA950" s="365" t="s">
        <v>892</v>
      </c>
      <c r="AB950" s="366">
        <v>0</v>
      </c>
      <c r="AC950" s="366"/>
      <c r="AD950" s="367" t="s">
        <v>892</v>
      </c>
      <c r="AE950" s="368" t="s">
        <v>892</v>
      </c>
      <c r="AF950" s="357">
        <v>18</v>
      </c>
      <c r="AG950" s="360">
        <v>44635</v>
      </c>
      <c r="AH950" s="360">
        <v>44355</v>
      </c>
      <c r="AI950" s="360">
        <v>44586</v>
      </c>
      <c r="AJ950" s="360" t="s">
        <v>892</v>
      </c>
      <c r="AK950" s="350" t="s">
        <v>2301</v>
      </c>
    </row>
    <row r="951" spans="1:37" x14ac:dyDescent="0.3">
      <c r="A951" s="349">
        <v>141268</v>
      </c>
      <c r="B951" s="350" t="s">
        <v>2302</v>
      </c>
      <c r="C951" s="351" t="s">
        <v>303</v>
      </c>
      <c r="D951" s="352">
        <v>116.83</v>
      </c>
      <c r="E951" s="350"/>
      <c r="F951" s="350"/>
      <c r="G951" s="350"/>
      <c r="H951" s="353">
        <v>408</v>
      </c>
      <c r="I951" s="354">
        <v>103003</v>
      </c>
      <c r="J951" s="355">
        <v>116.83</v>
      </c>
      <c r="K951" s="353">
        <v>615</v>
      </c>
      <c r="L951" s="356">
        <v>5.48903538275259</v>
      </c>
      <c r="M951" s="357">
        <v>929.94</v>
      </c>
      <c r="N951" s="355">
        <v>108644.89019999999</v>
      </c>
      <c r="O951" s="358" t="s">
        <v>891</v>
      </c>
      <c r="P951" s="357">
        <v>0</v>
      </c>
      <c r="Q951" s="359">
        <v>0</v>
      </c>
      <c r="R951" s="360" t="s">
        <v>892</v>
      </c>
      <c r="S951" s="350" t="s">
        <v>2300</v>
      </c>
      <c r="T951" s="361">
        <v>1</v>
      </c>
      <c r="U951" s="362">
        <v>76</v>
      </c>
      <c r="V951" s="363">
        <v>3</v>
      </c>
      <c r="W951" s="364" t="s">
        <v>892</v>
      </c>
      <c r="X951" s="365" t="s">
        <v>892</v>
      </c>
      <c r="Y951" s="366">
        <v>0</v>
      </c>
      <c r="Z951" s="366" t="s">
        <v>892</v>
      </c>
      <c r="AA951" s="365" t="s">
        <v>892</v>
      </c>
      <c r="AB951" s="366">
        <v>0</v>
      </c>
      <c r="AC951" s="366"/>
      <c r="AD951" s="367" t="s">
        <v>892</v>
      </c>
      <c r="AE951" s="368" t="s">
        <v>892</v>
      </c>
      <c r="AF951" s="357">
        <v>298</v>
      </c>
      <c r="AG951" s="360">
        <v>44628</v>
      </c>
      <c r="AH951" s="360">
        <v>44355</v>
      </c>
      <c r="AI951" s="360">
        <v>44915</v>
      </c>
      <c r="AJ951" s="360" t="s">
        <v>892</v>
      </c>
      <c r="AK951" s="350" t="s">
        <v>2302</v>
      </c>
    </row>
    <row r="952" spans="1:37" x14ac:dyDescent="0.3">
      <c r="A952" s="349">
        <v>141270</v>
      </c>
      <c r="B952" s="350" t="s">
        <v>2303</v>
      </c>
      <c r="C952" s="351" t="s">
        <v>303</v>
      </c>
      <c r="D952" s="352">
        <v>88.73</v>
      </c>
      <c r="E952" s="350"/>
      <c r="F952" s="350"/>
      <c r="G952" s="350"/>
      <c r="H952" s="353">
        <v>0</v>
      </c>
      <c r="I952" s="354">
        <v>103003</v>
      </c>
      <c r="J952" s="355">
        <v>88.73</v>
      </c>
      <c r="K952" s="353">
        <v>40</v>
      </c>
      <c r="L952" s="356">
        <v>0</v>
      </c>
      <c r="M952" s="357">
        <v>63</v>
      </c>
      <c r="N952" s="355">
        <v>5589.99</v>
      </c>
      <c r="O952" s="358" t="s">
        <v>891</v>
      </c>
      <c r="P952" s="357">
        <v>0</v>
      </c>
      <c r="Q952" s="359">
        <v>0</v>
      </c>
      <c r="R952" s="360" t="s">
        <v>892</v>
      </c>
      <c r="S952" s="350" t="s">
        <v>1105</v>
      </c>
      <c r="T952" s="361">
        <v>1</v>
      </c>
      <c r="U952" s="362">
        <v>76</v>
      </c>
      <c r="V952" s="363">
        <v>5</v>
      </c>
      <c r="W952" s="364" t="s">
        <v>892</v>
      </c>
      <c r="X952" s="365" t="s">
        <v>892</v>
      </c>
      <c r="Y952" s="366">
        <v>0</v>
      </c>
      <c r="Z952" s="366" t="s">
        <v>892</v>
      </c>
      <c r="AA952" s="365" t="s">
        <v>892</v>
      </c>
      <c r="AB952" s="366">
        <v>0</v>
      </c>
      <c r="AC952" s="366"/>
      <c r="AD952" s="367" t="s">
        <v>892</v>
      </c>
      <c r="AE952" s="368" t="s">
        <v>892</v>
      </c>
      <c r="AF952" s="357">
        <v>14</v>
      </c>
      <c r="AG952" s="360">
        <v>44889</v>
      </c>
      <c r="AH952" s="360">
        <v>44355</v>
      </c>
      <c r="AI952" s="360">
        <v>45117</v>
      </c>
      <c r="AJ952" s="360" t="s">
        <v>892</v>
      </c>
      <c r="AK952" s="350" t="s">
        <v>2303</v>
      </c>
    </row>
    <row r="953" spans="1:37" x14ac:dyDescent="0.3">
      <c r="A953" s="349">
        <v>141418</v>
      </c>
      <c r="B953" s="350" t="s">
        <v>2304</v>
      </c>
      <c r="C953" s="351" t="s">
        <v>265</v>
      </c>
      <c r="D953" s="352">
        <v>31.07</v>
      </c>
      <c r="E953" s="350"/>
      <c r="F953" s="350"/>
      <c r="G953" s="350"/>
      <c r="H953" s="353">
        <v>874</v>
      </c>
      <c r="I953" s="354">
        <v>103003</v>
      </c>
      <c r="J953" s="355">
        <v>31.07</v>
      </c>
      <c r="K953" s="353">
        <v>398</v>
      </c>
      <c r="L953" s="356">
        <v>10.104046242774565</v>
      </c>
      <c r="M953" s="357">
        <v>583</v>
      </c>
      <c r="N953" s="355">
        <v>18113.810000000001</v>
      </c>
      <c r="O953" s="358" t="s">
        <v>891</v>
      </c>
      <c r="P953" s="357">
        <v>0</v>
      </c>
      <c r="Q953" s="359">
        <v>0</v>
      </c>
      <c r="R953" s="360" t="s">
        <v>892</v>
      </c>
      <c r="S953" s="350" t="s">
        <v>981</v>
      </c>
      <c r="T953" s="361">
        <v>1</v>
      </c>
      <c r="U953" s="362">
        <v>76</v>
      </c>
      <c r="V953" s="363">
        <v>11</v>
      </c>
      <c r="W953" s="364">
        <v>2786</v>
      </c>
      <c r="X953" s="365">
        <v>2023</v>
      </c>
      <c r="Y953" s="366">
        <v>100</v>
      </c>
      <c r="Z953" s="366" t="s">
        <v>892</v>
      </c>
      <c r="AA953" s="365" t="s">
        <v>892</v>
      </c>
      <c r="AB953" s="366">
        <v>0</v>
      </c>
      <c r="AC953" s="366"/>
      <c r="AD953" s="367" t="s">
        <v>892</v>
      </c>
      <c r="AE953" s="368" t="s">
        <v>892</v>
      </c>
      <c r="AF953" s="357">
        <v>346</v>
      </c>
      <c r="AG953" s="360">
        <v>44924</v>
      </c>
      <c r="AH953" s="360">
        <v>44362</v>
      </c>
      <c r="AI953" s="360">
        <v>45119</v>
      </c>
      <c r="AJ953" s="360" t="s">
        <v>892</v>
      </c>
      <c r="AK953" s="350" t="s">
        <v>2305</v>
      </c>
    </row>
    <row r="954" spans="1:37" x14ac:dyDescent="0.3">
      <c r="A954" s="349">
        <v>141429</v>
      </c>
      <c r="B954" s="350" t="s">
        <v>2306</v>
      </c>
      <c r="C954" s="351" t="s">
        <v>31</v>
      </c>
      <c r="D954" s="352">
        <v>22.6</v>
      </c>
      <c r="E954" s="350"/>
      <c r="F954" s="350"/>
      <c r="G954" s="350"/>
      <c r="H954" s="353">
        <v>697</v>
      </c>
      <c r="I954" s="354">
        <v>103003</v>
      </c>
      <c r="J954" s="355">
        <v>22.6</v>
      </c>
      <c r="K954" s="353">
        <v>280</v>
      </c>
      <c r="L954" s="356">
        <v>14.445595854922281</v>
      </c>
      <c r="M954" s="357">
        <v>171.5</v>
      </c>
      <c r="N954" s="355">
        <v>3875.9</v>
      </c>
      <c r="O954" s="358" t="s">
        <v>891</v>
      </c>
      <c r="P954" s="357">
        <v>0</v>
      </c>
      <c r="Q954" s="359">
        <v>0</v>
      </c>
      <c r="R954" s="360" t="s">
        <v>892</v>
      </c>
      <c r="S954" s="350" t="s">
        <v>1039</v>
      </c>
      <c r="T954" s="361">
        <v>1</v>
      </c>
      <c r="U954" s="362">
        <v>61</v>
      </c>
      <c r="V954" s="363">
        <v>14</v>
      </c>
      <c r="W954" s="364" t="s">
        <v>892</v>
      </c>
      <c r="X954" s="365" t="s">
        <v>892</v>
      </c>
      <c r="Y954" s="366">
        <v>0</v>
      </c>
      <c r="Z954" s="366" t="s">
        <v>892</v>
      </c>
      <c r="AA954" s="365" t="s">
        <v>892</v>
      </c>
      <c r="AB954" s="366">
        <v>0</v>
      </c>
      <c r="AC954" s="366"/>
      <c r="AD954" s="367" t="s">
        <v>892</v>
      </c>
      <c r="AE954" s="368" t="s">
        <v>892</v>
      </c>
      <c r="AF954" s="357">
        <v>194</v>
      </c>
      <c r="AG954" s="360">
        <v>44609</v>
      </c>
      <c r="AH954" s="360">
        <v>44362</v>
      </c>
      <c r="AI954" s="360">
        <v>44607</v>
      </c>
      <c r="AJ954" s="360" t="s">
        <v>892</v>
      </c>
      <c r="AK954" s="350" t="s">
        <v>2306</v>
      </c>
    </row>
    <row r="955" spans="1:37" x14ac:dyDescent="0.3">
      <c r="A955" s="349">
        <v>141430</v>
      </c>
      <c r="B955" s="350" t="s">
        <v>2307</v>
      </c>
      <c r="C955" s="351" t="s">
        <v>849</v>
      </c>
      <c r="D955" s="352">
        <v>293.3</v>
      </c>
      <c r="E955" s="350"/>
      <c r="F955" s="350"/>
      <c r="G955" s="350"/>
      <c r="H955" s="353">
        <v>70</v>
      </c>
      <c r="I955" s="354">
        <v>103003</v>
      </c>
      <c r="J955" s="355">
        <v>293.3</v>
      </c>
      <c r="K955" s="353">
        <v>96</v>
      </c>
      <c r="L955" s="356">
        <v>8.31353919239905</v>
      </c>
      <c r="M955" s="357">
        <v>81.56</v>
      </c>
      <c r="N955" s="355">
        <v>23921.547999999999</v>
      </c>
      <c r="O955" s="358" t="s">
        <v>891</v>
      </c>
      <c r="P955" s="357">
        <v>0</v>
      </c>
      <c r="Q955" s="359">
        <v>0</v>
      </c>
      <c r="R955" s="360" t="s">
        <v>892</v>
      </c>
      <c r="S955" s="350" t="s">
        <v>1386</v>
      </c>
      <c r="T955" s="361">
        <v>1</v>
      </c>
      <c r="U955" s="362">
        <v>61</v>
      </c>
      <c r="V955" s="363">
        <v>16</v>
      </c>
      <c r="W955" s="364" t="s">
        <v>892</v>
      </c>
      <c r="X955" s="365" t="s">
        <v>892</v>
      </c>
      <c r="Y955" s="366">
        <v>0</v>
      </c>
      <c r="Z955" s="366" t="s">
        <v>892</v>
      </c>
      <c r="AA955" s="365" t="s">
        <v>892</v>
      </c>
      <c r="AB955" s="366">
        <v>0</v>
      </c>
      <c r="AC955" s="366"/>
      <c r="AD955" s="367" t="s">
        <v>892</v>
      </c>
      <c r="AE955" s="368" t="s">
        <v>892</v>
      </c>
      <c r="AF955" s="357">
        <v>34</v>
      </c>
      <c r="AG955" s="360">
        <v>44641</v>
      </c>
      <c r="AH955" s="360">
        <v>44362</v>
      </c>
      <c r="AI955" s="360">
        <v>44615</v>
      </c>
      <c r="AJ955" s="360" t="s">
        <v>892</v>
      </c>
      <c r="AK955" s="350" t="s">
        <v>2307</v>
      </c>
    </row>
    <row r="956" spans="1:37" x14ac:dyDescent="0.3">
      <c r="A956" s="349">
        <v>141608</v>
      </c>
      <c r="B956" s="350" t="s">
        <v>2308</v>
      </c>
      <c r="C956" s="351" t="s">
        <v>289</v>
      </c>
      <c r="D956" s="352">
        <v>303</v>
      </c>
      <c r="E956" s="350"/>
      <c r="F956" s="350"/>
      <c r="G956" s="350"/>
      <c r="H956" s="353">
        <v>59</v>
      </c>
      <c r="I956" s="354">
        <v>103003</v>
      </c>
      <c r="J956" s="355">
        <v>303</v>
      </c>
      <c r="K956" s="353">
        <v>29</v>
      </c>
      <c r="L956" s="356">
        <v>24.380165289256201</v>
      </c>
      <c r="M956" s="357">
        <v>0</v>
      </c>
      <c r="N956" s="355">
        <v>0</v>
      </c>
      <c r="O956" s="358" t="s">
        <v>891</v>
      </c>
      <c r="P956" s="357">
        <v>0</v>
      </c>
      <c r="Q956" s="359">
        <v>0</v>
      </c>
      <c r="R956" s="360" t="s">
        <v>892</v>
      </c>
      <c r="S956" s="350" t="s">
        <v>1507</v>
      </c>
      <c r="T956" s="361">
        <v>1</v>
      </c>
      <c r="U956" s="362">
        <v>76</v>
      </c>
      <c r="V956" s="363">
        <v>9</v>
      </c>
      <c r="W956" s="364" t="s">
        <v>892</v>
      </c>
      <c r="X956" s="365" t="s">
        <v>892</v>
      </c>
      <c r="Y956" s="366">
        <v>0</v>
      </c>
      <c r="Z956" s="366" t="s">
        <v>892</v>
      </c>
      <c r="AA956" s="365" t="s">
        <v>892</v>
      </c>
      <c r="AB956" s="366">
        <v>0</v>
      </c>
      <c r="AC956" s="366"/>
      <c r="AD956" s="367" t="s">
        <v>892</v>
      </c>
      <c r="AE956" s="368" t="s">
        <v>892</v>
      </c>
      <c r="AF956" s="357">
        <v>10</v>
      </c>
      <c r="AG956" s="360">
        <v>44799</v>
      </c>
      <c r="AH956" s="360">
        <v>44371</v>
      </c>
      <c r="AI956" s="360">
        <v>44915</v>
      </c>
      <c r="AJ956" s="360" t="s">
        <v>892</v>
      </c>
      <c r="AK956" s="350" t="s">
        <v>2308</v>
      </c>
    </row>
    <row r="957" spans="1:37" x14ac:dyDescent="0.3">
      <c r="A957" s="349">
        <v>141615</v>
      </c>
      <c r="B957" s="350" t="s">
        <v>2309</v>
      </c>
      <c r="C957" s="351" t="s">
        <v>289</v>
      </c>
      <c r="D957" s="352">
        <v>248.96</v>
      </c>
      <c r="E957" s="350"/>
      <c r="F957" s="350"/>
      <c r="G957" s="350"/>
      <c r="H957" s="353">
        <v>65</v>
      </c>
      <c r="I957" s="354">
        <v>103003</v>
      </c>
      <c r="J957" s="355">
        <v>248.96</v>
      </c>
      <c r="K957" s="353">
        <v>33</v>
      </c>
      <c r="L957" s="356">
        <v>18.571428571428573</v>
      </c>
      <c r="M957" s="357">
        <v>0</v>
      </c>
      <c r="N957" s="355">
        <v>0</v>
      </c>
      <c r="O957" s="358" t="s">
        <v>891</v>
      </c>
      <c r="P957" s="357">
        <v>0</v>
      </c>
      <c r="Q957" s="359">
        <v>0</v>
      </c>
      <c r="R957" s="360" t="s">
        <v>892</v>
      </c>
      <c r="S957" s="350" t="s">
        <v>994</v>
      </c>
      <c r="T957" s="361">
        <v>1</v>
      </c>
      <c r="U957" s="362">
        <v>76</v>
      </c>
      <c r="V957" s="363">
        <v>10</v>
      </c>
      <c r="W957" s="364" t="s">
        <v>892</v>
      </c>
      <c r="X957" s="365" t="s">
        <v>892</v>
      </c>
      <c r="Y957" s="366">
        <v>0</v>
      </c>
      <c r="Z957" s="366" t="s">
        <v>892</v>
      </c>
      <c r="AA957" s="365" t="s">
        <v>892</v>
      </c>
      <c r="AB957" s="366">
        <v>0</v>
      </c>
      <c r="AC957" s="366"/>
      <c r="AD957" s="367" t="s">
        <v>892</v>
      </c>
      <c r="AE957" s="368" t="s">
        <v>892</v>
      </c>
      <c r="AF957" s="357">
        <v>14</v>
      </c>
      <c r="AG957" s="360">
        <v>44838</v>
      </c>
      <c r="AH957" s="360">
        <v>44371</v>
      </c>
      <c r="AI957" s="360">
        <v>44915</v>
      </c>
      <c r="AJ957" s="360" t="s">
        <v>892</v>
      </c>
      <c r="AK957" s="350" t="s">
        <v>2309</v>
      </c>
    </row>
    <row r="958" spans="1:37" x14ac:dyDescent="0.3">
      <c r="A958" s="349">
        <v>141679</v>
      </c>
      <c r="B958" s="350" t="s">
        <v>2310</v>
      </c>
      <c r="C958" s="351" t="s">
        <v>303</v>
      </c>
      <c r="D958" s="352">
        <v>85</v>
      </c>
      <c r="E958" s="350"/>
      <c r="F958" s="350"/>
      <c r="G958" s="350"/>
      <c r="H958" s="353">
        <v>147</v>
      </c>
      <c r="I958" s="354">
        <v>103003</v>
      </c>
      <c r="J958" s="355">
        <v>80.930229999999995</v>
      </c>
      <c r="K958" s="353">
        <v>45</v>
      </c>
      <c r="L958" s="356">
        <v>28</v>
      </c>
      <c r="M958" s="357">
        <v>0</v>
      </c>
      <c r="N958" s="355">
        <v>0</v>
      </c>
      <c r="O958" s="358" t="s">
        <v>891</v>
      </c>
      <c r="P958" s="357">
        <v>0</v>
      </c>
      <c r="Q958" s="359">
        <v>0</v>
      </c>
      <c r="R958" s="360" t="s">
        <v>892</v>
      </c>
      <c r="S958" s="350" t="s">
        <v>2300</v>
      </c>
      <c r="T958" s="361">
        <v>1</v>
      </c>
      <c r="U958" s="362">
        <v>76</v>
      </c>
      <c r="V958" s="363">
        <v>3</v>
      </c>
      <c r="W958" s="364" t="s">
        <v>892</v>
      </c>
      <c r="X958" s="365" t="s">
        <v>892</v>
      </c>
      <c r="Y958" s="366">
        <v>0</v>
      </c>
      <c r="Z958" s="366" t="s">
        <v>892</v>
      </c>
      <c r="AA958" s="365" t="s">
        <v>892</v>
      </c>
      <c r="AB958" s="366">
        <v>0</v>
      </c>
      <c r="AC958" s="366"/>
      <c r="AD958" s="367" t="s">
        <v>892</v>
      </c>
      <c r="AE958" s="368" t="s">
        <v>892</v>
      </c>
      <c r="AF958" s="357">
        <v>22</v>
      </c>
      <c r="AG958" s="360">
        <v>44652</v>
      </c>
      <c r="AH958" s="360">
        <v>44375</v>
      </c>
      <c r="AI958" s="360">
        <v>44586</v>
      </c>
      <c r="AJ958" s="360" t="s">
        <v>892</v>
      </c>
      <c r="AK958" s="350" t="s">
        <v>2310</v>
      </c>
    </row>
    <row r="959" spans="1:37" x14ac:dyDescent="0.3">
      <c r="A959" s="349">
        <v>141680</v>
      </c>
      <c r="B959" s="350" t="s">
        <v>2311</v>
      </c>
      <c r="C959" s="351" t="s">
        <v>303</v>
      </c>
      <c r="D959" s="352">
        <v>68.59</v>
      </c>
      <c r="E959" s="350"/>
      <c r="F959" s="350"/>
      <c r="G959" s="350"/>
      <c r="H959" s="353">
        <v>498</v>
      </c>
      <c r="I959" s="354">
        <v>103003</v>
      </c>
      <c r="J959" s="355">
        <v>68.59</v>
      </c>
      <c r="K959" s="353">
        <v>581</v>
      </c>
      <c r="L959" s="356">
        <v>3.4325889164598844</v>
      </c>
      <c r="M959" s="357">
        <v>2113.44</v>
      </c>
      <c r="N959" s="355">
        <v>144960.84959999999</v>
      </c>
      <c r="O959" s="358" t="s">
        <v>891</v>
      </c>
      <c r="P959" s="357">
        <v>0</v>
      </c>
      <c r="Q959" s="359">
        <v>0</v>
      </c>
      <c r="R959" s="360" t="s">
        <v>892</v>
      </c>
      <c r="S959" s="350" t="s">
        <v>2300</v>
      </c>
      <c r="T959" s="361">
        <v>1</v>
      </c>
      <c r="U959" s="362">
        <v>76</v>
      </c>
      <c r="V959" s="363">
        <v>3</v>
      </c>
      <c r="W959" s="364" t="s">
        <v>892</v>
      </c>
      <c r="X959" s="365" t="s">
        <v>892</v>
      </c>
      <c r="Y959" s="366">
        <v>0</v>
      </c>
      <c r="Z959" s="366" t="s">
        <v>892</v>
      </c>
      <c r="AA959" s="365" t="s">
        <v>892</v>
      </c>
      <c r="AB959" s="366">
        <v>0</v>
      </c>
      <c r="AC959" s="366"/>
      <c r="AD959" s="367" t="s">
        <v>892</v>
      </c>
      <c r="AE959" s="368" t="s">
        <v>892</v>
      </c>
      <c r="AF959" s="357">
        <v>580</v>
      </c>
      <c r="AG959" s="360">
        <v>44784</v>
      </c>
      <c r="AH959" s="360">
        <v>44375</v>
      </c>
      <c r="AI959" s="360">
        <v>44755</v>
      </c>
      <c r="AJ959" s="360" t="s">
        <v>892</v>
      </c>
      <c r="AK959" s="350" t="s">
        <v>2311</v>
      </c>
    </row>
    <row r="960" spans="1:37" x14ac:dyDescent="0.3">
      <c r="A960" s="349">
        <v>141681</v>
      </c>
      <c r="B960" s="350" t="s">
        <v>2312</v>
      </c>
      <c r="C960" s="351" t="s">
        <v>303</v>
      </c>
      <c r="D960" s="352">
        <v>75</v>
      </c>
      <c r="E960" s="350"/>
      <c r="F960" s="350"/>
      <c r="G960" s="350"/>
      <c r="H960" s="353">
        <v>113</v>
      </c>
      <c r="I960" s="354">
        <v>103003</v>
      </c>
      <c r="J960" s="355">
        <v>88.772729999999996</v>
      </c>
      <c r="K960" s="353">
        <v>26</v>
      </c>
      <c r="L960" s="356">
        <v>48.497854077253216</v>
      </c>
      <c r="M960" s="357">
        <v>0</v>
      </c>
      <c r="N960" s="355">
        <v>0</v>
      </c>
      <c r="O960" s="358" t="s">
        <v>891</v>
      </c>
      <c r="P960" s="357">
        <v>0</v>
      </c>
      <c r="Q960" s="359">
        <v>0</v>
      </c>
      <c r="R960" s="360" t="s">
        <v>892</v>
      </c>
      <c r="S960" s="350" t="s">
        <v>2300</v>
      </c>
      <c r="T960" s="361">
        <v>1</v>
      </c>
      <c r="U960" s="362">
        <v>76</v>
      </c>
      <c r="V960" s="363">
        <v>3</v>
      </c>
      <c r="W960" s="364" t="s">
        <v>892</v>
      </c>
      <c r="X960" s="365" t="s">
        <v>892</v>
      </c>
      <c r="Y960" s="366">
        <v>0</v>
      </c>
      <c r="Z960" s="366" t="s">
        <v>892</v>
      </c>
      <c r="AA960" s="365" t="s">
        <v>892</v>
      </c>
      <c r="AB960" s="366">
        <v>0</v>
      </c>
      <c r="AC960" s="366"/>
      <c r="AD960" s="367" t="s">
        <v>892</v>
      </c>
      <c r="AE960" s="368" t="s">
        <v>892</v>
      </c>
      <c r="AF960" s="357">
        <v>10</v>
      </c>
      <c r="AG960" s="360">
        <v>44676</v>
      </c>
      <c r="AH960" s="360">
        <v>44375</v>
      </c>
      <c r="AI960" s="360">
        <v>44586</v>
      </c>
      <c r="AJ960" s="360" t="s">
        <v>892</v>
      </c>
      <c r="AK960" s="350" t="s">
        <v>2312</v>
      </c>
    </row>
    <row r="961" spans="1:37" x14ac:dyDescent="0.3">
      <c r="A961" s="349">
        <v>141786</v>
      </c>
      <c r="B961" s="350" t="s">
        <v>2313</v>
      </c>
      <c r="C961" s="351" t="s">
        <v>289</v>
      </c>
      <c r="D961" s="352">
        <v>535</v>
      </c>
      <c r="E961" s="350"/>
      <c r="F961" s="350"/>
      <c r="G961" s="350"/>
      <c r="H961" s="353">
        <v>244</v>
      </c>
      <c r="I961" s="354">
        <v>103003</v>
      </c>
      <c r="J961" s="355">
        <v>515.79926</v>
      </c>
      <c r="K961" s="353">
        <v>30</v>
      </c>
      <c r="L961" s="356">
        <v>75.076923076923066</v>
      </c>
      <c r="M961" s="357">
        <v>0</v>
      </c>
      <c r="N961" s="355">
        <v>0</v>
      </c>
      <c r="O961" s="358" t="s">
        <v>891</v>
      </c>
      <c r="P961" s="357">
        <v>0</v>
      </c>
      <c r="Q961" s="359">
        <v>0</v>
      </c>
      <c r="R961" s="360" t="s">
        <v>892</v>
      </c>
      <c r="S961" s="350" t="s">
        <v>994</v>
      </c>
      <c r="T961" s="361">
        <v>1</v>
      </c>
      <c r="U961" s="362">
        <v>76</v>
      </c>
      <c r="V961" s="363">
        <v>10</v>
      </c>
      <c r="W961" s="364" t="s">
        <v>892</v>
      </c>
      <c r="X961" s="365" t="s">
        <v>892</v>
      </c>
      <c r="Y961" s="366">
        <v>0</v>
      </c>
      <c r="Z961" s="366" t="s">
        <v>892</v>
      </c>
      <c r="AA961" s="365" t="s">
        <v>892</v>
      </c>
      <c r="AB961" s="366">
        <v>0</v>
      </c>
      <c r="AC961" s="366"/>
      <c r="AD961" s="367" t="s">
        <v>892</v>
      </c>
      <c r="AE961" s="368" t="s">
        <v>892</v>
      </c>
      <c r="AF961" s="357">
        <v>14</v>
      </c>
      <c r="AG961" s="360">
        <v>44613</v>
      </c>
      <c r="AH961" s="360">
        <v>44375</v>
      </c>
      <c r="AI961" s="360">
        <v>44586</v>
      </c>
      <c r="AJ961" s="360" t="s">
        <v>892</v>
      </c>
      <c r="AK961" s="350" t="s">
        <v>2313</v>
      </c>
    </row>
    <row r="962" spans="1:37" x14ac:dyDescent="0.3">
      <c r="A962" s="349">
        <v>141787</v>
      </c>
      <c r="B962" s="350" t="s">
        <v>2314</v>
      </c>
      <c r="C962" s="351" t="s">
        <v>289</v>
      </c>
      <c r="D962" s="352">
        <v>517</v>
      </c>
      <c r="E962" s="350"/>
      <c r="F962" s="350"/>
      <c r="G962" s="350"/>
      <c r="H962" s="353">
        <v>305</v>
      </c>
      <c r="I962" s="354">
        <v>103003</v>
      </c>
      <c r="J962" s="355">
        <v>493.56495999999999</v>
      </c>
      <c r="K962" s="353">
        <v>240</v>
      </c>
      <c r="L962" s="356">
        <v>10.455947891669524</v>
      </c>
      <c r="M962" s="357">
        <v>220.06</v>
      </c>
      <c r="N962" s="355">
        <v>113771.02</v>
      </c>
      <c r="O962" s="358" t="s">
        <v>891</v>
      </c>
      <c r="P962" s="357">
        <v>0</v>
      </c>
      <c r="Q962" s="359">
        <v>0</v>
      </c>
      <c r="R962" s="360" t="s">
        <v>892</v>
      </c>
      <c r="S962" s="350" t="s">
        <v>994</v>
      </c>
      <c r="T962" s="361">
        <v>1</v>
      </c>
      <c r="U962" s="362">
        <v>76</v>
      </c>
      <c r="V962" s="363">
        <v>10</v>
      </c>
      <c r="W962" s="364" t="s">
        <v>892</v>
      </c>
      <c r="X962" s="365" t="s">
        <v>892</v>
      </c>
      <c r="Y962" s="366">
        <v>0</v>
      </c>
      <c r="Z962" s="366" t="s">
        <v>892</v>
      </c>
      <c r="AA962" s="365" t="s">
        <v>892</v>
      </c>
      <c r="AB962" s="366">
        <v>0</v>
      </c>
      <c r="AC962" s="366"/>
      <c r="AD962" s="367" t="s">
        <v>892</v>
      </c>
      <c r="AE962" s="368" t="s">
        <v>892</v>
      </c>
      <c r="AF962" s="357">
        <v>116</v>
      </c>
      <c r="AG962" s="360">
        <v>44616</v>
      </c>
      <c r="AH962" s="360">
        <v>44375</v>
      </c>
      <c r="AI962" s="360">
        <v>44586</v>
      </c>
      <c r="AJ962" s="360" t="s">
        <v>892</v>
      </c>
      <c r="AK962" s="350" t="s">
        <v>2314</v>
      </c>
    </row>
    <row r="963" spans="1:37" x14ac:dyDescent="0.3">
      <c r="A963" s="349">
        <v>142982</v>
      </c>
      <c r="B963" s="350" t="s">
        <v>2315</v>
      </c>
      <c r="C963" s="351" t="s">
        <v>265</v>
      </c>
      <c r="D963" s="352">
        <v>233</v>
      </c>
      <c r="E963" s="350"/>
      <c r="F963" s="350"/>
      <c r="G963" s="350"/>
      <c r="H963" s="353">
        <v>0</v>
      </c>
      <c r="I963" s="354">
        <v>103003</v>
      </c>
      <c r="J963" s="355">
        <v>233</v>
      </c>
      <c r="K963" s="353">
        <v>63</v>
      </c>
      <c r="L963" s="356">
        <v>0</v>
      </c>
      <c r="M963" s="357">
        <v>12.5</v>
      </c>
      <c r="N963" s="355">
        <v>2912.5</v>
      </c>
      <c r="O963" s="358" t="s">
        <v>891</v>
      </c>
      <c r="P963" s="357">
        <v>0</v>
      </c>
      <c r="Q963" s="359">
        <v>0</v>
      </c>
      <c r="R963" s="360" t="s">
        <v>892</v>
      </c>
      <c r="S963" s="350" t="s">
        <v>2316</v>
      </c>
      <c r="T963" s="361">
        <v>1</v>
      </c>
      <c r="U963" s="362">
        <v>55</v>
      </c>
      <c r="V963" s="363">
        <v>6</v>
      </c>
      <c r="W963" s="364">
        <v>2956</v>
      </c>
      <c r="X963" s="365">
        <v>2023</v>
      </c>
      <c r="Y963" s="366">
        <v>100</v>
      </c>
      <c r="Z963" s="366" t="s">
        <v>892</v>
      </c>
      <c r="AA963" s="365" t="s">
        <v>892</v>
      </c>
      <c r="AB963" s="366">
        <v>0</v>
      </c>
      <c r="AC963" s="366"/>
      <c r="AD963" s="367" t="s">
        <v>892</v>
      </c>
      <c r="AE963" s="368" t="s">
        <v>892</v>
      </c>
      <c r="AF963" s="357">
        <v>26</v>
      </c>
      <c r="AG963" s="360">
        <v>44909</v>
      </c>
      <c r="AH963" s="360">
        <v>44428</v>
      </c>
      <c r="AI963" s="360">
        <v>44845</v>
      </c>
      <c r="AJ963" s="360" t="s">
        <v>892</v>
      </c>
      <c r="AK963" s="350" t="s">
        <v>2315</v>
      </c>
    </row>
    <row r="964" spans="1:37" x14ac:dyDescent="0.3">
      <c r="A964" s="349">
        <v>143099</v>
      </c>
      <c r="B964" s="350" t="s">
        <v>2317</v>
      </c>
      <c r="C964" s="351" t="s">
        <v>271</v>
      </c>
      <c r="D964" s="352">
        <v>37.5</v>
      </c>
      <c r="E964" s="350"/>
      <c r="F964" s="350"/>
      <c r="G964" s="350"/>
      <c r="H964" s="353">
        <v>1611</v>
      </c>
      <c r="I964" s="354">
        <v>103003</v>
      </c>
      <c r="J964" s="355">
        <v>37.5</v>
      </c>
      <c r="K964" s="353">
        <v>678</v>
      </c>
      <c r="L964" s="356">
        <v>18.553495335713464</v>
      </c>
      <c r="M964" s="357">
        <v>0</v>
      </c>
      <c r="N964" s="355">
        <v>0</v>
      </c>
      <c r="O964" s="358" t="s">
        <v>891</v>
      </c>
      <c r="P964" s="357">
        <v>0</v>
      </c>
      <c r="Q964" s="359">
        <v>0</v>
      </c>
      <c r="R964" s="360" t="s">
        <v>892</v>
      </c>
      <c r="S964" s="350" t="s">
        <v>1620</v>
      </c>
      <c r="T964" s="361">
        <v>1</v>
      </c>
      <c r="U964" s="362">
        <v>54</v>
      </c>
      <c r="V964" s="363">
        <v>4</v>
      </c>
      <c r="W964" s="364" t="s">
        <v>892</v>
      </c>
      <c r="X964" s="365" t="s">
        <v>892</v>
      </c>
      <c r="Y964" s="366">
        <v>0</v>
      </c>
      <c r="Z964" s="366" t="s">
        <v>892</v>
      </c>
      <c r="AA964" s="365" t="s">
        <v>892</v>
      </c>
      <c r="AB964" s="366">
        <v>0</v>
      </c>
      <c r="AC964" s="366"/>
      <c r="AD964" s="367" t="s">
        <v>892</v>
      </c>
      <c r="AE964" s="368" t="s">
        <v>892</v>
      </c>
      <c r="AF964" s="357">
        <v>348</v>
      </c>
      <c r="AG964" s="360">
        <v>44540</v>
      </c>
      <c r="AH964" s="360">
        <v>44438</v>
      </c>
      <c r="AI964" s="360">
        <v>44519</v>
      </c>
      <c r="AJ964" s="360" t="s">
        <v>892</v>
      </c>
      <c r="AK964" s="350" t="s">
        <v>2318</v>
      </c>
    </row>
    <row r="965" spans="1:37" x14ac:dyDescent="0.3">
      <c r="A965" s="349">
        <v>144153</v>
      </c>
      <c r="B965" s="350" t="s">
        <v>2319</v>
      </c>
      <c r="C965" s="351" t="s">
        <v>31</v>
      </c>
      <c r="D965" s="352">
        <v>31.45</v>
      </c>
      <c r="E965" s="350"/>
      <c r="F965" s="350"/>
      <c r="G965" s="350"/>
      <c r="H965" s="353">
        <v>429</v>
      </c>
      <c r="I965" s="354">
        <v>103003</v>
      </c>
      <c r="J965" s="355">
        <v>31.45</v>
      </c>
      <c r="K965" s="353">
        <v>591</v>
      </c>
      <c r="L965" s="356">
        <v>6.855225311601151</v>
      </c>
      <c r="M965" s="357">
        <v>697.44</v>
      </c>
      <c r="N965" s="355">
        <v>21934.488000000001</v>
      </c>
      <c r="O965" s="358" t="s">
        <v>891</v>
      </c>
      <c r="P965" s="357">
        <v>0</v>
      </c>
      <c r="Q965" s="359">
        <v>0</v>
      </c>
      <c r="R965" s="360" t="s">
        <v>892</v>
      </c>
      <c r="S965" s="350" t="s">
        <v>1568</v>
      </c>
      <c r="T965" s="361">
        <v>1</v>
      </c>
      <c r="U965" s="362">
        <v>51</v>
      </c>
      <c r="V965" s="363">
        <v>36</v>
      </c>
      <c r="W965" s="364" t="s">
        <v>892</v>
      </c>
      <c r="X965" s="365" t="s">
        <v>892</v>
      </c>
      <c r="Y965" s="366">
        <v>0</v>
      </c>
      <c r="Z965" s="366" t="s">
        <v>892</v>
      </c>
      <c r="AA965" s="365" t="s">
        <v>892</v>
      </c>
      <c r="AB965" s="366">
        <v>0</v>
      </c>
      <c r="AC965" s="366"/>
      <c r="AD965" s="367" t="s">
        <v>892</v>
      </c>
      <c r="AE965" s="368" t="s">
        <v>892</v>
      </c>
      <c r="AF965" s="357">
        <v>250</v>
      </c>
      <c r="AG965" s="360">
        <v>44844</v>
      </c>
      <c r="AH965" s="360">
        <v>44700</v>
      </c>
      <c r="AI965" s="360">
        <v>45145</v>
      </c>
      <c r="AJ965" s="360" t="s">
        <v>892</v>
      </c>
      <c r="AK965" s="350" t="s">
        <v>2319</v>
      </c>
    </row>
  </sheetData>
  <sortState xmlns:xlrd2="http://schemas.microsoft.com/office/spreadsheetml/2017/richdata2" ref="A3:AK3">
    <sortCondition ref="A2:A3"/>
    <sortCondition ref="AA2:AA3"/>
    <sortCondition ref="Z2:Z3"/>
    <sortCondition ref="X2:X3"/>
    <sortCondition ref="W2:W3"/>
  </sortState>
  <conditionalFormatting sqref="W3:W965">
    <cfRule type="notContainsBlanks" dxfId="86" priority="288">
      <formula>LEN(TRIM(W3))&gt;0</formula>
    </cfRule>
  </conditionalFormatting>
  <conditionalFormatting sqref="X3:X965">
    <cfRule type="notContainsBlanks" dxfId="85" priority="287">
      <formula>LEN(TRIM(X3))&gt;0</formula>
    </cfRule>
  </conditionalFormatting>
  <conditionalFormatting sqref="Y3:Y965">
    <cfRule type="cellIs" dxfId="84" priority="284" operator="greaterThan">
      <formula>0</formula>
    </cfRule>
  </conditionalFormatting>
  <conditionalFormatting sqref="Z3:Z965">
    <cfRule type="notContainsBlanks" dxfId="83" priority="283">
      <formula>LEN(TRIM(Z3))&gt;0</formula>
    </cfRule>
  </conditionalFormatting>
  <conditionalFormatting sqref="AA3:AA965">
    <cfRule type="notContainsBlanks" dxfId="82" priority="281">
      <formula>LEN(TRIM(AA3))&gt;0</formula>
    </cfRule>
  </conditionalFormatting>
  <conditionalFormatting sqref="AB3:AB965">
    <cfRule type="cellIs" dxfId="81" priority="280" operator="greaterThan">
      <formula>0</formula>
    </cfRule>
  </conditionalFormatting>
  <conditionalFormatting sqref="AC3:AC965">
    <cfRule type="cellIs" dxfId="80" priority="279" operator="greaterThan">
      <formula>0</formula>
    </cfRule>
  </conditionalFormatting>
  <conditionalFormatting sqref="O3:O965">
    <cfRule type="cellIs" dxfId="79" priority="1" operator="lessThan">
      <formula>0</formula>
    </cfRule>
    <cfRule type="cellIs" dxfId="78" priority="2" operator="lessThan">
      <formula>0</formula>
    </cfRule>
    <cfRule type="cellIs" dxfId="77" priority="3" operator="lessThan">
      <formula>0</formula>
    </cfRule>
    <cfRule type="cellIs" dxfId="76" priority="104" operator="lessThan">
      <formula>0</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2351611" r:id="rId4" name="btn_RC_AF_CopiAta">
          <controlPr defaultSize="0" autoLine="0" r:id="rId5">
            <anchor moveWithCells="1">
              <from>
                <xdr:col>1</xdr:col>
                <xdr:colOff>76200</xdr:colOff>
                <xdr:row>0</xdr:row>
                <xdr:rowOff>53340</xdr:rowOff>
              </from>
              <to>
                <xdr:col>1</xdr:col>
                <xdr:colOff>1661160</xdr:colOff>
                <xdr:row>0</xdr:row>
                <xdr:rowOff>533400</xdr:rowOff>
              </to>
            </anchor>
          </controlPr>
        </control>
      </mc:Choice>
      <mc:Fallback>
        <control shapeId="2351611" r:id="rId4" name="btn_RC_AF_CopiAta"/>
      </mc:Fallback>
    </mc:AlternateContent>
    <mc:AlternateContent xmlns:mc="http://schemas.openxmlformats.org/markup-compatibility/2006">
      <mc:Choice Requires="x14">
        <control shapeId="2351610" r:id="rId6" name="btn_RC_AF_Voltar">
          <controlPr defaultSize="0" autoLine="0" r:id="rId7">
            <anchor moveWithCells="1">
              <from>
                <xdr:col>1</xdr:col>
                <xdr:colOff>1767840</xdr:colOff>
                <xdr:row>0</xdr:row>
                <xdr:rowOff>53340</xdr:rowOff>
              </from>
              <to>
                <xdr:col>1</xdr:col>
                <xdr:colOff>3352800</xdr:colOff>
                <xdr:row>0</xdr:row>
                <xdr:rowOff>533400</xdr:rowOff>
              </to>
            </anchor>
          </controlPr>
        </control>
      </mc:Choice>
      <mc:Fallback>
        <control shapeId="2351610" r:id="rId6" name="btn_RC_AF_Voltar"/>
      </mc:Fallback>
    </mc:AlternateContent>
    <mc:AlternateContent xmlns:mc="http://schemas.openxmlformats.org/markup-compatibility/2006">
      <mc:Choice Requires="x14">
        <control shapeId="5124" r:id="rId8" name="Button 4">
          <controlPr defaultSize="0" print="0" autoFill="0" autoPict="0" macro="[0]!LimparFiltros">
            <anchor moveWithCells="1" sizeWithCells="1">
              <from>
                <xdr:col>0</xdr:col>
                <xdr:colOff>60960</xdr:colOff>
                <xdr:row>0</xdr:row>
                <xdr:rowOff>45720</xdr:rowOff>
              </from>
              <to>
                <xdr:col>0</xdr:col>
                <xdr:colOff>556260</xdr:colOff>
                <xdr:row>0</xdr:row>
                <xdr:rowOff>518160</xdr:rowOff>
              </to>
            </anchor>
          </controlPr>
        </control>
      </mc:Choice>
    </mc:AlternateContent>
  </controls>
  <tableParts count="1">
    <tablePart r:id="rId9"/>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08">
    <pageSetUpPr fitToPage="1"/>
  </sheetPr>
  <dimension ref="A1:W6"/>
  <sheetViews>
    <sheetView zoomScale="85" zoomScaleNormal="85" workbookViewId="0">
      <pane xSplit="23" ySplit="4" topLeftCell="X5" activePane="bottomRight" state="frozen"/>
      <selection pane="topRight" activeCell="X1" sqref="X1"/>
      <selection pane="bottomLeft" activeCell="A5" sqref="A5"/>
      <selection pane="bottomRight" activeCell="A5" sqref="A5:N6"/>
    </sheetView>
  </sheetViews>
  <sheetFormatPr defaultRowHeight="14.4" x14ac:dyDescent="0.3"/>
  <cols>
    <col min="1" max="1" width="11.109375" bestFit="1" customWidth="1"/>
    <col min="2" max="2" width="37.5546875" customWidth="1"/>
    <col min="3" max="4" width="4.6640625" bestFit="1" customWidth="1"/>
    <col min="5" max="5" width="11.88671875" bestFit="1" customWidth="1"/>
    <col min="6" max="6" width="9.6640625" bestFit="1" customWidth="1"/>
    <col min="7" max="7" width="14.109375" customWidth="1"/>
    <col min="8" max="8" width="10.5546875" customWidth="1"/>
    <col min="9" max="9" width="12.44140625" bestFit="1" customWidth="1"/>
    <col min="10" max="10" width="10.5546875" bestFit="1" customWidth="1"/>
    <col min="11" max="11" width="13.88671875" bestFit="1" customWidth="1"/>
    <col min="12" max="12" width="13.88671875" customWidth="1"/>
    <col min="13" max="13" width="14" customWidth="1"/>
    <col min="14" max="14" width="15" bestFit="1" customWidth="1"/>
  </cols>
  <sheetData>
    <row r="1" spans="1:23" ht="36.6" x14ac:dyDescent="0.3">
      <c r="A1" s="277" t="s">
        <v>130</v>
      </c>
      <c r="B1" s="278"/>
      <c r="C1" s="278"/>
      <c r="D1" s="278"/>
      <c r="E1" s="278"/>
      <c r="F1" s="278"/>
      <c r="G1" s="278"/>
      <c r="H1" s="278"/>
      <c r="I1" s="278"/>
      <c r="J1" s="278"/>
      <c r="K1" s="278"/>
      <c r="L1" s="278"/>
      <c r="M1" s="278"/>
      <c r="N1" s="279"/>
      <c r="O1" s="286"/>
      <c r="P1" s="276"/>
      <c r="Q1" s="276"/>
      <c r="R1" s="276"/>
      <c r="S1" s="276"/>
      <c r="T1" s="276"/>
      <c r="U1" s="276"/>
      <c r="V1" s="276"/>
      <c r="W1" s="276"/>
    </row>
    <row r="2" spans="1:23" ht="36" customHeight="1" x14ac:dyDescent="0.3">
      <c r="A2" s="283" t="s">
        <v>131</v>
      </c>
      <c r="B2" s="284"/>
      <c r="C2" s="284"/>
      <c r="D2" s="284"/>
      <c r="E2" s="284"/>
      <c r="F2" s="284"/>
      <c r="G2" s="284"/>
      <c r="H2" s="284"/>
      <c r="I2" s="284"/>
      <c r="J2" s="284"/>
      <c r="K2" s="284"/>
      <c r="L2" s="284"/>
      <c r="M2" s="284"/>
      <c r="N2" s="285"/>
      <c r="O2" s="286"/>
      <c r="P2" s="276"/>
      <c r="Q2" s="276"/>
      <c r="R2" s="276"/>
      <c r="S2" s="276"/>
      <c r="T2" s="276"/>
      <c r="U2" s="276"/>
      <c r="V2" s="276"/>
      <c r="W2" s="276"/>
    </row>
    <row r="3" spans="1:23" ht="36" customHeight="1" x14ac:dyDescent="0.3">
      <c r="A3" s="283"/>
      <c r="B3" s="284"/>
      <c r="C3" s="284"/>
      <c r="D3" s="284"/>
      <c r="E3" s="284"/>
      <c r="F3" s="284"/>
      <c r="G3" s="284"/>
      <c r="H3" s="284"/>
      <c r="I3" s="284"/>
      <c r="J3" s="284"/>
      <c r="K3" s="284"/>
      <c r="L3" s="284"/>
      <c r="M3" s="284"/>
      <c r="N3" s="285"/>
      <c r="O3" s="286"/>
      <c r="P3" s="276"/>
      <c r="Q3" s="276"/>
      <c r="R3" s="276"/>
      <c r="S3" s="276"/>
      <c r="T3" s="276"/>
      <c r="U3" s="276"/>
      <c r="V3" s="276"/>
      <c r="W3" s="276"/>
    </row>
    <row r="4" spans="1:23" ht="37.200000000000003" thickBot="1" x14ac:dyDescent="0.35">
      <c r="A4" s="280" t="s">
        <v>132</v>
      </c>
      <c r="B4" s="281"/>
      <c r="C4" s="281"/>
      <c r="D4" s="281"/>
      <c r="E4" s="281"/>
      <c r="F4" s="281"/>
      <c r="G4" s="281"/>
      <c r="H4" s="281"/>
      <c r="I4" s="281"/>
      <c r="J4" s="281"/>
      <c r="K4" s="281"/>
      <c r="L4" s="281"/>
      <c r="M4" s="281"/>
      <c r="N4" s="282"/>
      <c r="O4" s="286"/>
      <c r="P4" s="276"/>
      <c r="Q4" s="276"/>
      <c r="R4" s="276"/>
      <c r="S4" s="276"/>
      <c r="T4" s="276"/>
      <c r="U4" s="276"/>
      <c r="V4" s="276"/>
      <c r="W4" s="276"/>
    </row>
    <row r="5" spans="1:23" ht="66" thickBot="1" x14ac:dyDescent="0.35">
      <c r="A5" s="179" t="s">
        <v>0</v>
      </c>
      <c r="B5" s="178" t="s">
        <v>1</v>
      </c>
      <c r="C5" s="180" t="s">
        <v>2</v>
      </c>
      <c r="D5" s="180" t="s">
        <v>20</v>
      </c>
      <c r="E5" s="181" t="s">
        <v>103</v>
      </c>
      <c r="F5" s="182" t="s">
        <v>119</v>
      </c>
      <c r="G5" s="183" t="s">
        <v>104</v>
      </c>
      <c r="H5" s="177" t="s">
        <v>92</v>
      </c>
      <c r="I5" s="181" t="s">
        <v>105</v>
      </c>
      <c r="J5" s="181" t="s">
        <v>106</v>
      </c>
      <c r="K5" s="181" t="s">
        <v>133</v>
      </c>
      <c r="L5" s="181" t="s">
        <v>122</v>
      </c>
      <c r="M5" s="181" t="s">
        <v>107</v>
      </c>
      <c r="N5" s="184" t="s">
        <v>108</v>
      </c>
    </row>
    <row r="6" spans="1:23" ht="60" customHeight="1" thickBot="1" x14ac:dyDescent="0.35">
      <c r="A6" s="175"/>
      <c r="B6" s="167"/>
      <c r="C6" s="168"/>
      <c r="D6" s="168"/>
      <c r="E6" s="169"/>
      <c r="F6" s="174"/>
      <c r="G6" s="169"/>
      <c r="H6" s="169"/>
      <c r="I6" s="170"/>
      <c r="J6" s="171"/>
      <c r="K6" s="172"/>
      <c r="L6" s="186"/>
      <c r="M6" s="173"/>
      <c r="N6" s="176"/>
    </row>
  </sheetData>
  <mergeCells count="4">
    <mergeCell ref="A1:N1"/>
    <mergeCell ref="A4:N4"/>
    <mergeCell ref="A2:N3"/>
    <mergeCell ref="O1:W4"/>
  </mergeCells>
  <pageMargins left="0.23622047244094491" right="0.23622047244094491" top="0" bottom="0.74803149606299213" header="0.31496062992125984" footer="0.31496062992125984"/>
  <pageSetup paperSize="9" scale="37" fitToHeight="0" orientation="portrait" r:id="rId1"/>
  <headerFooter>
    <oddFooter>&amp;L&amp;14Impressão: &amp;D - &amp;T&amp;C&amp;"-,Negrito"&amp;16Data: ____/____/____ Ass.: ______________________________________________________&amp;R&amp;14Página &amp;P / &amp;N</oddFooter>
  </headerFooter>
  <drawing r:id="rId2"/>
  <legacyDrawing r:id="rId3"/>
  <controls>
    <mc:AlternateContent xmlns:mc="http://schemas.openxmlformats.org/markup-compatibility/2006">
      <mc:Choice Requires="x14">
        <control shapeId="1403908" r:id="rId4" name="btnConferirCompra_Exportar">
          <controlPr locked="0" defaultSize="0" print="0" autoLine="0" r:id="rId5">
            <anchor moveWithCells="1">
              <from>
                <xdr:col>18</xdr:col>
                <xdr:colOff>198120</xdr:colOff>
                <xdr:row>2</xdr:row>
                <xdr:rowOff>297180</xdr:rowOff>
              </from>
              <to>
                <xdr:col>22</xdr:col>
                <xdr:colOff>68580</xdr:colOff>
                <xdr:row>3</xdr:row>
                <xdr:rowOff>327660</xdr:rowOff>
              </to>
            </anchor>
          </controlPr>
        </control>
      </mc:Choice>
      <mc:Fallback>
        <control shapeId="1403908" r:id="rId4" name="btnConferirCompra_Exportar"/>
      </mc:Fallback>
    </mc:AlternateContent>
    <mc:AlternateContent xmlns:mc="http://schemas.openxmlformats.org/markup-compatibility/2006">
      <mc:Choice Requires="x14">
        <control shapeId="1403907" r:id="rId6" name="btnConferirCompra_Imprimir">
          <controlPr locked="0" defaultSize="0" print="0" autoLine="0" r:id="rId7">
            <anchor moveWithCells="1">
              <from>
                <xdr:col>18</xdr:col>
                <xdr:colOff>198120</xdr:colOff>
                <xdr:row>0</xdr:row>
                <xdr:rowOff>83820</xdr:rowOff>
              </from>
              <to>
                <xdr:col>22</xdr:col>
                <xdr:colOff>68580</xdr:colOff>
                <xdr:row>1</xdr:row>
                <xdr:rowOff>121920</xdr:rowOff>
              </to>
            </anchor>
          </controlPr>
        </control>
      </mc:Choice>
      <mc:Fallback>
        <control shapeId="1403907" r:id="rId6" name="btnConferirCompra_Imprimir"/>
      </mc:Fallback>
    </mc:AlternateContent>
    <mc:AlternateContent xmlns:mc="http://schemas.openxmlformats.org/markup-compatibility/2006">
      <mc:Choice Requires="x14">
        <control shapeId="1403906" r:id="rId8" name="btnConferirCompra_Importar">
          <controlPr locked="0" defaultSize="0" print="0" autoLine="0" r:id="rId9">
            <anchor moveWithCells="1">
              <from>
                <xdr:col>14</xdr:col>
                <xdr:colOff>190500</xdr:colOff>
                <xdr:row>2</xdr:row>
                <xdr:rowOff>297180</xdr:rowOff>
              </from>
              <to>
                <xdr:col>18</xdr:col>
                <xdr:colOff>60960</xdr:colOff>
                <xdr:row>3</xdr:row>
                <xdr:rowOff>327660</xdr:rowOff>
              </to>
            </anchor>
          </controlPr>
        </control>
      </mc:Choice>
      <mc:Fallback>
        <control shapeId="1403906" r:id="rId8" name="btnConferirCompra_Importar"/>
      </mc:Fallback>
    </mc:AlternateContent>
    <mc:AlternateContent xmlns:mc="http://schemas.openxmlformats.org/markup-compatibility/2006">
      <mc:Choice Requires="x14">
        <control shapeId="1403905" r:id="rId10" name="btnConferirCompra_Voltar">
          <controlPr locked="0" defaultSize="0" print="0" autoLine="0" r:id="rId11">
            <anchor moveWithCells="1">
              <from>
                <xdr:col>14</xdr:col>
                <xdr:colOff>190500</xdr:colOff>
                <xdr:row>0</xdr:row>
                <xdr:rowOff>83820</xdr:rowOff>
              </from>
              <to>
                <xdr:col>18</xdr:col>
                <xdr:colOff>60960</xdr:colOff>
                <xdr:row>1</xdr:row>
                <xdr:rowOff>121920</xdr:rowOff>
              </to>
            </anchor>
          </controlPr>
        </control>
      </mc:Choice>
      <mc:Fallback>
        <control shapeId="1403905" r:id="rId10" name="btnConferirCompra_Voltar"/>
      </mc:Fallback>
    </mc:AlternateContent>
  </controls>
  <tableParts count="1">
    <tablePart r:id="rId1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02">
    <tabColor theme="9" tint="0.79998168889431442"/>
  </sheetPr>
  <dimension ref="A1:P172"/>
  <sheetViews>
    <sheetView workbookViewId="0">
      <selection sqref="A1:A39"/>
    </sheetView>
  </sheetViews>
  <sheetFormatPr defaultRowHeight="14.4" x14ac:dyDescent="0.3"/>
  <cols>
    <col min="1" max="1" width="225.5546875" customWidth="1"/>
    <col min="13" max="13" width="19.109375" style="2" bestFit="1" customWidth="1"/>
    <col min="14" max="14" width="171" style="4" bestFit="1" customWidth="1"/>
    <col min="15" max="15" width="18.109375" style="10" bestFit="1" customWidth="1"/>
    <col min="16" max="16" width="4.5546875" style="3" customWidth="1"/>
  </cols>
  <sheetData>
    <row r="1" spans="1:16" x14ac:dyDescent="0.3">
      <c r="A1" s="287">
        <v>0</v>
      </c>
      <c r="H1" s="276"/>
      <c r="I1" s="276"/>
      <c r="J1" s="276"/>
      <c r="K1" s="276"/>
      <c r="L1" s="276"/>
      <c r="M1" s="86" t="s">
        <v>66</v>
      </c>
      <c r="N1" s="85" t="s">
        <v>54</v>
      </c>
      <c r="O1" s="187" t="s">
        <v>123</v>
      </c>
      <c r="P1" s="114" t="s">
        <v>96</v>
      </c>
    </row>
    <row r="2" spans="1:16" x14ac:dyDescent="0.3">
      <c r="A2" s="287"/>
      <c r="H2" s="276"/>
      <c r="I2" s="276"/>
      <c r="J2" s="276"/>
      <c r="K2" s="276"/>
      <c r="L2" s="276"/>
      <c r="M2" s="115"/>
      <c r="N2" s="236" t="str">
        <f>IF(ISBLANK(tabCodigosParaFiltrar[Código do Item]),"",VLOOKUP(tabCodigosParaFiltrar[Código do Item],Itens!$A$4:$B$4,2,FALSE))</f>
        <v/>
      </c>
      <c r="O2" s="188"/>
      <c r="P2" s="185" t="str">
        <f>IF(ISBLANK(tabCodigosParaFiltrar[Código do Item]),"","*")</f>
        <v/>
      </c>
    </row>
    <row r="3" spans="1:16" x14ac:dyDescent="0.3">
      <c r="A3" s="287"/>
      <c r="H3" s="276"/>
      <c r="I3" s="276"/>
      <c r="J3" s="276"/>
      <c r="K3" s="276"/>
      <c r="L3" s="276"/>
    </row>
    <row r="4" spans="1:16" x14ac:dyDescent="0.3">
      <c r="A4" s="287"/>
      <c r="H4" s="276"/>
      <c r="I4" s="276"/>
      <c r="J4" s="276"/>
      <c r="K4" s="276"/>
      <c r="L4" s="276"/>
    </row>
    <row r="5" spans="1:16" x14ac:dyDescent="0.3">
      <c r="A5" s="287"/>
      <c r="H5" s="276"/>
      <c r="I5" s="276"/>
      <c r="J5" s="276"/>
      <c r="K5" s="276"/>
      <c r="L5" s="276"/>
    </row>
    <row r="6" spans="1:16" x14ac:dyDescent="0.3">
      <c r="A6" s="287"/>
      <c r="H6" s="276"/>
      <c r="I6" s="276"/>
      <c r="J6" s="276"/>
      <c r="K6" s="276"/>
      <c r="L6" s="276"/>
    </row>
    <row r="7" spans="1:16" x14ac:dyDescent="0.3">
      <c r="A7" s="287"/>
      <c r="H7" s="276"/>
      <c r="I7" s="276"/>
      <c r="J7" s="276"/>
      <c r="K7" s="276"/>
      <c r="L7" s="276"/>
    </row>
    <row r="8" spans="1:16" x14ac:dyDescent="0.3">
      <c r="A8" s="287"/>
      <c r="H8" s="276"/>
      <c r="I8" s="276"/>
      <c r="J8" s="276"/>
      <c r="K8" s="276"/>
      <c r="L8" s="276"/>
    </row>
    <row r="9" spans="1:16" x14ac:dyDescent="0.3">
      <c r="A9" s="287"/>
      <c r="H9" s="276"/>
      <c r="I9" s="276"/>
      <c r="J9" s="276"/>
      <c r="K9" s="276"/>
      <c r="L9" s="276"/>
    </row>
    <row r="10" spans="1:16" x14ac:dyDescent="0.3">
      <c r="A10" s="287"/>
      <c r="H10" s="276"/>
      <c r="I10" s="276"/>
      <c r="J10" s="276"/>
      <c r="K10" s="276"/>
      <c r="L10" s="276"/>
    </row>
    <row r="11" spans="1:16" x14ac:dyDescent="0.3">
      <c r="A11" s="287"/>
      <c r="H11" s="276"/>
      <c r="I11" s="276"/>
      <c r="J11" s="276"/>
      <c r="K11" s="276"/>
      <c r="L11" s="276"/>
    </row>
    <row r="12" spans="1:16" x14ac:dyDescent="0.3">
      <c r="A12" s="287"/>
      <c r="H12" s="276"/>
      <c r="I12" s="276"/>
      <c r="J12" s="276"/>
      <c r="K12" s="276"/>
      <c r="L12" s="276"/>
    </row>
    <row r="13" spans="1:16" x14ac:dyDescent="0.3">
      <c r="A13" s="287"/>
      <c r="H13" s="276"/>
      <c r="I13" s="276"/>
      <c r="J13" s="276"/>
      <c r="K13" s="276"/>
      <c r="L13" s="276"/>
    </row>
    <row r="14" spans="1:16" x14ac:dyDescent="0.3">
      <c r="A14" s="287"/>
      <c r="H14" s="276"/>
      <c r="I14" s="276"/>
      <c r="J14" s="276"/>
      <c r="K14" s="276"/>
      <c r="L14" s="276"/>
    </row>
    <row r="15" spans="1:16" x14ac:dyDescent="0.3">
      <c r="A15" s="287"/>
      <c r="H15" s="276"/>
      <c r="I15" s="276"/>
      <c r="J15" s="276"/>
      <c r="K15" s="276"/>
      <c r="L15" s="276"/>
    </row>
    <row r="16" spans="1:16" x14ac:dyDescent="0.3">
      <c r="A16" s="287"/>
      <c r="H16" s="276"/>
      <c r="I16" s="276"/>
      <c r="J16" s="276"/>
      <c r="K16" s="276"/>
      <c r="L16" s="276"/>
    </row>
    <row r="17" spans="1:12" x14ac:dyDescent="0.3">
      <c r="A17" s="287"/>
      <c r="H17" s="276"/>
      <c r="I17" s="276"/>
      <c r="J17" s="276"/>
      <c r="K17" s="276"/>
      <c r="L17" s="276"/>
    </row>
    <row r="18" spans="1:12" x14ac:dyDescent="0.3">
      <c r="A18" s="287"/>
      <c r="H18" s="276"/>
      <c r="I18" s="276"/>
      <c r="J18" s="276"/>
      <c r="K18" s="276"/>
      <c r="L18" s="276"/>
    </row>
    <row r="19" spans="1:12" x14ac:dyDescent="0.3">
      <c r="A19" s="287"/>
      <c r="H19" s="276"/>
      <c r="I19" s="276"/>
      <c r="J19" s="276"/>
      <c r="K19" s="276"/>
      <c r="L19" s="276"/>
    </row>
    <row r="20" spans="1:12" x14ac:dyDescent="0.3">
      <c r="A20" s="287"/>
      <c r="H20" s="276"/>
      <c r="I20" s="276"/>
      <c r="J20" s="276"/>
      <c r="K20" s="276"/>
      <c r="L20" s="276"/>
    </row>
    <row r="21" spans="1:12" x14ac:dyDescent="0.3">
      <c r="A21" s="287"/>
      <c r="H21" s="276"/>
      <c r="I21" s="276"/>
      <c r="J21" s="276"/>
      <c r="K21" s="276"/>
      <c r="L21" s="276"/>
    </row>
    <row r="22" spans="1:12" x14ac:dyDescent="0.3">
      <c r="A22" s="287"/>
      <c r="H22" s="276"/>
      <c r="I22" s="276"/>
      <c r="J22" s="276"/>
      <c r="K22" s="276"/>
      <c r="L22" s="276"/>
    </row>
    <row r="23" spans="1:12" x14ac:dyDescent="0.3">
      <c r="A23" s="287"/>
      <c r="H23" s="276"/>
      <c r="I23" s="276"/>
      <c r="J23" s="276"/>
      <c r="K23" s="276"/>
      <c r="L23" s="276"/>
    </row>
    <row r="24" spans="1:12" x14ac:dyDescent="0.3">
      <c r="A24" s="287"/>
      <c r="H24" s="276"/>
      <c r="I24" s="276"/>
      <c r="J24" s="276"/>
      <c r="K24" s="276"/>
      <c r="L24" s="276"/>
    </row>
    <row r="25" spans="1:12" x14ac:dyDescent="0.3">
      <c r="A25" s="287"/>
      <c r="H25" s="276"/>
      <c r="I25" s="276"/>
      <c r="J25" s="276"/>
      <c r="K25" s="276"/>
      <c r="L25" s="276"/>
    </row>
    <row r="26" spans="1:12" x14ac:dyDescent="0.3">
      <c r="A26" s="287"/>
      <c r="H26" s="276"/>
      <c r="I26" s="276"/>
      <c r="J26" s="276"/>
      <c r="K26" s="276"/>
      <c r="L26" s="276"/>
    </row>
    <row r="27" spans="1:12" x14ac:dyDescent="0.3">
      <c r="A27" s="287"/>
      <c r="H27" s="276"/>
      <c r="I27" s="276"/>
      <c r="J27" s="276"/>
      <c r="K27" s="276"/>
      <c r="L27" s="276"/>
    </row>
    <row r="28" spans="1:12" x14ac:dyDescent="0.3">
      <c r="A28" s="287"/>
      <c r="H28" s="276"/>
      <c r="I28" s="276"/>
      <c r="J28" s="276"/>
      <c r="K28" s="276"/>
      <c r="L28" s="276"/>
    </row>
    <row r="29" spans="1:12" x14ac:dyDescent="0.3">
      <c r="A29" s="287"/>
      <c r="H29" s="276"/>
      <c r="I29" s="276"/>
      <c r="J29" s="276"/>
      <c r="K29" s="276"/>
      <c r="L29" s="276"/>
    </row>
    <row r="30" spans="1:12" x14ac:dyDescent="0.3">
      <c r="A30" s="287"/>
      <c r="H30" s="276"/>
      <c r="I30" s="276"/>
      <c r="J30" s="276"/>
      <c r="K30" s="276"/>
      <c r="L30" s="276"/>
    </row>
    <row r="31" spans="1:12" x14ac:dyDescent="0.3">
      <c r="A31" s="287"/>
      <c r="H31" s="276"/>
      <c r="I31" s="276"/>
      <c r="J31" s="276"/>
      <c r="K31" s="276"/>
      <c r="L31" s="276"/>
    </row>
    <row r="32" spans="1:12" x14ac:dyDescent="0.3">
      <c r="A32" s="287"/>
      <c r="H32" s="276"/>
      <c r="I32" s="276"/>
      <c r="J32" s="276"/>
      <c r="K32" s="276"/>
      <c r="L32" s="276"/>
    </row>
    <row r="33" spans="1:12" x14ac:dyDescent="0.3">
      <c r="A33" s="287"/>
      <c r="H33" s="276"/>
      <c r="I33" s="276"/>
      <c r="J33" s="276"/>
      <c r="K33" s="276"/>
      <c r="L33" s="276"/>
    </row>
    <row r="34" spans="1:12" x14ac:dyDescent="0.3">
      <c r="A34" s="287"/>
      <c r="H34" s="276"/>
      <c r="I34" s="276"/>
      <c r="J34" s="276"/>
      <c r="K34" s="276"/>
      <c r="L34" s="276"/>
    </row>
    <row r="35" spans="1:12" x14ac:dyDescent="0.3">
      <c r="A35" s="287"/>
      <c r="H35" s="276"/>
      <c r="I35" s="276"/>
      <c r="J35" s="276"/>
      <c r="K35" s="276"/>
      <c r="L35" s="276"/>
    </row>
    <row r="36" spans="1:12" x14ac:dyDescent="0.3">
      <c r="A36" s="287"/>
      <c r="H36" s="276"/>
      <c r="I36" s="276"/>
      <c r="J36" s="276"/>
      <c r="K36" s="276"/>
      <c r="L36" s="276"/>
    </row>
    <row r="37" spans="1:12" x14ac:dyDescent="0.3">
      <c r="A37" s="287"/>
      <c r="H37" s="276"/>
      <c r="I37" s="276"/>
      <c r="J37" s="276"/>
      <c r="K37" s="276"/>
      <c r="L37" s="276"/>
    </row>
    <row r="38" spans="1:12" x14ac:dyDescent="0.3">
      <c r="A38" s="287"/>
      <c r="H38" s="276"/>
      <c r="I38" s="276"/>
      <c r="J38" s="276"/>
      <c r="K38" s="276"/>
      <c r="L38" s="276"/>
    </row>
    <row r="39" spans="1:12" x14ac:dyDescent="0.3">
      <c r="A39" s="287"/>
      <c r="H39" s="276"/>
      <c r="I39" s="276"/>
      <c r="J39" s="276"/>
      <c r="K39" s="276"/>
      <c r="L39" s="276"/>
    </row>
    <row r="40" spans="1:12" x14ac:dyDescent="0.3">
      <c r="H40" s="276"/>
      <c r="I40" s="276"/>
      <c r="J40" s="276"/>
      <c r="K40" s="276"/>
      <c r="L40" s="276"/>
    </row>
    <row r="41" spans="1:12" x14ac:dyDescent="0.3">
      <c r="H41" s="276"/>
      <c r="I41" s="276"/>
      <c r="J41" s="276"/>
      <c r="K41" s="276"/>
      <c r="L41" s="276"/>
    </row>
    <row r="42" spans="1:12" x14ac:dyDescent="0.3">
      <c r="H42" s="276"/>
      <c r="I42" s="276"/>
      <c r="J42" s="276"/>
      <c r="K42" s="276"/>
      <c r="L42" s="276"/>
    </row>
    <row r="43" spans="1:12" x14ac:dyDescent="0.3">
      <c r="H43" s="276"/>
      <c r="I43" s="276"/>
      <c r="J43" s="276"/>
      <c r="K43" s="276"/>
      <c r="L43" s="276"/>
    </row>
    <row r="44" spans="1:12" x14ac:dyDescent="0.3">
      <c r="H44" s="276"/>
      <c r="I44" s="276"/>
      <c r="J44" s="276"/>
      <c r="K44" s="276"/>
      <c r="L44" s="276"/>
    </row>
    <row r="45" spans="1:12" x14ac:dyDescent="0.3">
      <c r="H45" s="276"/>
      <c r="I45" s="276"/>
      <c r="J45" s="276"/>
      <c r="K45" s="276"/>
      <c r="L45" s="276"/>
    </row>
    <row r="46" spans="1:12" x14ac:dyDescent="0.3">
      <c r="H46" s="276"/>
      <c r="I46" s="276"/>
      <c r="J46" s="276"/>
      <c r="K46" s="276"/>
      <c r="L46" s="276"/>
    </row>
    <row r="47" spans="1:12" x14ac:dyDescent="0.3">
      <c r="H47" s="276"/>
      <c r="I47" s="276"/>
      <c r="J47" s="276"/>
      <c r="K47" s="276"/>
      <c r="L47" s="276"/>
    </row>
    <row r="48" spans="1:12" x14ac:dyDescent="0.3">
      <c r="H48" s="276"/>
      <c r="I48" s="276"/>
      <c r="J48" s="276"/>
      <c r="K48" s="276"/>
      <c r="L48" s="276"/>
    </row>
    <row r="49" spans="8:12" x14ac:dyDescent="0.3">
      <c r="H49" s="276"/>
      <c r="I49" s="276"/>
      <c r="J49" s="276"/>
      <c r="K49" s="276"/>
      <c r="L49" s="276"/>
    </row>
    <row r="50" spans="8:12" x14ac:dyDescent="0.3">
      <c r="H50" s="276"/>
      <c r="I50" s="276"/>
      <c r="J50" s="276"/>
      <c r="K50" s="276"/>
      <c r="L50" s="276"/>
    </row>
    <row r="51" spans="8:12" x14ac:dyDescent="0.3">
      <c r="H51" s="276"/>
      <c r="I51" s="276"/>
      <c r="J51" s="276"/>
      <c r="K51" s="276"/>
      <c r="L51" s="276"/>
    </row>
    <row r="52" spans="8:12" x14ac:dyDescent="0.3">
      <c r="H52" s="276"/>
      <c r="I52" s="276"/>
      <c r="J52" s="276"/>
      <c r="K52" s="276"/>
      <c r="L52" s="276"/>
    </row>
    <row r="53" spans="8:12" x14ac:dyDescent="0.3">
      <c r="H53" s="276"/>
      <c r="I53" s="276"/>
      <c r="J53" s="276"/>
      <c r="K53" s="276"/>
      <c r="L53" s="276"/>
    </row>
    <row r="54" spans="8:12" x14ac:dyDescent="0.3">
      <c r="H54" s="276"/>
      <c r="I54" s="276"/>
      <c r="J54" s="276"/>
      <c r="K54" s="276"/>
      <c r="L54" s="276"/>
    </row>
    <row r="55" spans="8:12" x14ac:dyDescent="0.3">
      <c r="H55" s="276"/>
      <c r="I55" s="276"/>
      <c r="J55" s="276"/>
      <c r="K55" s="276"/>
      <c r="L55" s="276"/>
    </row>
    <row r="56" spans="8:12" x14ac:dyDescent="0.3">
      <c r="H56" s="276"/>
      <c r="I56" s="276"/>
      <c r="J56" s="276"/>
      <c r="K56" s="276"/>
      <c r="L56" s="276"/>
    </row>
    <row r="57" spans="8:12" x14ac:dyDescent="0.3">
      <c r="H57" s="276"/>
      <c r="I57" s="276"/>
      <c r="J57" s="276"/>
      <c r="K57" s="276"/>
      <c r="L57" s="276"/>
    </row>
    <row r="58" spans="8:12" x14ac:dyDescent="0.3">
      <c r="H58" s="276"/>
      <c r="I58" s="276"/>
      <c r="J58" s="276"/>
      <c r="K58" s="276"/>
      <c r="L58" s="276"/>
    </row>
    <row r="59" spans="8:12" x14ac:dyDescent="0.3">
      <c r="H59" s="276"/>
      <c r="I59" s="276"/>
      <c r="J59" s="276"/>
      <c r="K59" s="276"/>
      <c r="L59" s="276"/>
    </row>
    <row r="60" spans="8:12" x14ac:dyDescent="0.3">
      <c r="H60" s="276"/>
      <c r="I60" s="276"/>
      <c r="J60" s="276"/>
      <c r="K60" s="276"/>
      <c r="L60" s="276"/>
    </row>
    <row r="61" spans="8:12" x14ac:dyDescent="0.3">
      <c r="H61" s="276"/>
      <c r="I61" s="276"/>
      <c r="J61" s="276"/>
      <c r="K61" s="276"/>
      <c r="L61" s="276"/>
    </row>
    <row r="62" spans="8:12" x14ac:dyDescent="0.3">
      <c r="H62" s="276"/>
      <c r="I62" s="276"/>
      <c r="J62" s="276"/>
      <c r="K62" s="276"/>
      <c r="L62" s="276"/>
    </row>
    <row r="63" spans="8:12" x14ac:dyDescent="0.3">
      <c r="H63" s="276"/>
      <c r="I63" s="276"/>
      <c r="J63" s="276"/>
      <c r="K63" s="276"/>
      <c r="L63" s="276"/>
    </row>
    <row r="64" spans="8:12" x14ac:dyDescent="0.3">
      <c r="H64" s="276"/>
      <c r="I64" s="276"/>
      <c r="J64" s="276"/>
      <c r="K64" s="276"/>
      <c r="L64" s="276"/>
    </row>
    <row r="65" spans="8:12" x14ac:dyDescent="0.3">
      <c r="H65" s="276"/>
      <c r="I65" s="276"/>
      <c r="J65" s="276"/>
      <c r="K65" s="276"/>
      <c r="L65" s="276"/>
    </row>
    <row r="66" spans="8:12" x14ac:dyDescent="0.3">
      <c r="H66" s="276"/>
      <c r="I66" s="276"/>
      <c r="J66" s="276"/>
      <c r="K66" s="276"/>
      <c r="L66" s="276"/>
    </row>
    <row r="67" spans="8:12" x14ac:dyDescent="0.3">
      <c r="H67" s="276"/>
      <c r="I67" s="276"/>
      <c r="J67" s="276"/>
      <c r="K67" s="276"/>
      <c r="L67" s="276"/>
    </row>
    <row r="68" spans="8:12" x14ac:dyDescent="0.3">
      <c r="H68" s="276"/>
      <c r="I68" s="276"/>
      <c r="J68" s="276"/>
      <c r="K68" s="276"/>
      <c r="L68" s="276"/>
    </row>
    <row r="69" spans="8:12" x14ac:dyDescent="0.3">
      <c r="H69" s="276"/>
      <c r="I69" s="276"/>
      <c r="J69" s="276"/>
      <c r="K69" s="276"/>
      <c r="L69" s="276"/>
    </row>
    <row r="70" spans="8:12" x14ac:dyDescent="0.3">
      <c r="H70" s="276"/>
      <c r="I70" s="276"/>
      <c r="J70" s="276"/>
      <c r="K70" s="276"/>
      <c r="L70" s="276"/>
    </row>
    <row r="71" spans="8:12" x14ac:dyDescent="0.3">
      <c r="H71" s="276"/>
      <c r="I71" s="276"/>
      <c r="J71" s="276"/>
      <c r="K71" s="276"/>
      <c r="L71" s="276"/>
    </row>
    <row r="72" spans="8:12" x14ac:dyDescent="0.3">
      <c r="H72" s="276"/>
      <c r="I72" s="276"/>
      <c r="J72" s="276"/>
      <c r="K72" s="276"/>
      <c r="L72" s="276"/>
    </row>
    <row r="73" spans="8:12" x14ac:dyDescent="0.3">
      <c r="H73" s="276"/>
      <c r="I73" s="276"/>
      <c r="J73" s="276"/>
      <c r="K73" s="276"/>
      <c r="L73" s="276"/>
    </row>
    <row r="74" spans="8:12" x14ac:dyDescent="0.3">
      <c r="H74" s="276"/>
      <c r="I74" s="276"/>
      <c r="J74" s="276"/>
      <c r="K74" s="276"/>
      <c r="L74" s="276"/>
    </row>
    <row r="75" spans="8:12" x14ac:dyDescent="0.3">
      <c r="H75" s="276"/>
      <c r="I75" s="276"/>
      <c r="J75" s="276"/>
      <c r="K75" s="276"/>
      <c r="L75" s="276"/>
    </row>
    <row r="76" spans="8:12" x14ac:dyDescent="0.3">
      <c r="H76" s="276"/>
      <c r="I76" s="276"/>
      <c r="J76" s="276"/>
      <c r="K76" s="276"/>
      <c r="L76" s="276"/>
    </row>
    <row r="77" spans="8:12" x14ac:dyDescent="0.3">
      <c r="H77" s="276"/>
      <c r="I77" s="276"/>
      <c r="J77" s="276"/>
      <c r="K77" s="276"/>
      <c r="L77" s="276"/>
    </row>
    <row r="78" spans="8:12" x14ac:dyDescent="0.3">
      <c r="H78" s="276"/>
      <c r="I78" s="276"/>
      <c r="J78" s="276"/>
      <c r="K78" s="276"/>
      <c r="L78" s="276"/>
    </row>
    <row r="79" spans="8:12" x14ac:dyDescent="0.3">
      <c r="H79" s="276"/>
      <c r="I79" s="276"/>
      <c r="J79" s="276"/>
      <c r="K79" s="276"/>
      <c r="L79" s="276"/>
    </row>
    <row r="80" spans="8:12" x14ac:dyDescent="0.3">
      <c r="H80" s="276"/>
      <c r="I80" s="276"/>
      <c r="J80" s="276"/>
      <c r="K80" s="276"/>
      <c r="L80" s="276"/>
    </row>
    <row r="81" spans="8:12" x14ac:dyDescent="0.3">
      <c r="H81" s="276"/>
      <c r="I81" s="276"/>
      <c r="J81" s="276"/>
      <c r="K81" s="276"/>
      <c r="L81" s="276"/>
    </row>
    <row r="82" spans="8:12" x14ac:dyDescent="0.3">
      <c r="H82" s="276"/>
      <c r="I82" s="276"/>
      <c r="J82" s="276"/>
      <c r="K82" s="276"/>
      <c r="L82" s="276"/>
    </row>
    <row r="83" spans="8:12" x14ac:dyDescent="0.3">
      <c r="H83" s="276"/>
      <c r="I83" s="276"/>
      <c r="J83" s="276"/>
      <c r="K83" s="276"/>
      <c r="L83" s="276"/>
    </row>
    <row r="84" spans="8:12" x14ac:dyDescent="0.3">
      <c r="H84" s="276"/>
      <c r="I84" s="276"/>
      <c r="J84" s="276"/>
      <c r="K84" s="276"/>
      <c r="L84" s="276"/>
    </row>
    <row r="85" spans="8:12" x14ac:dyDescent="0.3">
      <c r="H85" s="276"/>
      <c r="I85" s="276"/>
      <c r="J85" s="276"/>
      <c r="K85" s="276"/>
      <c r="L85" s="276"/>
    </row>
    <row r="86" spans="8:12" x14ac:dyDescent="0.3">
      <c r="H86" s="276"/>
      <c r="I86" s="276"/>
      <c r="J86" s="276"/>
      <c r="K86" s="276"/>
      <c r="L86" s="276"/>
    </row>
    <row r="87" spans="8:12" x14ac:dyDescent="0.3">
      <c r="H87" s="276"/>
      <c r="I87" s="276"/>
      <c r="J87" s="276"/>
      <c r="K87" s="276"/>
      <c r="L87" s="276"/>
    </row>
    <row r="88" spans="8:12" x14ac:dyDescent="0.3">
      <c r="H88" s="276"/>
      <c r="I88" s="276"/>
      <c r="J88" s="276"/>
      <c r="K88" s="276"/>
      <c r="L88" s="276"/>
    </row>
    <row r="89" spans="8:12" x14ac:dyDescent="0.3">
      <c r="H89" s="276"/>
      <c r="I89" s="276"/>
      <c r="J89" s="276"/>
      <c r="K89" s="276"/>
      <c r="L89" s="276"/>
    </row>
    <row r="90" spans="8:12" x14ac:dyDescent="0.3">
      <c r="H90" s="276"/>
      <c r="I90" s="276"/>
      <c r="J90" s="276"/>
      <c r="K90" s="276"/>
      <c r="L90" s="276"/>
    </row>
    <row r="91" spans="8:12" x14ac:dyDescent="0.3">
      <c r="H91" s="276"/>
      <c r="I91" s="276"/>
      <c r="J91" s="276"/>
      <c r="K91" s="276"/>
      <c r="L91" s="276"/>
    </row>
    <row r="92" spans="8:12" x14ac:dyDescent="0.3">
      <c r="H92" s="276"/>
      <c r="I92" s="276"/>
      <c r="J92" s="276"/>
      <c r="K92" s="276"/>
      <c r="L92" s="276"/>
    </row>
    <row r="93" spans="8:12" x14ac:dyDescent="0.3">
      <c r="H93" s="276"/>
      <c r="I93" s="276"/>
      <c r="J93" s="276"/>
      <c r="K93" s="276"/>
      <c r="L93" s="276"/>
    </row>
    <row r="94" spans="8:12" x14ac:dyDescent="0.3">
      <c r="H94" s="276"/>
      <c r="I94" s="276"/>
      <c r="J94" s="276"/>
      <c r="K94" s="276"/>
      <c r="L94" s="276"/>
    </row>
    <row r="95" spans="8:12" x14ac:dyDescent="0.3">
      <c r="H95" s="276"/>
      <c r="I95" s="276"/>
      <c r="J95" s="276"/>
      <c r="K95" s="276"/>
      <c r="L95" s="276"/>
    </row>
    <row r="96" spans="8:12" x14ac:dyDescent="0.3">
      <c r="H96" s="276"/>
      <c r="I96" s="276"/>
      <c r="J96" s="276"/>
      <c r="K96" s="276"/>
      <c r="L96" s="276"/>
    </row>
    <row r="97" spans="8:12" x14ac:dyDescent="0.3">
      <c r="H97" s="276"/>
      <c r="I97" s="276"/>
      <c r="J97" s="276"/>
      <c r="K97" s="276"/>
      <c r="L97" s="276"/>
    </row>
    <row r="98" spans="8:12" x14ac:dyDescent="0.3">
      <c r="H98" s="276"/>
      <c r="I98" s="276"/>
      <c r="J98" s="276"/>
      <c r="K98" s="276"/>
      <c r="L98" s="276"/>
    </row>
    <row r="99" spans="8:12" x14ac:dyDescent="0.3">
      <c r="H99" s="276"/>
      <c r="I99" s="276"/>
      <c r="J99" s="276"/>
      <c r="K99" s="276"/>
      <c r="L99" s="276"/>
    </row>
    <row r="100" spans="8:12" x14ac:dyDescent="0.3">
      <c r="H100" s="276"/>
      <c r="I100" s="276"/>
      <c r="J100" s="276"/>
      <c r="K100" s="276"/>
      <c r="L100" s="276"/>
    </row>
    <row r="101" spans="8:12" x14ac:dyDescent="0.3">
      <c r="H101" s="276"/>
      <c r="I101" s="276"/>
      <c r="J101" s="276"/>
      <c r="K101" s="276"/>
      <c r="L101" s="276"/>
    </row>
    <row r="102" spans="8:12" x14ac:dyDescent="0.3">
      <c r="H102" s="276"/>
      <c r="I102" s="276"/>
      <c r="J102" s="276"/>
      <c r="K102" s="276"/>
      <c r="L102" s="276"/>
    </row>
    <row r="103" spans="8:12" x14ac:dyDescent="0.3">
      <c r="H103" s="276"/>
      <c r="I103" s="276"/>
      <c r="J103" s="276"/>
      <c r="K103" s="276"/>
      <c r="L103" s="276"/>
    </row>
    <row r="104" spans="8:12" x14ac:dyDescent="0.3">
      <c r="H104" s="276"/>
      <c r="I104" s="276"/>
      <c r="J104" s="276"/>
      <c r="K104" s="276"/>
      <c r="L104" s="276"/>
    </row>
    <row r="105" spans="8:12" x14ac:dyDescent="0.3">
      <c r="H105" s="276"/>
      <c r="I105" s="276"/>
      <c r="J105" s="276"/>
      <c r="K105" s="276"/>
      <c r="L105" s="276"/>
    </row>
    <row r="106" spans="8:12" x14ac:dyDescent="0.3">
      <c r="H106" s="276"/>
      <c r="I106" s="276"/>
      <c r="J106" s="276"/>
      <c r="K106" s="276"/>
      <c r="L106" s="276"/>
    </row>
    <row r="107" spans="8:12" x14ac:dyDescent="0.3">
      <c r="H107" s="276"/>
      <c r="I107" s="276"/>
      <c r="J107" s="276"/>
      <c r="K107" s="276"/>
      <c r="L107" s="276"/>
    </row>
    <row r="108" spans="8:12" x14ac:dyDescent="0.3">
      <c r="H108" s="276"/>
      <c r="I108" s="276"/>
      <c r="J108" s="276"/>
      <c r="K108" s="276"/>
      <c r="L108" s="276"/>
    </row>
    <row r="109" spans="8:12" x14ac:dyDescent="0.3">
      <c r="H109" s="276"/>
      <c r="I109" s="276"/>
      <c r="J109" s="276"/>
      <c r="K109" s="276"/>
      <c r="L109" s="276"/>
    </row>
    <row r="110" spans="8:12" x14ac:dyDescent="0.3">
      <c r="H110" s="276"/>
      <c r="I110" s="276"/>
      <c r="J110" s="276"/>
      <c r="K110" s="276"/>
      <c r="L110" s="276"/>
    </row>
    <row r="111" spans="8:12" x14ac:dyDescent="0.3">
      <c r="H111" s="276"/>
      <c r="I111" s="276"/>
      <c r="J111" s="276"/>
      <c r="K111" s="276"/>
      <c r="L111" s="276"/>
    </row>
    <row r="112" spans="8:12" x14ac:dyDescent="0.3">
      <c r="H112" s="276"/>
      <c r="I112" s="276"/>
      <c r="J112" s="276"/>
      <c r="K112" s="276"/>
      <c r="L112" s="276"/>
    </row>
    <row r="113" spans="8:12" x14ac:dyDescent="0.3">
      <c r="H113" s="276"/>
      <c r="I113" s="276"/>
      <c r="J113" s="276"/>
      <c r="K113" s="276"/>
      <c r="L113" s="276"/>
    </row>
    <row r="114" spans="8:12" x14ac:dyDescent="0.3">
      <c r="H114" s="276"/>
      <c r="I114" s="276"/>
      <c r="J114" s="276"/>
      <c r="K114" s="276"/>
      <c r="L114" s="276"/>
    </row>
    <row r="115" spans="8:12" x14ac:dyDescent="0.3">
      <c r="H115" s="276"/>
      <c r="I115" s="276"/>
      <c r="J115" s="276"/>
      <c r="K115" s="276"/>
      <c r="L115" s="276"/>
    </row>
    <row r="116" spans="8:12" x14ac:dyDescent="0.3">
      <c r="H116" s="276"/>
      <c r="I116" s="276"/>
      <c r="J116" s="276"/>
      <c r="K116" s="276"/>
      <c r="L116" s="276"/>
    </row>
    <row r="117" spans="8:12" x14ac:dyDescent="0.3">
      <c r="H117" s="276"/>
      <c r="I117" s="276"/>
      <c r="J117" s="276"/>
      <c r="K117" s="276"/>
      <c r="L117" s="276"/>
    </row>
    <row r="118" spans="8:12" x14ac:dyDescent="0.3">
      <c r="H118" s="276"/>
      <c r="I118" s="276"/>
      <c r="J118" s="276"/>
      <c r="K118" s="276"/>
      <c r="L118" s="276"/>
    </row>
    <row r="119" spans="8:12" x14ac:dyDescent="0.3">
      <c r="H119" s="276"/>
      <c r="I119" s="276"/>
      <c r="J119" s="276"/>
      <c r="K119" s="276"/>
      <c r="L119" s="276"/>
    </row>
    <row r="120" spans="8:12" x14ac:dyDescent="0.3">
      <c r="H120" s="276"/>
      <c r="I120" s="276"/>
      <c r="J120" s="276"/>
      <c r="K120" s="276"/>
      <c r="L120" s="276"/>
    </row>
    <row r="121" spans="8:12" x14ac:dyDescent="0.3">
      <c r="H121" s="276"/>
      <c r="I121" s="276"/>
      <c r="J121" s="276"/>
      <c r="K121" s="276"/>
      <c r="L121" s="276"/>
    </row>
    <row r="122" spans="8:12" x14ac:dyDescent="0.3">
      <c r="H122" s="276"/>
      <c r="I122" s="276"/>
      <c r="J122" s="276"/>
      <c r="K122" s="276"/>
      <c r="L122" s="276"/>
    </row>
    <row r="123" spans="8:12" x14ac:dyDescent="0.3">
      <c r="H123" s="276"/>
      <c r="I123" s="276"/>
      <c r="J123" s="276"/>
      <c r="K123" s="276"/>
      <c r="L123" s="276"/>
    </row>
    <row r="124" spans="8:12" x14ac:dyDescent="0.3">
      <c r="H124" s="276"/>
      <c r="I124" s="276"/>
      <c r="J124" s="276"/>
      <c r="K124" s="276"/>
      <c r="L124" s="276"/>
    </row>
    <row r="125" spans="8:12" x14ac:dyDescent="0.3">
      <c r="H125" s="276"/>
      <c r="I125" s="276"/>
      <c r="J125" s="276"/>
      <c r="K125" s="276"/>
      <c r="L125" s="276"/>
    </row>
    <row r="126" spans="8:12" x14ac:dyDescent="0.3">
      <c r="H126" s="276"/>
      <c r="I126" s="276"/>
      <c r="J126" s="276"/>
      <c r="K126" s="276"/>
      <c r="L126" s="276"/>
    </row>
    <row r="127" spans="8:12" x14ac:dyDescent="0.3">
      <c r="H127" s="276"/>
      <c r="I127" s="276"/>
      <c r="J127" s="276"/>
      <c r="K127" s="276"/>
      <c r="L127" s="276"/>
    </row>
    <row r="128" spans="8:12" x14ac:dyDescent="0.3">
      <c r="H128" s="276"/>
      <c r="I128" s="276"/>
      <c r="J128" s="276"/>
      <c r="K128" s="276"/>
      <c r="L128" s="276"/>
    </row>
    <row r="129" spans="8:12" x14ac:dyDescent="0.3">
      <c r="H129" s="276"/>
      <c r="I129" s="276"/>
      <c r="J129" s="276"/>
      <c r="K129" s="276"/>
      <c r="L129" s="276"/>
    </row>
    <row r="130" spans="8:12" x14ac:dyDescent="0.3">
      <c r="H130" s="276"/>
      <c r="I130" s="276"/>
      <c r="J130" s="276"/>
      <c r="K130" s="276"/>
      <c r="L130" s="276"/>
    </row>
    <row r="131" spans="8:12" x14ac:dyDescent="0.3">
      <c r="H131" s="276"/>
      <c r="I131" s="276"/>
      <c r="J131" s="276"/>
      <c r="K131" s="276"/>
      <c r="L131" s="276"/>
    </row>
    <row r="132" spans="8:12" x14ac:dyDescent="0.3">
      <c r="H132" s="276"/>
      <c r="I132" s="276"/>
      <c r="J132" s="276"/>
      <c r="K132" s="276"/>
      <c r="L132" s="276"/>
    </row>
    <row r="133" spans="8:12" x14ac:dyDescent="0.3">
      <c r="H133" s="276"/>
      <c r="I133" s="276"/>
      <c r="J133" s="276"/>
      <c r="K133" s="276"/>
      <c r="L133" s="276"/>
    </row>
    <row r="134" spans="8:12" x14ac:dyDescent="0.3">
      <c r="H134" s="276"/>
      <c r="I134" s="276"/>
      <c r="J134" s="276"/>
      <c r="K134" s="276"/>
      <c r="L134" s="276"/>
    </row>
    <row r="135" spans="8:12" x14ac:dyDescent="0.3">
      <c r="H135" s="276"/>
      <c r="I135" s="276"/>
      <c r="J135" s="276"/>
      <c r="K135" s="276"/>
      <c r="L135" s="276"/>
    </row>
    <row r="136" spans="8:12" x14ac:dyDescent="0.3">
      <c r="H136" s="276"/>
      <c r="I136" s="276"/>
      <c r="J136" s="276"/>
      <c r="K136" s="276"/>
      <c r="L136" s="276"/>
    </row>
    <row r="137" spans="8:12" x14ac:dyDescent="0.3">
      <c r="H137" s="276"/>
      <c r="I137" s="276"/>
      <c r="J137" s="276"/>
      <c r="K137" s="276"/>
      <c r="L137" s="276"/>
    </row>
    <row r="138" spans="8:12" x14ac:dyDescent="0.3">
      <c r="H138" s="276"/>
      <c r="I138" s="276"/>
      <c r="J138" s="276"/>
      <c r="K138" s="276"/>
      <c r="L138" s="276"/>
    </row>
    <row r="139" spans="8:12" x14ac:dyDescent="0.3">
      <c r="H139" s="276"/>
      <c r="I139" s="276"/>
      <c r="J139" s="276"/>
      <c r="K139" s="276"/>
      <c r="L139" s="276"/>
    </row>
    <row r="140" spans="8:12" x14ac:dyDescent="0.3">
      <c r="H140" s="276"/>
      <c r="I140" s="276"/>
      <c r="J140" s="276"/>
      <c r="K140" s="276"/>
      <c r="L140" s="276"/>
    </row>
    <row r="141" spans="8:12" x14ac:dyDescent="0.3">
      <c r="H141" s="276"/>
      <c r="I141" s="276"/>
      <c r="J141" s="276"/>
      <c r="K141" s="276"/>
      <c r="L141" s="276"/>
    </row>
    <row r="142" spans="8:12" x14ac:dyDescent="0.3">
      <c r="H142" s="276"/>
      <c r="I142" s="276"/>
      <c r="J142" s="276"/>
      <c r="K142" s="276"/>
      <c r="L142" s="276"/>
    </row>
    <row r="143" spans="8:12" x14ac:dyDescent="0.3">
      <c r="H143" s="276"/>
      <c r="I143" s="276"/>
      <c r="J143" s="276"/>
      <c r="K143" s="276"/>
      <c r="L143" s="276"/>
    </row>
    <row r="144" spans="8:12" x14ac:dyDescent="0.3">
      <c r="H144" s="276"/>
      <c r="I144" s="276"/>
      <c r="J144" s="276"/>
      <c r="K144" s="276"/>
      <c r="L144" s="276"/>
    </row>
    <row r="145" spans="8:12" x14ac:dyDescent="0.3">
      <c r="H145" s="276"/>
      <c r="I145" s="276"/>
      <c r="J145" s="276"/>
      <c r="K145" s="276"/>
      <c r="L145" s="276"/>
    </row>
    <row r="146" spans="8:12" x14ac:dyDescent="0.3">
      <c r="H146" s="276"/>
      <c r="I146" s="276"/>
      <c r="J146" s="276"/>
      <c r="K146" s="276"/>
      <c r="L146" s="276"/>
    </row>
    <row r="147" spans="8:12" x14ac:dyDescent="0.3">
      <c r="H147" s="276"/>
      <c r="I147" s="276"/>
      <c r="J147" s="276"/>
      <c r="K147" s="276"/>
      <c r="L147" s="276"/>
    </row>
    <row r="148" spans="8:12" x14ac:dyDescent="0.3">
      <c r="H148" s="276"/>
      <c r="I148" s="276"/>
      <c r="J148" s="276"/>
      <c r="K148" s="276"/>
      <c r="L148" s="276"/>
    </row>
    <row r="149" spans="8:12" x14ac:dyDescent="0.3">
      <c r="H149" s="276"/>
      <c r="I149" s="276"/>
      <c r="J149" s="276"/>
      <c r="K149" s="276"/>
      <c r="L149" s="276"/>
    </row>
    <row r="150" spans="8:12" x14ac:dyDescent="0.3">
      <c r="H150" s="276"/>
      <c r="I150" s="276"/>
      <c r="J150" s="276"/>
      <c r="K150" s="276"/>
      <c r="L150" s="276"/>
    </row>
    <row r="151" spans="8:12" x14ac:dyDescent="0.3">
      <c r="H151" s="276"/>
      <c r="I151" s="276"/>
      <c r="J151" s="276"/>
      <c r="K151" s="276"/>
      <c r="L151" s="276"/>
    </row>
    <row r="152" spans="8:12" x14ac:dyDescent="0.3">
      <c r="H152" s="276"/>
      <c r="I152" s="276"/>
      <c r="J152" s="276"/>
      <c r="K152" s="276"/>
      <c r="L152" s="276"/>
    </row>
    <row r="153" spans="8:12" x14ac:dyDescent="0.3">
      <c r="H153" s="276"/>
      <c r="I153" s="276"/>
      <c r="J153" s="276"/>
      <c r="K153" s="276"/>
      <c r="L153" s="276"/>
    </row>
    <row r="154" spans="8:12" x14ac:dyDescent="0.3">
      <c r="H154" s="276"/>
      <c r="I154" s="276"/>
      <c r="J154" s="276"/>
      <c r="K154" s="276"/>
      <c r="L154" s="276"/>
    </row>
    <row r="155" spans="8:12" x14ac:dyDescent="0.3">
      <c r="H155" s="276"/>
      <c r="I155" s="276"/>
      <c r="J155" s="276"/>
      <c r="K155" s="276"/>
      <c r="L155" s="276"/>
    </row>
    <row r="156" spans="8:12" x14ac:dyDescent="0.3">
      <c r="H156" s="276"/>
      <c r="I156" s="276"/>
      <c r="J156" s="276"/>
      <c r="K156" s="276"/>
      <c r="L156" s="276"/>
    </row>
    <row r="157" spans="8:12" x14ac:dyDescent="0.3">
      <c r="H157" s="276"/>
      <c r="I157" s="276"/>
      <c r="J157" s="276"/>
      <c r="K157" s="276"/>
      <c r="L157" s="276"/>
    </row>
    <row r="158" spans="8:12" x14ac:dyDescent="0.3">
      <c r="H158" s="276"/>
      <c r="I158" s="276"/>
      <c r="J158" s="276"/>
      <c r="K158" s="276"/>
      <c r="L158" s="276"/>
    </row>
    <row r="159" spans="8:12" x14ac:dyDescent="0.3">
      <c r="H159" s="276"/>
      <c r="I159" s="276"/>
      <c r="J159" s="276"/>
      <c r="K159" s="276"/>
      <c r="L159" s="276"/>
    </row>
    <row r="160" spans="8:12" x14ac:dyDescent="0.3">
      <c r="H160" s="276"/>
      <c r="I160" s="276"/>
      <c r="J160" s="276"/>
      <c r="K160" s="276"/>
      <c r="L160" s="276"/>
    </row>
    <row r="161" spans="8:12" x14ac:dyDescent="0.3">
      <c r="H161" s="276"/>
      <c r="I161" s="276"/>
      <c r="J161" s="276"/>
      <c r="K161" s="276"/>
      <c r="L161" s="276"/>
    </row>
    <row r="162" spans="8:12" x14ac:dyDescent="0.3">
      <c r="H162" s="276"/>
      <c r="I162" s="276"/>
      <c r="J162" s="276"/>
      <c r="K162" s="276"/>
      <c r="L162" s="276"/>
    </row>
    <row r="163" spans="8:12" x14ac:dyDescent="0.3">
      <c r="H163" s="276"/>
      <c r="I163" s="276"/>
      <c r="J163" s="276"/>
      <c r="K163" s="276"/>
      <c r="L163" s="276"/>
    </row>
    <row r="164" spans="8:12" x14ac:dyDescent="0.3">
      <c r="H164" s="276"/>
      <c r="I164" s="276"/>
      <c r="J164" s="276"/>
      <c r="K164" s="276"/>
      <c r="L164" s="276"/>
    </row>
    <row r="165" spans="8:12" x14ac:dyDescent="0.3">
      <c r="H165" s="276"/>
      <c r="I165" s="276"/>
      <c r="J165" s="276"/>
      <c r="K165" s="276"/>
      <c r="L165" s="276"/>
    </row>
    <row r="166" spans="8:12" x14ac:dyDescent="0.3">
      <c r="H166" s="276"/>
      <c r="I166" s="276"/>
      <c r="J166" s="276"/>
      <c r="K166" s="276"/>
      <c r="L166" s="276"/>
    </row>
    <row r="167" spans="8:12" x14ac:dyDescent="0.3">
      <c r="H167" s="276"/>
      <c r="I167" s="276"/>
      <c r="J167" s="276"/>
      <c r="K167" s="276"/>
      <c r="L167" s="276"/>
    </row>
    <row r="168" spans="8:12" x14ac:dyDescent="0.3">
      <c r="H168" s="276"/>
      <c r="I168" s="276"/>
      <c r="J168" s="276"/>
      <c r="K168" s="276"/>
      <c r="L168" s="276"/>
    </row>
    <row r="169" spans="8:12" x14ac:dyDescent="0.3">
      <c r="H169" s="276"/>
      <c r="I169" s="276"/>
      <c r="J169" s="276"/>
      <c r="K169" s="276"/>
      <c r="L169" s="276"/>
    </row>
    <row r="170" spans="8:12" x14ac:dyDescent="0.3">
      <c r="H170" s="276"/>
      <c r="I170" s="276"/>
      <c r="J170" s="276"/>
      <c r="K170" s="276"/>
      <c r="L170" s="276"/>
    </row>
    <row r="171" spans="8:12" x14ac:dyDescent="0.3">
      <c r="H171" s="276"/>
      <c r="I171" s="276"/>
      <c r="J171" s="276"/>
      <c r="K171" s="276"/>
      <c r="L171" s="276"/>
    </row>
    <row r="172" spans="8:12" x14ac:dyDescent="0.3">
      <c r="H172" s="276"/>
      <c r="I172" s="276"/>
      <c r="J172" s="276"/>
      <c r="K172" s="276"/>
      <c r="L172" s="276"/>
    </row>
  </sheetData>
  <dataConsolidate/>
  <mergeCells count="2">
    <mergeCell ref="A1:A39"/>
    <mergeCell ref="H1:L172"/>
  </mergeCells>
  <conditionalFormatting sqref="M2">
    <cfRule type="duplicateValues" dxfId="75" priority="1668"/>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91985" r:id="rId4" name="btn_Filtros_AtivosAbxPPAta">
          <controlPr defaultSize="0" autoLine="0" r:id="rId5">
            <anchor moveWithCells="1">
              <from>
                <xdr:col>0</xdr:col>
                <xdr:colOff>6987540</xdr:colOff>
                <xdr:row>24</xdr:row>
                <xdr:rowOff>7620</xdr:rowOff>
              </from>
              <to>
                <xdr:col>0</xdr:col>
                <xdr:colOff>12626340</xdr:colOff>
                <xdr:row>25</xdr:row>
                <xdr:rowOff>144780</xdr:rowOff>
              </to>
            </anchor>
          </controlPr>
        </control>
      </mc:Choice>
      <mc:Fallback>
        <control shapeId="291985" r:id="rId4" name="btn_Filtros_AtivosAbxPPAta"/>
      </mc:Fallback>
    </mc:AlternateContent>
    <mc:AlternateContent xmlns:mc="http://schemas.openxmlformats.org/markup-compatibility/2006">
      <mc:Choice Requires="x14">
        <control shapeId="291983" r:id="rId6" name="btn_Filtros_ComQtNoZ">
          <controlPr defaultSize="0" autoLine="0" r:id="rId7">
            <anchor moveWithCells="1">
              <from>
                <xdr:col>0</xdr:col>
                <xdr:colOff>632460</xdr:colOff>
                <xdr:row>22</xdr:row>
                <xdr:rowOff>15240</xdr:rowOff>
              </from>
              <to>
                <xdr:col>0</xdr:col>
                <xdr:colOff>6271260</xdr:colOff>
                <xdr:row>23</xdr:row>
                <xdr:rowOff>152400</xdr:rowOff>
              </to>
            </anchor>
          </controlPr>
        </control>
      </mc:Choice>
      <mc:Fallback>
        <control shapeId="291983" r:id="rId6" name="btn_Filtros_ComQtNoZ"/>
      </mc:Fallback>
    </mc:AlternateContent>
    <mc:AlternateContent xmlns:mc="http://schemas.openxmlformats.org/markup-compatibility/2006">
      <mc:Choice Requires="x14">
        <control shapeId="291869" r:id="rId8" name="btn_Filtros_AtivosRecentes">
          <controlPr defaultSize="0" autoLine="0" r:id="rId9">
            <anchor moveWithCells="1">
              <from>
                <xdr:col>0</xdr:col>
                <xdr:colOff>632460</xdr:colOff>
                <xdr:row>12</xdr:row>
                <xdr:rowOff>68580</xdr:rowOff>
              </from>
              <to>
                <xdr:col>0</xdr:col>
                <xdr:colOff>6271260</xdr:colOff>
                <xdr:row>14</xdr:row>
                <xdr:rowOff>22860</xdr:rowOff>
              </to>
            </anchor>
          </controlPr>
        </control>
      </mc:Choice>
      <mc:Fallback>
        <control shapeId="291869" r:id="rId8" name="btn_Filtros_AtivosRecentes"/>
      </mc:Fallback>
    </mc:AlternateContent>
    <mc:AlternateContent xmlns:mc="http://schemas.openxmlformats.org/markup-compatibility/2006">
      <mc:Choice Requires="x14">
        <control shapeId="291868" r:id="rId10" name="btn_Filtros_ImpDRM">
          <controlPr defaultSize="0" autoLine="0" r:id="rId11">
            <anchor moveWithCells="1">
              <from>
                <xdr:col>7</xdr:col>
                <xdr:colOff>480060</xdr:colOff>
                <xdr:row>3</xdr:row>
                <xdr:rowOff>76200</xdr:rowOff>
              </from>
              <to>
                <xdr:col>11</xdr:col>
                <xdr:colOff>403860</xdr:colOff>
                <xdr:row>6</xdr:row>
                <xdr:rowOff>22860</xdr:rowOff>
              </to>
            </anchor>
          </controlPr>
        </control>
      </mc:Choice>
      <mc:Fallback>
        <control shapeId="291868" r:id="rId10" name="btn_Filtros_ImpDRM"/>
      </mc:Fallback>
    </mc:AlternateContent>
    <mc:AlternateContent xmlns:mc="http://schemas.openxmlformats.org/markup-compatibility/2006">
      <mc:Choice Requires="x14">
        <control shapeId="291866" r:id="rId12" name="btn_Filtros_AtivosFAbxPonP">
          <controlPr defaultSize="0" autoLine="0" r:id="rId13">
            <anchor moveWithCells="1">
              <from>
                <xdr:col>0</xdr:col>
                <xdr:colOff>6987540</xdr:colOff>
                <xdr:row>20</xdr:row>
                <xdr:rowOff>22860</xdr:rowOff>
              </from>
              <to>
                <xdr:col>0</xdr:col>
                <xdr:colOff>12626340</xdr:colOff>
                <xdr:row>21</xdr:row>
                <xdr:rowOff>160020</xdr:rowOff>
              </to>
            </anchor>
          </controlPr>
        </control>
      </mc:Choice>
      <mc:Fallback>
        <control shapeId="291866" r:id="rId12" name="btn_Filtros_AtivosFAbxPonP"/>
      </mc:Fallback>
    </mc:AlternateContent>
    <mc:AlternateContent xmlns:mc="http://schemas.openxmlformats.org/markup-compatibility/2006">
      <mc:Choice Requires="x14">
        <control shapeId="291864" r:id="rId14" name="btn_Filtros_FiltroDigVoltar">
          <controlPr defaultSize="0" autoLine="0" r:id="rId15">
            <anchor moveWithCells="1">
              <from>
                <xdr:col>7</xdr:col>
                <xdr:colOff>457200</xdr:colOff>
                <xdr:row>0</xdr:row>
                <xdr:rowOff>99060</xdr:rowOff>
              </from>
              <to>
                <xdr:col>9</xdr:col>
                <xdr:colOff>403860</xdr:colOff>
                <xdr:row>3</xdr:row>
                <xdr:rowOff>45720</xdr:rowOff>
              </to>
            </anchor>
          </controlPr>
        </control>
      </mc:Choice>
      <mc:Fallback>
        <control shapeId="291864" r:id="rId14" name="btn_Filtros_FiltroDigVoltar"/>
      </mc:Fallback>
    </mc:AlternateContent>
    <mc:AlternateContent xmlns:mc="http://schemas.openxmlformats.org/markup-compatibility/2006">
      <mc:Choice Requires="x14">
        <control shapeId="291861" r:id="rId16" name="btn_Filtros_AtivosTodosPrio">
          <controlPr defaultSize="0" autoLine="0" r:id="rId17">
            <anchor moveWithCells="1">
              <from>
                <xdr:col>0</xdr:col>
                <xdr:colOff>6987540</xdr:colOff>
                <xdr:row>16</xdr:row>
                <xdr:rowOff>45720</xdr:rowOff>
              </from>
              <to>
                <xdr:col>0</xdr:col>
                <xdr:colOff>12626340</xdr:colOff>
                <xdr:row>18</xdr:row>
                <xdr:rowOff>0</xdr:rowOff>
              </to>
            </anchor>
          </controlPr>
        </control>
      </mc:Choice>
      <mc:Fallback>
        <control shapeId="291861" r:id="rId16" name="btn_Filtros_AtivosTodosPrio"/>
      </mc:Fallback>
    </mc:AlternateContent>
    <mc:AlternateContent xmlns:mc="http://schemas.openxmlformats.org/markup-compatibility/2006">
      <mc:Choice Requires="x14">
        <control shapeId="291860" r:id="rId18" name="btn_Filtros_AtivosZerados">
          <controlPr defaultSize="0" autoLine="0" r:id="rId19">
            <anchor moveWithCells="1">
              <from>
                <xdr:col>0</xdr:col>
                <xdr:colOff>6987540</xdr:colOff>
                <xdr:row>12</xdr:row>
                <xdr:rowOff>68580</xdr:rowOff>
              </from>
              <to>
                <xdr:col>0</xdr:col>
                <xdr:colOff>12626340</xdr:colOff>
                <xdr:row>14</xdr:row>
                <xdr:rowOff>22860</xdr:rowOff>
              </to>
            </anchor>
          </controlPr>
        </control>
      </mc:Choice>
      <mc:Fallback>
        <control shapeId="291860" r:id="rId18" name="btn_Filtros_AtivosZerados"/>
      </mc:Fallback>
    </mc:AlternateContent>
    <mc:AlternateContent xmlns:mc="http://schemas.openxmlformats.org/markup-compatibility/2006">
      <mc:Choice Requires="x14">
        <control shapeId="291857" r:id="rId20" name="btn_Filtros_AtivosComAtaZero">
          <controlPr defaultSize="0" autoLine="0" r:id="rId21">
            <anchor moveWithCells="1">
              <from>
                <xdr:col>0</xdr:col>
                <xdr:colOff>6987540</xdr:colOff>
                <xdr:row>4</xdr:row>
                <xdr:rowOff>106680</xdr:rowOff>
              </from>
              <to>
                <xdr:col>0</xdr:col>
                <xdr:colOff>12626340</xdr:colOff>
                <xdr:row>6</xdr:row>
                <xdr:rowOff>60960</xdr:rowOff>
              </to>
            </anchor>
          </controlPr>
        </control>
      </mc:Choice>
      <mc:Fallback>
        <control shapeId="291857" r:id="rId20" name="btn_Filtros_AtivosComAtaZero"/>
      </mc:Fallback>
    </mc:AlternateContent>
    <mc:AlternateContent xmlns:mc="http://schemas.openxmlformats.org/markup-compatibility/2006">
      <mc:Choice Requires="x14">
        <control shapeId="291855" r:id="rId22" name="btn_Filtros_ComQtdJah">
          <controlPr defaultSize="0" autoLine="0" r:id="rId23">
            <anchor moveWithCells="1">
              <from>
                <xdr:col>0</xdr:col>
                <xdr:colOff>632460</xdr:colOff>
                <xdr:row>20</xdr:row>
                <xdr:rowOff>22860</xdr:rowOff>
              </from>
              <to>
                <xdr:col>0</xdr:col>
                <xdr:colOff>6271260</xdr:colOff>
                <xdr:row>21</xdr:row>
                <xdr:rowOff>160020</xdr:rowOff>
              </to>
            </anchor>
          </controlPr>
        </control>
      </mc:Choice>
      <mc:Fallback>
        <control shapeId="291855" r:id="rId22" name="btn_Filtros_ComQtdJah"/>
      </mc:Fallback>
    </mc:AlternateContent>
    <mc:AlternateContent xmlns:mc="http://schemas.openxmlformats.org/markup-compatibility/2006">
      <mc:Choice Requires="x14">
        <control shapeId="291854" r:id="rId24" name="btn_Filtros_FiltroDigitado2">
          <controlPr defaultSize="0" autoLine="0" r:id="rId25">
            <anchor moveWithCells="1">
              <from>
                <xdr:col>9</xdr:col>
                <xdr:colOff>464820</xdr:colOff>
                <xdr:row>0</xdr:row>
                <xdr:rowOff>99060</xdr:rowOff>
              </from>
              <to>
                <xdr:col>11</xdr:col>
                <xdr:colOff>411480</xdr:colOff>
                <xdr:row>3</xdr:row>
                <xdr:rowOff>45720</xdr:rowOff>
              </to>
            </anchor>
          </controlPr>
        </control>
      </mc:Choice>
      <mc:Fallback>
        <control shapeId="291854" r:id="rId24" name="btn_Filtros_FiltroDigitado2"/>
      </mc:Fallback>
    </mc:AlternateContent>
    <mc:AlternateContent xmlns:mc="http://schemas.openxmlformats.org/markup-compatibility/2006">
      <mc:Choice Requires="x14">
        <control shapeId="291853" r:id="rId26" name="btn_Filtros_FiltroDigitado">
          <controlPr defaultSize="0" autoLine="0" r:id="rId27">
            <anchor moveWithCells="1">
              <from>
                <xdr:col>0</xdr:col>
                <xdr:colOff>632460</xdr:colOff>
                <xdr:row>8</xdr:row>
                <xdr:rowOff>83820</xdr:rowOff>
              </from>
              <to>
                <xdr:col>0</xdr:col>
                <xdr:colOff>6271260</xdr:colOff>
                <xdr:row>10</xdr:row>
                <xdr:rowOff>38100</xdr:rowOff>
              </to>
            </anchor>
          </controlPr>
        </control>
      </mc:Choice>
      <mc:Fallback>
        <control shapeId="291853" r:id="rId26" name="btn_Filtros_FiltroDigitado"/>
      </mc:Fallback>
    </mc:AlternateContent>
    <mc:AlternateContent xmlns:mc="http://schemas.openxmlformats.org/markup-compatibility/2006">
      <mc:Choice Requires="x14">
        <control shapeId="291843" r:id="rId28" name="btn_Filtros_ExcluirComSaldo">
          <controlPr defaultSize="0" autoLine="0" r:id="rId29">
            <anchor moveWithCells="1">
              <from>
                <xdr:col>0</xdr:col>
                <xdr:colOff>632460</xdr:colOff>
                <xdr:row>2</xdr:row>
                <xdr:rowOff>114300</xdr:rowOff>
              </from>
              <to>
                <xdr:col>0</xdr:col>
                <xdr:colOff>6271260</xdr:colOff>
                <xdr:row>4</xdr:row>
                <xdr:rowOff>68580</xdr:rowOff>
              </to>
            </anchor>
          </controlPr>
        </control>
      </mc:Choice>
      <mc:Fallback>
        <control shapeId="291843" r:id="rId28" name="btn_Filtros_ExcluirComSaldo"/>
      </mc:Fallback>
    </mc:AlternateContent>
    <mc:AlternateContent xmlns:mc="http://schemas.openxmlformats.org/markup-compatibility/2006">
      <mc:Choice Requires="x14">
        <control shapeId="291842" r:id="rId30" name="btn_Filtros_ExcluirSemSaldo">
          <controlPr defaultSize="0" autoLine="0" r:id="rId31">
            <anchor moveWithCells="1">
              <from>
                <xdr:col>0</xdr:col>
                <xdr:colOff>632460</xdr:colOff>
                <xdr:row>0</xdr:row>
                <xdr:rowOff>129540</xdr:rowOff>
              </from>
              <to>
                <xdr:col>0</xdr:col>
                <xdr:colOff>6271260</xdr:colOff>
                <xdr:row>2</xdr:row>
                <xdr:rowOff>83820</xdr:rowOff>
              </to>
            </anchor>
          </controlPr>
        </control>
      </mc:Choice>
      <mc:Fallback>
        <control shapeId="291842" r:id="rId30" name="btn_Filtros_ExcluirSemSaldo"/>
      </mc:Fallback>
    </mc:AlternateContent>
    <mc:AlternateContent xmlns:mc="http://schemas.openxmlformats.org/markup-compatibility/2006">
      <mc:Choice Requires="x14">
        <control shapeId="291845" r:id="rId32" name="btn_Filtros_Limpar">
          <controlPr defaultSize="0" autoLine="0" r:id="rId33">
            <anchor moveWithCells="1">
              <from>
                <xdr:col>0</xdr:col>
                <xdr:colOff>632460</xdr:colOff>
                <xdr:row>27</xdr:row>
                <xdr:rowOff>167640</xdr:rowOff>
              </from>
              <to>
                <xdr:col>0</xdr:col>
                <xdr:colOff>12618720</xdr:colOff>
                <xdr:row>29</xdr:row>
                <xdr:rowOff>121920</xdr:rowOff>
              </to>
            </anchor>
          </controlPr>
        </control>
      </mc:Choice>
      <mc:Fallback>
        <control shapeId="291845" r:id="rId32" name="btn_Filtros_Limpar"/>
      </mc:Fallback>
    </mc:AlternateContent>
    <mc:AlternateContent xmlns:mc="http://schemas.openxmlformats.org/markup-compatibility/2006">
      <mc:Choice Requires="x14">
        <control shapeId="291846" r:id="rId34" name="btn_Filtros_AtivosComAtaT_Ata">
          <controlPr defaultSize="0" autoLine="0" r:id="rId35">
            <anchor moveWithCells="1">
              <from>
                <xdr:col>0</xdr:col>
                <xdr:colOff>6987540</xdr:colOff>
                <xdr:row>0</xdr:row>
                <xdr:rowOff>129540</xdr:rowOff>
              </from>
              <to>
                <xdr:col>0</xdr:col>
                <xdr:colOff>12626340</xdr:colOff>
                <xdr:row>2</xdr:row>
                <xdr:rowOff>83820</xdr:rowOff>
              </to>
            </anchor>
          </controlPr>
        </control>
      </mc:Choice>
      <mc:Fallback>
        <control shapeId="291846" r:id="rId34" name="btn_Filtros_AtivosComAtaT_Ata"/>
      </mc:Fallback>
    </mc:AlternateContent>
    <mc:AlternateContent xmlns:mc="http://schemas.openxmlformats.org/markup-compatibility/2006">
      <mc:Choice Requires="x14">
        <control shapeId="291847" r:id="rId36" name="btn_Filtros_AtivosComAtaT_Pri">
          <controlPr defaultSize="0" autoLine="0" r:id="rId37">
            <anchor moveWithCells="1">
              <from>
                <xdr:col>0</xdr:col>
                <xdr:colOff>6987540</xdr:colOff>
                <xdr:row>2</xdr:row>
                <xdr:rowOff>114300</xdr:rowOff>
              </from>
              <to>
                <xdr:col>0</xdr:col>
                <xdr:colOff>12626340</xdr:colOff>
                <xdr:row>4</xdr:row>
                <xdr:rowOff>68580</xdr:rowOff>
              </to>
            </anchor>
          </controlPr>
        </control>
      </mc:Choice>
      <mc:Fallback>
        <control shapeId="291847" r:id="rId36" name="btn_Filtros_AtivosComAtaT_Pri"/>
      </mc:Fallback>
    </mc:AlternateContent>
    <mc:AlternateContent xmlns:mc="http://schemas.openxmlformats.org/markup-compatibility/2006">
      <mc:Choice Requires="x14">
        <control shapeId="291848" r:id="rId38" name="btn_Filtros_AtivosSemAtaTodos">
          <controlPr defaultSize="0" autoLine="0" r:id="rId39">
            <anchor moveWithCells="1">
              <from>
                <xdr:col>0</xdr:col>
                <xdr:colOff>6987540</xdr:colOff>
                <xdr:row>6</xdr:row>
                <xdr:rowOff>99060</xdr:rowOff>
              </from>
              <to>
                <xdr:col>0</xdr:col>
                <xdr:colOff>12626340</xdr:colOff>
                <xdr:row>8</xdr:row>
                <xdr:rowOff>53340</xdr:rowOff>
              </to>
            </anchor>
          </controlPr>
        </control>
      </mc:Choice>
      <mc:Fallback>
        <control shapeId="291848" r:id="rId38" name="btn_Filtros_AtivosSemAtaTodos"/>
      </mc:Fallback>
    </mc:AlternateContent>
    <mc:AlternateContent xmlns:mc="http://schemas.openxmlformats.org/markup-compatibility/2006">
      <mc:Choice Requires="x14">
        <control shapeId="291850" r:id="rId40" name="btn_Filtros_ComQtd">
          <controlPr defaultSize="0" autoLine="0" r:id="rId41">
            <anchor moveWithCells="1">
              <from>
                <xdr:col>0</xdr:col>
                <xdr:colOff>632460</xdr:colOff>
                <xdr:row>24</xdr:row>
                <xdr:rowOff>7620</xdr:rowOff>
              </from>
              <to>
                <xdr:col>0</xdr:col>
                <xdr:colOff>6271260</xdr:colOff>
                <xdr:row>25</xdr:row>
                <xdr:rowOff>144780</xdr:rowOff>
              </to>
            </anchor>
          </controlPr>
        </control>
      </mc:Choice>
      <mc:Fallback>
        <control shapeId="291850" r:id="rId40" name="btn_Filtros_ComQtd"/>
      </mc:Fallback>
    </mc:AlternateContent>
    <mc:AlternateContent xmlns:mc="http://schemas.openxmlformats.org/markup-compatibility/2006">
      <mc:Choice Requires="x14">
        <control shapeId="291851" r:id="rId42" name="btn_Filtros_SemMov">
          <controlPr defaultSize="0" autoLine="0" r:id="rId43">
            <anchor moveWithCells="1">
              <from>
                <xdr:col>0</xdr:col>
                <xdr:colOff>632460</xdr:colOff>
                <xdr:row>6</xdr:row>
                <xdr:rowOff>99060</xdr:rowOff>
              </from>
              <to>
                <xdr:col>0</xdr:col>
                <xdr:colOff>6271260</xdr:colOff>
                <xdr:row>8</xdr:row>
                <xdr:rowOff>53340</xdr:rowOff>
              </to>
            </anchor>
          </controlPr>
        </control>
      </mc:Choice>
      <mc:Fallback>
        <control shapeId="291851" r:id="rId42" name="btn_Filtros_SemMov"/>
      </mc:Fallback>
    </mc:AlternateContent>
    <mc:AlternateContent xmlns:mc="http://schemas.openxmlformats.org/markup-compatibility/2006">
      <mc:Choice Requires="x14">
        <control shapeId="291852" r:id="rId44" name="btn_Filtros_SemMovS">
          <controlPr defaultSize="0" autoLine="0" r:id="rId45">
            <anchor moveWithCells="1">
              <from>
                <xdr:col>0</xdr:col>
                <xdr:colOff>632460</xdr:colOff>
                <xdr:row>4</xdr:row>
                <xdr:rowOff>106680</xdr:rowOff>
              </from>
              <to>
                <xdr:col>0</xdr:col>
                <xdr:colOff>6271260</xdr:colOff>
                <xdr:row>6</xdr:row>
                <xdr:rowOff>60960</xdr:rowOff>
              </to>
            </anchor>
          </controlPr>
        </control>
      </mc:Choice>
      <mc:Fallback>
        <control shapeId="291852" r:id="rId44" name="btn_Filtros_SemMovS"/>
      </mc:Fallback>
    </mc:AlternateContent>
    <mc:AlternateContent xmlns:mc="http://schemas.openxmlformats.org/markup-compatibility/2006">
      <mc:Choice Requires="x14">
        <control shapeId="291858" r:id="rId46" name="btn_Filtros_AtivosSemAtaZero">
          <controlPr defaultSize="0" autoLine="0" r:id="rId47">
            <anchor moveWithCells="1">
              <from>
                <xdr:col>0</xdr:col>
                <xdr:colOff>6987540</xdr:colOff>
                <xdr:row>8</xdr:row>
                <xdr:rowOff>83820</xdr:rowOff>
              </from>
              <to>
                <xdr:col>0</xdr:col>
                <xdr:colOff>12626340</xdr:colOff>
                <xdr:row>10</xdr:row>
                <xdr:rowOff>38100</xdr:rowOff>
              </to>
            </anchor>
          </controlPr>
        </control>
      </mc:Choice>
      <mc:Fallback>
        <control shapeId="291858" r:id="rId46" name="btn_Filtros_AtivosSemAtaZero"/>
      </mc:Fallback>
    </mc:AlternateContent>
    <mc:AlternateContent xmlns:mc="http://schemas.openxmlformats.org/markup-compatibility/2006">
      <mc:Choice Requires="x14">
        <control shapeId="291859" r:id="rId48" name="btn_Filtros_AtivosSemAtaRcZ">
          <controlPr defaultSize="0" autoLine="0" r:id="rId49">
            <anchor moveWithCells="1">
              <from>
                <xdr:col>0</xdr:col>
                <xdr:colOff>6987540</xdr:colOff>
                <xdr:row>10</xdr:row>
                <xdr:rowOff>76200</xdr:rowOff>
              </from>
              <to>
                <xdr:col>0</xdr:col>
                <xdr:colOff>12626340</xdr:colOff>
                <xdr:row>12</xdr:row>
                <xdr:rowOff>30480</xdr:rowOff>
              </to>
            </anchor>
          </controlPr>
        </control>
      </mc:Choice>
      <mc:Fallback>
        <control shapeId="291859" r:id="rId48" name="btn_Filtros_AtivosSemAtaRcZ"/>
      </mc:Fallback>
    </mc:AlternateContent>
    <mc:AlternateContent xmlns:mc="http://schemas.openxmlformats.org/markup-compatibility/2006">
      <mc:Choice Requires="x14">
        <control shapeId="291862" r:id="rId50" name="btn_Filtros_ComSugest">
          <controlPr defaultSize="0" autoLine="0" r:id="rId51">
            <anchor moveWithCells="1">
              <from>
                <xdr:col>0</xdr:col>
                <xdr:colOff>6987540</xdr:colOff>
                <xdr:row>18</xdr:row>
                <xdr:rowOff>38100</xdr:rowOff>
              </from>
              <to>
                <xdr:col>0</xdr:col>
                <xdr:colOff>12626340</xdr:colOff>
                <xdr:row>19</xdr:row>
                <xdr:rowOff>175260</xdr:rowOff>
              </to>
            </anchor>
          </controlPr>
        </control>
      </mc:Choice>
      <mc:Fallback>
        <control shapeId="291862" r:id="rId50" name="btn_Filtros_ComSugest"/>
      </mc:Fallback>
    </mc:AlternateContent>
    <mc:AlternateContent xmlns:mc="http://schemas.openxmlformats.org/markup-compatibility/2006">
      <mc:Choice Requires="x14">
        <control shapeId="291863" r:id="rId52" name="btn_Filtros_AtivosAbxPonP">
          <controlPr defaultSize="0" autoLine="0" r:id="rId53">
            <anchor moveWithCells="1">
              <from>
                <xdr:col>0</xdr:col>
                <xdr:colOff>6987540</xdr:colOff>
                <xdr:row>22</xdr:row>
                <xdr:rowOff>15240</xdr:rowOff>
              </from>
              <to>
                <xdr:col>0</xdr:col>
                <xdr:colOff>12626340</xdr:colOff>
                <xdr:row>23</xdr:row>
                <xdr:rowOff>152400</xdr:rowOff>
              </to>
            </anchor>
          </controlPr>
        </control>
      </mc:Choice>
      <mc:Fallback>
        <control shapeId="291863" r:id="rId52" name="btn_Filtros_AtivosAbxPonP"/>
      </mc:Fallback>
    </mc:AlternateContent>
    <mc:AlternateContent xmlns:mc="http://schemas.openxmlformats.org/markup-compatibility/2006">
      <mc:Choice Requires="x14">
        <control shapeId="291865" r:id="rId54" name="btn_Filtros_AbxPpComAF">
          <controlPr defaultSize="0" autoLine="0" r:id="rId55">
            <anchor moveWithCells="1">
              <from>
                <xdr:col>0</xdr:col>
                <xdr:colOff>632460</xdr:colOff>
                <xdr:row>10</xdr:row>
                <xdr:rowOff>76200</xdr:rowOff>
              </from>
              <to>
                <xdr:col>0</xdr:col>
                <xdr:colOff>6271260</xdr:colOff>
                <xdr:row>12</xdr:row>
                <xdr:rowOff>30480</xdr:rowOff>
              </to>
            </anchor>
          </controlPr>
        </control>
      </mc:Choice>
      <mc:Fallback>
        <control shapeId="291865" r:id="rId54" name="btn_Filtros_AbxPpComAF"/>
      </mc:Fallback>
    </mc:AlternateContent>
    <mc:AlternateContent xmlns:mc="http://schemas.openxmlformats.org/markup-compatibility/2006">
      <mc:Choice Requires="x14">
        <control shapeId="291867" r:id="rId56" name="btn_Filtros_Cronograma">
          <controlPr defaultSize="0" autoLine="0" r:id="rId57">
            <anchor moveWithCells="1">
              <from>
                <xdr:col>0</xdr:col>
                <xdr:colOff>632460</xdr:colOff>
                <xdr:row>14</xdr:row>
                <xdr:rowOff>53340</xdr:rowOff>
              </from>
              <to>
                <xdr:col>0</xdr:col>
                <xdr:colOff>6271260</xdr:colOff>
                <xdr:row>16</xdr:row>
                <xdr:rowOff>7620</xdr:rowOff>
              </to>
            </anchor>
          </controlPr>
        </control>
      </mc:Choice>
      <mc:Fallback>
        <control shapeId="291867" r:id="rId56" name="btn_Filtros_Cronograma"/>
      </mc:Fallback>
    </mc:AlternateContent>
    <mc:AlternateContent xmlns:mc="http://schemas.openxmlformats.org/markup-compatibility/2006">
      <mc:Choice Requires="x14">
        <control shapeId="291981" r:id="rId58" name="btn_Filtros_CronogrAta">
          <controlPr defaultSize="0" autoLine="0" r:id="rId59">
            <anchor moveWithCells="1">
              <from>
                <xdr:col>0</xdr:col>
                <xdr:colOff>6987540</xdr:colOff>
                <xdr:row>14</xdr:row>
                <xdr:rowOff>53340</xdr:rowOff>
              </from>
              <to>
                <xdr:col>0</xdr:col>
                <xdr:colOff>12626340</xdr:colOff>
                <xdr:row>16</xdr:row>
                <xdr:rowOff>7620</xdr:rowOff>
              </to>
            </anchor>
          </controlPr>
        </control>
      </mc:Choice>
      <mc:Fallback>
        <control shapeId="291981" r:id="rId58" name="btn_Filtros_CronogrAta"/>
      </mc:Fallback>
    </mc:AlternateContent>
    <mc:AlternateContent xmlns:mc="http://schemas.openxmlformats.org/markup-compatibility/2006">
      <mc:Choice Requires="x14">
        <control shapeId="291982" r:id="rId60" name="btn_Filtros_AtalhPlDRM">
          <controlPr defaultSize="0" autoLine="0" r:id="rId61">
            <anchor moveWithCells="1">
              <from>
                <xdr:col>7</xdr:col>
                <xdr:colOff>457200</xdr:colOff>
                <xdr:row>10</xdr:row>
                <xdr:rowOff>30480</xdr:rowOff>
              </from>
              <to>
                <xdr:col>11</xdr:col>
                <xdr:colOff>381000</xdr:colOff>
                <xdr:row>12</xdr:row>
                <xdr:rowOff>160020</xdr:rowOff>
              </to>
            </anchor>
          </controlPr>
        </control>
      </mc:Choice>
      <mc:Fallback>
        <control shapeId="291982" r:id="rId60" name="btn_Filtros_AtalhPlDRM"/>
      </mc:Fallback>
    </mc:AlternateContent>
    <mc:AlternateContent xmlns:mc="http://schemas.openxmlformats.org/markup-compatibility/2006">
      <mc:Choice Requires="x14">
        <control shapeId="291984" r:id="rId62" name="btn_Filtros_SdoAtaAbx">
          <controlPr defaultSize="0" autoLine="0" r:id="rId63">
            <anchor moveWithCells="1">
              <from>
                <xdr:col>0</xdr:col>
                <xdr:colOff>632460</xdr:colOff>
                <xdr:row>16</xdr:row>
                <xdr:rowOff>45720</xdr:rowOff>
              </from>
              <to>
                <xdr:col>0</xdr:col>
                <xdr:colOff>6271260</xdr:colOff>
                <xdr:row>18</xdr:row>
                <xdr:rowOff>0</xdr:rowOff>
              </to>
            </anchor>
          </controlPr>
        </control>
      </mc:Choice>
      <mc:Fallback>
        <control shapeId="291984" r:id="rId62" name="btn_Filtros_SdoAtaAbx"/>
      </mc:Fallback>
    </mc:AlternateContent>
  </controls>
  <tableParts count="1">
    <tablePart r:id="rId6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04">
    <tabColor rgb="FFFF0000"/>
  </sheetPr>
  <dimension ref="A1:BJ3"/>
  <sheetViews>
    <sheetView zoomScaleNormal="100" workbookViewId="0">
      <pane ySplit="2" topLeftCell="A3" activePane="bottomLeft" state="frozen"/>
      <selection pane="bottomLeft"/>
    </sheetView>
  </sheetViews>
  <sheetFormatPr defaultRowHeight="14.4" x14ac:dyDescent="0.3"/>
  <cols>
    <col min="1" max="1" width="50.6640625" style="4" customWidth="1"/>
    <col min="2" max="2" width="5.6640625" style="3" customWidth="1"/>
    <col min="3" max="3" width="8.6640625" style="2" bestFit="1" customWidth="1"/>
    <col min="4" max="4" width="7.5546875" style="2" bestFit="1" customWidth="1"/>
    <col min="5" max="5" width="11.6640625" style="2" customWidth="1"/>
    <col min="6" max="6" width="6.6640625" style="2" bestFit="1" customWidth="1"/>
    <col min="7" max="9" width="8" style="2" bestFit="1" customWidth="1"/>
    <col min="10" max="17" width="6.6640625" style="2" bestFit="1" customWidth="1"/>
    <col min="18" max="18" width="7.5546875" style="2" bestFit="1" customWidth="1"/>
    <col min="19" max="19" width="5.6640625" style="2" customWidth="1"/>
    <col min="20" max="20" width="9.109375" style="2" bestFit="1" customWidth="1"/>
    <col min="21" max="21" width="4.88671875" style="2" bestFit="1" customWidth="1"/>
    <col min="22" max="23" width="4.88671875" bestFit="1" customWidth="1"/>
    <col min="24" max="24" width="6.88671875" bestFit="1" customWidth="1"/>
    <col min="25" max="25" width="8.88671875" bestFit="1" customWidth="1"/>
    <col min="26" max="26" width="11.6640625" bestFit="1" customWidth="1"/>
    <col min="27" max="27" width="5.109375" bestFit="1" customWidth="1"/>
    <col min="28" max="28" width="8.33203125" bestFit="1" customWidth="1"/>
    <col min="29" max="29" width="3.6640625" customWidth="1"/>
    <col min="30" max="30" width="8.33203125" bestFit="1" customWidth="1"/>
    <col min="31" max="31" width="3.6640625" customWidth="1"/>
    <col min="32" max="32" width="5.6640625" customWidth="1"/>
    <col min="33" max="33" width="11.44140625" bestFit="1" customWidth="1"/>
    <col min="34" max="36" width="7.88671875" bestFit="1" customWidth="1"/>
    <col min="37" max="37" width="6.88671875" bestFit="1" customWidth="1"/>
    <col min="38" max="38" width="12" bestFit="1" customWidth="1"/>
    <col min="39" max="39" width="11.6640625" bestFit="1" customWidth="1"/>
    <col min="40" max="40" width="7.88671875" bestFit="1" customWidth="1"/>
    <col min="41" max="41" width="8.33203125" bestFit="1" customWidth="1"/>
    <col min="42" max="42" width="3.6640625" customWidth="1"/>
    <col min="43" max="44" width="9.44140625" bestFit="1" customWidth="1"/>
    <col min="45" max="45" width="11.44140625" bestFit="1" customWidth="1"/>
    <col min="46" max="46" width="13.44140625" bestFit="1" customWidth="1"/>
    <col min="47" max="47" width="16.33203125" bestFit="1" customWidth="1"/>
    <col min="48" max="48" width="9.5546875" bestFit="1" customWidth="1"/>
    <col min="49" max="49" width="3.6640625" customWidth="1"/>
    <col min="50" max="53" width="8.88671875" bestFit="1" customWidth="1"/>
    <col min="54" max="54" width="7.88671875" bestFit="1" customWidth="1"/>
    <col min="55" max="55" width="4.109375" bestFit="1" customWidth="1"/>
    <col min="56" max="56" width="9.109375" style="42" bestFit="1" customWidth="1"/>
    <col min="57" max="59" width="5.33203125" bestFit="1" customWidth="1"/>
    <col min="60" max="60" width="6.88671875" bestFit="1" customWidth="1"/>
    <col min="61" max="61" width="8.88671875" bestFit="1" customWidth="1"/>
    <col min="62" max="62" width="11.6640625" style="60" bestFit="1" customWidth="1"/>
    <col min="63" max="63" width="8.33203125" bestFit="1" customWidth="1"/>
    <col min="64" max="64" width="4.44140625" bestFit="1" customWidth="1"/>
    <col min="65" max="704" width="2" bestFit="1" customWidth="1"/>
  </cols>
  <sheetData>
    <row r="1" spans="1:62" ht="55.5" customHeight="1" x14ac:dyDescent="0.3">
      <c r="B1" s="6"/>
      <c r="C1" s="7">
        <v>2</v>
      </c>
      <c r="D1" s="87"/>
      <c r="E1" s="7"/>
      <c r="F1" s="12"/>
      <c r="BC1" s="42"/>
      <c r="BD1"/>
      <c r="BI1" s="60"/>
      <c r="BJ1"/>
    </row>
    <row r="2" spans="1:62" s="15" customFormat="1" ht="15.6" x14ac:dyDescent="0.3">
      <c r="A2" s="147"/>
      <c r="B2" s="33"/>
      <c r="C2" s="80"/>
      <c r="D2" s="82"/>
      <c r="E2" s="82"/>
      <c r="F2" s="82"/>
      <c r="G2" s="81"/>
      <c r="H2" s="81"/>
      <c r="I2" s="81"/>
      <c r="J2" s="82"/>
      <c r="K2" s="82"/>
      <c r="L2" s="82"/>
      <c r="M2" s="82"/>
      <c r="N2" s="82"/>
      <c r="O2" s="82"/>
      <c r="P2" s="82"/>
      <c r="Q2" s="82"/>
      <c r="R2" s="148"/>
      <c r="S2" s="82"/>
      <c r="T2" s="148"/>
      <c r="U2" s="148"/>
      <c r="V2" s="148"/>
      <c r="W2" s="148"/>
      <c r="X2" s="148"/>
      <c r="Y2" s="166"/>
      <c r="Z2" s="166"/>
      <c r="AA2" s="166"/>
      <c r="AB2" s="82"/>
      <c r="AC2" s="82"/>
      <c r="AD2" s="64"/>
      <c r="AE2" s="64"/>
      <c r="AF2" s="64"/>
      <c r="AG2" s="64"/>
      <c r="AH2" s="64"/>
      <c r="AI2" s="64"/>
      <c r="AJ2" s="64"/>
      <c r="AK2" s="64"/>
      <c r="AL2" s="82"/>
      <c r="AM2" s="64"/>
      <c r="AN2" s="64"/>
      <c r="AO2" s="64"/>
      <c r="AP2" s="64"/>
      <c r="AQ2" s="64"/>
      <c r="AR2" s="64"/>
      <c r="AS2" s="64"/>
      <c r="AT2" s="64"/>
      <c r="AU2" s="29"/>
      <c r="AV2" s="29"/>
      <c r="AW2" s="64"/>
      <c r="AX2" s="64"/>
      <c r="AY2" s="64"/>
      <c r="AZ2" s="64"/>
      <c r="BA2" s="33"/>
      <c r="BB2" s="14"/>
      <c r="BC2" s="43"/>
      <c r="BD2" s="14"/>
      <c r="BE2" s="14"/>
      <c r="BF2" s="14"/>
      <c r="BG2" s="14"/>
      <c r="BH2" s="14"/>
      <c r="BI2" s="61"/>
    </row>
    <row r="3" spans="1:62" x14ac:dyDescent="0.3">
      <c r="R3" s="219"/>
      <c r="S3" s="220"/>
      <c r="T3" s="221"/>
      <c r="U3" s="222"/>
      <c r="V3" s="222"/>
      <c r="W3" s="222"/>
      <c r="X3" s="5"/>
      <c r="Y3" s="223"/>
      <c r="Z3" s="224"/>
      <c r="AA3" s="224"/>
      <c r="AB3" s="146"/>
      <c r="AC3" s="227"/>
      <c r="AD3" s="146"/>
      <c r="AE3" s="219"/>
      <c r="AF3" s="220"/>
      <c r="AG3" s="221"/>
      <c r="AH3" s="222"/>
      <c r="AI3" s="222"/>
      <c r="AJ3" s="222"/>
      <c r="AK3" s="5"/>
      <c r="AL3" s="223"/>
      <c r="AM3" s="224"/>
      <c r="AN3" s="224"/>
      <c r="AO3" s="146"/>
      <c r="AP3" s="3"/>
    </row>
  </sheetData>
  <dataConsolidate/>
  <conditionalFormatting sqref="A2:XFD2">
    <cfRule type="cellIs" dxfId="74" priority="679" operator="greaterThan">
      <formula>""""""</formula>
    </cfRule>
  </conditionalFormatting>
  <conditionalFormatting sqref="AC1:AC2">
    <cfRule type="cellIs" dxfId="73" priority="656" operator="equal">
      <formula>367</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1890667" r:id="rId4" name="btn_Consumo_AtalPPed">
          <controlPr defaultSize="0" autoLine="0" r:id="rId5">
            <anchor moveWithCells="1">
              <from>
                <xdr:col>0</xdr:col>
                <xdr:colOff>2286000</xdr:colOff>
                <xdr:row>0</xdr:row>
                <xdr:rowOff>60960</xdr:rowOff>
              </from>
              <to>
                <xdr:col>0</xdr:col>
                <xdr:colOff>3368040</xdr:colOff>
                <xdr:row>0</xdr:row>
                <xdr:rowOff>632460</xdr:rowOff>
              </to>
            </anchor>
          </controlPr>
        </control>
      </mc:Choice>
      <mc:Fallback>
        <control shapeId="1890667" r:id="rId4" name="btn_Consumo_AtalPPed"/>
      </mc:Fallback>
    </mc:AlternateContent>
    <mc:AlternateContent xmlns:mc="http://schemas.openxmlformats.org/markup-compatibility/2006">
      <mc:Choice Requires="x14">
        <control shapeId="289837" r:id="rId6" name="btn_Consumo_VoltarParaItens">
          <controlPr defaultSize="0" autoLine="0" r:id="rId7">
            <anchor moveWithCells="1">
              <from>
                <xdr:col>0</xdr:col>
                <xdr:colOff>53340</xdr:colOff>
                <xdr:row>0</xdr:row>
                <xdr:rowOff>60960</xdr:rowOff>
              </from>
              <to>
                <xdr:col>0</xdr:col>
                <xdr:colOff>1135380</xdr:colOff>
                <xdr:row>0</xdr:row>
                <xdr:rowOff>632460</xdr:rowOff>
              </to>
            </anchor>
          </controlPr>
        </control>
      </mc:Choice>
      <mc:Fallback>
        <control shapeId="289837" r:id="rId6" name="btn_Consumo_VoltarParaItens"/>
      </mc:Fallback>
    </mc:AlternateContent>
    <mc:AlternateContent xmlns:mc="http://schemas.openxmlformats.org/markup-compatibility/2006">
      <mc:Choice Requires="x14">
        <control shapeId="289838" r:id="rId8" name="btn_Consumo_ReapurarMedias">
          <controlPr defaultSize="0" autoLine="0" r:id="rId9">
            <anchor moveWithCells="1">
              <from>
                <xdr:col>0</xdr:col>
                <xdr:colOff>1165860</xdr:colOff>
                <xdr:row>0</xdr:row>
                <xdr:rowOff>60960</xdr:rowOff>
              </from>
              <to>
                <xdr:col>0</xdr:col>
                <xdr:colOff>2247900</xdr:colOff>
                <xdr:row>0</xdr:row>
                <xdr:rowOff>632460</xdr:rowOff>
              </to>
            </anchor>
          </controlPr>
        </control>
      </mc:Choice>
      <mc:Fallback>
        <control shapeId="289838" r:id="rId8" name="btn_Consumo_ReapurarMedias"/>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11">
    <tabColor rgb="FFDC7324"/>
    <pageSetUpPr fitToPage="1"/>
  </sheetPr>
  <dimension ref="A1:H578"/>
  <sheetViews>
    <sheetView workbookViewId="0">
      <pane xSplit="8" ySplit="3" topLeftCell="I4" activePane="bottomRight" state="frozen"/>
      <selection pane="topRight" activeCell="G1" sqref="G1"/>
      <selection pane="bottomLeft" activeCell="A4" sqref="A4"/>
      <selection pane="bottomRight" activeCell="A4" sqref="A4"/>
    </sheetView>
  </sheetViews>
  <sheetFormatPr defaultRowHeight="14.4" x14ac:dyDescent="0.3"/>
  <cols>
    <col min="1" max="1" width="9.109375" style="24" bestFit="1" customWidth="1"/>
    <col min="2" max="2" width="150.77734375" style="23" customWidth="1"/>
    <col min="3" max="3" width="4.77734375" style="25" customWidth="1"/>
    <col min="4" max="4" width="8.44140625" style="26" bestFit="1" customWidth="1"/>
    <col min="5" max="5" width="8.109375" style="26" bestFit="1" customWidth="1"/>
    <col min="6" max="6" width="14.21875" style="26" hidden="1" customWidth="1"/>
    <col min="7" max="7" width="15.77734375" style="26" hidden="1" customWidth="1"/>
    <col min="8" max="8" width="9.77734375" style="24" customWidth="1"/>
    <col min="9" max="10" width="3.88671875" customWidth="1"/>
    <col min="11" max="11" width="4.88671875" customWidth="1"/>
    <col min="12" max="24" width="26.44140625" customWidth="1"/>
  </cols>
  <sheetData>
    <row r="1" spans="1:8" ht="29.25" customHeight="1" x14ac:dyDescent="0.3">
      <c r="A1" s="288" t="s">
        <v>120</v>
      </c>
      <c r="B1" s="289"/>
      <c r="C1" s="289"/>
      <c r="D1" s="289"/>
      <c r="E1" s="289"/>
      <c r="F1" s="289"/>
      <c r="G1" s="289"/>
      <c r="H1" s="289"/>
    </row>
    <row r="2" spans="1:8" ht="32.25" customHeight="1" x14ac:dyDescent="0.3">
      <c r="A2" s="290"/>
      <c r="B2" s="290"/>
      <c r="C2" s="290"/>
      <c r="D2" s="290"/>
      <c r="E2" s="290"/>
      <c r="F2" s="290"/>
      <c r="G2" s="290"/>
      <c r="H2" s="290"/>
    </row>
    <row r="3" spans="1:8" x14ac:dyDescent="0.3">
      <c r="A3" s="69" t="s">
        <v>0</v>
      </c>
      <c r="B3" s="70" t="s">
        <v>1</v>
      </c>
      <c r="C3" s="71" t="s">
        <v>31</v>
      </c>
      <c r="D3" s="72" t="s">
        <v>20</v>
      </c>
      <c r="E3" s="72" t="s">
        <v>34</v>
      </c>
      <c r="F3" s="107" t="s">
        <v>99</v>
      </c>
      <c r="G3" s="107" t="s">
        <v>100</v>
      </c>
      <c r="H3" s="78" t="s">
        <v>63</v>
      </c>
    </row>
    <row r="4" spans="1:8" x14ac:dyDescent="0.3">
      <c r="A4" s="343">
        <v>2278</v>
      </c>
      <c r="B4" s="344" t="s">
        <v>261</v>
      </c>
      <c r="C4" s="345" t="s">
        <v>262</v>
      </c>
      <c r="D4" s="346">
        <v>70</v>
      </c>
      <c r="E4" s="346">
        <v>17</v>
      </c>
      <c r="F4" s="347" t="s">
        <v>263</v>
      </c>
      <c r="G4" s="348">
        <v>44463.593159722222</v>
      </c>
      <c r="H4" s="343"/>
    </row>
    <row r="5" spans="1:8" x14ac:dyDescent="0.3">
      <c r="A5" s="343">
        <v>4689</v>
      </c>
      <c r="B5" s="344" t="s">
        <v>264</v>
      </c>
      <c r="C5" s="345" t="s">
        <v>265</v>
      </c>
      <c r="D5" s="346">
        <v>20</v>
      </c>
      <c r="E5" s="346">
        <v>3</v>
      </c>
      <c r="F5" s="347" t="s">
        <v>266</v>
      </c>
      <c r="G5" s="348">
        <v>44313.495532407411</v>
      </c>
      <c r="H5" s="343"/>
    </row>
    <row r="6" spans="1:8" x14ac:dyDescent="0.3">
      <c r="A6" s="343">
        <v>4690</v>
      </c>
      <c r="B6" s="344" t="s">
        <v>267</v>
      </c>
      <c r="C6" s="345" t="s">
        <v>265</v>
      </c>
      <c r="D6" s="346">
        <v>20</v>
      </c>
      <c r="E6" s="346">
        <v>3</v>
      </c>
      <c r="F6" s="347" t="s">
        <v>266</v>
      </c>
      <c r="G6" s="348">
        <v>44313.495532407411</v>
      </c>
      <c r="H6" s="343"/>
    </row>
    <row r="7" spans="1:8" x14ac:dyDescent="0.3">
      <c r="A7" s="343">
        <v>10870</v>
      </c>
      <c r="B7" s="344" t="s">
        <v>268</v>
      </c>
      <c r="C7" s="345" t="s">
        <v>269</v>
      </c>
      <c r="D7" s="346"/>
      <c r="E7" s="346"/>
      <c r="F7" s="347"/>
      <c r="G7" s="348"/>
      <c r="H7" s="343"/>
    </row>
    <row r="8" spans="1:8" x14ac:dyDescent="0.3">
      <c r="A8" s="343">
        <v>11287</v>
      </c>
      <c r="B8" s="344" t="s">
        <v>270</v>
      </c>
      <c r="C8" s="345" t="s">
        <v>271</v>
      </c>
      <c r="D8" s="346">
        <v>45</v>
      </c>
      <c r="E8" s="346">
        <v>12</v>
      </c>
      <c r="F8" s="347" t="s">
        <v>272</v>
      </c>
      <c r="G8" s="348">
        <v>43882.488356481481</v>
      </c>
      <c r="H8" s="343"/>
    </row>
    <row r="9" spans="1:8" x14ac:dyDescent="0.3">
      <c r="A9" s="343">
        <v>11882</v>
      </c>
      <c r="B9" s="344" t="s">
        <v>273</v>
      </c>
      <c r="C9" s="345" t="s">
        <v>274</v>
      </c>
      <c r="D9" s="346">
        <v>80</v>
      </c>
      <c r="E9" s="346">
        <v>1</v>
      </c>
      <c r="F9" s="347"/>
      <c r="G9" s="348"/>
      <c r="H9" s="343"/>
    </row>
    <row r="10" spans="1:8" x14ac:dyDescent="0.3">
      <c r="A10" s="343">
        <v>11956</v>
      </c>
      <c r="B10" s="344" t="s">
        <v>275</v>
      </c>
      <c r="C10" s="345" t="s">
        <v>274</v>
      </c>
      <c r="D10" s="346">
        <v>80</v>
      </c>
      <c r="E10" s="346">
        <v>1</v>
      </c>
      <c r="F10" s="347"/>
      <c r="G10" s="348"/>
      <c r="H10" s="343"/>
    </row>
    <row r="11" spans="1:8" x14ac:dyDescent="0.3">
      <c r="A11" s="343">
        <v>11980</v>
      </c>
      <c r="B11" s="344" t="s">
        <v>276</v>
      </c>
      <c r="C11" s="345"/>
      <c r="D11" s="346"/>
      <c r="E11" s="346"/>
      <c r="F11" s="347"/>
      <c r="G11" s="348"/>
      <c r="H11" s="343"/>
    </row>
    <row r="12" spans="1:8" x14ac:dyDescent="0.3">
      <c r="A12" s="343">
        <v>12020</v>
      </c>
      <c r="B12" s="344" t="s">
        <v>277</v>
      </c>
      <c r="C12" s="345" t="s">
        <v>265</v>
      </c>
      <c r="D12" s="346">
        <v>80</v>
      </c>
      <c r="E12" s="346">
        <v>1</v>
      </c>
      <c r="F12" s="347"/>
      <c r="G12" s="348"/>
      <c r="H12" s="343"/>
    </row>
    <row r="13" spans="1:8" x14ac:dyDescent="0.3">
      <c r="A13" s="343">
        <v>12610</v>
      </c>
      <c r="B13" s="344" t="s">
        <v>278</v>
      </c>
      <c r="C13" s="345" t="s">
        <v>31</v>
      </c>
      <c r="D13" s="346">
        <v>45</v>
      </c>
      <c r="E13" s="346">
        <v>11</v>
      </c>
      <c r="F13" s="347" t="s">
        <v>266</v>
      </c>
      <c r="G13" s="348" t="s">
        <v>279</v>
      </c>
      <c r="H13" s="343"/>
    </row>
    <row r="14" spans="1:8" x14ac:dyDescent="0.3">
      <c r="A14" s="343">
        <v>12615</v>
      </c>
      <c r="B14" s="344" t="s">
        <v>280</v>
      </c>
      <c r="C14" s="345" t="s">
        <v>281</v>
      </c>
      <c r="D14" s="346">
        <v>72</v>
      </c>
      <c r="E14" s="346">
        <v>9</v>
      </c>
      <c r="F14" s="347" t="s">
        <v>272</v>
      </c>
      <c r="G14" s="348">
        <v>43732.432951388888</v>
      </c>
      <c r="H14" s="343"/>
    </row>
    <row r="15" spans="1:8" x14ac:dyDescent="0.3">
      <c r="A15" s="343">
        <v>12657</v>
      </c>
      <c r="B15" s="344" t="s">
        <v>282</v>
      </c>
      <c r="C15" s="345" t="s">
        <v>269</v>
      </c>
      <c r="D15" s="346">
        <v>81</v>
      </c>
      <c r="E15" s="346">
        <v>9</v>
      </c>
      <c r="F15" s="347"/>
      <c r="G15" s="348"/>
      <c r="H15" s="343"/>
    </row>
    <row r="16" spans="1:8" x14ac:dyDescent="0.3">
      <c r="A16" s="343">
        <v>12673</v>
      </c>
      <c r="B16" s="344" t="s">
        <v>283</v>
      </c>
      <c r="C16" s="345" t="s">
        <v>265</v>
      </c>
      <c r="D16" s="346">
        <v>72</v>
      </c>
      <c r="E16" s="346">
        <v>5</v>
      </c>
      <c r="F16" s="347" t="s">
        <v>263</v>
      </c>
      <c r="G16" s="348">
        <v>44873.378078703703</v>
      </c>
      <c r="H16" s="343"/>
    </row>
    <row r="17" spans="1:8" x14ac:dyDescent="0.3">
      <c r="A17" s="343">
        <v>12675</v>
      </c>
      <c r="B17" s="344" t="s">
        <v>284</v>
      </c>
      <c r="C17" s="345" t="s">
        <v>265</v>
      </c>
      <c r="D17" s="346">
        <v>72</v>
      </c>
      <c r="E17" s="346">
        <v>5</v>
      </c>
      <c r="F17" s="347"/>
      <c r="G17" s="348"/>
      <c r="H17" s="343"/>
    </row>
    <row r="18" spans="1:8" x14ac:dyDescent="0.3">
      <c r="A18" s="343">
        <v>12708</v>
      </c>
      <c r="B18" s="344" t="s">
        <v>285</v>
      </c>
      <c r="C18" s="345"/>
      <c r="D18" s="346"/>
      <c r="E18" s="346"/>
      <c r="F18" s="347"/>
      <c r="G18" s="348"/>
      <c r="H18" s="343"/>
    </row>
    <row r="19" spans="1:8" x14ac:dyDescent="0.3">
      <c r="A19" s="343">
        <v>12712</v>
      </c>
      <c r="B19" s="344" t="s">
        <v>286</v>
      </c>
      <c r="C19" s="345" t="s">
        <v>265</v>
      </c>
      <c r="D19" s="346">
        <v>72</v>
      </c>
      <c r="E19" s="346">
        <v>9</v>
      </c>
      <c r="F19" s="347" t="s">
        <v>272</v>
      </c>
      <c r="G19" s="348">
        <v>43732.432951388888</v>
      </c>
      <c r="H19" s="343"/>
    </row>
    <row r="20" spans="1:8" x14ac:dyDescent="0.3">
      <c r="A20" s="343">
        <v>12720</v>
      </c>
      <c r="B20" s="344" t="s">
        <v>287</v>
      </c>
      <c r="C20" s="345" t="s">
        <v>265</v>
      </c>
      <c r="D20" s="346">
        <v>72</v>
      </c>
      <c r="E20" s="346">
        <v>6</v>
      </c>
      <c r="F20" s="347"/>
      <c r="G20" s="348"/>
      <c r="H20" s="343"/>
    </row>
    <row r="21" spans="1:8" x14ac:dyDescent="0.3">
      <c r="A21" s="343">
        <v>12806</v>
      </c>
      <c r="B21" s="344" t="s">
        <v>288</v>
      </c>
      <c r="C21" s="345" t="s">
        <v>289</v>
      </c>
      <c r="D21" s="346">
        <v>76</v>
      </c>
      <c r="E21" s="346">
        <v>16</v>
      </c>
      <c r="F21" s="347" t="s">
        <v>272</v>
      </c>
      <c r="G21" s="348">
        <v>44008.450694444444</v>
      </c>
      <c r="H21" s="343"/>
    </row>
    <row r="22" spans="1:8" x14ac:dyDescent="0.3">
      <c r="A22" s="343">
        <v>12812</v>
      </c>
      <c r="B22" s="344" t="s">
        <v>290</v>
      </c>
      <c r="C22" s="345" t="s">
        <v>265</v>
      </c>
      <c r="D22" s="346">
        <v>76</v>
      </c>
      <c r="E22" s="346">
        <v>11</v>
      </c>
      <c r="F22" s="347" t="s">
        <v>263</v>
      </c>
      <c r="G22" s="348">
        <v>44463.593159722222</v>
      </c>
      <c r="H22" s="343"/>
    </row>
    <row r="23" spans="1:8" x14ac:dyDescent="0.3">
      <c r="A23" s="343">
        <v>12818</v>
      </c>
      <c r="B23" s="344" t="s">
        <v>291</v>
      </c>
      <c r="C23" s="345" t="s">
        <v>292</v>
      </c>
      <c r="D23" s="346">
        <v>76</v>
      </c>
      <c r="E23" s="346">
        <v>6</v>
      </c>
      <c r="F23" s="347" t="s">
        <v>272</v>
      </c>
      <c r="G23" s="348">
        <v>43896.298993055556</v>
      </c>
      <c r="H23" s="343"/>
    </row>
    <row r="24" spans="1:8" x14ac:dyDescent="0.3">
      <c r="A24" s="343">
        <v>12820</v>
      </c>
      <c r="B24" s="344" t="s">
        <v>293</v>
      </c>
      <c r="C24" s="345" t="s">
        <v>292</v>
      </c>
      <c r="D24" s="346">
        <v>76</v>
      </c>
      <c r="E24" s="346">
        <v>6</v>
      </c>
      <c r="F24" s="347" t="s">
        <v>272</v>
      </c>
      <c r="G24" s="348">
        <v>43896.298993055556</v>
      </c>
      <c r="H24" s="343"/>
    </row>
    <row r="25" spans="1:8" x14ac:dyDescent="0.3">
      <c r="A25" s="343">
        <v>12829</v>
      </c>
      <c r="B25" s="344" t="s">
        <v>294</v>
      </c>
      <c r="C25" s="345" t="s">
        <v>292</v>
      </c>
      <c r="D25" s="346">
        <v>76</v>
      </c>
      <c r="E25" s="346">
        <v>6</v>
      </c>
      <c r="F25" s="347" t="s">
        <v>272</v>
      </c>
      <c r="G25" s="348">
        <v>43896.298993055556</v>
      </c>
      <c r="H25" s="343"/>
    </row>
    <row r="26" spans="1:8" x14ac:dyDescent="0.3">
      <c r="A26" s="343">
        <v>12831</v>
      </c>
      <c r="B26" s="344" t="s">
        <v>295</v>
      </c>
      <c r="C26" s="345" t="s">
        <v>292</v>
      </c>
      <c r="D26" s="346">
        <v>76</v>
      </c>
      <c r="E26" s="346">
        <v>6</v>
      </c>
      <c r="F26" s="347" t="s">
        <v>272</v>
      </c>
      <c r="G26" s="348">
        <v>43896.298993055556</v>
      </c>
      <c r="H26" s="343"/>
    </row>
    <row r="27" spans="1:8" x14ac:dyDescent="0.3">
      <c r="A27" s="343">
        <v>12838</v>
      </c>
      <c r="B27" s="344" t="s">
        <v>296</v>
      </c>
      <c r="C27" s="345" t="s">
        <v>292</v>
      </c>
      <c r="D27" s="346">
        <v>76</v>
      </c>
      <c r="E27" s="346">
        <v>6</v>
      </c>
      <c r="F27" s="347" t="s">
        <v>272</v>
      </c>
      <c r="G27" s="348">
        <v>43896.298993055556</v>
      </c>
      <c r="H27" s="343"/>
    </row>
    <row r="28" spans="1:8" x14ac:dyDescent="0.3">
      <c r="A28" s="343">
        <v>12851</v>
      </c>
      <c r="B28" s="344" t="s">
        <v>297</v>
      </c>
      <c r="C28" s="345" t="s">
        <v>265</v>
      </c>
      <c r="D28" s="346">
        <v>51</v>
      </c>
      <c r="E28" s="346">
        <v>12</v>
      </c>
      <c r="F28" s="347"/>
      <c r="G28" s="348"/>
      <c r="H28" s="343"/>
    </row>
    <row r="29" spans="1:8" x14ac:dyDescent="0.3">
      <c r="A29" s="343">
        <v>12853</v>
      </c>
      <c r="B29" s="344" t="s">
        <v>298</v>
      </c>
      <c r="C29" s="345" t="s">
        <v>265</v>
      </c>
      <c r="D29" s="346">
        <v>76</v>
      </c>
      <c r="E29" s="346">
        <v>11</v>
      </c>
      <c r="F29" s="347" t="s">
        <v>263</v>
      </c>
      <c r="G29" s="348">
        <v>44463.593159722222</v>
      </c>
      <c r="H29" s="343"/>
    </row>
    <row r="30" spans="1:8" x14ac:dyDescent="0.3">
      <c r="A30" s="343">
        <v>12857</v>
      </c>
      <c r="B30" s="344" t="s">
        <v>299</v>
      </c>
      <c r="C30" s="345" t="s">
        <v>265</v>
      </c>
      <c r="D30" s="346">
        <v>76</v>
      </c>
      <c r="E30" s="346">
        <v>11</v>
      </c>
      <c r="F30" s="347" t="s">
        <v>263</v>
      </c>
      <c r="G30" s="348">
        <v>44463.593159722222</v>
      </c>
      <c r="H30" s="343"/>
    </row>
    <row r="31" spans="1:8" x14ac:dyDescent="0.3">
      <c r="A31" s="343">
        <v>12869</v>
      </c>
      <c r="B31" s="344" t="s">
        <v>300</v>
      </c>
      <c r="C31" s="345" t="s">
        <v>265</v>
      </c>
      <c r="D31" s="346">
        <v>61</v>
      </c>
      <c r="E31" s="346">
        <v>8</v>
      </c>
      <c r="F31" s="347" t="s">
        <v>272</v>
      </c>
      <c r="G31" s="348">
        <v>43875.455243055556</v>
      </c>
      <c r="H31" s="343"/>
    </row>
    <row r="32" spans="1:8" x14ac:dyDescent="0.3">
      <c r="A32" s="343">
        <v>12888</v>
      </c>
      <c r="B32" s="344" t="s">
        <v>301</v>
      </c>
      <c r="C32" s="345" t="s">
        <v>265</v>
      </c>
      <c r="D32" s="346">
        <v>61</v>
      </c>
      <c r="E32" s="346">
        <v>8</v>
      </c>
      <c r="F32" s="347"/>
      <c r="G32" s="348"/>
      <c r="H32" s="343"/>
    </row>
    <row r="33" spans="1:8" x14ac:dyDescent="0.3">
      <c r="A33" s="343">
        <v>12915</v>
      </c>
      <c r="B33" s="344" t="s">
        <v>302</v>
      </c>
      <c r="C33" s="345" t="s">
        <v>303</v>
      </c>
      <c r="D33" s="346">
        <v>76</v>
      </c>
      <c r="E33" s="346">
        <v>5</v>
      </c>
      <c r="F33" s="347"/>
      <c r="G33" s="348"/>
      <c r="H33" s="343"/>
    </row>
    <row r="34" spans="1:8" x14ac:dyDescent="0.3">
      <c r="A34" s="343">
        <v>12925</v>
      </c>
      <c r="B34" s="344" t="s">
        <v>304</v>
      </c>
      <c r="C34" s="345" t="s">
        <v>265</v>
      </c>
      <c r="D34" s="346">
        <v>70</v>
      </c>
      <c r="E34" s="346">
        <v>17</v>
      </c>
      <c r="F34" s="347" t="s">
        <v>272</v>
      </c>
      <c r="G34" s="348" t="s">
        <v>305</v>
      </c>
      <c r="H34" s="343"/>
    </row>
    <row r="35" spans="1:8" x14ac:dyDescent="0.3">
      <c r="A35" s="343">
        <v>12934</v>
      </c>
      <c r="B35" s="344" t="s">
        <v>306</v>
      </c>
      <c r="C35" s="345" t="s">
        <v>265</v>
      </c>
      <c r="D35" s="346">
        <v>70</v>
      </c>
      <c r="E35" s="346">
        <v>30</v>
      </c>
      <c r="F35" s="347"/>
      <c r="G35" s="348"/>
      <c r="H35" s="343"/>
    </row>
    <row r="36" spans="1:8" x14ac:dyDescent="0.3">
      <c r="A36" s="343">
        <v>12937</v>
      </c>
      <c r="B36" s="344" t="s">
        <v>307</v>
      </c>
      <c r="C36" s="345" t="s">
        <v>265</v>
      </c>
      <c r="D36" s="346">
        <v>55</v>
      </c>
      <c r="E36" s="346">
        <v>26</v>
      </c>
      <c r="F36" s="347"/>
      <c r="G36" s="348"/>
      <c r="H36" s="343"/>
    </row>
    <row r="37" spans="1:8" x14ac:dyDescent="0.3">
      <c r="A37" s="343">
        <v>12944</v>
      </c>
      <c r="B37" s="344" t="s">
        <v>308</v>
      </c>
      <c r="C37" s="345" t="s">
        <v>265</v>
      </c>
      <c r="D37" s="346">
        <v>61</v>
      </c>
      <c r="E37" s="346">
        <v>8</v>
      </c>
      <c r="F37" s="347"/>
      <c r="G37" s="348"/>
      <c r="H37" s="343"/>
    </row>
    <row r="38" spans="1:8" x14ac:dyDescent="0.3">
      <c r="A38" s="343">
        <v>12953</v>
      </c>
      <c r="B38" s="344" t="s">
        <v>309</v>
      </c>
      <c r="C38" s="345" t="s">
        <v>265</v>
      </c>
      <c r="D38" s="346">
        <v>61</v>
      </c>
      <c r="E38" s="346">
        <v>8</v>
      </c>
      <c r="F38" s="347"/>
      <c r="G38" s="348"/>
      <c r="H38" s="343"/>
    </row>
    <row r="39" spans="1:8" x14ac:dyDescent="0.3">
      <c r="A39" s="343">
        <v>12961</v>
      </c>
      <c r="B39" s="344" t="s">
        <v>310</v>
      </c>
      <c r="C39" s="345" t="s">
        <v>265</v>
      </c>
      <c r="D39" s="346">
        <v>61</v>
      </c>
      <c r="E39" s="346">
        <v>8</v>
      </c>
      <c r="F39" s="347"/>
      <c r="G39" s="348"/>
      <c r="H39" s="343"/>
    </row>
    <row r="40" spans="1:8" x14ac:dyDescent="0.3">
      <c r="A40" s="343">
        <v>12964</v>
      </c>
      <c r="B40" s="344" t="s">
        <v>311</v>
      </c>
      <c r="C40" s="345" t="s">
        <v>265</v>
      </c>
      <c r="D40" s="346">
        <v>61</v>
      </c>
      <c r="E40" s="346">
        <v>8</v>
      </c>
      <c r="F40" s="347"/>
      <c r="G40" s="348"/>
      <c r="H40" s="343"/>
    </row>
    <row r="41" spans="1:8" x14ac:dyDescent="0.3">
      <c r="A41" s="343">
        <v>13007</v>
      </c>
      <c r="B41" s="344" t="s">
        <v>312</v>
      </c>
      <c r="C41" s="345" t="s">
        <v>274</v>
      </c>
      <c r="D41" s="346">
        <v>55</v>
      </c>
      <c r="E41" s="346">
        <v>32</v>
      </c>
      <c r="F41" s="347"/>
      <c r="G41" s="348"/>
      <c r="H41" s="343"/>
    </row>
    <row r="42" spans="1:8" x14ac:dyDescent="0.3">
      <c r="A42" s="343">
        <v>13013</v>
      </c>
      <c r="B42" s="344" t="s">
        <v>313</v>
      </c>
      <c r="C42" s="345" t="s">
        <v>265</v>
      </c>
      <c r="D42" s="346">
        <v>55</v>
      </c>
      <c r="E42" s="346">
        <v>49</v>
      </c>
      <c r="F42" s="347"/>
      <c r="G42" s="348"/>
      <c r="H42" s="343"/>
    </row>
    <row r="43" spans="1:8" x14ac:dyDescent="0.3">
      <c r="A43" s="343">
        <v>13019</v>
      </c>
      <c r="B43" s="344" t="s">
        <v>314</v>
      </c>
      <c r="C43" s="345"/>
      <c r="D43" s="346"/>
      <c r="E43" s="346"/>
      <c r="F43" s="347"/>
      <c r="G43" s="348"/>
      <c r="H43" s="343"/>
    </row>
    <row r="44" spans="1:8" x14ac:dyDescent="0.3">
      <c r="A44" s="343">
        <v>13021</v>
      </c>
      <c r="B44" s="344" t="s">
        <v>315</v>
      </c>
      <c r="C44" s="345" t="s">
        <v>271</v>
      </c>
      <c r="D44" s="346">
        <v>67</v>
      </c>
      <c r="E44" s="346">
        <v>6</v>
      </c>
      <c r="F44" s="347" t="s">
        <v>263</v>
      </c>
      <c r="G44" s="348">
        <v>44460.646018518521</v>
      </c>
      <c r="H44" s="343"/>
    </row>
    <row r="45" spans="1:8" x14ac:dyDescent="0.3">
      <c r="A45" s="343">
        <v>13033</v>
      </c>
      <c r="B45" s="344" t="s">
        <v>316</v>
      </c>
      <c r="C45" s="345" t="s">
        <v>265</v>
      </c>
      <c r="D45" s="346">
        <v>51</v>
      </c>
      <c r="E45" s="346">
        <v>26</v>
      </c>
      <c r="F45" s="347"/>
      <c r="G45" s="348"/>
      <c r="H45" s="343"/>
    </row>
    <row r="46" spans="1:8" x14ac:dyDescent="0.3">
      <c r="A46" s="343">
        <v>13053</v>
      </c>
      <c r="B46" s="344" t="s">
        <v>317</v>
      </c>
      <c r="C46" s="345" t="s">
        <v>265</v>
      </c>
      <c r="D46" s="346">
        <v>55</v>
      </c>
      <c r="E46" s="346">
        <v>57</v>
      </c>
      <c r="F46" s="347" t="s">
        <v>272</v>
      </c>
      <c r="G46" s="348">
        <v>43719.388321759259</v>
      </c>
      <c r="H46" s="343"/>
    </row>
    <row r="47" spans="1:8" x14ac:dyDescent="0.3">
      <c r="A47" s="343">
        <v>13059</v>
      </c>
      <c r="B47" s="344" t="s">
        <v>318</v>
      </c>
      <c r="C47" s="345" t="s">
        <v>265</v>
      </c>
      <c r="D47" s="346">
        <v>55</v>
      </c>
      <c r="E47" s="346">
        <v>52</v>
      </c>
      <c r="F47" s="347" t="s">
        <v>272</v>
      </c>
      <c r="G47" s="348">
        <v>43901.63380787037</v>
      </c>
      <c r="H47" s="343"/>
    </row>
    <row r="48" spans="1:8" x14ac:dyDescent="0.3">
      <c r="A48" s="343">
        <v>13060</v>
      </c>
      <c r="B48" s="344" t="s">
        <v>319</v>
      </c>
      <c r="C48" s="345" t="s">
        <v>265</v>
      </c>
      <c r="D48" s="346">
        <v>55</v>
      </c>
      <c r="E48" s="346">
        <v>52</v>
      </c>
      <c r="F48" s="347" t="s">
        <v>272</v>
      </c>
      <c r="G48" s="348">
        <v>43901.63380787037</v>
      </c>
      <c r="H48" s="343"/>
    </row>
    <row r="49" spans="1:8" x14ac:dyDescent="0.3">
      <c r="A49" s="343">
        <v>13070</v>
      </c>
      <c r="B49" s="344" t="s">
        <v>320</v>
      </c>
      <c r="C49" s="345" t="s">
        <v>265</v>
      </c>
      <c r="D49" s="346">
        <v>61</v>
      </c>
      <c r="E49" s="346">
        <v>8</v>
      </c>
      <c r="F49" s="347"/>
      <c r="G49" s="348"/>
      <c r="H49" s="343"/>
    </row>
    <row r="50" spans="1:8" x14ac:dyDescent="0.3">
      <c r="A50" s="343">
        <v>13076</v>
      </c>
      <c r="B50" s="344" t="s">
        <v>321</v>
      </c>
      <c r="C50" s="345" t="s">
        <v>322</v>
      </c>
      <c r="D50" s="346">
        <v>67</v>
      </c>
      <c r="E50" s="346">
        <v>6</v>
      </c>
      <c r="F50" s="347"/>
      <c r="G50" s="348"/>
      <c r="H50" s="343"/>
    </row>
    <row r="51" spans="1:8" x14ac:dyDescent="0.3">
      <c r="A51" s="343">
        <v>13077</v>
      </c>
      <c r="B51" s="344" t="s">
        <v>323</v>
      </c>
      <c r="C51" s="345" t="s">
        <v>322</v>
      </c>
      <c r="D51" s="346">
        <v>67</v>
      </c>
      <c r="E51" s="346">
        <v>6</v>
      </c>
      <c r="F51" s="347"/>
      <c r="G51" s="348"/>
      <c r="H51" s="343"/>
    </row>
    <row r="52" spans="1:8" x14ac:dyDescent="0.3">
      <c r="A52" s="343">
        <v>13078</v>
      </c>
      <c r="B52" s="344" t="s">
        <v>324</v>
      </c>
      <c r="C52" s="345" t="s">
        <v>265</v>
      </c>
      <c r="D52" s="346">
        <v>61</v>
      </c>
      <c r="E52" s="346">
        <v>8</v>
      </c>
      <c r="F52" s="347"/>
      <c r="G52" s="348"/>
      <c r="H52" s="343"/>
    </row>
    <row r="53" spans="1:8" x14ac:dyDescent="0.3">
      <c r="A53" s="343">
        <v>13096</v>
      </c>
      <c r="B53" s="344" t="s">
        <v>325</v>
      </c>
      <c r="C53" s="345" t="s">
        <v>265</v>
      </c>
      <c r="D53" s="346">
        <v>51</v>
      </c>
      <c r="E53" s="346">
        <v>36</v>
      </c>
      <c r="F53" s="347"/>
      <c r="G53" s="348"/>
      <c r="H53" s="343"/>
    </row>
    <row r="54" spans="1:8" x14ac:dyDescent="0.3">
      <c r="A54" s="343">
        <v>13100</v>
      </c>
      <c r="B54" s="344" t="s">
        <v>326</v>
      </c>
      <c r="C54" s="345" t="s">
        <v>265</v>
      </c>
      <c r="D54" s="346">
        <v>61</v>
      </c>
      <c r="E54" s="346">
        <v>8</v>
      </c>
      <c r="F54" s="347"/>
      <c r="G54" s="348"/>
      <c r="H54" s="343"/>
    </row>
    <row r="55" spans="1:8" x14ac:dyDescent="0.3">
      <c r="A55" s="343">
        <v>13123</v>
      </c>
      <c r="B55" s="344" t="s">
        <v>327</v>
      </c>
      <c r="C55" s="345" t="s">
        <v>265</v>
      </c>
      <c r="D55" s="346">
        <v>61</v>
      </c>
      <c r="E55" s="346">
        <v>15</v>
      </c>
      <c r="F55" s="347"/>
      <c r="G55" s="348"/>
      <c r="H55" s="343"/>
    </row>
    <row r="56" spans="1:8" x14ac:dyDescent="0.3">
      <c r="A56" s="343">
        <v>13125</v>
      </c>
      <c r="B56" s="344" t="s">
        <v>328</v>
      </c>
      <c r="C56" s="345" t="s">
        <v>265</v>
      </c>
      <c r="D56" s="346">
        <v>61</v>
      </c>
      <c r="E56" s="346">
        <v>15</v>
      </c>
      <c r="F56" s="347"/>
      <c r="G56" s="348"/>
      <c r="H56" s="343"/>
    </row>
    <row r="57" spans="1:8" x14ac:dyDescent="0.3">
      <c r="A57" s="343">
        <v>13130</v>
      </c>
      <c r="B57" s="344" t="s">
        <v>329</v>
      </c>
      <c r="C57" s="345"/>
      <c r="D57" s="346"/>
      <c r="E57" s="346"/>
      <c r="F57" s="347" t="s">
        <v>266</v>
      </c>
      <c r="G57" s="348" t="s">
        <v>330</v>
      </c>
      <c r="H57" s="343"/>
    </row>
    <row r="58" spans="1:8" x14ac:dyDescent="0.3">
      <c r="A58" s="343">
        <v>13152</v>
      </c>
      <c r="B58" s="344" t="s">
        <v>331</v>
      </c>
      <c r="C58" s="345" t="s">
        <v>265</v>
      </c>
      <c r="D58" s="346">
        <v>61</v>
      </c>
      <c r="E58" s="346">
        <v>14</v>
      </c>
      <c r="F58" s="347"/>
      <c r="G58" s="348"/>
      <c r="H58" s="343"/>
    </row>
    <row r="59" spans="1:8" x14ac:dyDescent="0.3">
      <c r="A59" s="343">
        <v>13175</v>
      </c>
      <c r="B59" s="344" t="s">
        <v>332</v>
      </c>
      <c r="C59" s="345" t="s">
        <v>265</v>
      </c>
      <c r="D59" s="346">
        <v>61</v>
      </c>
      <c r="E59" s="346">
        <v>14</v>
      </c>
      <c r="F59" s="347" t="s">
        <v>266</v>
      </c>
      <c r="G59" s="348">
        <v>44370.551851851851</v>
      </c>
      <c r="H59" s="343">
        <v>141429</v>
      </c>
    </row>
    <row r="60" spans="1:8" x14ac:dyDescent="0.3">
      <c r="A60" s="343">
        <v>13202</v>
      </c>
      <c r="B60" s="344" t="s">
        <v>333</v>
      </c>
      <c r="C60" s="345"/>
      <c r="D60" s="346"/>
      <c r="E60" s="346"/>
      <c r="F60" s="347"/>
      <c r="G60" s="348"/>
      <c r="H60" s="343">
        <v>136556</v>
      </c>
    </row>
    <row r="61" spans="1:8" x14ac:dyDescent="0.3">
      <c r="A61" s="343">
        <v>13225</v>
      </c>
      <c r="B61" s="344" t="s">
        <v>334</v>
      </c>
      <c r="C61" s="345" t="s">
        <v>265</v>
      </c>
      <c r="D61" s="346">
        <v>51</v>
      </c>
      <c r="E61" s="346">
        <v>11</v>
      </c>
      <c r="F61" s="347" t="s">
        <v>272</v>
      </c>
      <c r="G61" s="348" t="s">
        <v>335</v>
      </c>
      <c r="H61" s="343"/>
    </row>
    <row r="62" spans="1:8" x14ac:dyDescent="0.3">
      <c r="A62" s="343">
        <v>13905</v>
      </c>
      <c r="B62" s="344" t="s">
        <v>336</v>
      </c>
      <c r="C62" s="345" t="s">
        <v>337</v>
      </c>
      <c r="D62" s="346">
        <v>72</v>
      </c>
      <c r="E62" s="346">
        <v>10</v>
      </c>
      <c r="F62" s="347" t="s">
        <v>266</v>
      </c>
      <c r="G62" s="348">
        <v>44427.365474537037</v>
      </c>
      <c r="H62" s="343"/>
    </row>
    <row r="63" spans="1:8" x14ac:dyDescent="0.3">
      <c r="A63" s="343">
        <v>13975</v>
      </c>
      <c r="B63" s="344" t="s">
        <v>338</v>
      </c>
      <c r="C63" s="345" t="s">
        <v>265</v>
      </c>
      <c r="D63" s="346">
        <v>72</v>
      </c>
      <c r="E63" s="346">
        <v>6</v>
      </c>
      <c r="F63" s="347" t="s">
        <v>272</v>
      </c>
      <c r="G63" s="348">
        <v>43651.669050925928</v>
      </c>
      <c r="H63" s="343"/>
    </row>
    <row r="64" spans="1:8" x14ac:dyDescent="0.3">
      <c r="A64" s="343">
        <v>14009</v>
      </c>
      <c r="B64" s="344" t="s">
        <v>339</v>
      </c>
      <c r="C64" s="345" t="s">
        <v>265</v>
      </c>
      <c r="D64" s="346">
        <v>55</v>
      </c>
      <c r="E64" s="346">
        <v>46</v>
      </c>
      <c r="F64" s="347"/>
      <c r="G64" s="348"/>
      <c r="H64" s="343"/>
    </row>
    <row r="65" spans="1:8" x14ac:dyDescent="0.3">
      <c r="A65" s="343">
        <v>14010</v>
      </c>
      <c r="B65" s="344" t="s">
        <v>340</v>
      </c>
      <c r="C65" s="345" t="s">
        <v>265</v>
      </c>
      <c r="D65" s="346">
        <v>55</v>
      </c>
      <c r="E65" s="346">
        <v>46</v>
      </c>
      <c r="F65" s="347"/>
      <c r="G65" s="348"/>
      <c r="H65" s="343"/>
    </row>
    <row r="66" spans="1:8" x14ac:dyDescent="0.3">
      <c r="A66" s="343">
        <v>14014</v>
      </c>
      <c r="B66" s="344" t="s">
        <v>341</v>
      </c>
      <c r="C66" s="345" t="s">
        <v>265</v>
      </c>
      <c r="D66" s="346">
        <v>55</v>
      </c>
      <c r="E66" s="346">
        <v>46</v>
      </c>
      <c r="F66" s="347" t="s">
        <v>272</v>
      </c>
      <c r="G66" s="348" t="s">
        <v>342</v>
      </c>
      <c r="H66" s="343"/>
    </row>
    <row r="67" spans="1:8" x14ac:dyDescent="0.3">
      <c r="A67" s="343">
        <v>14199</v>
      </c>
      <c r="B67" s="344" t="s">
        <v>343</v>
      </c>
      <c r="C67" s="345" t="s">
        <v>281</v>
      </c>
      <c r="D67" s="346">
        <v>72</v>
      </c>
      <c r="E67" s="346">
        <v>9</v>
      </c>
      <c r="F67" s="347" t="s">
        <v>272</v>
      </c>
      <c r="G67" s="348">
        <v>43732.432951388888</v>
      </c>
      <c r="H67" s="343"/>
    </row>
    <row r="68" spans="1:8" x14ac:dyDescent="0.3">
      <c r="A68" s="343">
        <v>14895</v>
      </c>
      <c r="B68" s="344" t="s">
        <v>344</v>
      </c>
      <c r="C68" s="345" t="s">
        <v>265</v>
      </c>
      <c r="D68" s="346">
        <v>55</v>
      </c>
      <c r="E68" s="346">
        <v>27</v>
      </c>
      <c r="F68" s="347"/>
      <c r="G68" s="348"/>
      <c r="H68" s="343"/>
    </row>
    <row r="69" spans="1:8" x14ac:dyDescent="0.3">
      <c r="A69" s="343">
        <v>15029</v>
      </c>
      <c r="B69" s="344" t="s">
        <v>345</v>
      </c>
      <c r="C69" s="345" t="s">
        <v>265</v>
      </c>
      <c r="D69" s="346">
        <v>61</v>
      </c>
      <c r="E69" s="346">
        <v>10</v>
      </c>
      <c r="F69" s="347" t="s">
        <v>266</v>
      </c>
      <c r="G69" s="348">
        <v>43682.372615740744</v>
      </c>
      <c r="H69" s="343">
        <v>138055</v>
      </c>
    </row>
    <row r="70" spans="1:8" x14ac:dyDescent="0.3">
      <c r="A70" s="343">
        <v>15128</v>
      </c>
      <c r="B70" s="344" t="s">
        <v>346</v>
      </c>
      <c r="C70" s="345" t="s">
        <v>347</v>
      </c>
      <c r="D70" s="346">
        <v>61</v>
      </c>
      <c r="E70" s="346">
        <v>2</v>
      </c>
      <c r="F70" s="347"/>
      <c r="G70" s="348"/>
      <c r="H70" s="343"/>
    </row>
    <row r="71" spans="1:8" x14ac:dyDescent="0.3">
      <c r="A71" s="343">
        <v>15438</v>
      </c>
      <c r="B71" s="344" t="s">
        <v>348</v>
      </c>
      <c r="C71" s="345" t="s">
        <v>265</v>
      </c>
      <c r="D71" s="346">
        <v>51</v>
      </c>
      <c r="E71" s="346">
        <v>9</v>
      </c>
      <c r="F71" s="347"/>
      <c r="G71" s="348"/>
      <c r="H71" s="343"/>
    </row>
    <row r="72" spans="1:8" x14ac:dyDescent="0.3">
      <c r="A72" s="343">
        <v>15761</v>
      </c>
      <c r="B72" s="344" t="s">
        <v>349</v>
      </c>
      <c r="C72" s="345" t="s">
        <v>265</v>
      </c>
      <c r="D72" s="346">
        <v>61</v>
      </c>
      <c r="E72" s="346">
        <v>8</v>
      </c>
      <c r="F72" s="347" t="s">
        <v>263</v>
      </c>
      <c r="G72" s="348">
        <v>44433.653020833335</v>
      </c>
      <c r="H72" s="343">
        <v>63277</v>
      </c>
    </row>
    <row r="73" spans="1:8" x14ac:dyDescent="0.3">
      <c r="A73" s="343">
        <v>15804</v>
      </c>
      <c r="B73" s="344" t="s">
        <v>350</v>
      </c>
      <c r="C73" s="345" t="s">
        <v>265</v>
      </c>
      <c r="D73" s="346">
        <v>51</v>
      </c>
      <c r="E73" s="346">
        <v>17</v>
      </c>
      <c r="F73" s="347"/>
      <c r="G73" s="348"/>
      <c r="H73" s="343"/>
    </row>
    <row r="74" spans="1:8" x14ac:dyDescent="0.3">
      <c r="A74" s="343">
        <v>15840</v>
      </c>
      <c r="B74" s="344" t="s">
        <v>351</v>
      </c>
      <c r="C74" s="345" t="s">
        <v>303</v>
      </c>
      <c r="D74" s="346">
        <v>76</v>
      </c>
      <c r="E74" s="346">
        <v>3</v>
      </c>
      <c r="F74" s="347"/>
      <c r="G74" s="348"/>
      <c r="H74" s="343">
        <v>136037</v>
      </c>
    </row>
    <row r="75" spans="1:8" x14ac:dyDescent="0.3">
      <c r="A75" s="343">
        <v>15843</v>
      </c>
      <c r="B75" s="344" t="s">
        <v>352</v>
      </c>
      <c r="C75" s="345" t="s">
        <v>303</v>
      </c>
      <c r="D75" s="346">
        <v>76</v>
      </c>
      <c r="E75" s="346">
        <v>3</v>
      </c>
      <c r="F75" s="347" t="s">
        <v>272</v>
      </c>
      <c r="G75" s="348" t="s">
        <v>353</v>
      </c>
      <c r="H75" s="343">
        <v>135238</v>
      </c>
    </row>
    <row r="76" spans="1:8" x14ac:dyDescent="0.3">
      <c r="A76" s="343">
        <v>15845</v>
      </c>
      <c r="B76" s="344" t="s">
        <v>354</v>
      </c>
      <c r="C76" s="345" t="s">
        <v>303</v>
      </c>
      <c r="D76" s="346">
        <v>76</v>
      </c>
      <c r="E76" s="346">
        <v>3</v>
      </c>
      <c r="F76" s="347"/>
      <c r="G76" s="348"/>
      <c r="H76" s="343">
        <v>136038</v>
      </c>
    </row>
    <row r="77" spans="1:8" x14ac:dyDescent="0.3">
      <c r="A77" s="343">
        <v>15847</v>
      </c>
      <c r="B77" s="344" t="s">
        <v>355</v>
      </c>
      <c r="C77" s="345" t="s">
        <v>303</v>
      </c>
      <c r="D77" s="346">
        <v>76</v>
      </c>
      <c r="E77" s="346">
        <v>3</v>
      </c>
      <c r="F77" s="347"/>
      <c r="G77" s="348"/>
      <c r="H77" s="343">
        <v>136039</v>
      </c>
    </row>
    <row r="78" spans="1:8" x14ac:dyDescent="0.3">
      <c r="A78" s="343">
        <v>15900</v>
      </c>
      <c r="B78" s="344" t="s">
        <v>356</v>
      </c>
      <c r="C78" s="345" t="s">
        <v>303</v>
      </c>
      <c r="D78" s="346"/>
      <c r="E78" s="346"/>
      <c r="F78" s="347"/>
      <c r="G78" s="348"/>
      <c r="H78" s="343">
        <v>135239</v>
      </c>
    </row>
    <row r="79" spans="1:8" x14ac:dyDescent="0.3">
      <c r="A79" s="343">
        <v>16300</v>
      </c>
      <c r="B79" s="344" t="s">
        <v>357</v>
      </c>
      <c r="C79" s="345" t="s">
        <v>265</v>
      </c>
      <c r="D79" s="346">
        <v>74</v>
      </c>
      <c r="E79" s="346">
        <v>9</v>
      </c>
      <c r="F79" s="347"/>
      <c r="G79" s="348"/>
      <c r="H79" s="343"/>
    </row>
    <row r="80" spans="1:8" x14ac:dyDescent="0.3">
      <c r="A80" s="343">
        <v>16427</v>
      </c>
      <c r="B80" s="344" t="s">
        <v>358</v>
      </c>
      <c r="C80" s="345" t="s">
        <v>265</v>
      </c>
      <c r="D80" s="346">
        <v>52</v>
      </c>
      <c r="E80" s="346">
        <v>7</v>
      </c>
      <c r="F80" s="347"/>
      <c r="G80" s="348"/>
      <c r="H80" s="343"/>
    </row>
    <row r="81" spans="1:8" x14ac:dyDescent="0.3">
      <c r="A81" s="343">
        <v>16528</v>
      </c>
      <c r="B81" s="344" t="s">
        <v>359</v>
      </c>
      <c r="C81" s="345" t="s">
        <v>265</v>
      </c>
      <c r="D81" s="346">
        <v>73</v>
      </c>
      <c r="E81" s="346">
        <v>4</v>
      </c>
      <c r="F81" s="347" t="s">
        <v>263</v>
      </c>
      <c r="G81" s="348">
        <v>44804.517951388887</v>
      </c>
      <c r="H81" s="343">
        <v>89194</v>
      </c>
    </row>
    <row r="82" spans="1:8" x14ac:dyDescent="0.3">
      <c r="A82" s="343">
        <v>16532</v>
      </c>
      <c r="B82" s="344" t="s">
        <v>360</v>
      </c>
      <c r="C82" s="345" t="s">
        <v>265</v>
      </c>
      <c r="D82" s="346">
        <v>73</v>
      </c>
      <c r="E82" s="346">
        <v>4</v>
      </c>
      <c r="F82" s="347"/>
      <c r="G82" s="348"/>
      <c r="H82" s="343"/>
    </row>
    <row r="83" spans="1:8" x14ac:dyDescent="0.3">
      <c r="A83" s="343">
        <v>16590</v>
      </c>
      <c r="B83" s="344" t="s">
        <v>361</v>
      </c>
      <c r="C83" s="345" t="s">
        <v>31</v>
      </c>
      <c r="D83" s="346">
        <v>51</v>
      </c>
      <c r="E83" s="346">
        <v>49</v>
      </c>
      <c r="F83" s="347"/>
      <c r="G83" s="348"/>
      <c r="H83" s="343"/>
    </row>
    <row r="84" spans="1:8" x14ac:dyDescent="0.3">
      <c r="A84" s="343">
        <v>16688</v>
      </c>
      <c r="B84" s="344" t="s">
        <v>362</v>
      </c>
      <c r="C84" s="345" t="s">
        <v>265</v>
      </c>
      <c r="D84" s="346">
        <v>52</v>
      </c>
      <c r="E84" s="346">
        <v>7</v>
      </c>
      <c r="F84" s="347"/>
      <c r="G84" s="348"/>
      <c r="H84" s="343"/>
    </row>
    <row r="85" spans="1:8" x14ac:dyDescent="0.3">
      <c r="A85" s="343">
        <v>16691</v>
      </c>
      <c r="B85" s="344" t="s">
        <v>363</v>
      </c>
      <c r="C85" s="345" t="s">
        <v>265</v>
      </c>
      <c r="D85" s="346">
        <v>52</v>
      </c>
      <c r="E85" s="346">
        <v>7</v>
      </c>
      <c r="F85" s="347"/>
      <c r="G85" s="348"/>
      <c r="H85" s="343"/>
    </row>
    <row r="86" spans="1:8" x14ac:dyDescent="0.3">
      <c r="A86" s="343">
        <v>16692</v>
      </c>
      <c r="B86" s="344" t="s">
        <v>364</v>
      </c>
      <c r="C86" s="345" t="s">
        <v>265</v>
      </c>
      <c r="D86" s="346">
        <v>52</v>
      </c>
      <c r="E86" s="346">
        <v>7</v>
      </c>
      <c r="F86" s="347"/>
      <c r="G86" s="348"/>
      <c r="H86" s="343"/>
    </row>
    <row r="87" spans="1:8" x14ac:dyDescent="0.3">
      <c r="A87" s="343">
        <v>16729</v>
      </c>
      <c r="B87" s="344" t="s">
        <v>365</v>
      </c>
      <c r="C87" s="345" t="s">
        <v>31</v>
      </c>
      <c r="D87" s="346">
        <v>52</v>
      </c>
      <c r="E87" s="346">
        <v>13</v>
      </c>
      <c r="F87" s="347"/>
      <c r="G87" s="348"/>
      <c r="H87" s="343"/>
    </row>
    <row r="88" spans="1:8" x14ac:dyDescent="0.3">
      <c r="A88" s="343">
        <v>16736</v>
      </c>
      <c r="B88" s="344" t="s">
        <v>366</v>
      </c>
      <c r="C88" s="345" t="s">
        <v>265</v>
      </c>
      <c r="D88" s="346">
        <v>52</v>
      </c>
      <c r="E88" s="346">
        <v>13</v>
      </c>
      <c r="F88" s="347"/>
      <c r="G88" s="348"/>
      <c r="H88" s="343"/>
    </row>
    <row r="89" spans="1:8" x14ac:dyDescent="0.3">
      <c r="A89" s="343">
        <v>16737</v>
      </c>
      <c r="B89" s="344" t="s">
        <v>367</v>
      </c>
      <c r="C89" s="345" t="s">
        <v>265</v>
      </c>
      <c r="D89" s="346">
        <v>52</v>
      </c>
      <c r="E89" s="346">
        <v>13</v>
      </c>
      <c r="F89" s="347"/>
      <c r="G89" s="348"/>
      <c r="H89" s="343"/>
    </row>
    <row r="90" spans="1:8" x14ac:dyDescent="0.3">
      <c r="A90" s="343">
        <v>16757</v>
      </c>
      <c r="B90" s="344" t="s">
        <v>368</v>
      </c>
      <c r="C90" s="345" t="s">
        <v>265</v>
      </c>
      <c r="D90" s="346">
        <v>52</v>
      </c>
      <c r="E90" s="346">
        <v>8</v>
      </c>
      <c r="F90" s="347"/>
      <c r="G90" s="348"/>
      <c r="H90" s="343"/>
    </row>
    <row r="91" spans="1:8" x14ac:dyDescent="0.3">
      <c r="A91" s="343">
        <v>16763</v>
      </c>
      <c r="B91" s="344" t="s">
        <v>369</v>
      </c>
      <c r="C91" s="345" t="s">
        <v>265</v>
      </c>
      <c r="D91" s="346">
        <v>52</v>
      </c>
      <c r="E91" s="346">
        <v>7</v>
      </c>
      <c r="F91" s="347"/>
      <c r="G91" s="348"/>
      <c r="H91" s="343"/>
    </row>
    <row r="92" spans="1:8" x14ac:dyDescent="0.3">
      <c r="A92" s="343">
        <v>16808</v>
      </c>
      <c r="B92" s="344" t="s">
        <v>370</v>
      </c>
      <c r="C92" s="345" t="s">
        <v>265</v>
      </c>
      <c r="D92" s="346">
        <v>52</v>
      </c>
      <c r="E92" s="346">
        <v>13</v>
      </c>
      <c r="F92" s="347"/>
      <c r="G92" s="348"/>
      <c r="H92" s="343"/>
    </row>
    <row r="93" spans="1:8" x14ac:dyDescent="0.3">
      <c r="A93" s="343">
        <v>16813</v>
      </c>
      <c r="B93" s="344" t="s">
        <v>371</v>
      </c>
      <c r="C93" s="345" t="s">
        <v>265</v>
      </c>
      <c r="D93" s="346">
        <v>52</v>
      </c>
      <c r="E93" s="346">
        <v>13</v>
      </c>
      <c r="F93" s="347"/>
      <c r="G93" s="348"/>
      <c r="H93" s="343"/>
    </row>
    <row r="94" spans="1:8" x14ac:dyDescent="0.3">
      <c r="A94" s="343">
        <v>16827</v>
      </c>
      <c r="B94" s="344" t="s">
        <v>372</v>
      </c>
      <c r="C94" s="345" t="s">
        <v>265</v>
      </c>
      <c r="D94" s="346">
        <v>52</v>
      </c>
      <c r="E94" s="346">
        <v>13</v>
      </c>
      <c r="F94" s="347"/>
      <c r="G94" s="348"/>
      <c r="H94" s="343"/>
    </row>
    <row r="95" spans="1:8" x14ac:dyDescent="0.3">
      <c r="A95" s="343">
        <v>16835</v>
      </c>
      <c r="B95" s="344" t="s">
        <v>373</v>
      </c>
      <c r="C95" s="345" t="s">
        <v>265</v>
      </c>
      <c r="D95" s="346">
        <v>52</v>
      </c>
      <c r="E95" s="346">
        <v>13</v>
      </c>
      <c r="F95" s="347"/>
      <c r="G95" s="348"/>
      <c r="H95" s="343"/>
    </row>
    <row r="96" spans="1:8" x14ac:dyDescent="0.3">
      <c r="A96" s="343">
        <v>16846</v>
      </c>
      <c r="B96" s="344" t="s">
        <v>374</v>
      </c>
      <c r="C96" s="345" t="s">
        <v>265</v>
      </c>
      <c r="D96" s="346">
        <v>52</v>
      </c>
      <c r="E96" s="346">
        <v>13</v>
      </c>
      <c r="F96" s="347"/>
      <c r="G96" s="348"/>
      <c r="H96" s="343"/>
    </row>
    <row r="97" spans="1:8" x14ac:dyDescent="0.3">
      <c r="A97" s="343">
        <v>17026</v>
      </c>
      <c r="B97" s="344" t="s">
        <v>375</v>
      </c>
      <c r="C97" s="345" t="s">
        <v>265</v>
      </c>
      <c r="D97" s="346">
        <v>52</v>
      </c>
      <c r="E97" s="346">
        <v>7</v>
      </c>
      <c r="F97" s="347"/>
      <c r="G97" s="348"/>
      <c r="H97" s="343"/>
    </row>
    <row r="98" spans="1:8" x14ac:dyDescent="0.3">
      <c r="A98" s="343">
        <v>17033</v>
      </c>
      <c r="B98" s="344" t="s">
        <v>376</v>
      </c>
      <c r="C98" s="345" t="s">
        <v>265</v>
      </c>
      <c r="D98" s="346">
        <v>52</v>
      </c>
      <c r="E98" s="346">
        <v>13</v>
      </c>
      <c r="F98" s="347"/>
      <c r="G98" s="348"/>
      <c r="H98" s="343"/>
    </row>
    <row r="99" spans="1:8" x14ac:dyDescent="0.3">
      <c r="A99" s="343">
        <v>17064</v>
      </c>
      <c r="B99" s="344" t="s">
        <v>377</v>
      </c>
      <c r="C99" s="345" t="s">
        <v>265</v>
      </c>
      <c r="D99" s="346">
        <v>52</v>
      </c>
      <c r="E99" s="346">
        <v>13</v>
      </c>
      <c r="F99" s="347"/>
      <c r="G99" s="348"/>
      <c r="H99" s="343"/>
    </row>
    <row r="100" spans="1:8" x14ac:dyDescent="0.3">
      <c r="A100" s="343">
        <v>17105</v>
      </c>
      <c r="B100" s="344" t="s">
        <v>378</v>
      </c>
      <c r="C100" s="345" t="s">
        <v>265</v>
      </c>
      <c r="D100" s="346">
        <v>52</v>
      </c>
      <c r="E100" s="346">
        <v>5</v>
      </c>
      <c r="F100" s="347"/>
      <c r="G100" s="348"/>
      <c r="H100" s="343"/>
    </row>
    <row r="101" spans="1:8" x14ac:dyDescent="0.3">
      <c r="A101" s="343">
        <v>17537</v>
      </c>
      <c r="B101" s="344" t="s">
        <v>379</v>
      </c>
      <c r="C101" s="345" t="s">
        <v>265</v>
      </c>
      <c r="D101" s="346">
        <v>70</v>
      </c>
      <c r="E101" s="346">
        <v>17</v>
      </c>
      <c r="F101" s="347"/>
      <c r="G101" s="348"/>
      <c r="H101" s="343"/>
    </row>
    <row r="102" spans="1:8" x14ac:dyDescent="0.3">
      <c r="A102" s="343">
        <v>17659</v>
      </c>
      <c r="B102" s="344" t="s">
        <v>380</v>
      </c>
      <c r="C102" s="345" t="s">
        <v>265</v>
      </c>
      <c r="D102" s="346">
        <v>83</v>
      </c>
      <c r="E102" s="346">
        <v>3</v>
      </c>
      <c r="F102" s="347" t="s">
        <v>272</v>
      </c>
      <c r="G102" s="348">
        <v>43815.400833333333</v>
      </c>
      <c r="H102" s="343"/>
    </row>
    <row r="103" spans="1:8" x14ac:dyDescent="0.3">
      <c r="A103" s="343">
        <v>17663</v>
      </c>
      <c r="B103" s="344" t="s">
        <v>381</v>
      </c>
      <c r="C103" s="345" t="s">
        <v>382</v>
      </c>
      <c r="D103" s="346">
        <v>83</v>
      </c>
      <c r="E103" s="346">
        <v>2</v>
      </c>
      <c r="F103" s="347" t="s">
        <v>272</v>
      </c>
      <c r="G103" s="348">
        <v>43962.459189814814</v>
      </c>
      <c r="H103" s="343"/>
    </row>
    <row r="104" spans="1:8" x14ac:dyDescent="0.3">
      <c r="A104" s="343">
        <v>17670</v>
      </c>
      <c r="B104" s="344" t="s">
        <v>383</v>
      </c>
      <c r="C104" s="345" t="s">
        <v>322</v>
      </c>
      <c r="D104" s="346">
        <v>67</v>
      </c>
      <c r="E104" s="346">
        <v>6</v>
      </c>
      <c r="F104" s="347"/>
      <c r="G104" s="348"/>
      <c r="H104" s="343"/>
    </row>
    <row r="105" spans="1:8" x14ac:dyDescent="0.3">
      <c r="A105" s="343">
        <v>18342</v>
      </c>
      <c r="B105" s="344" t="s">
        <v>384</v>
      </c>
      <c r="C105" s="345" t="s">
        <v>322</v>
      </c>
      <c r="D105" s="346">
        <v>67</v>
      </c>
      <c r="E105" s="346">
        <v>6</v>
      </c>
      <c r="F105" s="347"/>
      <c r="G105" s="348"/>
      <c r="H105" s="343"/>
    </row>
    <row r="106" spans="1:8" x14ac:dyDescent="0.3">
      <c r="A106" s="343">
        <v>18351</v>
      </c>
      <c r="B106" s="344" t="s">
        <v>385</v>
      </c>
      <c r="C106" s="345" t="s">
        <v>322</v>
      </c>
      <c r="D106" s="346">
        <v>67</v>
      </c>
      <c r="E106" s="346">
        <v>6</v>
      </c>
      <c r="F106" s="347"/>
      <c r="G106" s="348"/>
      <c r="H106" s="343"/>
    </row>
    <row r="107" spans="1:8" x14ac:dyDescent="0.3">
      <c r="A107" s="343">
        <v>19872</v>
      </c>
      <c r="B107" s="344" t="s">
        <v>386</v>
      </c>
      <c r="C107" s="345" t="s">
        <v>265</v>
      </c>
      <c r="D107" s="346">
        <v>70</v>
      </c>
      <c r="E107" s="346">
        <v>31</v>
      </c>
      <c r="F107" s="347"/>
      <c r="G107" s="348"/>
      <c r="H107" s="343"/>
    </row>
    <row r="108" spans="1:8" x14ac:dyDescent="0.3">
      <c r="A108" s="343">
        <v>19881</v>
      </c>
      <c r="B108" s="344" t="s">
        <v>387</v>
      </c>
      <c r="C108" s="345" t="s">
        <v>265</v>
      </c>
      <c r="D108" s="346">
        <v>70</v>
      </c>
      <c r="E108" s="346">
        <v>31</v>
      </c>
      <c r="F108" s="347"/>
      <c r="G108" s="348"/>
      <c r="H108" s="343"/>
    </row>
    <row r="109" spans="1:8" x14ac:dyDescent="0.3">
      <c r="A109" s="343">
        <v>19884</v>
      </c>
      <c r="B109" s="344" t="s">
        <v>388</v>
      </c>
      <c r="C109" s="345" t="s">
        <v>265</v>
      </c>
      <c r="D109" s="346">
        <v>70</v>
      </c>
      <c r="E109" s="346">
        <v>31</v>
      </c>
      <c r="F109" s="347"/>
      <c r="G109" s="348"/>
      <c r="H109" s="343"/>
    </row>
    <row r="110" spans="1:8" x14ac:dyDescent="0.3">
      <c r="A110" s="343">
        <v>20169</v>
      </c>
      <c r="B110" s="344" t="s">
        <v>389</v>
      </c>
      <c r="C110" s="345" t="s">
        <v>265</v>
      </c>
      <c r="D110" s="346">
        <v>52</v>
      </c>
      <c r="E110" s="346">
        <v>6</v>
      </c>
      <c r="F110" s="347"/>
      <c r="G110" s="348"/>
      <c r="H110" s="343"/>
    </row>
    <row r="111" spans="1:8" x14ac:dyDescent="0.3">
      <c r="A111" s="343">
        <v>20431</v>
      </c>
      <c r="B111" s="344" t="s">
        <v>390</v>
      </c>
      <c r="C111" s="345" t="s">
        <v>265</v>
      </c>
      <c r="D111" s="346">
        <v>70</v>
      </c>
      <c r="E111" s="346">
        <v>15</v>
      </c>
      <c r="F111" s="347"/>
      <c r="G111" s="348"/>
      <c r="H111" s="343"/>
    </row>
    <row r="112" spans="1:8" x14ac:dyDescent="0.3">
      <c r="A112" s="343">
        <v>20539</v>
      </c>
      <c r="B112" s="344" t="s">
        <v>391</v>
      </c>
      <c r="C112" s="345" t="s">
        <v>322</v>
      </c>
      <c r="D112" s="346">
        <v>67</v>
      </c>
      <c r="E112" s="346">
        <v>6</v>
      </c>
      <c r="F112" s="347"/>
      <c r="G112" s="348"/>
      <c r="H112" s="343"/>
    </row>
    <row r="113" spans="1:8" x14ac:dyDescent="0.3">
      <c r="A113" s="343">
        <v>20540</v>
      </c>
      <c r="B113" s="344" t="s">
        <v>392</v>
      </c>
      <c r="C113" s="345" t="s">
        <v>322</v>
      </c>
      <c r="D113" s="346">
        <v>67</v>
      </c>
      <c r="E113" s="346">
        <v>6</v>
      </c>
      <c r="F113" s="347"/>
      <c r="G113" s="348"/>
      <c r="H113" s="343"/>
    </row>
    <row r="114" spans="1:8" x14ac:dyDescent="0.3">
      <c r="A114" s="343">
        <v>20585</v>
      </c>
      <c r="B114" s="344" t="s">
        <v>393</v>
      </c>
      <c r="C114" s="345" t="s">
        <v>265</v>
      </c>
      <c r="D114" s="346">
        <v>67</v>
      </c>
      <c r="E114" s="346">
        <v>7</v>
      </c>
      <c r="F114" s="347"/>
      <c r="G114" s="348"/>
      <c r="H114" s="343"/>
    </row>
    <row r="115" spans="1:8" x14ac:dyDescent="0.3">
      <c r="A115" s="343">
        <v>23424</v>
      </c>
      <c r="B115" s="344" t="s">
        <v>394</v>
      </c>
      <c r="C115" s="345" t="s">
        <v>395</v>
      </c>
      <c r="D115" s="346">
        <v>57</v>
      </c>
      <c r="E115" s="346">
        <v>19</v>
      </c>
      <c r="F115" s="347"/>
      <c r="G115" s="348"/>
      <c r="H115" s="343"/>
    </row>
    <row r="116" spans="1:8" x14ac:dyDescent="0.3">
      <c r="A116" s="343">
        <v>23992</v>
      </c>
      <c r="B116" s="344" t="s">
        <v>396</v>
      </c>
      <c r="C116" s="345" t="s">
        <v>262</v>
      </c>
      <c r="D116" s="346">
        <v>57</v>
      </c>
      <c r="E116" s="346">
        <v>2</v>
      </c>
      <c r="F116" s="347"/>
      <c r="G116" s="348"/>
      <c r="H116" s="343"/>
    </row>
    <row r="117" spans="1:8" x14ac:dyDescent="0.3">
      <c r="A117" s="343">
        <v>24031</v>
      </c>
      <c r="B117" s="344" t="s">
        <v>397</v>
      </c>
      <c r="C117" s="345" t="s">
        <v>265</v>
      </c>
      <c r="D117" s="346">
        <v>70</v>
      </c>
      <c r="E117" s="346">
        <v>24</v>
      </c>
      <c r="F117" s="347"/>
      <c r="G117" s="348"/>
      <c r="H117" s="343"/>
    </row>
    <row r="118" spans="1:8" x14ac:dyDescent="0.3">
      <c r="A118" s="343">
        <v>24205</v>
      </c>
      <c r="B118" s="344" t="s">
        <v>398</v>
      </c>
      <c r="C118" s="345" t="s">
        <v>265</v>
      </c>
      <c r="D118" s="346">
        <v>76</v>
      </c>
      <c r="E118" s="346">
        <v>11</v>
      </c>
      <c r="F118" s="347" t="s">
        <v>266</v>
      </c>
      <c r="G118" s="348">
        <v>44175.664502314816</v>
      </c>
      <c r="H118" s="343">
        <v>140315</v>
      </c>
    </row>
    <row r="119" spans="1:8" x14ac:dyDescent="0.3">
      <c r="A119" s="343">
        <v>24542</v>
      </c>
      <c r="B119" s="344" t="s">
        <v>399</v>
      </c>
      <c r="C119" s="345" t="s">
        <v>265</v>
      </c>
      <c r="D119" s="346">
        <v>52</v>
      </c>
      <c r="E119" s="346">
        <v>13</v>
      </c>
      <c r="F119" s="347"/>
      <c r="G119" s="348"/>
      <c r="H119" s="343"/>
    </row>
    <row r="120" spans="1:8" x14ac:dyDescent="0.3">
      <c r="A120" s="343">
        <v>24890</v>
      </c>
      <c r="B120" s="344" t="s">
        <v>400</v>
      </c>
      <c r="C120" s="345" t="s">
        <v>322</v>
      </c>
      <c r="D120" s="346">
        <v>67</v>
      </c>
      <c r="E120" s="346">
        <v>6</v>
      </c>
      <c r="F120" s="347"/>
      <c r="G120" s="348"/>
      <c r="H120" s="343"/>
    </row>
    <row r="121" spans="1:8" x14ac:dyDescent="0.3">
      <c r="A121" s="343">
        <v>25489</v>
      </c>
      <c r="B121" s="344" t="s">
        <v>401</v>
      </c>
      <c r="C121" s="345" t="s">
        <v>322</v>
      </c>
      <c r="D121" s="346">
        <v>67</v>
      </c>
      <c r="E121" s="346">
        <v>6</v>
      </c>
      <c r="F121" s="347"/>
      <c r="G121" s="348"/>
      <c r="H121" s="343"/>
    </row>
    <row r="122" spans="1:8" x14ac:dyDescent="0.3">
      <c r="A122" s="343">
        <v>25519</v>
      </c>
      <c r="B122" s="344" t="s">
        <v>402</v>
      </c>
      <c r="C122" s="345" t="s">
        <v>265</v>
      </c>
      <c r="D122" s="346">
        <v>52</v>
      </c>
      <c r="E122" s="346">
        <v>13</v>
      </c>
      <c r="F122" s="347"/>
      <c r="G122" s="348"/>
      <c r="H122" s="343"/>
    </row>
    <row r="123" spans="1:8" x14ac:dyDescent="0.3">
      <c r="A123" s="343">
        <v>25536</v>
      </c>
      <c r="B123" s="344" t="s">
        <v>403</v>
      </c>
      <c r="C123" s="345" t="s">
        <v>265</v>
      </c>
      <c r="D123" s="346">
        <v>55</v>
      </c>
      <c r="E123" s="346">
        <v>46</v>
      </c>
      <c r="F123" s="347"/>
      <c r="G123" s="348"/>
      <c r="H123" s="343"/>
    </row>
    <row r="124" spans="1:8" x14ac:dyDescent="0.3">
      <c r="A124" s="343">
        <v>26368</v>
      </c>
      <c r="B124" s="344" t="s">
        <v>404</v>
      </c>
      <c r="C124" s="345" t="s">
        <v>265</v>
      </c>
      <c r="D124" s="346">
        <v>51</v>
      </c>
      <c r="E124" s="346">
        <v>26</v>
      </c>
      <c r="F124" s="347"/>
      <c r="G124" s="348"/>
      <c r="H124" s="343"/>
    </row>
    <row r="125" spans="1:8" x14ac:dyDescent="0.3">
      <c r="A125" s="343">
        <v>26503</v>
      </c>
      <c r="B125" s="344" t="s">
        <v>405</v>
      </c>
      <c r="C125" s="345"/>
      <c r="D125" s="346">
        <v>78</v>
      </c>
      <c r="E125" s="346">
        <v>6</v>
      </c>
      <c r="F125" s="347"/>
      <c r="G125" s="348"/>
      <c r="H125" s="343"/>
    </row>
    <row r="126" spans="1:8" x14ac:dyDescent="0.3">
      <c r="A126" s="343">
        <v>26508</v>
      </c>
      <c r="B126" s="344" t="s">
        <v>406</v>
      </c>
      <c r="C126" s="345"/>
      <c r="D126" s="346">
        <v>78</v>
      </c>
      <c r="E126" s="346">
        <v>6</v>
      </c>
      <c r="F126" s="347"/>
      <c r="G126" s="348"/>
      <c r="H126" s="343"/>
    </row>
    <row r="127" spans="1:8" x14ac:dyDescent="0.3">
      <c r="A127" s="343">
        <v>27479</v>
      </c>
      <c r="B127" s="344" t="s">
        <v>407</v>
      </c>
      <c r="C127" s="345" t="s">
        <v>303</v>
      </c>
      <c r="D127" s="346">
        <v>76</v>
      </c>
      <c r="E127" s="346">
        <v>5</v>
      </c>
      <c r="F127" s="347" t="s">
        <v>266</v>
      </c>
      <c r="G127" s="348">
        <v>44376.356828703705</v>
      </c>
      <c r="H127" s="343">
        <v>141253</v>
      </c>
    </row>
    <row r="128" spans="1:8" x14ac:dyDescent="0.3">
      <c r="A128" s="343">
        <v>27759</v>
      </c>
      <c r="B128" s="344" t="s">
        <v>408</v>
      </c>
      <c r="C128" s="345" t="s">
        <v>265</v>
      </c>
      <c r="D128" s="346">
        <v>61</v>
      </c>
      <c r="E128" s="346">
        <v>15</v>
      </c>
      <c r="F128" s="347" t="s">
        <v>272</v>
      </c>
      <c r="G128" s="348">
        <v>43875.458043981482</v>
      </c>
      <c r="H128" s="343"/>
    </row>
    <row r="129" spans="1:8" x14ac:dyDescent="0.3">
      <c r="A129" s="343">
        <v>28040</v>
      </c>
      <c r="B129" s="344" t="s">
        <v>409</v>
      </c>
      <c r="C129" s="345" t="s">
        <v>322</v>
      </c>
      <c r="D129" s="346">
        <v>67</v>
      </c>
      <c r="E129" s="346">
        <v>6</v>
      </c>
      <c r="F129" s="347"/>
      <c r="G129" s="348"/>
      <c r="H129" s="343"/>
    </row>
    <row r="130" spans="1:8" x14ac:dyDescent="0.3">
      <c r="A130" s="343">
        <v>28781</v>
      </c>
      <c r="B130" s="344" t="s">
        <v>410</v>
      </c>
      <c r="C130" s="345" t="s">
        <v>265</v>
      </c>
      <c r="D130" s="346">
        <v>55</v>
      </c>
      <c r="E130" s="346">
        <v>46</v>
      </c>
      <c r="F130" s="347"/>
      <c r="G130" s="348"/>
      <c r="H130" s="343"/>
    </row>
    <row r="131" spans="1:8" x14ac:dyDescent="0.3">
      <c r="A131" s="343">
        <v>28782</v>
      </c>
      <c r="B131" s="344" t="s">
        <v>411</v>
      </c>
      <c r="C131" s="345" t="s">
        <v>265</v>
      </c>
      <c r="D131" s="346">
        <v>55</v>
      </c>
      <c r="E131" s="346">
        <v>46</v>
      </c>
      <c r="F131" s="347"/>
      <c r="G131" s="348"/>
      <c r="H131" s="343"/>
    </row>
    <row r="132" spans="1:8" x14ac:dyDescent="0.3">
      <c r="A132" s="343">
        <v>29288</v>
      </c>
      <c r="B132" s="344" t="s">
        <v>412</v>
      </c>
      <c r="C132" s="345"/>
      <c r="D132" s="346"/>
      <c r="E132" s="346"/>
      <c r="F132" s="347"/>
      <c r="G132" s="348"/>
      <c r="H132" s="343"/>
    </row>
    <row r="133" spans="1:8" x14ac:dyDescent="0.3">
      <c r="A133" s="343">
        <v>29294</v>
      </c>
      <c r="B133" s="344" t="s">
        <v>413</v>
      </c>
      <c r="C133" s="345" t="s">
        <v>265</v>
      </c>
      <c r="D133" s="346">
        <v>67</v>
      </c>
      <c r="E133" s="346">
        <v>9</v>
      </c>
      <c r="F133" s="347"/>
      <c r="G133" s="348"/>
      <c r="H133" s="343"/>
    </row>
    <row r="134" spans="1:8" x14ac:dyDescent="0.3">
      <c r="A134" s="343">
        <v>29435</v>
      </c>
      <c r="B134" s="344" t="s">
        <v>414</v>
      </c>
      <c r="C134" s="345" t="s">
        <v>31</v>
      </c>
      <c r="D134" s="346">
        <v>51</v>
      </c>
      <c r="E134" s="346">
        <v>36</v>
      </c>
      <c r="F134" s="347" t="s">
        <v>266</v>
      </c>
      <c r="G134" s="348">
        <v>44172.356412037036</v>
      </c>
      <c r="H134" s="343">
        <v>140283</v>
      </c>
    </row>
    <row r="135" spans="1:8" x14ac:dyDescent="0.3">
      <c r="A135" s="343">
        <v>29437</v>
      </c>
      <c r="B135" s="344" t="s">
        <v>415</v>
      </c>
      <c r="C135" s="345" t="s">
        <v>265</v>
      </c>
      <c r="D135" s="346">
        <v>61</v>
      </c>
      <c r="E135" s="346">
        <v>8</v>
      </c>
      <c r="F135" s="347" t="s">
        <v>272</v>
      </c>
      <c r="G135" s="348">
        <v>43875.455578703702</v>
      </c>
      <c r="H135" s="343"/>
    </row>
    <row r="136" spans="1:8" x14ac:dyDescent="0.3">
      <c r="A136" s="343">
        <v>29524</v>
      </c>
      <c r="B136" s="344" t="s">
        <v>416</v>
      </c>
      <c r="C136" s="345" t="s">
        <v>303</v>
      </c>
      <c r="D136" s="346">
        <v>76</v>
      </c>
      <c r="E136" s="346">
        <v>9</v>
      </c>
      <c r="F136" s="347"/>
      <c r="G136" s="348"/>
      <c r="H136" s="343"/>
    </row>
    <row r="137" spans="1:8" x14ac:dyDescent="0.3">
      <c r="A137" s="343">
        <v>29526</v>
      </c>
      <c r="B137" s="344" t="s">
        <v>417</v>
      </c>
      <c r="C137" s="345" t="s">
        <v>303</v>
      </c>
      <c r="D137" s="346">
        <v>76</v>
      </c>
      <c r="E137" s="346">
        <v>9</v>
      </c>
      <c r="F137" s="347"/>
      <c r="G137" s="348"/>
      <c r="H137" s="343"/>
    </row>
    <row r="138" spans="1:8" x14ac:dyDescent="0.3">
      <c r="A138" s="343">
        <v>29537</v>
      </c>
      <c r="B138" s="344" t="s">
        <v>418</v>
      </c>
      <c r="C138" s="345" t="s">
        <v>265</v>
      </c>
      <c r="D138" s="346">
        <v>61</v>
      </c>
      <c r="E138" s="346">
        <v>8</v>
      </c>
      <c r="F138" s="347"/>
      <c r="G138" s="348"/>
      <c r="H138" s="343"/>
    </row>
    <row r="139" spans="1:8" x14ac:dyDescent="0.3">
      <c r="A139" s="343">
        <v>29829</v>
      </c>
      <c r="B139" s="344" t="s">
        <v>419</v>
      </c>
      <c r="C139" s="345" t="s">
        <v>265</v>
      </c>
      <c r="D139" s="346">
        <v>61</v>
      </c>
      <c r="E139" s="346">
        <v>15</v>
      </c>
      <c r="F139" s="347"/>
      <c r="G139" s="348"/>
      <c r="H139" s="343"/>
    </row>
    <row r="140" spans="1:8" x14ac:dyDescent="0.3">
      <c r="A140" s="343">
        <v>29935</v>
      </c>
      <c r="B140" s="344" t="s">
        <v>420</v>
      </c>
      <c r="C140" s="345" t="s">
        <v>265</v>
      </c>
      <c r="D140" s="346">
        <v>76</v>
      </c>
      <c r="E140" s="346">
        <v>11</v>
      </c>
      <c r="F140" s="347" t="s">
        <v>272</v>
      </c>
      <c r="G140" s="348">
        <v>43899.571921296294</v>
      </c>
      <c r="H140" s="343"/>
    </row>
    <row r="141" spans="1:8" x14ac:dyDescent="0.3">
      <c r="A141" s="343">
        <v>29936</v>
      </c>
      <c r="B141" s="344" t="s">
        <v>421</v>
      </c>
      <c r="C141" s="345" t="s">
        <v>265</v>
      </c>
      <c r="D141" s="346">
        <v>76</v>
      </c>
      <c r="E141" s="346">
        <v>11</v>
      </c>
      <c r="F141" s="347"/>
      <c r="G141" s="348"/>
      <c r="H141" s="343"/>
    </row>
    <row r="142" spans="1:8" x14ac:dyDescent="0.3">
      <c r="A142" s="343">
        <v>29960</v>
      </c>
      <c r="B142" s="344" t="s">
        <v>422</v>
      </c>
      <c r="C142" s="345" t="s">
        <v>382</v>
      </c>
      <c r="D142" s="346">
        <v>57</v>
      </c>
      <c r="E142" s="346">
        <v>15</v>
      </c>
      <c r="F142" s="347"/>
      <c r="G142" s="348"/>
      <c r="H142" s="343"/>
    </row>
    <row r="143" spans="1:8" x14ac:dyDescent="0.3">
      <c r="A143" s="343">
        <v>30171</v>
      </c>
      <c r="B143" s="344" t="s">
        <v>423</v>
      </c>
      <c r="C143" s="345" t="s">
        <v>289</v>
      </c>
      <c r="D143" s="346">
        <v>76</v>
      </c>
      <c r="E143" s="346">
        <v>9</v>
      </c>
      <c r="F143" s="347" t="s">
        <v>272</v>
      </c>
      <c r="G143" s="348">
        <v>43896.301296296297</v>
      </c>
      <c r="H143" s="343"/>
    </row>
    <row r="144" spans="1:8" x14ac:dyDescent="0.3">
      <c r="A144" s="343">
        <v>30658</v>
      </c>
      <c r="B144" s="344" t="s">
        <v>424</v>
      </c>
      <c r="C144" s="345" t="s">
        <v>265</v>
      </c>
      <c r="D144" s="346">
        <v>61</v>
      </c>
      <c r="E144" s="346">
        <v>15</v>
      </c>
      <c r="F144" s="347" t="s">
        <v>272</v>
      </c>
      <c r="G144" s="348">
        <v>43671.424050925925</v>
      </c>
      <c r="H144" s="343"/>
    </row>
    <row r="145" spans="1:8" x14ac:dyDescent="0.3">
      <c r="A145" s="343">
        <v>30772</v>
      </c>
      <c r="B145" s="344" t="s">
        <v>425</v>
      </c>
      <c r="C145" s="345" t="s">
        <v>265</v>
      </c>
      <c r="D145" s="346">
        <v>72</v>
      </c>
      <c r="E145" s="346">
        <v>5</v>
      </c>
      <c r="F145" s="347"/>
      <c r="G145" s="348"/>
      <c r="H145" s="343"/>
    </row>
    <row r="146" spans="1:8" x14ac:dyDescent="0.3">
      <c r="A146" s="343">
        <v>31321</v>
      </c>
      <c r="B146" s="344" t="s">
        <v>426</v>
      </c>
      <c r="C146" s="345" t="s">
        <v>274</v>
      </c>
      <c r="D146" s="346">
        <v>55</v>
      </c>
      <c r="E146" s="346">
        <v>19</v>
      </c>
      <c r="F146" s="347" t="s">
        <v>266</v>
      </c>
      <c r="G146" s="348">
        <v>44104.394143518519</v>
      </c>
      <c r="H146" s="343">
        <v>140032</v>
      </c>
    </row>
    <row r="147" spans="1:8" x14ac:dyDescent="0.3">
      <c r="A147" s="343">
        <v>31427</v>
      </c>
      <c r="B147" s="344" t="s">
        <v>427</v>
      </c>
      <c r="C147" s="345" t="s">
        <v>265</v>
      </c>
      <c r="D147" s="346">
        <v>52</v>
      </c>
      <c r="E147" s="346">
        <v>7</v>
      </c>
      <c r="F147" s="347"/>
      <c r="G147" s="348"/>
      <c r="H147" s="343"/>
    </row>
    <row r="148" spans="1:8" x14ac:dyDescent="0.3">
      <c r="A148" s="343">
        <v>31428</v>
      </c>
      <c r="B148" s="344" t="s">
        <v>428</v>
      </c>
      <c r="C148" s="345" t="s">
        <v>265</v>
      </c>
      <c r="D148" s="346">
        <v>52</v>
      </c>
      <c r="E148" s="346">
        <v>7</v>
      </c>
      <c r="F148" s="347"/>
      <c r="G148" s="348"/>
      <c r="H148" s="343"/>
    </row>
    <row r="149" spans="1:8" x14ac:dyDescent="0.3">
      <c r="A149" s="343">
        <v>32487</v>
      </c>
      <c r="B149" s="344" t="s">
        <v>429</v>
      </c>
      <c r="C149" s="345" t="s">
        <v>303</v>
      </c>
      <c r="D149" s="346">
        <v>76</v>
      </c>
      <c r="E149" s="346">
        <v>9</v>
      </c>
      <c r="F149" s="347" t="s">
        <v>272</v>
      </c>
      <c r="G149" s="348">
        <v>43896.301296296297</v>
      </c>
      <c r="H149" s="343"/>
    </row>
    <row r="150" spans="1:8" x14ac:dyDescent="0.3">
      <c r="A150" s="343">
        <v>32648</v>
      </c>
      <c r="B150" s="344" t="s">
        <v>430</v>
      </c>
      <c r="C150" s="345" t="s">
        <v>262</v>
      </c>
      <c r="D150" s="346">
        <v>67</v>
      </c>
      <c r="E150" s="346">
        <v>14</v>
      </c>
      <c r="F150" s="347"/>
      <c r="G150" s="348"/>
      <c r="H150" s="343"/>
    </row>
    <row r="151" spans="1:8" x14ac:dyDescent="0.3">
      <c r="A151" s="343">
        <v>32752</v>
      </c>
      <c r="B151" s="344" t="s">
        <v>431</v>
      </c>
      <c r="C151" s="345" t="s">
        <v>322</v>
      </c>
      <c r="D151" s="346">
        <v>67</v>
      </c>
      <c r="E151" s="346">
        <v>6</v>
      </c>
      <c r="F151" s="347"/>
      <c r="G151" s="348"/>
      <c r="H151" s="343"/>
    </row>
    <row r="152" spans="1:8" x14ac:dyDescent="0.3">
      <c r="A152" s="343">
        <v>32759</v>
      </c>
      <c r="B152" s="344" t="s">
        <v>432</v>
      </c>
      <c r="C152" s="345" t="s">
        <v>322</v>
      </c>
      <c r="D152" s="346">
        <v>67</v>
      </c>
      <c r="E152" s="346">
        <v>6</v>
      </c>
      <c r="F152" s="347"/>
      <c r="G152" s="348"/>
      <c r="H152" s="343"/>
    </row>
    <row r="153" spans="1:8" x14ac:dyDescent="0.3">
      <c r="A153" s="343">
        <v>32761</v>
      </c>
      <c r="B153" s="344" t="s">
        <v>433</v>
      </c>
      <c r="C153" s="345" t="s">
        <v>322</v>
      </c>
      <c r="D153" s="346">
        <v>67</v>
      </c>
      <c r="E153" s="346">
        <v>6</v>
      </c>
      <c r="F153" s="347"/>
      <c r="G153" s="348"/>
      <c r="H153" s="343"/>
    </row>
    <row r="154" spans="1:8" x14ac:dyDescent="0.3">
      <c r="A154" s="343">
        <v>34405</v>
      </c>
      <c r="B154" s="344" t="s">
        <v>434</v>
      </c>
      <c r="C154" s="345" t="s">
        <v>265</v>
      </c>
      <c r="D154" s="346">
        <v>84</v>
      </c>
      <c r="E154" s="346">
        <v>1</v>
      </c>
      <c r="F154" s="347"/>
      <c r="G154" s="348"/>
      <c r="H154" s="343"/>
    </row>
    <row r="155" spans="1:8" x14ac:dyDescent="0.3">
      <c r="A155" s="343">
        <v>35227</v>
      </c>
      <c r="B155" s="344" t="s">
        <v>435</v>
      </c>
      <c r="C155" s="345" t="s">
        <v>265</v>
      </c>
      <c r="D155" s="346">
        <v>61</v>
      </c>
      <c r="E155" s="346">
        <v>8</v>
      </c>
      <c r="F155" s="347" t="s">
        <v>263</v>
      </c>
      <c r="G155" s="348">
        <v>44433.653020833335</v>
      </c>
      <c r="H155" s="343">
        <v>59400</v>
      </c>
    </row>
    <row r="156" spans="1:8" x14ac:dyDescent="0.3">
      <c r="A156" s="343">
        <v>35238</v>
      </c>
      <c r="B156" s="344" t="s">
        <v>436</v>
      </c>
      <c r="C156" s="345" t="s">
        <v>265</v>
      </c>
      <c r="D156" s="346">
        <v>54</v>
      </c>
      <c r="E156" s="346">
        <v>4</v>
      </c>
      <c r="F156" s="347" t="s">
        <v>272</v>
      </c>
      <c r="G156" s="348">
        <v>43875.456620370373</v>
      </c>
      <c r="H156" s="343"/>
    </row>
    <row r="157" spans="1:8" x14ac:dyDescent="0.3">
      <c r="A157" s="343">
        <v>35331</v>
      </c>
      <c r="B157" s="344" t="s">
        <v>437</v>
      </c>
      <c r="C157" s="345" t="s">
        <v>438</v>
      </c>
      <c r="D157" s="346">
        <v>54</v>
      </c>
      <c r="E157" s="346">
        <v>4</v>
      </c>
      <c r="F157" s="347" t="s">
        <v>272</v>
      </c>
      <c r="G157" s="348">
        <v>43999.45821759259</v>
      </c>
      <c r="H157" s="343"/>
    </row>
    <row r="158" spans="1:8" x14ac:dyDescent="0.3">
      <c r="A158" s="343">
        <v>35359</v>
      </c>
      <c r="B158" s="344" t="s">
        <v>439</v>
      </c>
      <c r="C158" s="345" t="s">
        <v>438</v>
      </c>
      <c r="D158" s="346">
        <v>54</v>
      </c>
      <c r="E158" s="346">
        <v>4</v>
      </c>
      <c r="F158" s="347" t="s">
        <v>272</v>
      </c>
      <c r="G158" s="348">
        <v>43720.378981481481</v>
      </c>
      <c r="H158" s="343">
        <v>137799</v>
      </c>
    </row>
    <row r="159" spans="1:8" x14ac:dyDescent="0.3">
      <c r="A159" s="343">
        <v>36011</v>
      </c>
      <c r="B159" s="344" t="s">
        <v>440</v>
      </c>
      <c r="C159" s="345" t="s">
        <v>289</v>
      </c>
      <c r="D159" s="346">
        <v>76</v>
      </c>
      <c r="E159" s="346">
        <v>9</v>
      </c>
      <c r="F159" s="347" t="s">
        <v>272</v>
      </c>
      <c r="G159" s="348">
        <v>43896.301296296297</v>
      </c>
      <c r="H159" s="343"/>
    </row>
    <row r="160" spans="1:8" x14ac:dyDescent="0.3">
      <c r="A160" s="343">
        <v>36033</v>
      </c>
      <c r="B160" s="344" t="s">
        <v>441</v>
      </c>
      <c r="C160" s="345" t="s">
        <v>274</v>
      </c>
      <c r="D160" s="346">
        <v>55</v>
      </c>
      <c r="E160" s="346">
        <v>19</v>
      </c>
      <c r="F160" s="347"/>
      <c r="G160" s="348"/>
      <c r="H160" s="343"/>
    </row>
    <row r="161" spans="1:8" x14ac:dyDescent="0.3">
      <c r="A161" s="343">
        <v>36107</v>
      </c>
      <c r="B161" s="344" t="s">
        <v>442</v>
      </c>
      <c r="C161" s="345" t="s">
        <v>265</v>
      </c>
      <c r="D161" s="346">
        <v>74</v>
      </c>
      <c r="E161" s="346">
        <v>9</v>
      </c>
      <c r="F161" s="347"/>
      <c r="G161" s="348"/>
      <c r="H161" s="343"/>
    </row>
    <row r="162" spans="1:8" x14ac:dyDescent="0.3">
      <c r="A162" s="343">
        <v>36400</v>
      </c>
      <c r="B162" s="344" t="s">
        <v>443</v>
      </c>
      <c r="C162" s="345" t="s">
        <v>265</v>
      </c>
      <c r="D162" s="346">
        <v>89</v>
      </c>
      <c r="E162" s="346">
        <v>12</v>
      </c>
      <c r="F162" s="347" t="s">
        <v>272</v>
      </c>
      <c r="G162" s="348">
        <v>43875.379710648151</v>
      </c>
      <c r="H162" s="343"/>
    </row>
    <row r="163" spans="1:8" x14ac:dyDescent="0.3">
      <c r="A163" s="343">
        <v>37847</v>
      </c>
      <c r="B163" s="344" t="s">
        <v>444</v>
      </c>
      <c r="C163" s="345"/>
      <c r="D163" s="346"/>
      <c r="E163" s="346"/>
      <c r="F163" s="347"/>
      <c r="G163" s="348"/>
      <c r="H163" s="343"/>
    </row>
    <row r="164" spans="1:8" x14ac:dyDescent="0.3">
      <c r="A164" s="343">
        <v>38079</v>
      </c>
      <c r="B164" s="344" t="s">
        <v>445</v>
      </c>
      <c r="C164" s="345" t="s">
        <v>265</v>
      </c>
      <c r="D164" s="346">
        <v>55</v>
      </c>
      <c r="E164" s="346">
        <v>46</v>
      </c>
      <c r="F164" s="347"/>
      <c r="G164" s="348"/>
      <c r="H164" s="343"/>
    </row>
    <row r="165" spans="1:8" x14ac:dyDescent="0.3">
      <c r="A165" s="343">
        <v>38648</v>
      </c>
      <c r="B165" s="344" t="s">
        <v>446</v>
      </c>
      <c r="C165" s="345" t="s">
        <v>274</v>
      </c>
      <c r="D165" s="346">
        <v>59</v>
      </c>
      <c r="E165" s="346">
        <v>18</v>
      </c>
      <c r="F165" s="347" t="s">
        <v>263</v>
      </c>
      <c r="G165" s="348">
        <v>44461.377997685187</v>
      </c>
      <c r="H165" s="343"/>
    </row>
    <row r="166" spans="1:8" x14ac:dyDescent="0.3">
      <c r="A166" s="343">
        <v>39982</v>
      </c>
      <c r="B166" s="344" t="s">
        <v>447</v>
      </c>
      <c r="C166" s="345" t="s">
        <v>265</v>
      </c>
      <c r="D166" s="346">
        <v>84</v>
      </c>
      <c r="E166" s="346">
        <v>1</v>
      </c>
      <c r="F166" s="347"/>
      <c r="G166" s="348"/>
      <c r="H166" s="343"/>
    </row>
    <row r="167" spans="1:8" x14ac:dyDescent="0.3">
      <c r="A167" s="343">
        <v>40685</v>
      </c>
      <c r="B167" s="344" t="s">
        <v>448</v>
      </c>
      <c r="C167" s="345" t="s">
        <v>274</v>
      </c>
      <c r="D167" s="346">
        <v>55</v>
      </c>
      <c r="E167" s="346">
        <v>19</v>
      </c>
      <c r="F167" s="347" t="s">
        <v>266</v>
      </c>
      <c r="G167" s="348">
        <v>44104.394143518519</v>
      </c>
      <c r="H167" s="343">
        <v>140038</v>
      </c>
    </row>
    <row r="168" spans="1:8" x14ac:dyDescent="0.3">
      <c r="A168" s="343">
        <v>40688</v>
      </c>
      <c r="B168" s="344" t="s">
        <v>449</v>
      </c>
      <c r="C168" s="345" t="s">
        <v>265</v>
      </c>
      <c r="D168" s="346">
        <v>67</v>
      </c>
      <c r="E168" s="346">
        <v>18</v>
      </c>
      <c r="F168" s="347"/>
      <c r="G168" s="348"/>
      <c r="H168" s="343"/>
    </row>
    <row r="169" spans="1:8" x14ac:dyDescent="0.3">
      <c r="A169" s="343">
        <v>40689</v>
      </c>
      <c r="B169" s="344" t="s">
        <v>450</v>
      </c>
      <c r="C169" s="345" t="s">
        <v>265</v>
      </c>
      <c r="D169" s="346">
        <v>67</v>
      </c>
      <c r="E169" s="346">
        <v>18</v>
      </c>
      <c r="F169" s="347"/>
      <c r="G169" s="348"/>
      <c r="H169" s="343"/>
    </row>
    <row r="170" spans="1:8" x14ac:dyDescent="0.3">
      <c r="A170" s="343">
        <v>42681</v>
      </c>
      <c r="B170" s="344" t="s">
        <v>451</v>
      </c>
      <c r="C170" s="345" t="s">
        <v>265</v>
      </c>
      <c r="D170" s="346">
        <v>54</v>
      </c>
      <c r="E170" s="346">
        <v>4</v>
      </c>
      <c r="F170" s="347" t="s">
        <v>272</v>
      </c>
      <c r="G170" s="348">
        <v>43875.456400462965</v>
      </c>
      <c r="H170" s="343"/>
    </row>
    <row r="171" spans="1:8" x14ac:dyDescent="0.3">
      <c r="A171" s="343">
        <v>43648</v>
      </c>
      <c r="B171" s="344" t="s">
        <v>452</v>
      </c>
      <c r="C171" s="345" t="s">
        <v>265</v>
      </c>
      <c r="D171" s="346">
        <v>55</v>
      </c>
      <c r="E171" s="346">
        <v>32</v>
      </c>
      <c r="F171" s="347"/>
      <c r="G171" s="348"/>
      <c r="H171" s="343"/>
    </row>
    <row r="172" spans="1:8" x14ac:dyDescent="0.3">
      <c r="A172" s="343">
        <v>43794</v>
      </c>
      <c r="B172" s="344" t="s">
        <v>453</v>
      </c>
      <c r="C172" s="345" t="s">
        <v>265</v>
      </c>
      <c r="D172" s="346">
        <v>74</v>
      </c>
      <c r="E172" s="346">
        <v>8</v>
      </c>
      <c r="F172" s="347"/>
      <c r="G172" s="348"/>
      <c r="H172" s="343"/>
    </row>
    <row r="173" spans="1:8" x14ac:dyDescent="0.3">
      <c r="A173" s="343">
        <v>45067</v>
      </c>
      <c r="B173" s="344" t="s">
        <v>454</v>
      </c>
      <c r="C173" s="345" t="s">
        <v>274</v>
      </c>
      <c r="D173" s="346">
        <v>55</v>
      </c>
      <c r="E173" s="346">
        <v>19</v>
      </c>
      <c r="F173" s="347"/>
      <c r="G173" s="348"/>
      <c r="H173" s="343"/>
    </row>
    <row r="174" spans="1:8" x14ac:dyDescent="0.3">
      <c r="A174" s="343">
        <v>45111</v>
      </c>
      <c r="B174" s="344" t="s">
        <v>455</v>
      </c>
      <c r="C174" s="345" t="s">
        <v>265</v>
      </c>
      <c r="D174" s="346">
        <v>84</v>
      </c>
      <c r="E174" s="346">
        <v>1</v>
      </c>
      <c r="F174" s="347"/>
      <c r="G174" s="348"/>
      <c r="H174" s="343"/>
    </row>
    <row r="175" spans="1:8" x14ac:dyDescent="0.3">
      <c r="A175" s="343">
        <v>45195</v>
      </c>
      <c r="B175" s="344" t="s">
        <v>456</v>
      </c>
      <c r="C175" s="345" t="s">
        <v>31</v>
      </c>
      <c r="D175" s="346">
        <v>51</v>
      </c>
      <c r="E175" s="346">
        <v>11</v>
      </c>
      <c r="F175" s="347"/>
      <c r="G175" s="348"/>
      <c r="H175" s="343"/>
    </row>
    <row r="176" spans="1:8" x14ac:dyDescent="0.3">
      <c r="A176" s="343">
        <v>45651</v>
      </c>
      <c r="B176" s="344" t="s">
        <v>457</v>
      </c>
      <c r="C176" s="345" t="s">
        <v>265</v>
      </c>
      <c r="D176" s="346">
        <v>67</v>
      </c>
      <c r="E176" s="346">
        <v>1</v>
      </c>
      <c r="F176" s="347"/>
      <c r="G176" s="348"/>
      <c r="H176" s="343"/>
    </row>
    <row r="177" spans="1:8" x14ac:dyDescent="0.3">
      <c r="A177" s="343">
        <v>48178</v>
      </c>
      <c r="B177" s="344" t="s">
        <v>458</v>
      </c>
      <c r="C177" s="345" t="s">
        <v>265</v>
      </c>
      <c r="D177" s="346">
        <v>74</v>
      </c>
      <c r="E177" s="346">
        <v>8</v>
      </c>
      <c r="F177" s="347"/>
      <c r="G177" s="348"/>
      <c r="H177" s="343"/>
    </row>
    <row r="178" spans="1:8" x14ac:dyDescent="0.3">
      <c r="A178" s="343">
        <v>48714</v>
      </c>
      <c r="B178" s="344" t="s">
        <v>459</v>
      </c>
      <c r="C178" s="345" t="s">
        <v>265</v>
      </c>
      <c r="D178" s="346">
        <v>83</v>
      </c>
      <c r="E178" s="346">
        <v>10</v>
      </c>
      <c r="F178" s="347"/>
      <c r="G178" s="348"/>
      <c r="H178" s="343"/>
    </row>
    <row r="179" spans="1:8" x14ac:dyDescent="0.3">
      <c r="A179" s="343">
        <v>49099</v>
      </c>
      <c r="B179" s="344" t="s">
        <v>460</v>
      </c>
      <c r="C179" s="345" t="s">
        <v>322</v>
      </c>
      <c r="D179" s="346">
        <v>67</v>
      </c>
      <c r="E179" s="346">
        <v>6</v>
      </c>
      <c r="F179" s="347"/>
      <c r="G179" s="348"/>
      <c r="H179" s="343"/>
    </row>
    <row r="180" spans="1:8" x14ac:dyDescent="0.3">
      <c r="A180" s="343">
        <v>49184</v>
      </c>
      <c r="B180" s="344" t="s">
        <v>461</v>
      </c>
      <c r="C180" s="345" t="s">
        <v>265</v>
      </c>
      <c r="D180" s="346">
        <v>52</v>
      </c>
      <c r="E180" s="346">
        <v>8</v>
      </c>
      <c r="F180" s="347"/>
      <c r="G180" s="348"/>
      <c r="H180" s="343"/>
    </row>
    <row r="181" spans="1:8" x14ac:dyDescent="0.3">
      <c r="A181" s="343">
        <v>49188</v>
      </c>
      <c r="B181" s="344" t="s">
        <v>462</v>
      </c>
      <c r="C181" s="345" t="s">
        <v>265</v>
      </c>
      <c r="D181" s="346">
        <v>52</v>
      </c>
      <c r="E181" s="346">
        <v>7</v>
      </c>
      <c r="F181" s="347"/>
      <c r="G181" s="348"/>
      <c r="H181" s="343"/>
    </row>
    <row r="182" spans="1:8" x14ac:dyDescent="0.3">
      <c r="A182" s="343">
        <v>49864</v>
      </c>
      <c r="B182" s="344" t="s">
        <v>463</v>
      </c>
      <c r="C182" s="345" t="s">
        <v>265</v>
      </c>
      <c r="D182" s="346">
        <v>73</v>
      </c>
      <c r="E182" s="346">
        <v>4</v>
      </c>
      <c r="F182" s="347"/>
      <c r="G182" s="348"/>
      <c r="H182" s="343"/>
    </row>
    <row r="183" spans="1:8" x14ac:dyDescent="0.3">
      <c r="A183" s="343">
        <v>49866</v>
      </c>
      <c r="B183" s="344" t="s">
        <v>464</v>
      </c>
      <c r="C183" s="345" t="s">
        <v>265</v>
      </c>
      <c r="D183" s="346">
        <v>55</v>
      </c>
      <c r="E183" s="346">
        <v>57</v>
      </c>
      <c r="F183" s="347"/>
      <c r="G183" s="348"/>
      <c r="H183" s="343"/>
    </row>
    <row r="184" spans="1:8" x14ac:dyDescent="0.3">
      <c r="A184" s="343">
        <v>49867</v>
      </c>
      <c r="B184" s="344" t="s">
        <v>465</v>
      </c>
      <c r="C184" s="345" t="s">
        <v>265</v>
      </c>
      <c r="D184" s="346">
        <v>55</v>
      </c>
      <c r="E184" s="346">
        <v>55</v>
      </c>
      <c r="F184" s="347"/>
      <c r="G184" s="348"/>
      <c r="H184" s="343"/>
    </row>
    <row r="185" spans="1:8" x14ac:dyDescent="0.3">
      <c r="A185" s="343">
        <v>49984</v>
      </c>
      <c r="B185" s="344" t="s">
        <v>466</v>
      </c>
      <c r="C185" s="345" t="s">
        <v>265</v>
      </c>
      <c r="D185" s="346">
        <v>52</v>
      </c>
      <c r="E185" s="346">
        <v>7</v>
      </c>
      <c r="F185" s="347"/>
      <c r="G185" s="348"/>
      <c r="H185" s="343"/>
    </row>
    <row r="186" spans="1:8" x14ac:dyDescent="0.3">
      <c r="A186" s="343">
        <v>49988</v>
      </c>
      <c r="B186" s="344" t="s">
        <v>466</v>
      </c>
      <c r="C186" s="345" t="s">
        <v>265</v>
      </c>
      <c r="D186" s="346">
        <v>52</v>
      </c>
      <c r="E186" s="346">
        <v>7</v>
      </c>
      <c r="F186" s="347"/>
      <c r="G186" s="348"/>
      <c r="H186" s="343"/>
    </row>
    <row r="187" spans="1:8" x14ac:dyDescent="0.3">
      <c r="A187" s="343">
        <v>50294</v>
      </c>
      <c r="B187" s="344" t="s">
        <v>467</v>
      </c>
      <c r="C187" s="345" t="s">
        <v>265</v>
      </c>
      <c r="D187" s="346">
        <v>61</v>
      </c>
      <c r="E187" s="346">
        <v>8</v>
      </c>
      <c r="F187" s="347"/>
      <c r="G187" s="348"/>
      <c r="H187" s="343"/>
    </row>
    <row r="188" spans="1:8" x14ac:dyDescent="0.3">
      <c r="A188" s="343">
        <v>50476</v>
      </c>
      <c r="B188" s="344" t="s">
        <v>468</v>
      </c>
      <c r="C188" s="345" t="s">
        <v>265</v>
      </c>
      <c r="D188" s="346">
        <v>51</v>
      </c>
      <c r="E188" s="346">
        <v>17</v>
      </c>
      <c r="F188" s="347"/>
      <c r="G188" s="348"/>
      <c r="H188" s="343"/>
    </row>
    <row r="189" spans="1:8" x14ac:dyDescent="0.3">
      <c r="A189" s="343">
        <v>51013</v>
      </c>
      <c r="B189" s="344" t="s">
        <v>469</v>
      </c>
      <c r="C189" s="345" t="s">
        <v>289</v>
      </c>
      <c r="D189" s="346">
        <v>76</v>
      </c>
      <c r="E189" s="346">
        <v>10</v>
      </c>
      <c r="F189" s="347" t="s">
        <v>272</v>
      </c>
      <c r="G189" s="348" t="s">
        <v>470</v>
      </c>
      <c r="H189" s="343"/>
    </row>
    <row r="190" spans="1:8" x14ac:dyDescent="0.3">
      <c r="A190" s="343">
        <v>51223</v>
      </c>
      <c r="B190" s="344" t="s">
        <v>471</v>
      </c>
      <c r="C190" s="345" t="s">
        <v>265</v>
      </c>
      <c r="D190" s="346">
        <v>55</v>
      </c>
      <c r="E190" s="346">
        <v>49</v>
      </c>
      <c r="F190" s="347"/>
      <c r="G190" s="348"/>
      <c r="H190" s="343"/>
    </row>
    <row r="191" spans="1:8" x14ac:dyDescent="0.3">
      <c r="A191" s="343">
        <v>51337</v>
      </c>
      <c r="B191" s="344" t="s">
        <v>472</v>
      </c>
      <c r="C191" s="345" t="s">
        <v>265</v>
      </c>
      <c r="D191" s="346">
        <v>74</v>
      </c>
      <c r="E191" s="346">
        <v>10</v>
      </c>
      <c r="F191" s="347"/>
      <c r="G191" s="348"/>
      <c r="H191" s="343"/>
    </row>
    <row r="192" spans="1:8" x14ac:dyDescent="0.3">
      <c r="A192" s="343">
        <v>52995</v>
      </c>
      <c r="B192" s="344" t="s">
        <v>473</v>
      </c>
      <c r="C192" s="345" t="s">
        <v>265</v>
      </c>
      <c r="D192" s="346">
        <v>61</v>
      </c>
      <c r="E192" s="346">
        <v>8</v>
      </c>
      <c r="F192" s="347"/>
      <c r="G192" s="348"/>
      <c r="H192" s="343"/>
    </row>
    <row r="193" spans="1:8" x14ac:dyDescent="0.3">
      <c r="A193" s="343">
        <v>53016</v>
      </c>
      <c r="B193" s="344" t="s">
        <v>474</v>
      </c>
      <c r="C193" s="345" t="s">
        <v>475</v>
      </c>
      <c r="D193" s="346">
        <v>74</v>
      </c>
      <c r="E193" s="346">
        <v>10</v>
      </c>
      <c r="F193" s="347"/>
      <c r="G193" s="348"/>
      <c r="H193" s="343"/>
    </row>
    <row r="194" spans="1:8" x14ac:dyDescent="0.3">
      <c r="A194" s="343">
        <v>53810</v>
      </c>
      <c r="B194" s="344" t="s">
        <v>476</v>
      </c>
      <c r="C194" s="345" t="s">
        <v>322</v>
      </c>
      <c r="D194" s="346">
        <v>67</v>
      </c>
      <c r="E194" s="346">
        <v>6</v>
      </c>
      <c r="F194" s="347"/>
      <c r="G194" s="348"/>
      <c r="H194" s="343"/>
    </row>
    <row r="195" spans="1:8" x14ac:dyDescent="0.3">
      <c r="A195" s="343">
        <v>53928</v>
      </c>
      <c r="B195" s="344" t="s">
        <v>477</v>
      </c>
      <c r="C195" s="345" t="s">
        <v>265</v>
      </c>
      <c r="D195" s="346">
        <v>51</v>
      </c>
      <c r="E195" s="346">
        <v>30</v>
      </c>
      <c r="F195" s="347"/>
      <c r="G195" s="348"/>
      <c r="H195" s="343"/>
    </row>
    <row r="196" spans="1:8" x14ac:dyDescent="0.3">
      <c r="A196" s="343">
        <v>54668</v>
      </c>
      <c r="B196" s="344" t="s">
        <v>478</v>
      </c>
      <c r="C196" s="345" t="s">
        <v>289</v>
      </c>
      <c r="D196" s="346">
        <v>76</v>
      </c>
      <c r="E196" s="346">
        <v>9</v>
      </c>
      <c r="F196" s="347" t="s">
        <v>272</v>
      </c>
      <c r="G196" s="348">
        <v>43896.300358796296</v>
      </c>
      <c r="H196" s="343"/>
    </row>
    <row r="197" spans="1:8" x14ac:dyDescent="0.3">
      <c r="A197" s="343">
        <v>54969</v>
      </c>
      <c r="B197" s="344" t="s">
        <v>479</v>
      </c>
      <c r="C197" s="345" t="s">
        <v>265</v>
      </c>
      <c r="D197" s="346">
        <v>61</v>
      </c>
      <c r="E197" s="346">
        <v>8</v>
      </c>
      <c r="F197" s="347"/>
      <c r="G197" s="348"/>
      <c r="H197" s="343"/>
    </row>
    <row r="198" spans="1:8" x14ac:dyDescent="0.3">
      <c r="A198" s="343">
        <v>57444</v>
      </c>
      <c r="B198" s="344" t="s">
        <v>480</v>
      </c>
      <c r="C198" s="345" t="s">
        <v>292</v>
      </c>
      <c r="D198" s="346">
        <v>76</v>
      </c>
      <c r="E198" s="346">
        <v>6</v>
      </c>
      <c r="F198" s="347" t="s">
        <v>272</v>
      </c>
      <c r="G198" s="348" t="s">
        <v>481</v>
      </c>
      <c r="H198" s="343"/>
    </row>
    <row r="199" spans="1:8" x14ac:dyDescent="0.3">
      <c r="A199" s="343">
        <v>57895</v>
      </c>
      <c r="B199" s="344" t="s">
        <v>482</v>
      </c>
      <c r="C199" s="345" t="s">
        <v>265</v>
      </c>
      <c r="D199" s="346">
        <v>51</v>
      </c>
      <c r="E199" s="346">
        <v>11</v>
      </c>
      <c r="F199" s="347"/>
      <c r="G199" s="348"/>
      <c r="H199" s="343"/>
    </row>
    <row r="200" spans="1:8" x14ac:dyDescent="0.3">
      <c r="A200" s="343">
        <v>58116</v>
      </c>
      <c r="B200" s="344" t="s">
        <v>483</v>
      </c>
      <c r="C200" s="345" t="s">
        <v>265</v>
      </c>
      <c r="D200" s="346">
        <v>70</v>
      </c>
      <c r="E200" s="346">
        <v>38</v>
      </c>
      <c r="F200" s="347" t="s">
        <v>263</v>
      </c>
      <c r="G200" s="348">
        <v>44463.593159722222</v>
      </c>
      <c r="H200" s="343"/>
    </row>
    <row r="201" spans="1:8" x14ac:dyDescent="0.3">
      <c r="A201" s="343">
        <v>58117</v>
      </c>
      <c r="B201" s="344" t="s">
        <v>484</v>
      </c>
      <c r="C201" s="345" t="s">
        <v>265</v>
      </c>
      <c r="D201" s="346">
        <v>70</v>
      </c>
      <c r="E201" s="346">
        <v>38</v>
      </c>
      <c r="F201" s="347" t="s">
        <v>266</v>
      </c>
      <c r="G201" s="348">
        <v>44313.495532407411</v>
      </c>
      <c r="H201" s="343"/>
    </row>
    <row r="202" spans="1:8" x14ac:dyDescent="0.3">
      <c r="A202" s="343">
        <v>58647</v>
      </c>
      <c r="B202" s="344" t="s">
        <v>485</v>
      </c>
      <c r="C202" s="345" t="s">
        <v>274</v>
      </c>
      <c r="D202" s="346">
        <v>51</v>
      </c>
      <c r="E202" s="346">
        <v>30</v>
      </c>
      <c r="F202" s="347" t="s">
        <v>272</v>
      </c>
      <c r="G202" s="348">
        <v>43720.441446759258</v>
      </c>
      <c r="H202" s="343">
        <v>64044</v>
      </c>
    </row>
    <row r="203" spans="1:8" x14ac:dyDescent="0.3">
      <c r="A203" s="343">
        <v>58792</v>
      </c>
      <c r="B203" s="344" t="s">
        <v>486</v>
      </c>
      <c r="C203" s="345" t="s">
        <v>31</v>
      </c>
      <c r="D203" s="346">
        <v>72</v>
      </c>
      <c r="E203" s="346">
        <v>6</v>
      </c>
      <c r="F203" s="347" t="s">
        <v>266</v>
      </c>
      <c r="G203" s="348">
        <v>44267.707777777781</v>
      </c>
      <c r="H203" s="343"/>
    </row>
    <row r="204" spans="1:8" x14ac:dyDescent="0.3">
      <c r="A204" s="343">
        <v>58977</v>
      </c>
      <c r="B204" s="344" t="s">
        <v>487</v>
      </c>
      <c r="C204" s="345" t="s">
        <v>265</v>
      </c>
      <c r="D204" s="346">
        <v>51</v>
      </c>
      <c r="E204" s="346">
        <v>37</v>
      </c>
      <c r="F204" s="347" t="s">
        <v>272</v>
      </c>
      <c r="G204" s="348">
        <v>43656.484259259261</v>
      </c>
      <c r="H204" s="343"/>
    </row>
    <row r="205" spans="1:8" x14ac:dyDescent="0.3">
      <c r="A205" s="343">
        <v>58989</v>
      </c>
      <c r="B205" s="344" t="s">
        <v>488</v>
      </c>
      <c r="C205" s="345"/>
      <c r="D205" s="346"/>
      <c r="E205" s="346"/>
      <c r="F205" s="347" t="s">
        <v>266</v>
      </c>
      <c r="G205" s="348">
        <v>43732.617048611108</v>
      </c>
      <c r="H205" s="343"/>
    </row>
    <row r="206" spans="1:8" x14ac:dyDescent="0.3">
      <c r="A206" s="343">
        <v>60108</v>
      </c>
      <c r="B206" s="344" t="s">
        <v>489</v>
      </c>
      <c r="C206" s="345" t="s">
        <v>31</v>
      </c>
      <c r="D206" s="346">
        <v>52</v>
      </c>
      <c r="E206" s="346">
        <v>13</v>
      </c>
      <c r="F206" s="347"/>
      <c r="G206" s="348"/>
      <c r="H206" s="343"/>
    </row>
    <row r="207" spans="1:8" x14ac:dyDescent="0.3">
      <c r="A207" s="343">
        <v>60110</v>
      </c>
      <c r="B207" s="344" t="s">
        <v>490</v>
      </c>
      <c r="C207" s="345" t="s">
        <v>31</v>
      </c>
      <c r="D207" s="346">
        <v>52</v>
      </c>
      <c r="E207" s="346">
        <v>10</v>
      </c>
      <c r="F207" s="347"/>
      <c r="G207" s="348"/>
      <c r="H207" s="343"/>
    </row>
    <row r="208" spans="1:8" x14ac:dyDescent="0.3">
      <c r="A208" s="343">
        <v>60854</v>
      </c>
      <c r="B208" s="344" t="s">
        <v>491</v>
      </c>
      <c r="C208" s="345" t="s">
        <v>265</v>
      </c>
      <c r="D208" s="346">
        <v>55</v>
      </c>
      <c r="E208" s="346">
        <v>32</v>
      </c>
      <c r="F208" s="347"/>
      <c r="G208" s="348"/>
      <c r="H208" s="343"/>
    </row>
    <row r="209" spans="1:8" x14ac:dyDescent="0.3">
      <c r="A209" s="343">
        <v>61167</v>
      </c>
      <c r="B209" s="344" t="s">
        <v>492</v>
      </c>
      <c r="C209" s="345" t="s">
        <v>303</v>
      </c>
      <c r="D209" s="346">
        <v>76</v>
      </c>
      <c r="E209" s="346">
        <v>3</v>
      </c>
      <c r="F209" s="347"/>
      <c r="G209" s="348"/>
      <c r="H209" s="343"/>
    </row>
    <row r="210" spans="1:8" x14ac:dyDescent="0.3">
      <c r="A210" s="343">
        <v>62365</v>
      </c>
      <c r="B210" s="344" t="s">
        <v>493</v>
      </c>
      <c r="C210" s="345" t="s">
        <v>265</v>
      </c>
      <c r="D210" s="346">
        <v>52</v>
      </c>
      <c r="E210" s="346">
        <v>8</v>
      </c>
      <c r="F210" s="347"/>
      <c r="G210" s="348"/>
      <c r="H210" s="343"/>
    </row>
    <row r="211" spans="1:8" x14ac:dyDescent="0.3">
      <c r="A211" s="343">
        <v>62625</v>
      </c>
      <c r="B211" s="344" t="s">
        <v>494</v>
      </c>
      <c r="C211" s="345"/>
      <c r="D211" s="346"/>
      <c r="E211" s="346"/>
      <c r="F211" s="347"/>
      <c r="G211" s="348"/>
      <c r="H211" s="343"/>
    </row>
    <row r="212" spans="1:8" x14ac:dyDescent="0.3">
      <c r="A212" s="343">
        <v>63383</v>
      </c>
      <c r="B212" s="344" t="s">
        <v>495</v>
      </c>
      <c r="C212" s="345" t="s">
        <v>31</v>
      </c>
      <c r="D212" s="346">
        <v>52</v>
      </c>
      <c r="E212" s="346">
        <v>9</v>
      </c>
      <c r="F212" s="347"/>
      <c r="G212" s="348"/>
      <c r="H212" s="343"/>
    </row>
    <row r="213" spans="1:8" x14ac:dyDescent="0.3">
      <c r="A213" s="343">
        <v>63384</v>
      </c>
      <c r="B213" s="344" t="s">
        <v>496</v>
      </c>
      <c r="C213" s="345" t="s">
        <v>265</v>
      </c>
      <c r="D213" s="346">
        <v>52</v>
      </c>
      <c r="E213" s="346">
        <v>5</v>
      </c>
      <c r="F213" s="347"/>
      <c r="G213" s="348"/>
      <c r="H213" s="343"/>
    </row>
    <row r="214" spans="1:8" x14ac:dyDescent="0.3">
      <c r="A214" s="343">
        <v>64302</v>
      </c>
      <c r="B214" s="344" t="s">
        <v>497</v>
      </c>
      <c r="C214" s="345" t="s">
        <v>274</v>
      </c>
      <c r="D214" s="346">
        <v>55</v>
      </c>
      <c r="E214" s="346">
        <v>19</v>
      </c>
      <c r="F214" s="347" t="s">
        <v>266</v>
      </c>
      <c r="G214" s="348">
        <v>44104.394143518519</v>
      </c>
      <c r="H214" s="343">
        <v>140036</v>
      </c>
    </row>
    <row r="215" spans="1:8" x14ac:dyDescent="0.3">
      <c r="A215" s="343">
        <v>64460</v>
      </c>
      <c r="B215" s="344" t="s">
        <v>498</v>
      </c>
      <c r="C215" s="345" t="s">
        <v>265</v>
      </c>
      <c r="D215" s="346">
        <v>67</v>
      </c>
      <c r="E215" s="346">
        <v>4</v>
      </c>
      <c r="F215" s="347"/>
      <c r="G215" s="348"/>
      <c r="H215" s="343"/>
    </row>
    <row r="216" spans="1:8" x14ac:dyDescent="0.3">
      <c r="A216" s="343">
        <v>64461</v>
      </c>
      <c r="B216" s="344" t="s">
        <v>499</v>
      </c>
      <c r="C216" s="345" t="s">
        <v>265</v>
      </c>
      <c r="D216" s="346">
        <v>67</v>
      </c>
      <c r="E216" s="346">
        <v>4</v>
      </c>
      <c r="F216" s="347"/>
      <c r="G216" s="348"/>
      <c r="H216" s="343"/>
    </row>
    <row r="217" spans="1:8" x14ac:dyDescent="0.3">
      <c r="A217" s="343">
        <v>64463</v>
      </c>
      <c r="B217" s="344" t="s">
        <v>500</v>
      </c>
      <c r="C217" s="345" t="s">
        <v>265</v>
      </c>
      <c r="D217" s="346">
        <v>67</v>
      </c>
      <c r="E217" s="346">
        <v>4</v>
      </c>
      <c r="F217" s="347"/>
      <c r="G217" s="348"/>
      <c r="H217" s="343"/>
    </row>
    <row r="218" spans="1:8" x14ac:dyDescent="0.3">
      <c r="A218" s="343">
        <v>64606</v>
      </c>
      <c r="B218" s="344" t="s">
        <v>501</v>
      </c>
      <c r="C218" s="345" t="s">
        <v>347</v>
      </c>
      <c r="D218" s="346">
        <v>69</v>
      </c>
      <c r="E218" s="346">
        <v>8</v>
      </c>
      <c r="F218" s="347"/>
      <c r="G218" s="348"/>
      <c r="H218" s="343"/>
    </row>
    <row r="219" spans="1:8" x14ac:dyDescent="0.3">
      <c r="A219" s="343">
        <v>64608</v>
      </c>
      <c r="B219" s="344" t="s">
        <v>502</v>
      </c>
      <c r="C219" s="345" t="s">
        <v>347</v>
      </c>
      <c r="D219" s="346">
        <v>69</v>
      </c>
      <c r="E219" s="346">
        <v>3</v>
      </c>
      <c r="F219" s="347"/>
      <c r="G219" s="348"/>
      <c r="H219" s="343"/>
    </row>
    <row r="220" spans="1:8" x14ac:dyDescent="0.3">
      <c r="A220" s="343">
        <v>64630</v>
      </c>
      <c r="B220" s="344" t="s">
        <v>503</v>
      </c>
      <c r="C220" s="345" t="s">
        <v>265</v>
      </c>
      <c r="D220" s="346">
        <v>83</v>
      </c>
      <c r="E220" s="346">
        <v>5</v>
      </c>
      <c r="F220" s="347" t="s">
        <v>266</v>
      </c>
      <c r="G220" s="348">
        <v>44113.417395833334</v>
      </c>
      <c r="H220" s="343"/>
    </row>
    <row r="221" spans="1:8" x14ac:dyDescent="0.3">
      <c r="A221" s="343">
        <v>64631</v>
      </c>
      <c r="B221" s="344" t="s">
        <v>504</v>
      </c>
      <c r="C221" s="345" t="s">
        <v>265</v>
      </c>
      <c r="D221" s="346">
        <v>83</v>
      </c>
      <c r="E221" s="346">
        <v>5</v>
      </c>
      <c r="F221" s="347"/>
      <c r="G221" s="348"/>
      <c r="H221" s="343"/>
    </row>
    <row r="222" spans="1:8" x14ac:dyDescent="0.3">
      <c r="A222" s="343">
        <v>64633</v>
      </c>
      <c r="B222" s="344" t="s">
        <v>505</v>
      </c>
      <c r="C222" s="345" t="s">
        <v>265</v>
      </c>
      <c r="D222" s="346">
        <v>83</v>
      </c>
      <c r="E222" s="346">
        <v>10</v>
      </c>
      <c r="F222" s="347"/>
      <c r="G222" s="348"/>
      <c r="H222" s="343"/>
    </row>
    <row r="223" spans="1:8" x14ac:dyDescent="0.3">
      <c r="A223" s="343">
        <v>64818</v>
      </c>
      <c r="B223" s="344" t="s">
        <v>506</v>
      </c>
      <c r="C223" s="345" t="s">
        <v>265</v>
      </c>
      <c r="D223" s="346">
        <v>61</v>
      </c>
      <c r="E223" s="346">
        <v>11</v>
      </c>
      <c r="F223" s="347"/>
      <c r="G223" s="348"/>
      <c r="H223" s="343"/>
    </row>
    <row r="224" spans="1:8" x14ac:dyDescent="0.3">
      <c r="A224" s="343">
        <v>64819</v>
      </c>
      <c r="B224" s="344" t="s">
        <v>507</v>
      </c>
      <c r="C224" s="345" t="s">
        <v>274</v>
      </c>
      <c r="D224" s="346">
        <v>51</v>
      </c>
      <c r="E224" s="346">
        <v>30</v>
      </c>
      <c r="F224" s="347" t="s">
        <v>272</v>
      </c>
      <c r="G224" s="348">
        <v>43720.454328703701</v>
      </c>
      <c r="H224" s="343">
        <v>54680</v>
      </c>
    </row>
    <row r="225" spans="1:8" x14ac:dyDescent="0.3">
      <c r="A225" s="343">
        <v>64820</v>
      </c>
      <c r="B225" s="344" t="s">
        <v>508</v>
      </c>
      <c r="C225" s="345" t="s">
        <v>265</v>
      </c>
      <c r="D225" s="346">
        <v>51</v>
      </c>
      <c r="E225" s="346">
        <v>17</v>
      </c>
      <c r="F225" s="347"/>
      <c r="G225" s="348"/>
      <c r="H225" s="343"/>
    </row>
    <row r="226" spans="1:8" x14ac:dyDescent="0.3">
      <c r="A226" s="343">
        <v>64821</v>
      </c>
      <c r="B226" s="344" t="s">
        <v>509</v>
      </c>
      <c r="C226" s="345" t="s">
        <v>289</v>
      </c>
      <c r="D226" s="346">
        <v>76</v>
      </c>
      <c r="E226" s="346">
        <v>9</v>
      </c>
      <c r="F226" s="347" t="s">
        <v>272</v>
      </c>
      <c r="G226" s="348">
        <v>43896.298993055556</v>
      </c>
      <c r="H226" s="343"/>
    </row>
    <row r="227" spans="1:8" x14ac:dyDescent="0.3">
      <c r="A227" s="343">
        <v>64822</v>
      </c>
      <c r="B227" s="344" t="s">
        <v>510</v>
      </c>
      <c r="C227" s="345" t="s">
        <v>289</v>
      </c>
      <c r="D227" s="346">
        <v>76</v>
      </c>
      <c r="E227" s="346">
        <v>9</v>
      </c>
      <c r="F227" s="347" t="s">
        <v>266</v>
      </c>
      <c r="G227" s="348">
        <v>44376.365567129629</v>
      </c>
      <c r="H227" s="343">
        <v>141608</v>
      </c>
    </row>
    <row r="228" spans="1:8" x14ac:dyDescent="0.3">
      <c r="A228" s="343">
        <v>65609</v>
      </c>
      <c r="B228" s="344" t="s">
        <v>511</v>
      </c>
      <c r="C228" s="345" t="s">
        <v>265</v>
      </c>
      <c r="D228" s="346">
        <v>51</v>
      </c>
      <c r="E228" s="346">
        <v>17</v>
      </c>
      <c r="F228" s="347"/>
      <c r="G228" s="348"/>
      <c r="H228" s="343"/>
    </row>
    <row r="229" spans="1:8" x14ac:dyDescent="0.3">
      <c r="A229" s="343">
        <v>65610</v>
      </c>
      <c r="B229" s="344" t="s">
        <v>512</v>
      </c>
      <c r="C229" s="345" t="s">
        <v>265</v>
      </c>
      <c r="D229" s="346">
        <v>51</v>
      </c>
      <c r="E229" s="346">
        <v>17</v>
      </c>
      <c r="F229" s="347"/>
      <c r="G229" s="348"/>
      <c r="H229" s="343"/>
    </row>
    <row r="230" spans="1:8" x14ac:dyDescent="0.3">
      <c r="A230" s="343">
        <v>65748</v>
      </c>
      <c r="B230" s="344" t="s">
        <v>513</v>
      </c>
      <c r="C230" s="345" t="s">
        <v>274</v>
      </c>
      <c r="D230" s="346">
        <v>55</v>
      </c>
      <c r="E230" s="346">
        <v>19</v>
      </c>
      <c r="F230" s="347" t="s">
        <v>266</v>
      </c>
      <c r="G230" s="348">
        <v>44104.394143518519</v>
      </c>
      <c r="H230" s="343">
        <v>140030</v>
      </c>
    </row>
    <row r="231" spans="1:8" x14ac:dyDescent="0.3">
      <c r="A231" s="343">
        <v>66786</v>
      </c>
      <c r="B231" s="344" t="s">
        <v>514</v>
      </c>
      <c r="C231" s="345" t="s">
        <v>515</v>
      </c>
      <c r="D231" s="346">
        <v>72</v>
      </c>
      <c r="E231" s="346">
        <v>9</v>
      </c>
      <c r="F231" s="347"/>
      <c r="G231" s="348"/>
      <c r="H231" s="343"/>
    </row>
    <row r="232" spans="1:8" x14ac:dyDescent="0.3">
      <c r="A232" s="343">
        <v>67862</v>
      </c>
      <c r="B232" s="344" t="s">
        <v>516</v>
      </c>
      <c r="C232" s="345" t="s">
        <v>265</v>
      </c>
      <c r="D232" s="346">
        <v>78</v>
      </c>
      <c r="E232" s="346">
        <v>6</v>
      </c>
      <c r="F232" s="347"/>
      <c r="G232" s="348"/>
      <c r="H232" s="343"/>
    </row>
    <row r="233" spans="1:8" x14ac:dyDescent="0.3">
      <c r="A233" s="343">
        <v>67892</v>
      </c>
      <c r="B233" s="344" t="s">
        <v>517</v>
      </c>
      <c r="C233" s="345" t="s">
        <v>265</v>
      </c>
      <c r="D233" s="346">
        <v>69</v>
      </c>
      <c r="E233" s="346">
        <v>5</v>
      </c>
      <c r="F233" s="347"/>
      <c r="G233" s="348"/>
      <c r="H233" s="343"/>
    </row>
    <row r="234" spans="1:8" x14ac:dyDescent="0.3">
      <c r="A234" s="343">
        <v>68351</v>
      </c>
      <c r="B234" s="344" t="s">
        <v>518</v>
      </c>
      <c r="C234" s="345" t="s">
        <v>265</v>
      </c>
      <c r="D234" s="346">
        <v>55</v>
      </c>
      <c r="E234" s="346">
        <v>5</v>
      </c>
      <c r="F234" s="347" t="s">
        <v>272</v>
      </c>
      <c r="G234" s="348" t="s">
        <v>519</v>
      </c>
      <c r="H234" s="343"/>
    </row>
    <row r="235" spans="1:8" x14ac:dyDescent="0.3">
      <c r="A235" s="343">
        <v>69339</v>
      </c>
      <c r="B235" s="344" t="s">
        <v>520</v>
      </c>
      <c r="C235" s="345" t="s">
        <v>265</v>
      </c>
      <c r="D235" s="346">
        <v>54</v>
      </c>
      <c r="E235" s="346">
        <v>16</v>
      </c>
      <c r="F235" s="347" t="s">
        <v>272</v>
      </c>
      <c r="G235" s="348" t="s">
        <v>521</v>
      </c>
      <c r="H235" s="343"/>
    </row>
    <row r="236" spans="1:8" x14ac:dyDescent="0.3">
      <c r="A236" s="343">
        <v>71053</v>
      </c>
      <c r="B236" s="344" t="s">
        <v>522</v>
      </c>
      <c r="C236" s="345" t="s">
        <v>265</v>
      </c>
      <c r="D236" s="346">
        <v>54</v>
      </c>
      <c r="E236" s="346">
        <v>4</v>
      </c>
      <c r="F236" s="347" t="s">
        <v>272</v>
      </c>
      <c r="G236" s="348">
        <v>43875.37903935185</v>
      </c>
      <c r="H236" s="343"/>
    </row>
    <row r="237" spans="1:8" x14ac:dyDescent="0.3">
      <c r="A237" s="343">
        <v>71189</v>
      </c>
      <c r="B237" s="344" t="s">
        <v>523</v>
      </c>
      <c r="C237" s="345" t="s">
        <v>31</v>
      </c>
      <c r="D237" s="346">
        <v>51</v>
      </c>
      <c r="E237" s="346">
        <v>10</v>
      </c>
      <c r="F237" s="347" t="s">
        <v>266</v>
      </c>
      <c r="G237" s="348">
        <v>43815.590601851851</v>
      </c>
      <c r="H237" s="343"/>
    </row>
    <row r="238" spans="1:8" x14ac:dyDescent="0.3">
      <c r="A238" s="343">
        <v>71190</v>
      </c>
      <c r="B238" s="344" t="s">
        <v>523</v>
      </c>
      <c r="C238" s="345" t="s">
        <v>265</v>
      </c>
      <c r="D238" s="346">
        <v>51</v>
      </c>
      <c r="E238" s="346">
        <v>10</v>
      </c>
      <c r="F238" s="347" t="s">
        <v>272</v>
      </c>
      <c r="G238" s="348" t="s">
        <v>524</v>
      </c>
      <c r="H238" s="343">
        <v>136553</v>
      </c>
    </row>
    <row r="239" spans="1:8" x14ac:dyDescent="0.3">
      <c r="A239" s="343">
        <v>72052</v>
      </c>
      <c r="B239" s="344" t="s">
        <v>525</v>
      </c>
      <c r="C239" s="345" t="s">
        <v>303</v>
      </c>
      <c r="D239" s="346">
        <v>76</v>
      </c>
      <c r="E239" s="346">
        <v>5</v>
      </c>
      <c r="F239" s="347" t="s">
        <v>266</v>
      </c>
      <c r="G239" s="348">
        <v>44376.404398148145</v>
      </c>
      <c r="H239" s="343">
        <v>141270</v>
      </c>
    </row>
    <row r="240" spans="1:8" x14ac:dyDescent="0.3">
      <c r="A240" s="343">
        <v>72174</v>
      </c>
      <c r="B240" s="344" t="s">
        <v>526</v>
      </c>
      <c r="C240" s="345" t="s">
        <v>31</v>
      </c>
      <c r="D240" s="346">
        <v>72</v>
      </c>
      <c r="E240" s="346">
        <v>6</v>
      </c>
      <c r="F240" s="347" t="s">
        <v>266</v>
      </c>
      <c r="G240" s="348">
        <v>44267.707777777781</v>
      </c>
      <c r="H240" s="343"/>
    </row>
    <row r="241" spans="1:8" x14ac:dyDescent="0.3">
      <c r="A241" s="343">
        <v>73020</v>
      </c>
      <c r="B241" s="344" t="s">
        <v>527</v>
      </c>
      <c r="C241" s="345" t="s">
        <v>265</v>
      </c>
      <c r="D241" s="346">
        <v>76</v>
      </c>
      <c r="E241" s="346">
        <v>11</v>
      </c>
      <c r="F241" s="347"/>
      <c r="G241" s="348"/>
      <c r="H241" s="343"/>
    </row>
    <row r="242" spans="1:8" x14ac:dyDescent="0.3">
      <c r="A242" s="343">
        <v>74081</v>
      </c>
      <c r="B242" s="344" t="s">
        <v>528</v>
      </c>
      <c r="C242" s="345" t="s">
        <v>265</v>
      </c>
      <c r="D242" s="346">
        <v>72</v>
      </c>
      <c r="E242" s="346">
        <v>6</v>
      </c>
      <c r="F242" s="347" t="s">
        <v>266</v>
      </c>
      <c r="G242" s="348">
        <v>44267.707777777781</v>
      </c>
      <c r="H242" s="343"/>
    </row>
    <row r="243" spans="1:8" x14ac:dyDescent="0.3">
      <c r="A243" s="343">
        <v>74124</v>
      </c>
      <c r="B243" s="344" t="s">
        <v>529</v>
      </c>
      <c r="C243" s="345" t="s">
        <v>274</v>
      </c>
      <c r="D243" s="346">
        <v>55</v>
      </c>
      <c r="E243" s="346">
        <v>19</v>
      </c>
      <c r="F243" s="347" t="s">
        <v>266</v>
      </c>
      <c r="G243" s="348">
        <v>44104.394143518519</v>
      </c>
      <c r="H243" s="343">
        <v>140028</v>
      </c>
    </row>
    <row r="244" spans="1:8" x14ac:dyDescent="0.3">
      <c r="A244" s="343">
        <v>74491</v>
      </c>
      <c r="B244" s="344" t="s">
        <v>530</v>
      </c>
      <c r="C244" s="345" t="s">
        <v>438</v>
      </c>
      <c r="D244" s="346">
        <v>78</v>
      </c>
      <c r="E244" s="346">
        <v>2</v>
      </c>
      <c r="F244" s="347"/>
      <c r="G244" s="348"/>
      <c r="H244" s="343"/>
    </row>
    <row r="245" spans="1:8" x14ac:dyDescent="0.3">
      <c r="A245" s="343">
        <v>74492</v>
      </c>
      <c r="B245" s="344" t="s">
        <v>531</v>
      </c>
      <c r="C245" s="345" t="s">
        <v>438</v>
      </c>
      <c r="D245" s="346">
        <v>78</v>
      </c>
      <c r="E245" s="346">
        <v>2</v>
      </c>
      <c r="F245" s="347"/>
      <c r="G245" s="348"/>
      <c r="H245" s="343"/>
    </row>
    <row r="246" spans="1:8" x14ac:dyDescent="0.3">
      <c r="A246" s="343">
        <v>75027</v>
      </c>
      <c r="B246" s="344" t="s">
        <v>532</v>
      </c>
      <c r="C246" s="345" t="s">
        <v>269</v>
      </c>
      <c r="D246" s="346">
        <v>65</v>
      </c>
      <c r="E246" s="346">
        <v>26</v>
      </c>
      <c r="F246" s="347"/>
      <c r="G246" s="348"/>
      <c r="H246" s="343"/>
    </row>
    <row r="247" spans="1:8" x14ac:dyDescent="0.3">
      <c r="A247" s="343">
        <v>75915</v>
      </c>
      <c r="B247" s="344" t="s">
        <v>533</v>
      </c>
      <c r="C247" s="345" t="s">
        <v>265</v>
      </c>
      <c r="D247" s="346">
        <v>51</v>
      </c>
      <c r="E247" s="346">
        <v>37</v>
      </c>
      <c r="F247" s="347"/>
      <c r="G247" s="348"/>
      <c r="H247" s="343"/>
    </row>
    <row r="248" spans="1:8" x14ac:dyDescent="0.3">
      <c r="A248" s="343">
        <v>76217</v>
      </c>
      <c r="B248" s="344" t="s">
        <v>534</v>
      </c>
      <c r="C248" s="345" t="s">
        <v>322</v>
      </c>
      <c r="D248" s="346">
        <v>69</v>
      </c>
      <c r="E248" s="346">
        <v>1</v>
      </c>
      <c r="F248" s="347" t="s">
        <v>272</v>
      </c>
      <c r="G248" s="348">
        <v>43685.445659722223</v>
      </c>
      <c r="H248" s="343"/>
    </row>
    <row r="249" spans="1:8" x14ac:dyDescent="0.3">
      <c r="A249" s="343">
        <v>76776</v>
      </c>
      <c r="B249" s="344" t="s">
        <v>535</v>
      </c>
      <c r="C249" s="345" t="s">
        <v>274</v>
      </c>
      <c r="D249" s="346">
        <v>55</v>
      </c>
      <c r="E249" s="346">
        <v>19</v>
      </c>
      <c r="F249" s="347" t="s">
        <v>266</v>
      </c>
      <c r="G249" s="348">
        <v>44104.394143518519</v>
      </c>
      <c r="H249" s="343">
        <v>140033</v>
      </c>
    </row>
    <row r="250" spans="1:8" x14ac:dyDescent="0.3">
      <c r="A250" s="343">
        <v>76777</v>
      </c>
      <c r="B250" s="344" t="s">
        <v>536</v>
      </c>
      <c r="C250" s="345" t="s">
        <v>274</v>
      </c>
      <c r="D250" s="346">
        <v>55</v>
      </c>
      <c r="E250" s="346">
        <v>19</v>
      </c>
      <c r="F250" s="347" t="s">
        <v>266</v>
      </c>
      <c r="G250" s="348">
        <v>44104.394143518519</v>
      </c>
      <c r="H250" s="343">
        <v>140042</v>
      </c>
    </row>
    <row r="251" spans="1:8" x14ac:dyDescent="0.3">
      <c r="A251" s="343">
        <v>76780</v>
      </c>
      <c r="B251" s="344" t="s">
        <v>537</v>
      </c>
      <c r="C251" s="345" t="s">
        <v>274</v>
      </c>
      <c r="D251" s="346">
        <v>55</v>
      </c>
      <c r="E251" s="346">
        <v>19</v>
      </c>
      <c r="F251" s="347" t="s">
        <v>266</v>
      </c>
      <c r="G251" s="348">
        <v>44104.394143518519</v>
      </c>
      <c r="H251" s="343">
        <v>140035</v>
      </c>
    </row>
    <row r="252" spans="1:8" x14ac:dyDescent="0.3">
      <c r="A252" s="343">
        <v>76781</v>
      </c>
      <c r="B252" s="344" t="s">
        <v>538</v>
      </c>
      <c r="C252" s="345" t="s">
        <v>274</v>
      </c>
      <c r="D252" s="346">
        <v>55</v>
      </c>
      <c r="E252" s="346">
        <v>19</v>
      </c>
      <c r="F252" s="347" t="s">
        <v>266</v>
      </c>
      <c r="G252" s="348">
        <v>44104.394143518519</v>
      </c>
      <c r="H252" s="343">
        <v>140043</v>
      </c>
    </row>
    <row r="253" spans="1:8" x14ac:dyDescent="0.3">
      <c r="A253" s="343">
        <v>77380</v>
      </c>
      <c r="B253" s="344" t="s">
        <v>539</v>
      </c>
      <c r="C253" s="345" t="s">
        <v>265</v>
      </c>
      <c r="D253" s="346">
        <v>72</v>
      </c>
      <c r="E253" s="346">
        <v>6</v>
      </c>
      <c r="F253" s="347" t="s">
        <v>266</v>
      </c>
      <c r="G253" s="348">
        <v>44267.707777777781</v>
      </c>
      <c r="H253" s="343"/>
    </row>
    <row r="254" spans="1:8" x14ac:dyDescent="0.3">
      <c r="A254" s="343">
        <v>77553</v>
      </c>
      <c r="B254" s="344" t="s">
        <v>540</v>
      </c>
      <c r="C254" s="345" t="s">
        <v>265</v>
      </c>
      <c r="D254" s="346">
        <v>74</v>
      </c>
      <c r="E254" s="346">
        <v>3</v>
      </c>
      <c r="F254" s="347"/>
      <c r="G254" s="348"/>
      <c r="H254" s="343"/>
    </row>
    <row r="255" spans="1:8" x14ac:dyDescent="0.3">
      <c r="A255" s="343">
        <v>77555</v>
      </c>
      <c r="B255" s="344" t="s">
        <v>541</v>
      </c>
      <c r="C255" s="345" t="s">
        <v>265</v>
      </c>
      <c r="D255" s="346">
        <v>74</v>
      </c>
      <c r="E255" s="346">
        <v>3</v>
      </c>
      <c r="F255" s="347"/>
      <c r="G255" s="348"/>
      <c r="H255" s="343"/>
    </row>
    <row r="256" spans="1:8" x14ac:dyDescent="0.3">
      <c r="A256" s="343">
        <v>77822</v>
      </c>
      <c r="B256" s="344" t="s">
        <v>542</v>
      </c>
      <c r="C256" s="345" t="s">
        <v>265</v>
      </c>
      <c r="D256" s="346">
        <v>72</v>
      </c>
      <c r="E256" s="346">
        <v>5</v>
      </c>
      <c r="F256" s="347" t="s">
        <v>263</v>
      </c>
      <c r="G256" s="348">
        <v>44873.378078703703</v>
      </c>
      <c r="H256" s="343"/>
    </row>
    <row r="257" spans="1:8" x14ac:dyDescent="0.3">
      <c r="A257" s="343">
        <v>77992</v>
      </c>
      <c r="B257" s="344" t="s">
        <v>543</v>
      </c>
      <c r="C257" s="345" t="s">
        <v>269</v>
      </c>
      <c r="D257" s="346">
        <v>52</v>
      </c>
      <c r="E257" s="346">
        <v>15</v>
      </c>
      <c r="F257" s="347" t="s">
        <v>266</v>
      </c>
      <c r="G257" s="348">
        <v>43649.450671296298</v>
      </c>
      <c r="H257" s="343"/>
    </row>
    <row r="258" spans="1:8" x14ac:dyDescent="0.3">
      <c r="A258" s="343">
        <v>78025</v>
      </c>
      <c r="B258" s="344" t="s">
        <v>544</v>
      </c>
      <c r="C258" s="345" t="s">
        <v>265</v>
      </c>
      <c r="D258" s="346">
        <v>72</v>
      </c>
      <c r="E258" s="346">
        <v>6</v>
      </c>
      <c r="F258" s="347" t="s">
        <v>272</v>
      </c>
      <c r="G258" s="348" t="s">
        <v>545</v>
      </c>
      <c r="H258" s="343">
        <v>74081</v>
      </c>
    </row>
    <row r="259" spans="1:8" x14ac:dyDescent="0.3">
      <c r="A259" s="343">
        <v>78027</v>
      </c>
      <c r="B259" s="344" t="s">
        <v>546</v>
      </c>
      <c r="C259" s="345" t="s">
        <v>265</v>
      </c>
      <c r="D259" s="346">
        <v>52</v>
      </c>
      <c r="E259" s="346">
        <v>13</v>
      </c>
      <c r="F259" s="347"/>
      <c r="G259" s="348"/>
      <c r="H259" s="343"/>
    </row>
    <row r="260" spans="1:8" x14ac:dyDescent="0.3">
      <c r="A260" s="343">
        <v>78043</v>
      </c>
      <c r="B260" s="344" t="s">
        <v>547</v>
      </c>
      <c r="C260" s="345" t="s">
        <v>265</v>
      </c>
      <c r="D260" s="346">
        <v>45</v>
      </c>
      <c r="E260" s="346">
        <v>12</v>
      </c>
      <c r="F260" s="347"/>
      <c r="G260" s="348"/>
      <c r="H260" s="343"/>
    </row>
    <row r="261" spans="1:8" x14ac:dyDescent="0.3">
      <c r="A261" s="343">
        <v>78304</v>
      </c>
      <c r="B261" s="344" t="s">
        <v>548</v>
      </c>
      <c r="C261" s="345" t="s">
        <v>265</v>
      </c>
      <c r="D261" s="346">
        <v>51</v>
      </c>
      <c r="E261" s="346">
        <v>36</v>
      </c>
      <c r="F261" s="347"/>
      <c r="G261" s="348"/>
      <c r="H261" s="343"/>
    </row>
    <row r="262" spans="1:8" x14ac:dyDescent="0.3">
      <c r="A262" s="343">
        <v>78398</v>
      </c>
      <c r="B262" s="344" t="s">
        <v>549</v>
      </c>
      <c r="C262" s="345" t="s">
        <v>265</v>
      </c>
      <c r="D262" s="346">
        <v>54</v>
      </c>
      <c r="E262" s="346">
        <v>9</v>
      </c>
      <c r="F262" s="347" t="s">
        <v>272</v>
      </c>
      <c r="G262" s="348">
        <v>43875.379710648151</v>
      </c>
      <c r="H262" s="343"/>
    </row>
    <row r="263" spans="1:8" x14ac:dyDescent="0.3">
      <c r="A263" s="343">
        <v>79118</v>
      </c>
      <c r="B263" s="344" t="s">
        <v>550</v>
      </c>
      <c r="C263" s="345" t="s">
        <v>265</v>
      </c>
      <c r="D263" s="346">
        <v>52</v>
      </c>
      <c r="E263" s="346">
        <v>13</v>
      </c>
      <c r="F263" s="347"/>
      <c r="G263" s="348"/>
      <c r="H263" s="343"/>
    </row>
    <row r="264" spans="1:8" x14ac:dyDescent="0.3">
      <c r="A264" s="343">
        <v>79635</v>
      </c>
      <c r="B264" s="344" t="s">
        <v>551</v>
      </c>
      <c r="C264" s="345" t="s">
        <v>265</v>
      </c>
      <c r="D264" s="346">
        <v>55</v>
      </c>
      <c r="E264" s="346">
        <v>57</v>
      </c>
      <c r="F264" s="347" t="s">
        <v>272</v>
      </c>
      <c r="G264" s="348" t="s">
        <v>342</v>
      </c>
      <c r="H264" s="343"/>
    </row>
    <row r="265" spans="1:8" x14ac:dyDescent="0.3">
      <c r="A265" s="343">
        <v>80297</v>
      </c>
      <c r="B265" s="344" t="s">
        <v>552</v>
      </c>
      <c r="C265" s="345" t="s">
        <v>265</v>
      </c>
      <c r="D265" s="346">
        <v>51</v>
      </c>
      <c r="E265" s="346">
        <v>30</v>
      </c>
      <c r="F265" s="347"/>
      <c r="G265" s="348"/>
      <c r="H265" s="343"/>
    </row>
    <row r="266" spans="1:8" x14ac:dyDescent="0.3">
      <c r="A266" s="343">
        <v>80349</v>
      </c>
      <c r="B266" s="344" t="s">
        <v>553</v>
      </c>
      <c r="C266" s="345" t="s">
        <v>265</v>
      </c>
      <c r="D266" s="346">
        <v>84</v>
      </c>
      <c r="E266" s="346">
        <v>1</v>
      </c>
      <c r="F266" s="347"/>
      <c r="G266" s="348"/>
      <c r="H266" s="343"/>
    </row>
    <row r="267" spans="1:8" x14ac:dyDescent="0.3">
      <c r="A267" s="343">
        <v>80384</v>
      </c>
      <c r="B267" s="344" t="s">
        <v>554</v>
      </c>
      <c r="C267" s="345"/>
      <c r="D267" s="346"/>
      <c r="E267" s="346"/>
      <c r="F267" s="347"/>
      <c r="G267" s="348"/>
      <c r="H267" s="343"/>
    </row>
    <row r="268" spans="1:8" x14ac:dyDescent="0.3">
      <c r="A268" s="343">
        <v>80388</v>
      </c>
      <c r="B268" s="344" t="s">
        <v>555</v>
      </c>
      <c r="C268" s="345" t="s">
        <v>438</v>
      </c>
      <c r="D268" s="346">
        <v>78</v>
      </c>
      <c r="E268" s="346">
        <v>2</v>
      </c>
      <c r="F268" s="347"/>
      <c r="G268" s="348"/>
      <c r="H268" s="343"/>
    </row>
    <row r="269" spans="1:8" x14ac:dyDescent="0.3">
      <c r="A269" s="343">
        <v>80391</v>
      </c>
      <c r="B269" s="344" t="s">
        <v>556</v>
      </c>
      <c r="C269" s="345" t="s">
        <v>265</v>
      </c>
      <c r="D269" s="346">
        <v>61</v>
      </c>
      <c r="E269" s="346">
        <v>11</v>
      </c>
      <c r="F269" s="347"/>
      <c r="G269" s="348"/>
      <c r="H269" s="343"/>
    </row>
    <row r="270" spans="1:8" x14ac:dyDescent="0.3">
      <c r="A270" s="343">
        <v>80575</v>
      </c>
      <c r="B270" s="344" t="s">
        <v>557</v>
      </c>
      <c r="C270" s="345" t="s">
        <v>265</v>
      </c>
      <c r="D270" s="346">
        <v>52</v>
      </c>
      <c r="E270" s="346">
        <v>10</v>
      </c>
      <c r="F270" s="347"/>
      <c r="G270" s="348"/>
      <c r="H270" s="343"/>
    </row>
    <row r="271" spans="1:8" x14ac:dyDescent="0.3">
      <c r="A271" s="343">
        <v>80650</v>
      </c>
      <c r="B271" s="344" t="s">
        <v>558</v>
      </c>
      <c r="C271" s="345" t="s">
        <v>265</v>
      </c>
      <c r="D271" s="346">
        <v>55</v>
      </c>
      <c r="E271" s="346">
        <v>46</v>
      </c>
      <c r="F271" s="347" t="s">
        <v>272</v>
      </c>
      <c r="G271" s="348" t="s">
        <v>559</v>
      </c>
      <c r="H271" s="343"/>
    </row>
    <row r="272" spans="1:8" x14ac:dyDescent="0.3">
      <c r="A272" s="343">
        <v>80749</v>
      </c>
      <c r="B272" s="344" t="s">
        <v>560</v>
      </c>
      <c r="C272" s="345" t="s">
        <v>265</v>
      </c>
      <c r="D272" s="346">
        <v>55</v>
      </c>
      <c r="E272" s="346">
        <v>37</v>
      </c>
      <c r="F272" s="347"/>
      <c r="G272" s="348"/>
      <c r="H272" s="343"/>
    </row>
    <row r="273" spans="1:8" x14ac:dyDescent="0.3">
      <c r="A273" s="343">
        <v>81509</v>
      </c>
      <c r="B273" s="344" t="s">
        <v>561</v>
      </c>
      <c r="C273" s="345" t="s">
        <v>562</v>
      </c>
      <c r="D273" s="346">
        <v>51</v>
      </c>
      <c r="E273" s="346">
        <v>21</v>
      </c>
      <c r="F273" s="347"/>
      <c r="G273" s="348"/>
      <c r="H273" s="343"/>
    </row>
    <row r="274" spans="1:8" x14ac:dyDescent="0.3">
      <c r="A274" s="343">
        <v>81566</v>
      </c>
      <c r="B274" s="344" t="s">
        <v>563</v>
      </c>
      <c r="C274" s="345" t="s">
        <v>475</v>
      </c>
      <c r="D274" s="346">
        <v>61</v>
      </c>
      <c r="E274" s="346">
        <v>15</v>
      </c>
      <c r="F274" s="347" t="s">
        <v>263</v>
      </c>
      <c r="G274" s="348">
        <v>44433.653020833335</v>
      </c>
      <c r="H274" s="343">
        <v>115805</v>
      </c>
    </row>
    <row r="275" spans="1:8" x14ac:dyDescent="0.3">
      <c r="A275" s="343">
        <v>82732</v>
      </c>
      <c r="B275" s="344" t="s">
        <v>564</v>
      </c>
      <c r="C275" s="345" t="s">
        <v>265</v>
      </c>
      <c r="D275" s="346">
        <v>55</v>
      </c>
      <c r="E275" s="346">
        <v>54</v>
      </c>
      <c r="F275" s="347" t="s">
        <v>272</v>
      </c>
      <c r="G275" s="348">
        <v>43901.63380787037</v>
      </c>
      <c r="H275" s="343"/>
    </row>
    <row r="276" spans="1:8" x14ac:dyDescent="0.3">
      <c r="A276" s="343">
        <v>82829</v>
      </c>
      <c r="B276" s="344" t="s">
        <v>565</v>
      </c>
      <c r="C276" s="345" t="s">
        <v>265</v>
      </c>
      <c r="D276" s="346">
        <v>52</v>
      </c>
      <c r="E276" s="346">
        <v>13</v>
      </c>
      <c r="F276" s="347"/>
      <c r="G276" s="348"/>
      <c r="H276" s="343"/>
    </row>
    <row r="277" spans="1:8" x14ac:dyDescent="0.3">
      <c r="A277" s="343">
        <v>82916</v>
      </c>
      <c r="B277" s="344" t="s">
        <v>566</v>
      </c>
      <c r="C277" s="345" t="s">
        <v>292</v>
      </c>
      <c r="D277" s="346">
        <v>76</v>
      </c>
      <c r="E277" s="346">
        <v>6</v>
      </c>
      <c r="F277" s="347" t="s">
        <v>272</v>
      </c>
      <c r="G277" s="348" t="s">
        <v>481</v>
      </c>
      <c r="H277" s="343"/>
    </row>
    <row r="278" spans="1:8" x14ac:dyDescent="0.3">
      <c r="A278" s="343">
        <v>83788</v>
      </c>
      <c r="B278" s="344" t="s">
        <v>567</v>
      </c>
      <c r="C278" s="345" t="s">
        <v>265</v>
      </c>
      <c r="D278" s="346">
        <v>55</v>
      </c>
      <c r="E278" s="346">
        <v>32</v>
      </c>
      <c r="F278" s="347"/>
      <c r="G278" s="348"/>
      <c r="H278" s="343"/>
    </row>
    <row r="279" spans="1:8" x14ac:dyDescent="0.3">
      <c r="A279" s="343">
        <v>85798</v>
      </c>
      <c r="B279" s="344" t="s">
        <v>568</v>
      </c>
      <c r="C279" s="345" t="s">
        <v>265</v>
      </c>
      <c r="D279" s="346">
        <v>83</v>
      </c>
      <c r="E279" s="346">
        <v>4</v>
      </c>
      <c r="F279" s="347" t="s">
        <v>272</v>
      </c>
      <c r="G279" s="348">
        <v>43998.568171296298</v>
      </c>
      <c r="H279" s="343">
        <v>139545</v>
      </c>
    </row>
    <row r="280" spans="1:8" x14ac:dyDescent="0.3">
      <c r="A280" s="343">
        <v>86030</v>
      </c>
      <c r="B280" s="344" t="s">
        <v>569</v>
      </c>
      <c r="C280" s="345" t="s">
        <v>265</v>
      </c>
      <c r="D280" s="346">
        <v>55</v>
      </c>
      <c r="E280" s="346">
        <v>49</v>
      </c>
      <c r="F280" s="347" t="s">
        <v>272</v>
      </c>
      <c r="G280" s="348">
        <v>43900.625949074078</v>
      </c>
      <c r="H280" s="343"/>
    </row>
    <row r="281" spans="1:8" x14ac:dyDescent="0.3">
      <c r="A281" s="343">
        <v>86118</v>
      </c>
      <c r="B281" s="344" t="s">
        <v>570</v>
      </c>
      <c r="C281" s="345" t="s">
        <v>265</v>
      </c>
      <c r="D281" s="346">
        <v>55</v>
      </c>
      <c r="E281" s="346">
        <v>55</v>
      </c>
      <c r="F281" s="347" t="s">
        <v>272</v>
      </c>
      <c r="G281" s="348">
        <v>43901.635428240741</v>
      </c>
      <c r="H281" s="343"/>
    </row>
    <row r="282" spans="1:8" x14ac:dyDescent="0.3">
      <c r="A282" s="343">
        <v>86891</v>
      </c>
      <c r="B282" s="344" t="s">
        <v>571</v>
      </c>
      <c r="C282" s="345" t="s">
        <v>265</v>
      </c>
      <c r="D282" s="346">
        <v>78</v>
      </c>
      <c r="E282" s="346">
        <v>2</v>
      </c>
      <c r="F282" s="347"/>
      <c r="G282" s="348"/>
      <c r="H282" s="343"/>
    </row>
    <row r="283" spans="1:8" x14ac:dyDescent="0.3">
      <c r="A283" s="343">
        <v>87157</v>
      </c>
      <c r="B283" s="344" t="s">
        <v>572</v>
      </c>
      <c r="C283" s="345" t="s">
        <v>562</v>
      </c>
      <c r="D283" s="346">
        <v>51</v>
      </c>
      <c r="E283" s="346">
        <v>19</v>
      </c>
      <c r="F283" s="347"/>
      <c r="G283" s="348"/>
      <c r="H283" s="343"/>
    </row>
    <row r="284" spans="1:8" x14ac:dyDescent="0.3">
      <c r="A284" s="343">
        <v>87160</v>
      </c>
      <c r="B284" s="344" t="s">
        <v>573</v>
      </c>
      <c r="C284" s="345" t="s">
        <v>562</v>
      </c>
      <c r="D284" s="346">
        <v>51</v>
      </c>
      <c r="E284" s="346">
        <v>19</v>
      </c>
      <c r="F284" s="347"/>
      <c r="G284" s="348"/>
      <c r="H284" s="343"/>
    </row>
    <row r="285" spans="1:8" x14ac:dyDescent="0.3">
      <c r="A285" s="343">
        <v>87465</v>
      </c>
      <c r="B285" s="344" t="s">
        <v>574</v>
      </c>
      <c r="C285" s="345" t="s">
        <v>31</v>
      </c>
      <c r="D285" s="346">
        <v>72</v>
      </c>
      <c r="E285" s="346">
        <v>7</v>
      </c>
      <c r="F285" s="347" t="s">
        <v>263</v>
      </c>
      <c r="G285" s="348">
        <v>44432.669953703706</v>
      </c>
      <c r="H285" s="343"/>
    </row>
    <row r="286" spans="1:8" x14ac:dyDescent="0.3">
      <c r="A286" s="343">
        <v>88083</v>
      </c>
      <c r="B286" s="344" t="s">
        <v>575</v>
      </c>
      <c r="C286" s="345" t="s">
        <v>265</v>
      </c>
      <c r="D286" s="346">
        <v>84</v>
      </c>
      <c r="E286" s="346">
        <v>1</v>
      </c>
      <c r="F286" s="347"/>
      <c r="G286" s="348"/>
      <c r="H286" s="343"/>
    </row>
    <row r="287" spans="1:8" x14ac:dyDescent="0.3">
      <c r="A287" s="343">
        <v>88084</v>
      </c>
      <c r="B287" s="344" t="s">
        <v>576</v>
      </c>
      <c r="C287" s="345" t="s">
        <v>265</v>
      </c>
      <c r="D287" s="346">
        <v>84</v>
      </c>
      <c r="E287" s="346">
        <v>2</v>
      </c>
      <c r="F287" s="347"/>
      <c r="G287" s="348"/>
      <c r="H287" s="343"/>
    </row>
    <row r="288" spans="1:8" x14ac:dyDescent="0.3">
      <c r="A288" s="343">
        <v>88718</v>
      </c>
      <c r="B288" s="344" t="s">
        <v>577</v>
      </c>
      <c r="C288" s="345" t="s">
        <v>265</v>
      </c>
      <c r="D288" s="346">
        <v>55</v>
      </c>
      <c r="E288" s="346">
        <v>26</v>
      </c>
      <c r="F288" s="347" t="s">
        <v>266</v>
      </c>
      <c r="G288" s="348">
        <v>44146.427777777775</v>
      </c>
      <c r="H288" s="343"/>
    </row>
    <row r="289" spans="1:8" x14ac:dyDescent="0.3">
      <c r="A289" s="343">
        <v>88719</v>
      </c>
      <c r="B289" s="344" t="s">
        <v>578</v>
      </c>
      <c r="C289" s="345" t="s">
        <v>265</v>
      </c>
      <c r="D289" s="346">
        <v>55</v>
      </c>
      <c r="E289" s="346">
        <v>26</v>
      </c>
      <c r="F289" s="347" t="s">
        <v>266</v>
      </c>
      <c r="G289" s="348">
        <v>44146.427777777775</v>
      </c>
      <c r="H289" s="343"/>
    </row>
    <row r="290" spans="1:8" x14ac:dyDescent="0.3">
      <c r="A290" s="343">
        <v>88741</v>
      </c>
      <c r="B290" s="344" t="s">
        <v>579</v>
      </c>
      <c r="C290" s="345" t="s">
        <v>265</v>
      </c>
      <c r="D290" s="346">
        <v>55</v>
      </c>
      <c r="E290" s="346">
        <v>26</v>
      </c>
      <c r="F290" s="347"/>
      <c r="G290" s="348"/>
      <c r="H290" s="343"/>
    </row>
    <row r="291" spans="1:8" x14ac:dyDescent="0.3">
      <c r="A291" s="343">
        <v>88742</v>
      </c>
      <c r="B291" s="344" t="s">
        <v>580</v>
      </c>
      <c r="C291" s="345" t="s">
        <v>265</v>
      </c>
      <c r="D291" s="346">
        <v>55</v>
      </c>
      <c r="E291" s="346">
        <v>26</v>
      </c>
      <c r="F291" s="347"/>
      <c r="G291" s="348"/>
      <c r="H291" s="343"/>
    </row>
    <row r="292" spans="1:8" x14ac:dyDescent="0.3">
      <c r="A292" s="343">
        <v>88989</v>
      </c>
      <c r="B292" s="344" t="s">
        <v>581</v>
      </c>
      <c r="C292" s="345" t="s">
        <v>438</v>
      </c>
      <c r="D292" s="346">
        <v>54</v>
      </c>
      <c r="E292" s="346">
        <v>4</v>
      </c>
      <c r="F292" s="347" t="s">
        <v>272</v>
      </c>
      <c r="G292" s="348">
        <v>43713.472581018519</v>
      </c>
      <c r="H292" s="343"/>
    </row>
    <row r="293" spans="1:8" x14ac:dyDescent="0.3">
      <c r="A293" s="343">
        <v>88992</v>
      </c>
      <c r="B293" s="344" t="s">
        <v>582</v>
      </c>
      <c r="C293" s="345" t="s">
        <v>438</v>
      </c>
      <c r="D293" s="346">
        <v>54</v>
      </c>
      <c r="E293" s="346">
        <v>4</v>
      </c>
      <c r="F293" s="347" t="s">
        <v>272</v>
      </c>
      <c r="G293" s="348">
        <v>43713.472581018519</v>
      </c>
      <c r="H293" s="343"/>
    </row>
    <row r="294" spans="1:8" x14ac:dyDescent="0.3">
      <c r="A294" s="343">
        <v>88993</v>
      </c>
      <c r="B294" s="344" t="s">
        <v>583</v>
      </c>
      <c r="C294" s="345" t="s">
        <v>438</v>
      </c>
      <c r="D294" s="346">
        <v>54</v>
      </c>
      <c r="E294" s="346">
        <v>4</v>
      </c>
      <c r="F294" s="347" t="s">
        <v>272</v>
      </c>
      <c r="G294" s="348">
        <v>43713.472581018519</v>
      </c>
      <c r="H294" s="343"/>
    </row>
    <row r="295" spans="1:8" x14ac:dyDescent="0.3">
      <c r="A295" s="343">
        <v>89818</v>
      </c>
      <c r="B295" s="344" t="s">
        <v>584</v>
      </c>
      <c r="C295" s="345" t="s">
        <v>438</v>
      </c>
      <c r="D295" s="346">
        <v>54</v>
      </c>
      <c r="E295" s="346">
        <v>4</v>
      </c>
      <c r="F295" s="347"/>
      <c r="G295" s="348"/>
      <c r="H295" s="343"/>
    </row>
    <row r="296" spans="1:8" x14ac:dyDescent="0.3">
      <c r="A296" s="343">
        <v>89855</v>
      </c>
      <c r="B296" s="344" t="s">
        <v>585</v>
      </c>
      <c r="C296" s="345" t="s">
        <v>265</v>
      </c>
      <c r="D296" s="346">
        <v>83</v>
      </c>
      <c r="E296" s="346">
        <v>3</v>
      </c>
      <c r="F296" s="347" t="s">
        <v>272</v>
      </c>
      <c r="G296" s="348">
        <v>43875.457060185188</v>
      </c>
      <c r="H296" s="343"/>
    </row>
    <row r="297" spans="1:8" x14ac:dyDescent="0.3">
      <c r="A297" s="343">
        <v>89860</v>
      </c>
      <c r="B297" s="344" t="s">
        <v>586</v>
      </c>
      <c r="C297" s="345" t="s">
        <v>265</v>
      </c>
      <c r="D297" s="346">
        <v>83</v>
      </c>
      <c r="E297" s="346">
        <v>3</v>
      </c>
      <c r="F297" s="347"/>
      <c r="G297" s="348"/>
      <c r="H297" s="343"/>
    </row>
    <row r="298" spans="1:8" x14ac:dyDescent="0.3">
      <c r="A298" s="343">
        <v>89866</v>
      </c>
      <c r="B298" s="344" t="s">
        <v>587</v>
      </c>
      <c r="C298" s="345" t="s">
        <v>271</v>
      </c>
      <c r="D298" s="346">
        <v>67</v>
      </c>
      <c r="E298" s="346">
        <v>3</v>
      </c>
      <c r="F298" s="347"/>
      <c r="G298" s="348"/>
      <c r="H298" s="343"/>
    </row>
    <row r="299" spans="1:8" x14ac:dyDescent="0.3">
      <c r="A299" s="343">
        <v>90232</v>
      </c>
      <c r="B299" s="344" t="s">
        <v>588</v>
      </c>
      <c r="C299" s="345" t="s">
        <v>289</v>
      </c>
      <c r="D299" s="346">
        <v>76</v>
      </c>
      <c r="E299" s="346">
        <v>10</v>
      </c>
      <c r="F299" s="347"/>
      <c r="G299" s="348"/>
      <c r="H299" s="343"/>
    </row>
    <row r="300" spans="1:8" x14ac:dyDescent="0.3">
      <c r="A300" s="343">
        <v>90469</v>
      </c>
      <c r="B300" s="344" t="s">
        <v>589</v>
      </c>
      <c r="C300" s="345" t="s">
        <v>303</v>
      </c>
      <c r="D300" s="346">
        <v>76</v>
      </c>
      <c r="E300" s="346">
        <v>3</v>
      </c>
      <c r="F300" s="347"/>
      <c r="G300" s="348"/>
      <c r="H300" s="343">
        <v>136040</v>
      </c>
    </row>
    <row r="301" spans="1:8" x14ac:dyDescent="0.3">
      <c r="A301" s="343">
        <v>90470</v>
      </c>
      <c r="B301" s="344" t="s">
        <v>590</v>
      </c>
      <c r="C301" s="345" t="s">
        <v>303</v>
      </c>
      <c r="D301" s="346">
        <v>76</v>
      </c>
      <c r="E301" s="346">
        <v>3</v>
      </c>
      <c r="F301" s="347"/>
      <c r="G301" s="348"/>
      <c r="H301" s="343"/>
    </row>
    <row r="302" spans="1:8" x14ac:dyDescent="0.3">
      <c r="A302" s="343">
        <v>90500</v>
      </c>
      <c r="B302" s="344" t="s">
        <v>591</v>
      </c>
      <c r="C302" s="345" t="s">
        <v>274</v>
      </c>
      <c r="D302" s="346">
        <v>55</v>
      </c>
      <c r="E302" s="346">
        <v>19</v>
      </c>
      <c r="F302" s="347" t="s">
        <v>266</v>
      </c>
      <c r="G302" s="348">
        <v>43648.569641203707</v>
      </c>
      <c r="H302" s="343">
        <v>136910</v>
      </c>
    </row>
    <row r="303" spans="1:8" x14ac:dyDescent="0.3">
      <c r="A303" s="343">
        <v>90502</v>
      </c>
      <c r="B303" s="344" t="s">
        <v>592</v>
      </c>
      <c r="C303" s="345" t="s">
        <v>274</v>
      </c>
      <c r="D303" s="346">
        <v>55</v>
      </c>
      <c r="E303" s="346">
        <v>19</v>
      </c>
      <c r="F303" s="347" t="s">
        <v>266</v>
      </c>
      <c r="G303" s="348">
        <v>43648.569641203707</v>
      </c>
      <c r="H303" s="343">
        <v>136911</v>
      </c>
    </row>
    <row r="304" spans="1:8" x14ac:dyDescent="0.3">
      <c r="A304" s="343">
        <v>90827</v>
      </c>
      <c r="B304" s="344" t="s">
        <v>593</v>
      </c>
      <c r="C304" s="345" t="s">
        <v>303</v>
      </c>
      <c r="D304" s="346">
        <v>51</v>
      </c>
      <c r="E304" s="346">
        <v>3</v>
      </c>
      <c r="F304" s="347"/>
      <c r="G304" s="348"/>
      <c r="H304" s="343"/>
    </row>
    <row r="305" spans="1:8" x14ac:dyDescent="0.3">
      <c r="A305" s="343">
        <v>90884</v>
      </c>
      <c r="B305" s="344" t="s">
        <v>594</v>
      </c>
      <c r="C305" s="345" t="s">
        <v>289</v>
      </c>
      <c r="D305" s="346">
        <v>76</v>
      </c>
      <c r="E305" s="346">
        <v>10</v>
      </c>
      <c r="F305" s="347"/>
      <c r="G305" s="348"/>
      <c r="H305" s="343"/>
    </row>
    <row r="306" spans="1:8" x14ac:dyDescent="0.3">
      <c r="A306" s="343">
        <v>91811</v>
      </c>
      <c r="B306" s="344" t="s">
        <v>595</v>
      </c>
      <c r="C306" s="345" t="s">
        <v>265</v>
      </c>
      <c r="D306" s="346">
        <v>72</v>
      </c>
      <c r="E306" s="346">
        <v>5</v>
      </c>
      <c r="F306" s="347" t="s">
        <v>263</v>
      </c>
      <c r="G306" s="348">
        <v>44432.669953703706</v>
      </c>
      <c r="H306" s="343"/>
    </row>
    <row r="307" spans="1:8" x14ac:dyDescent="0.3">
      <c r="A307" s="343">
        <v>91868</v>
      </c>
      <c r="B307" s="344" t="s">
        <v>596</v>
      </c>
      <c r="C307" s="345" t="s">
        <v>265</v>
      </c>
      <c r="D307" s="346">
        <v>72</v>
      </c>
      <c r="E307" s="346">
        <v>5</v>
      </c>
      <c r="F307" s="347" t="s">
        <v>263</v>
      </c>
      <c r="G307" s="348">
        <v>44873.378078703703</v>
      </c>
      <c r="H307" s="343"/>
    </row>
    <row r="308" spans="1:8" x14ac:dyDescent="0.3">
      <c r="A308" s="343">
        <v>92111</v>
      </c>
      <c r="B308" s="344" t="s">
        <v>597</v>
      </c>
      <c r="C308" s="345" t="s">
        <v>274</v>
      </c>
      <c r="D308" s="346">
        <v>55</v>
      </c>
      <c r="E308" s="346">
        <v>19</v>
      </c>
      <c r="F308" s="347" t="s">
        <v>266</v>
      </c>
      <c r="G308" s="348">
        <v>44104.394143518519</v>
      </c>
      <c r="H308" s="343">
        <v>140052</v>
      </c>
    </row>
    <row r="309" spans="1:8" x14ac:dyDescent="0.3">
      <c r="A309" s="343">
        <v>92906</v>
      </c>
      <c r="B309" s="344" t="s">
        <v>598</v>
      </c>
      <c r="C309" s="345" t="s">
        <v>269</v>
      </c>
      <c r="D309" s="346">
        <v>57</v>
      </c>
      <c r="E309" s="346">
        <v>17</v>
      </c>
      <c r="F309" s="347" t="s">
        <v>272</v>
      </c>
      <c r="G309" s="348">
        <v>43644.587048611109</v>
      </c>
      <c r="H309" s="343"/>
    </row>
    <row r="310" spans="1:8" x14ac:dyDescent="0.3">
      <c r="A310" s="343">
        <v>93333</v>
      </c>
      <c r="B310" s="344" t="s">
        <v>599</v>
      </c>
      <c r="C310" s="345" t="s">
        <v>382</v>
      </c>
      <c r="D310" s="346">
        <v>57</v>
      </c>
      <c r="E310" s="346">
        <v>2</v>
      </c>
      <c r="F310" s="347"/>
      <c r="G310" s="348"/>
      <c r="H310" s="343"/>
    </row>
    <row r="311" spans="1:8" x14ac:dyDescent="0.3">
      <c r="A311" s="343">
        <v>93344</v>
      </c>
      <c r="B311" s="344" t="s">
        <v>600</v>
      </c>
      <c r="C311" s="345" t="s">
        <v>438</v>
      </c>
      <c r="D311" s="346">
        <v>54</v>
      </c>
      <c r="E311" s="346">
        <v>4</v>
      </c>
      <c r="F311" s="347" t="s">
        <v>272</v>
      </c>
      <c r="G311" s="348">
        <v>43825.339375000003</v>
      </c>
      <c r="H311" s="343"/>
    </row>
    <row r="312" spans="1:8" x14ac:dyDescent="0.3">
      <c r="A312" s="343">
        <v>93346</v>
      </c>
      <c r="B312" s="344" t="s">
        <v>601</v>
      </c>
      <c r="C312" s="345" t="s">
        <v>438</v>
      </c>
      <c r="D312" s="346">
        <v>54</v>
      </c>
      <c r="E312" s="346">
        <v>4</v>
      </c>
      <c r="F312" s="347" t="s">
        <v>272</v>
      </c>
      <c r="G312" s="348">
        <v>43713.466284722221</v>
      </c>
      <c r="H312" s="343">
        <v>137799</v>
      </c>
    </row>
    <row r="313" spans="1:8" x14ac:dyDescent="0.3">
      <c r="A313" s="343">
        <v>94013</v>
      </c>
      <c r="B313" s="344" t="s">
        <v>602</v>
      </c>
      <c r="C313" s="345" t="s">
        <v>265</v>
      </c>
      <c r="D313" s="346">
        <v>54</v>
      </c>
      <c r="E313" s="346">
        <v>19</v>
      </c>
      <c r="F313" s="347" t="s">
        <v>272</v>
      </c>
      <c r="G313" s="348">
        <v>43713.472581018519</v>
      </c>
      <c r="H313" s="343"/>
    </row>
    <row r="314" spans="1:8" x14ac:dyDescent="0.3">
      <c r="A314" s="343">
        <v>94615</v>
      </c>
      <c r="B314" s="344" t="s">
        <v>603</v>
      </c>
      <c r="C314" s="345" t="s">
        <v>265</v>
      </c>
      <c r="D314" s="346">
        <v>62</v>
      </c>
      <c r="E314" s="346">
        <v>4</v>
      </c>
      <c r="F314" s="347" t="s">
        <v>272</v>
      </c>
      <c r="G314" s="348" t="s">
        <v>604</v>
      </c>
      <c r="H314" s="343"/>
    </row>
    <row r="315" spans="1:8" x14ac:dyDescent="0.3">
      <c r="A315" s="343">
        <v>94616</v>
      </c>
      <c r="B315" s="344" t="s">
        <v>605</v>
      </c>
      <c r="C315" s="345" t="s">
        <v>265</v>
      </c>
      <c r="D315" s="346">
        <v>62</v>
      </c>
      <c r="E315" s="346">
        <v>4</v>
      </c>
      <c r="F315" s="347" t="s">
        <v>272</v>
      </c>
      <c r="G315" s="348" t="s">
        <v>604</v>
      </c>
      <c r="H315" s="343"/>
    </row>
    <row r="316" spans="1:8" x14ac:dyDescent="0.3">
      <c r="A316" s="343">
        <v>94617</v>
      </c>
      <c r="B316" s="344" t="s">
        <v>606</v>
      </c>
      <c r="C316" s="345" t="s">
        <v>265</v>
      </c>
      <c r="D316" s="346">
        <v>62</v>
      </c>
      <c r="E316" s="346">
        <v>4</v>
      </c>
      <c r="F316" s="347" t="s">
        <v>272</v>
      </c>
      <c r="G316" s="348" t="s">
        <v>604</v>
      </c>
      <c r="H316" s="343"/>
    </row>
    <row r="317" spans="1:8" x14ac:dyDescent="0.3">
      <c r="A317" s="343">
        <v>94618</v>
      </c>
      <c r="B317" s="344" t="s">
        <v>607</v>
      </c>
      <c r="C317" s="345" t="s">
        <v>265</v>
      </c>
      <c r="D317" s="346">
        <v>62</v>
      </c>
      <c r="E317" s="346">
        <v>4</v>
      </c>
      <c r="F317" s="347"/>
      <c r="G317" s="348"/>
      <c r="H317" s="343"/>
    </row>
    <row r="318" spans="1:8" x14ac:dyDescent="0.3">
      <c r="A318" s="343">
        <v>94627</v>
      </c>
      <c r="B318" s="344" t="s">
        <v>608</v>
      </c>
      <c r="C318" s="345" t="s">
        <v>382</v>
      </c>
      <c r="D318" s="346">
        <v>83</v>
      </c>
      <c r="E318" s="346">
        <v>2</v>
      </c>
      <c r="F318" s="347" t="s">
        <v>272</v>
      </c>
      <c r="G318" s="348">
        <v>43962.459189814814</v>
      </c>
      <c r="H318" s="343"/>
    </row>
    <row r="319" spans="1:8" x14ac:dyDescent="0.3">
      <c r="A319" s="343">
        <v>94787</v>
      </c>
      <c r="B319" s="344" t="s">
        <v>609</v>
      </c>
      <c r="C319" s="345" t="s">
        <v>265</v>
      </c>
      <c r="D319" s="346">
        <v>67</v>
      </c>
      <c r="E319" s="346">
        <v>1</v>
      </c>
      <c r="F319" s="347"/>
      <c r="G319" s="348"/>
      <c r="H319" s="343"/>
    </row>
    <row r="320" spans="1:8" x14ac:dyDescent="0.3">
      <c r="A320" s="343">
        <v>95513</v>
      </c>
      <c r="B320" s="344" t="s">
        <v>610</v>
      </c>
      <c r="C320" s="345" t="s">
        <v>274</v>
      </c>
      <c r="D320" s="346">
        <v>55</v>
      </c>
      <c r="E320" s="346">
        <v>19</v>
      </c>
      <c r="F320" s="347" t="s">
        <v>266</v>
      </c>
      <c r="G320" s="348">
        <v>44104.394143518519</v>
      </c>
      <c r="H320" s="343">
        <v>140057</v>
      </c>
    </row>
    <row r="321" spans="1:8" x14ac:dyDescent="0.3">
      <c r="A321" s="343">
        <v>95970</v>
      </c>
      <c r="B321" s="344" t="s">
        <v>611</v>
      </c>
      <c r="C321" s="345" t="s">
        <v>265</v>
      </c>
      <c r="D321" s="346">
        <v>67</v>
      </c>
      <c r="E321" s="346">
        <v>13</v>
      </c>
      <c r="F321" s="347"/>
      <c r="G321" s="348"/>
      <c r="H321" s="343"/>
    </row>
    <row r="322" spans="1:8" x14ac:dyDescent="0.3">
      <c r="A322" s="343">
        <v>97965</v>
      </c>
      <c r="B322" s="344" t="s">
        <v>612</v>
      </c>
      <c r="C322" s="345" t="s">
        <v>613</v>
      </c>
      <c r="D322" s="346">
        <v>74</v>
      </c>
      <c r="E322" s="346">
        <v>4</v>
      </c>
      <c r="F322" s="347" t="s">
        <v>272</v>
      </c>
      <c r="G322" s="348">
        <v>43875.455000000002</v>
      </c>
      <c r="H322" s="343"/>
    </row>
    <row r="323" spans="1:8" x14ac:dyDescent="0.3">
      <c r="A323" s="343">
        <v>98360</v>
      </c>
      <c r="B323" s="344" t="s">
        <v>614</v>
      </c>
      <c r="C323" s="345" t="s">
        <v>262</v>
      </c>
      <c r="D323" s="346">
        <v>70</v>
      </c>
      <c r="E323" s="346">
        <v>47</v>
      </c>
      <c r="F323" s="347"/>
      <c r="G323" s="348"/>
      <c r="H323" s="343"/>
    </row>
    <row r="324" spans="1:8" x14ac:dyDescent="0.3">
      <c r="A324" s="343">
        <v>98747</v>
      </c>
      <c r="B324" s="344" t="s">
        <v>615</v>
      </c>
      <c r="C324" s="345" t="s">
        <v>438</v>
      </c>
      <c r="D324" s="346">
        <v>54</v>
      </c>
      <c r="E324" s="346">
        <v>19</v>
      </c>
      <c r="F324" s="347" t="s">
        <v>272</v>
      </c>
      <c r="G324" s="348">
        <v>43825.339375000003</v>
      </c>
      <c r="H324" s="343"/>
    </row>
    <row r="325" spans="1:8" x14ac:dyDescent="0.3">
      <c r="A325" s="343">
        <v>98748</v>
      </c>
      <c r="B325" s="344" t="s">
        <v>616</v>
      </c>
      <c r="C325" s="345" t="s">
        <v>438</v>
      </c>
      <c r="D325" s="346">
        <v>54</v>
      </c>
      <c r="E325" s="346">
        <v>19</v>
      </c>
      <c r="F325" s="347" t="s">
        <v>272</v>
      </c>
      <c r="G325" s="348">
        <v>43713.472581018519</v>
      </c>
      <c r="H325" s="343"/>
    </row>
    <row r="326" spans="1:8" x14ac:dyDescent="0.3">
      <c r="A326" s="343">
        <v>98749</v>
      </c>
      <c r="B326" s="344" t="s">
        <v>617</v>
      </c>
      <c r="C326" s="345" t="s">
        <v>438</v>
      </c>
      <c r="D326" s="346">
        <v>54</v>
      </c>
      <c r="E326" s="346">
        <v>19</v>
      </c>
      <c r="F326" s="347" t="s">
        <v>272</v>
      </c>
      <c r="G326" s="348">
        <v>43825.339375000003</v>
      </c>
      <c r="H326" s="343"/>
    </row>
    <row r="327" spans="1:8" x14ac:dyDescent="0.3">
      <c r="A327" s="343">
        <v>98750</v>
      </c>
      <c r="B327" s="344" t="s">
        <v>618</v>
      </c>
      <c r="C327" s="345" t="s">
        <v>438</v>
      </c>
      <c r="D327" s="346">
        <v>54</v>
      </c>
      <c r="E327" s="346">
        <v>19</v>
      </c>
      <c r="F327" s="347" t="s">
        <v>272</v>
      </c>
      <c r="G327" s="348">
        <v>43825.339375000003</v>
      </c>
      <c r="H327" s="343"/>
    </row>
    <row r="328" spans="1:8" x14ac:dyDescent="0.3">
      <c r="A328" s="343">
        <v>98751</v>
      </c>
      <c r="B328" s="344" t="s">
        <v>619</v>
      </c>
      <c r="C328" s="345" t="s">
        <v>438</v>
      </c>
      <c r="D328" s="346">
        <v>54</v>
      </c>
      <c r="E328" s="346">
        <v>19</v>
      </c>
      <c r="F328" s="347" t="s">
        <v>272</v>
      </c>
      <c r="G328" s="348">
        <v>43825.339375000003</v>
      </c>
      <c r="H328" s="343"/>
    </row>
    <row r="329" spans="1:8" x14ac:dyDescent="0.3">
      <c r="A329" s="343">
        <v>98819</v>
      </c>
      <c r="B329" s="344" t="s">
        <v>620</v>
      </c>
      <c r="C329" s="345" t="s">
        <v>265</v>
      </c>
      <c r="D329" s="346">
        <v>51</v>
      </c>
      <c r="E329" s="346">
        <v>49</v>
      </c>
      <c r="F329" s="347"/>
      <c r="G329" s="348"/>
      <c r="H329" s="343"/>
    </row>
    <row r="330" spans="1:8" x14ac:dyDescent="0.3">
      <c r="A330" s="343">
        <v>99790</v>
      </c>
      <c r="B330" s="344" t="s">
        <v>621</v>
      </c>
      <c r="C330" s="345" t="s">
        <v>265</v>
      </c>
      <c r="D330" s="346">
        <v>55</v>
      </c>
      <c r="E330" s="346">
        <v>32</v>
      </c>
      <c r="F330" s="347"/>
      <c r="G330" s="348"/>
      <c r="H330" s="343"/>
    </row>
    <row r="331" spans="1:8" x14ac:dyDescent="0.3">
      <c r="A331" s="343">
        <v>99796</v>
      </c>
      <c r="B331" s="344" t="s">
        <v>622</v>
      </c>
      <c r="C331" s="345" t="s">
        <v>265</v>
      </c>
      <c r="D331" s="346">
        <v>61</v>
      </c>
      <c r="E331" s="346">
        <v>8</v>
      </c>
      <c r="F331" s="347" t="s">
        <v>272</v>
      </c>
      <c r="G331" s="348" t="s">
        <v>623</v>
      </c>
      <c r="H331" s="343"/>
    </row>
    <row r="332" spans="1:8" x14ac:dyDescent="0.3">
      <c r="A332" s="343">
        <v>99810</v>
      </c>
      <c r="B332" s="344" t="s">
        <v>624</v>
      </c>
      <c r="C332" s="345" t="s">
        <v>274</v>
      </c>
      <c r="D332" s="346">
        <v>55</v>
      </c>
      <c r="E332" s="346">
        <v>19</v>
      </c>
      <c r="F332" s="347" t="s">
        <v>266</v>
      </c>
      <c r="G332" s="348">
        <v>44104.394143518519</v>
      </c>
      <c r="H332" s="343">
        <v>140048</v>
      </c>
    </row>
    <row r="333" spans="1:8" x14ac:dyDescent="0.3">
      <c r="A333" s="343">
        <v>100383</v>
      </c>
      <c r="B333" s="344" t="s">
        <v>625</v>
      </c>
      <c r="C333" s="345" t="s">
        <v>262</v>
      </c>
      <c r="D333" s="346">
        <v>80</v>
      </c>
      <c r="E333" s="346">
        <v>7</v>
      </c>
      <c r="F333" s="347" t="s">
        <v>263</v>
      </c>
      <c r="G333" s="348">
        <v>44463.593159722222</v>
      </c>
      <c r="H333" s="343"/>
    </row>
    <row r="334" spans="1:8" x14ac:dyDescent="0.3">
      <c r="A334" s="343">
        <v>101917</v>
      </c>
      <c r="B334" s="344" t="s">
        <v>626</v>
      </c>
      <c r="C334" s="345" t="s">
        <v>274</v>
      </c>
      <c r="D334" s="346">
        <v>55</v>
      </c>
      <c r="E334" s="346">
        <v>19</v>
      </c>
      <c r="F334" s="347" t="s">
        <v>266</v>
      </c>
      <c r="G334" s="348">
        <v>44104.394143518519</v>
      </c>
      <c r="H334" s="343">
        <v>140049</v>
      </c>
    </row>
    <row r="335" spans="1:8" x14ac:dyDescent="0.3">
      <c r="A335" s="343">
        <v>101938</v>
      </c>
      <c r="B335" s="344" t="s">
        <v>627</v>
      </c>
      <c r="C335" s="345" t="s">
        <v>438</v>
      </c>
      <c r="D335" s="346">
        <v>54</v>
      </c>
      <c r="E335" s="346">
        <v>4</v>
      </c>
      <c r="F335" s="347" t="s">
        <v>272</v>
      </c>
      <c r="G335" s="348">
        <v>43713.472581018519</v>
      </c>
      <c r="H335" s="343"/>
    </row>
    <row r="336" spans="1:8" x14ac:dyDescent="0.3">
      <c r="A336" s="343">
        <v>102234</v>
      </c>
      <c r="B336" s="344" t="s">
        <v>628</v>
      </c>
      <c r="C336" s="345" t="s">
        <v>265</v>
      </c>
      <c r="D336" s="346">
        <v>61</v>
      </c>
      <c r="E336" s="346">
        <v>8</v>
      </c>
      <c r="F336" s="347" t="s">
        <v>266</v>
      </c>
      <c r="G336" s="348">
        <v>43682.464849537035</v>
      </c>
      <c r="H336" s="343">
        <v>135304</v>
      </c>
    </row>
    <row r="337" spans="1:8" x14ac:dyDescent="0.3">
      <c r="A337" s="343">
        <v>102443</v>
      </c>
      <c r="B337" s="344" t="s">
        <v>629</v>
      </c>
      <c r="C337" s="345" t="s">
        <v>265</v>
      </c>
      <c r="D337" s="346">
        <v>78</v>
      </c>
      <c r="E337" s="346">
        <v>6</v>
      </c>
      <c r="F337" s="347"/>
      <c r="G337" s="348"/>
      <c r="H337" s="343"/>
    </row>
    <row r="338" spans="1:8" x14ac:dyDescent="0.3">
      <c r="A338" s="343">
        <v>102634</v>
      </c>
      <c r="B338" s="344" t="s">
        <v>630</v>
      </c>
      <c r="C338" s="345" t="s">
        <v>265</v>
      </c>
      <c r="D338" s="346">
        <v>69</v>
      </c>
      <c r="E338" s="346">
        <v>5</v>
      </c>
      <c r="F338" s="347"/>
      <c r="G338" s="348"/>
      <c r="H338" s="343"/>
    </row>
    <row r="339" spans="1:8" x14ac:dyDescent="0.3">
      <c r="A339" s="343">
        <v>102684</v>
      </c>
      <c r="B339" s="344" t="s">
        <v>631</v>
      </c>
      <c r="C339" s="345" t="s">
        <v>265</v>
      </c>
      <c r="D339" s="346">
        <v>69</v>
      </c>
      <c r="E339" s="346">
        <v>5</v>
      </c>
      <c r="F339" s="347"/>
      <c r="G339" s="348"/>
      <c r="H339" s="343"/>
    </row>
    <row r="340" spans="1:8" x14ac:dyDescent="0.3">
      <c r="A340" s="343">
        <v>102685</v>
      </c>
      <c r="B340" s="344" t="s">
        <v>632</v>
      </c>
      <c r="C340" s="345" t="s">
        <v>265</v>
      </c>
      <c r="D340" s="346">
        <v>69</v>
      </c>
      <c r="E340" s="346">
        <v>5</v>
      </c>
      <c r="F340" s="347"/>
      <c r="G340" s="348"/>
      <c r="H340" s="343"/>
    </row>
    <row r="341" spans="1:8" x14ac:dyDescent="0.3">
      <c r="A341" s="343">
        <v>102686</v>
      </c>
      <c r="B341" s="344" t="s">
        <v>633</v>
      </c>
      <c r="C341" s="345" t="s">
        <v>265</v>
      </c>
      <c r="D341" s="346">
        <v>69</v>
      </c>
      <c r="E341" s="346">
        <v>5</v>
      </c>
      <c r="F341" s="347"/>
      <c r="G341" s="348"/>
      <c r="H341" s="343"/>
    </row>
    <row r="342" spans="1:8" x14ac:dyDescent="0.3">
      <c r="A342" s="343">
        <v>102687</v>
      </c>
      <c r="B342" s="344" t="s">
        <v>634</v>
      </c>
      <c r="C342" s="345" t="s">
        <v>265</v>
      </c>
      <c r="D342" s="346">
        <v>69</v>
      </c>
      <c r="E342" s="346">
        <v>5</v>
      </c>
      <c r="F342" s="347"/>
      <c r="G342" s="348"/>
      <c r="H342" s="343"/>
    </row>
    <row r="343" spans="1:8" x14ac:dyDescent="0.3">
      <c r="A343" s="343">
        <v>102688</v>
      </c>
      <c r="B343" s="344" t="s">
        <v>635</v>
      </c>
      <c r="C343" s="345" t="s">
        <v>265</v>
      </c>
      <c r="D343" s="346">
        <v>69</v>
      </c>
      <c r="E343" s="346">
        <v>5</v>
      </c>
      <c r="F343" s="347"/>
      <c r="G343" s="348"/>
      <c r="H343" s="343"/>
    </row>
    <row r="344" spans="1:8" x14ac:dyDescent="0.3">
      <c r="A344" s="343">
        <v>102691</v>
      </c>
      <c r="B344" s="344" t="s">
        <v>636</v>
      </c>
      <c r="C344" s="345" t="s">
        <v>265</v>
      </c>
      <c r="D344" s="346">
        <v>69</v>
      </c>
      <c r="E344" s="346">
        <v>5</v>
      </c>
      <c r="F344" s="347" t="s">
        <v>272</v>
      </c>
      <c r="G344" s="348">
        <v>43875.455914351849</v>
      </c>
      <c r="H344" s="343"/>
    </row>
    <row r="345" spans="1:8" x14ac:dyDescent="0.3">
      <c r="A345" s="343">
        <v>102692</v>
      </c>
      <c r="B345" s="344" t="s">
        <v>637</v>
      </c>
      <c r="C345" s="345" t="s">
        <v>265</v>
      </c>
      <c r="D345" s="346">
        <v>69</v>
      </c>
      <c r="E345" s="346">
        <v>5</v>
      </c>
      <c r="F345" s="347"/>
      <c r="G345" s="348"/>
      <c r="H345" s="343"/>
    </row>
    <row r="346" spans="1:8" x14ac:dyDescent="0.3">
      <c r="A346" s="343">
        <v>102693</v>
      </c>
      <c r="B346" s="344" t="s">
        <v>638</v>
      </c>
      <c r="C346" s="345" t="s">
        <v>265</v>
      </c>
      <c r="D346" s="346">
        <v>69</v>
      </c>
      <c r="E346" s="346">
        <v>8</v>
      </c>
      <c r="F346" s="347"/>
      <c r="G346" s="348"/>
      <c r="H346" s="343"/>
    </row>
    <row r="347" spans="1:8" x14ac:dyDescent="0.3">
      <c r="A347" s="343">
        <v>102695</v>
      </c>
      <c r="B347" s="344" t="s">
        <v>639</v>
      </c>
      <c r="C347" s="345" t="s">
        <v>265</v>
      </c>
      <c r="D347" s="346">
        <v>69</v>
      </c>
      <c r="E347" s="346">
        <v>5</v>
      </c>
      <c r="F347" s="347"/>
      <c r="G347" s="348"/>
      <c r="H347" s="343"/>
    </row>
    <row r="348" spans="1:8" x14ac:dyDescent="0.3">
      <c r="A348" s="343">
        <v>102696</v>
      </c>
      <c r="B348" s="344" t="s">
        <v>640</v>
      </c>
      <c r="C348" s="345" t="s">
        <v>265</v>
      </c>
      <c r="D348" s="346">
        <v>69</v>
      </c>
      <c r="E348" s="346">
        <v>5</v>
      </c>
      <c r="F348" s="347"/>
      <c r="G348" s="348"/>
      <c r="H348" s="343"/>
    </row>
    <row r="349" spans="1:8" x14ac:dyDescent="0.3">
      <c r="A349" s="343">
        <v>102697</v>
      </c>
      <c r="B349" s="344" t="s">
        <v>641</v>
      </c>
      <c r="C349" s="345" t="s">
        <v>265</v>
      </c>
      <c r="D349" s="346">
        <v>69</v>
      </c>
      <c r="E349" s="346">
        <v>8</v>
      </c>
      <c r="F349" s="347"/>
      <c r="G349" s="348"/>
      <c r="H349" s="343"/>
    </row>
    <row r="350" spans="1:8" x14ac:dyDescent="0.3">
      <c r="A350" s="343">
        <v>102698</v>
      </c>
      <c r="B350" s="344" t="s">
        <v>642</v>
      </c>
      <c r="C350" s="345" t="s">
        <v>265</v>
      </c>
      <c r="D350" s="346">
        <v>69</v>
      </c>
      <c r="E350" s="346">
        <v>5</v>
      </c>
      <c r="F350" s="347"/>
      <c r="G350" s="348"/>
      <c r="H350" s="343"/>
    </row>
    <row r="351" spans="1:8" x14ac:dyDescent="0.3">
      <c r="A351" s="343">
        <v>102699</v>
      </c>
      <c r="B351" s="344" t="s">
        <v>643</v>
      </c>
      <c r="C351" s="345" t="s">
        <v>265</v>
      </c>
      <c r="D351" s="346">
        <v>69</v>
      </c>
      <c r="E351" s="346">
        <v>18</v>
      </c>
      <c r="F351" s="347"/>
      <c r="G351" s="348"/>
      <c r="H351" s="343"/>
    </row>
    <row r="352" spans="1:8" x14ac:dyDescent="0.3">
      <c r="A352" s="343">
        <v>102702</v>
      </c>
      <c r="B352" s="344" t="s">
        <v>644</v>
      </c>
      <c r="C352" s="345" t="s">
        <v>274</v>
      </c>
      <c r="D352" s="346">
        <v>60</v>
      </c>
      <c r="E352" s="346">
        <v>21</v>
      </c>
      <c r="F352" s="347" t="s">
        <v>272</v>
      </c>
      <c r="G352" s="348" t="s">
        <v>645</v>
      </c>
      <c r="H352" s="343">
        <v>136564</v>
      </c>
    </row>
    <row r="353" spans="1:8" x14ac:dyDescent="0.3">
      <c r="A353" s="343">
        <v>102726</v>
      </c>
      <c r="B353" s="344" t="s">
        <v>646</v>
      </c>
      <c r="C353" s="345" t="s">
        <v>265</v>
      </c>
      <c r="D353" s="346">
        <v>69</v>
      </c>
      <c r="E353" s="346">
        <v>5</v>
      </c>
      <c r="F353" s="347"/>
      <c r="G353" s="348"/>
      <c r="H353" s="343"/>
    </row>
    <row r="354" spans="1:8" x14ac:dyDescent="0.3">
      <c r="A354" s="343">
        <v>102775</v>
      </c>
      <c r="B354" s="344" t="s">
        <v>647</v>
      </c>
      <c r="C354" s="345" t="s">
        <v>265</v>
      </c>
      <c r="D354" s="346">
        <v>69</v>
      </c>
      <c r="E354" s="346">
        <v>8</v>
      </c>
      <c r="F354" s="347" t="s">
        <v>272</v>
      </c>
      <c r="G354" s="348">
        <v>43875.458738425928</v>
      </c>
      <c r="H354" s="343"/>
    </row>
    <row r="355" spans="1:8" x14ac:dyDescent="0.3">
      <c r="A355" s="343">
        <v>102777</v>
      </c>
      <c r="B355" s="344" t="s">
        <v>648</v>
      </c>
      <c r="C355" s="345" t="s">
        <v>265</v>
      </c>
      <c r="D355" s="346">
        <v>55</v>
      </c>
      <c r="E355" s="346">
        <v>32</v>
      </c>
      <c r="F355" s="347"/>
      <c r="G355" s="348"/>
      <c r="H355" s="343"/>
    </row>
    <row r="356" spans="1:8" x14ac:dyDescent="0.3">
      <c r="A356" s="343">
        <v>102782</v>
      </c>
      <c r="B356" s="344" t="s">
        <v>649</v>
      </c>
      <c r="C356" s="345" t="s">
        <v>265</v>
      </c>
      <c r="D356" s="346">
        <v>69</v>
      </c>
      <c r="E356" s="346">
        <v>5</v>
      </c>
      <c r="F356" s="347"/>
      <c r="G356" s="348"/>
      <c r="H356" s="343"/>
    </row>
    <row r="357" spans="1:8" x14ac:dyDescent="0.3">
      <c r="A357" s="343">
        <v>102791</v>
      </c>
      <c r="B357" s="344" t="s">
        <v>650</v>
      </c>
      <c r="C357" s="345" t="s">
        <v>274</v>
      </c>
      <c r="D357" s="346">
        <v>55</v>
      </c>
      <c r="E357" s="346">
        <v>19</v>
      </c>
      <c r="F357" s="347" t="s">
        <v>266</v>
      </c>
      <c r="G357" s="348">
        <v>44104.394143518519</v>
      </c>
      <c r="H357" s="343">
        <v>140054</v>
      </c>
    </row>
    <row r="358" spans="1:8" x14ac:dyDescent="0.3">
      <c r="A358" s="343">
        <v>103251</v>
      </c>
      <c r="B358" s="344" t="s">
        <v>651</v>
      </c>
      <c r="C358" s="345" t="s">
        <v>274</v>
      </c>
      <c r="D358" s="346">
        <v>55</v>
      </c>
      <c r="E358" s="346">
        <v>19</v>
      </c>
      <c r="F358" s="347" t="s">
        <v>266</v>
      </c>
      <c r="G358" s="348">
        <v>44104.394143518519</v>
      </c>
      <c r="H358" s="343">
        <v>140051</v>
      </c>
    </row>
    <row r="359" spans="1:8" x14ac:dyDescent="0.3">
      <c r="A359" s="343">
        <v>103298</v>
      </c>
      <c r="B359" s="344" t="s">
        <v>652</v>
      </c>
      <c r="C359" s="345" t="s">
        <v>265</v>
      </c>
      <c r="D359" s="346">
        <v>55</v>
      </c>
      <c r="E359" s="346">
        <v>49</v>
      </c>
      <c r="F359" s="347"/>
      <c r="G359" s="348"/>
      <c r="H359" s="343"/>
    </row>
    <row r="360" spans="1:8" x14ac:dyDescent="0.3">
      <c r="A360" s="343">
        <v>103299</v>
      </c>
      <c r="B360" s="344" t="s">
        <v>653</v>
      </c>
      <c r="C360" s="345" t="s">
        <v>265</v>
      </c>
      <c r="D360" s="346">
        <v>55</v>
      </c>
      <c r="E360" s="346">
        <v>49</v>
      </c>
      <c r="F360" s="347"/>
      <c r="G360" s="348"/>
      <c r="H360" s="343"/>
    </row>
    <row r="361" spans="1:8" x14ac:dyDescent="0.3">
      <c r="A361" s="343">
        <v>103405</v>
      </c>
      <c r="B361" s="344" t="s">
        <v>654</v>
      </c>
      <c r="C361" s="345" t="s">
        <v>655</v>
      </c>
      <c r="D361" s="346">
        <v>72</v>
      </c>
      <c r="E361" s="346">
        <v>8</v>
      </c>
      <c r="F361" s="347" t="s">
        <v>266</v>
      </c>
      <c r="G361" s="348">
        <v>43696.583043981482</v>
      </c>
      <c r="H361" s="343">
        <v>138352</v>
      </c>
    </row>
    <row r="362" spans="1:8" x14ac:dyDescent="0.3">
      <c r="A362" s="343">
        <v>103444</v>
      </c>
      <c r="B362" s="344" t="s">
        <v>656</v>
      </c>
      <c r="C362" s="345" t="s">
        <v>271</v>
      </c>
      <c r="D362" s="346">
        <v>70</v>
      </c>
      <c r="E362" s="346">
        <v>13</v>
      </c>
      <c r="F362" s="347"/>
      <c r="G362" s="348"/>
      <c r="H362" s="343"/>
    </row>
    <row r="363" spans="1:8" x14ac:dyDescent="0.3">
      <c r="A363" s="343">
        <v>103490</v>
      </c>
      <c r="B363" s="344" t="s">
        <v>657</v>
      </c>
      <c r="C363" s="345" t="s">
        <v>262</v>
      </c>
      <c r="D363" s="346">
        <v>59</v>
      </c>
      <c r="E363" s="346">
        <v>18</v>
      </c>
      <c r="F363" s="347" t="s">
        <v>263</v>
      </c>
      <c r="G363" s="348">
        <v>44461.404930555553</v>
      </c>
      <c r="H363" s="343"/>
    </row>
    <row r="364" spans="1:8" x14ac:dyDescent="0.3">
      <c r="A364" s="343">
        <v>104625</v>
      </c>
      <c r="B364" s="344" t="s">
        <v>658</v>
      </c>
      <c r="C364" s="345" t="s">
        <v>438</v>
      </c>
      <c r="D364" s="346">
        <v>54</v>
      </c>
      <c r="E364" s="346">
        <v>19</v>
      </c>
      <c r="F364" s="347" t="s">
        <v>272</v>
      </c>
      <c r="G364" s="348">
        <v>43713.472581018519</v>
      </c>
      <c r="H364" s="343"/>
    </row>
    <row r="365" spans="1:8" x14ac:dyDescent="0.3">
      <c r="A365" s="343">
        <v>104626</v>
      </c>
      <c r="B365" s="344" t="s">
        <v>659</v>
      </c>
      <c r="C365" s="345" t="s">
        <v>438</v>
      </c>
      <c r="D365" s="346">
        <v>54</v>
      </c>
      <c r="E365" s="346">
        <v>19</v>
      </c>
      <c r="F365" s="347" t="s">
        <v>272</v>
      </c>
      <c r="G365" s="348">
        <v>43713.472581018519</v>
      </c>
      <c r="H365" s="343"/>
    </row>
    <row r="366" spans="1:8" x14ac:dyDescent="0.3">
      <c r="A366" s="343">
        <v>104627</v>
      </c>
      <c r="B366" s="344" t="s">
        <v>660</v>
      </c>
      <c r="C366" s="345" t="s">
        <v>438</v>
      </c>
      <c r="D366" s="346">
        <v>54</v>
      </c>
      <c r="E366" s="346">
        <v>19</v>
      </c>
      <c r="F366" s="347" t="s">
        <v>272</v>
      </c>
      <c r="G366" s="348">
        <v>43713.472581018519</v>
      </c>
      <c r="H366" s="343"/>
    </row>
    <row r="367" spans="1:8" x14ac:dyDescent="0.3">
      <c r="A367" s="343">
        <v>104639</v>
      </c>
      <c r="B367" s="344" t="s">
        <v>661</v>
      </c>
      <c r="C367" s="345" t="s">
        <v>438</v>
      </c>
      <c r="D367" s="346">
        <v>54</v>
      </c>
      <c r="E367" s="346">
        <v>19</v>
      </c>
      <c r="F367" s="347" t="s">
        <v>272</v>
      </c>
      <c r="G367" s="348">
        <v>43846.380925925929</v>
      </c>
      <c r="H367" s="343"/>
    </row>
    <row r="368" spans="1:8" x14ac:dyDescent="0.3">
      <c r="A368" s="343">
        <v>104640</v>
      </c>
      <c r="B368" s="344" t="s">
        <v>662</v>
      </c>
      <c r="C368" s="345" t="s">
        <v>438</v>
      </c>
      <c r="D368" s="346">
        <v>54</v>
      </c>
      <c r="E368" s="346">
        <v>19</v>
      </c>
      <c r="F368" s="347" t="s">
        <v>272</v>
      </c>
      <c r="G368" s="348">
        <v>43846.380925925929</v>
      </c>
      <c r="H368" s="343"/>
    </row>
    <row r="369" spans="1:8" x14ac:dyDescent="0.3">
      <c r="A369" s="343">
        <v>104641</v>
      </c>
      <c r="B369" s="344" t="s">
        <v>663</v>
      </c>
      <c r="C369" s="345" t="s">
        <v>438</v>
      </c>
      <c r="D369" s="346">
        <v>54</v>
      </c>
      <c r="E369" s="346">
        <v>19</v>
      </c>
      <c r="F369" s="347" t="s">
        <v>272</v>
      </c>
      <c r="G369" s="348">
        <v>43713.472581018519</v>
      </c>
      <c r="H369" s="343"/>
    </row>
    <row r="370" spans="1:8" x14ac:dyDescent="0.3">
      <c r="A370" s="343">
        <v>104642</v>
      </c>
      <c r="B370" s="344" t="s">
        <v>664</v>
      </c>
      <c r="C370" s="345" t="s">
        <v>438</v>
      </c>
      <c r="D370" s="346">
        <v>54</v>
      </c>
      <c r="E370" s="346">
        <v>19</v>
      </c>
      <c r="F370" s="347" t="s">
        <v>272</v>
      </c>
      <c r="G370" s="348">
        <v>43713.472581018519</v>
      </c>
      <c r="H370" s="343"/>
    </row>
    <row r="371" spans="1:8" x14ac:dyDescent="0.3">
      <c r="A371" s="343">
        <v>104755</v>
      </c>
      <c r="B371" s="344" t="s">
        <v>665</v>
      </c>
      <c r="C371" s="345"/>
      <c r="D371" s="346">
        <v>78</v>
      </c>
      <c r="E371" s="346">
        <v>6</v>
      </c>
      <c r="F371" s="347"/>
      <c r="G371" s="348"/>
      <c r="H371" s="343"/>
    </row>
    <row r="372" spans="1:8" x14ac:dyDescent="0.3">
      <c r="A372" s="343">
        <v>104832</v>
      </c>
      <c r="B372" s="344" t="s">
        <v>666</v>
      </c>
      <c r="C372" s="345" t="s">
        <v>31</v>
      </c>
      <c r="D372" s="346">
        <v>51</v>
      </c>
      <c r="E372" s="346">
        <v>37</v>
      </c>
      <c r="F372" s="347" t="s">
        <v>272</v>
      </c>
      <c r="G372" s="348">
        <v>43656.484259259261</v>
      </c>
      <c r="H372" s="343"/>
    </row>
    <row r="373" spans="1:8" x14ac:dyDescent="0.3">
      <c r="A373" s="343">
        <v>105109</v>
      </c>
      <c r="B373" s="344" t="s">
        <v>667</v>
      </c>
      <c r="C373" s="345" t="s">
        <v>265</v>
      </c>
      <c r="D373" s="346">
        <v>62</v>
      </c>
      <c r="E373" s="346">
        <v>12</v>
      </c>
      <c r="F373" s="347" t="s">
        <v>263</v>
      </c>
      <c r="G373" s="348">
        <v>44662.643240740741</v>
      </c>
      <c r="H373" s="343"/>
    </row>
    <row r="374" spans="1:8" x14ac:dyDescent="0.3">
      <c r="A374" s="343">
        <v>105116</v>
      </c>
      <c r="B374" s="344" t="s">
        <v>668</v>
      </c>
      <c r="C374" s="345" t="s">
        <v>265</v>
      </c>
      <c r="D374" s="346">
        <v>62</v>
      </c>
      <c r="E374" s="346">
        <v>1</v>
      </c>
      <c r="F374" s="347" t="s">
        <v>266</v>
      </c>
      <c r="G374" s="348">
        <v>44314.377430555556</v>
      </c>
      <c r="H374" s="343"/>
    </row>
    <row r="375" spans="1:8" x14ac:dyDescent="0.3">
      <c r="A375" s="343">
        <v>105117</v>
      </c>
      <c r="B375" s="344" t="s">
        <v>669</v>
      </c>
      <c r="C375" s="345" t="s">
        <v>265</v>
      </c>
      <c r="D375" s="346">
        <v>62</v>
      </c>
      <c r="E375" s="346">
        <v>1</v>
      </c>
      <c r="F375" s="347" t="s">
        <v>263</v>
      </c>
      <c r="G375" s="348">
        <v>44662.643240740741</v>
      </c>
      <c r="H375" s="343"/>
    </row>
    <row r="376" spans="1:8" x14ac:dyDescent="0.3">
      <c r="A376" s="343">
        <v>105128</v>
      </c>
      <c r="B376" s="344" t="s">
        <v>670</v>
      </c>
      <c r="C376" s="345"/>
      <c r="D376" s="346"/>
      <c r="E376" s="346"/>
      <c r="F376" s="347"/>
      <c r="G376" s="348"/>
      <c r="H376" s="343">
        <v>135227</v>
      </c>
    </row>
    <row r="377" spans="1:8" x14ac:dyDescent="0.3">
      <c r="A377" s="343">
        <v>105180</v>
      </c>
      <c r="B377" s="344" t="s">
        <v>671</v>
      </c>
      <c r="C377" s="345" t="s">
        <v>562</v>
      </c>
      <c r="D377" s="346">
        <v>51</v>
      </c>
      <c r="E377" s="346">
        <v>21</v>
      </c>
      <c r="F377" s="347"/>
      <c r="G377" s="348"/>
      <c r="H377" s="343"/>
    </row>
    <row r="378" spans="1:8" x14ac:dyDescent="0.3">
      <c r="A378" s="343">
        <v>105419</v>
      </c>
      <c r="B378" s="344" t="s">
        <v>672</v>
      </c>
      <c r="C378" s="345" t="s">
        <v>265</v>
      </c>
      <c r="D378" s="346">
        <v>55</v>
      </c>
      <c r="E378" s="346">
        <v>32</v>
      </c>
      <c r="F378" s="347"/>
      <c r="G378" s="348"/>
      <c r="H378" s="343"/>
    </row>
    <row r="379" spans="1:8" x14ac:dyDescent="0.3">
      <c r="A379" s="343">
        <v>105489</v>
      </c>
      <c r="B379" s="344" t="s">
        <v>673</v>
      </c>
      <c r="C379" s="345" t="s">
        <v>289</v>
      </c>
      <c r="D379" s="346">
        <v>76</v>
      </c>
      <c r="E379" s="346">
        <v>9</v>
      </c>
      <c r="F379" s="347" t="s">
        <v>272</v>
      </c>
      <c r="G379" s="348" t="s">
        <v>674</v>
      </c>
      <c r="H379" s="343"/>
    </row>
    <row r="380" spans="1:8" x14ac:dyDescent="0.3">
      <c r="A380" s="343">
        <v>105491</v>
      </c>
      <c r="B380" s="344" t="s">
        <v>675</v>
      </c>
      <c r="C380" s="345" t="s">
        <v>289</v>
      </c>
      <c r="D380" s="346">
        <v>76</v>
      </c>
      <c r="E380" s="346">
        <v>9</v>
      </c>
      <c r="F380" s="347" t="s">
        <v>266</v>
      </c>
      <c r="G380" s="348" t="s">
        <v>676</v>
      </c>
      <c r="H380" s="343"/>
    </row>
    <row r="381" spans="1:8" x14ac:dyDescent="0.3">
      <c r="A381" s="343">
        <v>105492</v>
      </c>
      <c r="B381" s="344" t="s">
        <v>677</v>
      </c>
      <c r="C381" s="345" t="s">
        <v>289</v>
      </c>
      <c r="D381" s="346">
        <v>76</v>
      </c>
      <c r="E381" s="346">
        <v>9</v>
      </c>
      <c r="F381" s="347"/>
      <c r="G381" s="348"/>
      <c r="H381" s="343"/>
    </row>
    <row r="382" spans="1:8" x14ac:dyDescent="0.3">
      <c r="A382" s="343">
        <v>105493</v>
      </c>
      <c r="B382" s="344" t="s">
        <v>678</v>
      </c>
      <c r="C382" s="345" t="s">
        <v>289</v>
      </c>
      <c r="D382" s="346">
        <v>76</v>
      </c>
      <c r="E382" s="346">
        <v>9</v>
      </c>
      <c r="F382" s="347"/>
      <c r="G382" s="348"/>
      <c r="H382" s="343"/>
    </row>
    <row r="383" spans="1:8" x14ac:dyDescent="0.3">
      <c r="A383" s="343">
        <v>105810</v>
      </c>
      <c r="B383" s="344" t="s">
        <v>679</v>
      </c>
      <c r="C383" s="345" t="s">
        <v>438</v>
      </c>
      <c r="D383" s="346">
        <v>54</v>
      </c>
      <c r="E383" s="346">
        <v>4</v>
      </c>
      <c r="F383" s="347" t="s">
        <v>272</v>
      </c>
      <c r="G383" s="348">
        <v>43713.472581018519</v>
      </c>
      <c r="H383" s="343"/>
    </row>
    <row r="384" spans="1:8" x14ac:dyDescent="0.3">
      <c r="A384" s="343">
        <v>105993</v>
      </c>
      <c r="B384" s="344" t="s">
        <v>680</v>
      </c>
      <c r="C384" s="345" t="s">
        <v>438</v>
      </c>
      <c r="D384" s="346">
        <v>54</v>
      </c>
      <c r="E384" s="346">
        <v>4</v>
      </c>
      <c r="F384" s="347" t="s">
        <v>272</v>
      </c>
      <c r="G384" s="348">
        <v>44018.627002314817</v>
      </c>
      <c r="H384" s="343"/>
    </row>
    <row r="385" spans="1:8" x14ac:dyDescent="0.3">
      <c r="A385" s="343">
        <v>105994</v>
      </c>
      <c r="B385" s="344" t="s">
        <v>681</v>
      </c>
      <c r="C385" s="345" t="s">
        <v>438</v>
      </c>
      <c r="D385" s="346">
        <v>54</v>
      </c>
      <c r="E385" s="346">
        <v>4</v>
      </c>
      <c r="F385" s="347" t="s">
        <v>272</v>
      </c>
      <c r="G385" s="348">
        <v>44018.628750000003</v>
      </c>
      <c r="H385" s="343"/>
    </row>
    <row r="386" spans="1:8" x14ac:dyDescent="0.3">
      <c r="A386" s="343">
        <v>106027</v>
      </c>
      <c r="B386" s="344" t="s">
        <v>682</v>
      </c>
      <c r="C386" s="345" t="s">
        <v>438</v>
      </c>
      <c r="D386" s="346">
        <v>54</v>
      </c>
      <c r="E386" s="346">
        <v>4</v>
      </c>
      <c r="F386" s="347" t="s">
        <v>272</v>
      </c>
      <c r="G386" s="348" t="s">
        <v>683</v>
      </c>
      <c r="H386" s="343">
        <v>136858</v>
      </c>
    </row>
    <row r="387" spans="1:8" x14ac:dyDescent="0.3">
      <c r="A387" s="343">
        <v>106039</v>
      </c>
      <c r="B387" s="344" t="s">
        <v>684</v>
      </c>
      <c r="C387" s="345" t="s">
        <v>265</v>
      </c>
      <c r="D387" s="346">
        <v>52</v>
      </c>
      <c r="E387" s="346">
        <v>8</v>
      </c>
      <c r="F387" s="347"/>
      <c r="G387" s="348"/>
      <c r="H387" s="343"/>
    </row>
    <row r="388" spans="1:8" x14ac:dyDescent="0.3">
      <c r="A388" s="343">
        <v>106128</v>
      </c>
      <c r="B388" s="344" t="s">
        <v>685</v>
      </c>
      <c r="C388" s="345" t="s">
        <v>265</v>
      </c>
      <c r="D388" s="346">
        <v>50</v>
      </c>
      <c r="E388" s="346">
        <v>2</v>
      </c>
      <c r="F388" s="347" t="s">
        <v>263</v>
      </c>
      <c r="G388" s="348">
        <v>44432.679375</v>
      </c>
      <c r="H388" s="343">
        <v>142982</v>
      </c>
    </row>
    <row r="389" spans="1:8" x14ac:dyDescent="0.3">
      <c r="A389" s="343">
        <v>106631</v>
      </c>
      <c r="B389" s="344" t="s">
        <v>686</v>
      </c>
      <c r="C389" s="345" t="s">
        <v>31</v>
      </c>
      <c r="D389" s="346">
        <v>51</v>
      </c>
      <c r="E389" s="346">
        <v>37</v>
      </c>
      <c r="F389" s="347" t="s">
        <v>272</v>
      </c>
      <c r="G389" s="348">
        <v>43656.491157407407</v>
      </c>
      <c r="H389" s="343"/>
    </row>
    <row r="390" spans="1:8" x14ac:dyDescent="0.3">
      <c r="A390" s="343">
        <v>106765</v>
      </c>
      <c r="B390" s="344" t="s">
        <v>687</v>
      </c>
      <c r="C390" s="345" t="s">
        <v>265</v>
      </c>
      <c r="D390" s="346">
        <v>83</v>
      </c>
      <c r="E390" s="346">
        <v>3</v>
      </c>
      <c r="F390" s="347"/>
      <c r="G390" s="348"/>
      <c r="H390" s="343"/>
    </row>
    <row r="391" spans="1:8" x14ac:dyDescent="0.3">
      <c r="A391" s="343">
        <v>107736</v>
      </c>
      <c r="B391" s="344" t="s">
        <v>688</v>
      </c>
      <c r="C391" s="345" t="s">
        <v>31</v>
      </c>
      <c r="D391" s="346">
        <v>52</v>
      </c>
      <c r="E391" s="346">
        <v>10</v>
      </c>
      <c r="F391" s="347"/>
      <c r="G391" s="348"/>
      <c r="H391" s="343"/>
    </row>
    <row r="392" spans="1:8" x14ac:dyDescent="0.3">
      <c r="A392" s="343">
        <v>107737</v>
      </c>
      <c r="B392" s="344" t="s">
        <v>689</v>
      </c>
      <c r="C392" s="345" t="s">
        <v>31</v>
      </c>
      <c r="D392" s="346">
        <v>52</v>
      </c>
      <c r="E392" s="346">
        <v>10</v>
      </c>
      <c r="F392" s="347"/>
      <c r="G392" s="348"/>
      <c r="H392" s="343"/>
    </row>
    <row r="393" spans="1:8" x14ac:dyDescent="0.3">
      <c r="A393" s="343">
        <v>107909</v>
      </c>
      <c r="B393" s="344" t="s">
        <v>690</v>
      </c>
      <c r="C393" s="345" t="s">
        <v>691</v>
      </c>
      <c r="D393" s="346">
        <v>72</v>
      </c>
      <c r="E393" s="346">
        <v>14</v>
      </c>
      <c r="F393" s="347"/>
      <c r="G393" s="348"/>
      <c r="H393" s="343"/>
    </row>
    <row r="394" spans="1:8" x14ac:dyDescent="0.3">
      <c r="A394" s="343">
        <v>107925</v>
      </c>
      <c r="B394" s="344" t="s">
        <v>692</v>
      </c>
      <c r="C394" s="345" t="s">
        <v>31</v>
      </c>
      <c r="D394" s="346">
        <v>51</v>
      </c>
      <c r="E394" s="346">
        <v>11</v>
      </c>
      <c r="F394" s="347"/>
      <c r="G394" s="348"/>
      <c r="H394" s="343"/>
    </row>
    <row r="395" spans="1:8" x14ac:dyDescent="0.3">
      <c r="A395" s="343">
        <v>108046</v>
      </c>
      <c r="B395" s="344" t="s">
        <v>693</v>
      </c>
      <c r="C395" s="345" t="s">
        <v>265</v>
      </c>
      <c r="D395" s="346">
        <v>70</v>
      </c>
      <c r="E395" s="346">
        <v>15</v>
      </c>
      <c r="F395" s="347"/>
      <c r="G395" s="348"/>
      <c r="H395" s="343"/>
    </row>
    <row r="396" spans="1:8" x14ac:dyDescent="0.3">
      <c r="A396" s="343">
        <v>108440</v>
      </c>
      <c r="B396" s="344" t="s">
        <v>694</v>
      </c>
      <c r="C396" s="345" t="s">
        <v>31</v>
      </c>
      <c r="D396" s="346">
        <v>55</v>
      </c>
      <c r="E396" s="346">
        <v>49</v>
      </c>
      <c r="F396" s="347" t="s">
        <v>272</v>
      </c>
      <c r="G396" s="348">
        <v>43900.625949074078</v>
      </c>
      <c r="H396" s="343"/>
    </row>
    <row r="397" spans="1:8" x14ac:dyDescent="0.3">
      <c r="A397" s="343">
        <v>108441</v>
      </c>
      <c r="B397" s="344" t="s">
        <v>695</v>
      </c>
      <c r="C397" s="345" t="s">
        <v>265</v>
      </c>
      <c r="D397" s="346">
        <v>55</v>
      </c>
      <c r="E397" s="346">
        <v>65</v>
      </c>
      <c r="F397" s="347" t="s">
        <v>272</v>
      </c>
      <c r="G397" s="348">
        <v>43901.63380787037</v>
      </c>
      <c r="H397" s="343"/>
    </row>
    <row r="398" spans="1:8" x14ac:dyDescent="0.3">
      <c r="A398" s="343">
        <v>108463</v>
      </c>
      <c r="B398" s="344" t="s">
        <v>696</v>
      </c>
      <c r="C398" s="345" t="s">
        <v>274</v>
      </c>
      <c r="D398" s="346">
        <v>55</v>
      </c>
      <c r="E398" s="346">
        <v>19</v>
      </c>
      <c r="F398" s="347" t="s">
        <v>266</v>
      </c>
      <c r="G398" s="348">
        <v>44104.394143518519</v>
      </c>
      <c r="H398" s="343">
        <v>140055</v>
      </c>
    </row>
    <row r="399" spans="1:8" x14ac:dyDescent="0.3">
      <c r="A399" s="343">
        <v>108732</v>
      </c>
      <c r="B399" s="344" t="s">
        <v>697</v>
      </c>
      <c r="C399" s="345" t="s">
        <v>438</v>
      </c>
      <c r="D399" s="346">
        <v>54</v>
      </c>
      <c r="E399" s="346">
        <v>4</v>
      </c>
      <c r="F399" s="347"/>
      <c r="G399" s="348"/>
      <c r="H399" s="343">
        <v>98747</v>
      </c>
    </row>
    <row r="400" spans="1:8" x14ac:dyDescent="0.3">
      <c r="A400" s="343">
        <v>108734</v>
      </c>
      <c r="B400" s="344" t="s">
        <v>698</v>
      </c>
      <c r="C400" s="345" t="s">
        <v>438</v>
      </c>
      <c r="D400" s="346">
        <v>54</v>
      </c>
      <c r="E400" s="346">
        <v>4</v>
      </c>
      <c r="F400" s="347"/>
      <c r="G400" s="348"/>
      <c r="H400" s="343">
        <v>98749</v>
      </c>
    </row>
    <row r="401" spans="1:8" x14ac:dyDescent="0.3">
      <c r="A401" s="343">
        <v>108735</v>
      </c>
      <c r="B401" s="344" t="s">
        <v>699</v>
      </c>
      <c r="C401" s="345" t="s">
        <v>438</v>
      </c>
      <c r="D401" s="346">
        <v>54</v>
      </c>
      <c r="E401" s="346">
        <v>4</v>
      </c>
      <c r="F401" s="347"/>
      <c r="G401" s="348"/>
      <c r="H401" s="343">
        <v>98750</v>
      </c>
    </row>
    <row r="402" spans="1:8" x14ac:dyDescent="0.3">
      <c r="A402" s="343">
        <v>108736</v>
      </c>
      <c r="B402" s="344" t="s">
        <v>700</v>
      </c>
      <c r="C402" s="345" t="s">
        <v>438</v>
      </c>
      <c r="D402" s="346">
        <v>54</v>
      </c>
      <c r="E402" s="346">
        <v>4</v>
      </c>
      <c r="F402" s="347"/>
      <c r="G402" s="348"/>
      <c r="H402" s="343">
        <v>98751</v>
      </c>
    </row>
    <row r="403" spans="1:8" x14ac:dyDescent="0.3">
      <c r="A403" s="343">
        <v>109163</v>
      </c>
      <c r="B403" s="344" t="s">
        <v>701</v>
      </c>
      <c r="C403" s="345" t="s">
        <v>31</v>
      </c>
      <c r="D403" s="346">
        <v>45</v>
      </c>
      <c r="E403" s="346">
        <v>11</v>
      </c>
      <c r="F403" s="347" t="s">
        <v>266</v>
      </c>
      <c r="G403" s="348">
        <v>44041.380925925929</v>
      </c>
      <c r="H403" s="343">
        <v>139767</v>
      </c>
    </row>
    <row r="404" spans="1:8" x14ac:dyDescent="0.3">
      <c r="A404" s="343">
        <v>109251</v>
      </c>
      <c r="B404" s="344" t="s">
        <v>702</v>
      </c>
      <c r="C404" s="345" t="s">
        <v>31</v>
      </c>
      <c r="D404" s="346">
        <v>72</v>
      </c>
      <c r="E404" s="346">
        <v>6</v>
      </c>
      <c r="F404" s="347" t="s">
        <v>703</v>
      </c>
      <c r="G404" s="348">
        <v>45175.374340277776</v>
      </c>
      <c r="H404" s="343"/>
    </row>
    <row r="405" spans="1:8" x14ac:dyDescent="0.3">
      <c r="A405" s="343">
        <v>110216</v>
      </c>
      <c r="B405" s="344" t="s">
        <v>704</v>
      </c>
      <c r="C405" s="345" t="s">
        <v>274</v>
      </c>
      <c r="D405" s="346">
        <v>51</v>
      </c>
      <c r="E405" s="346">
        <v>4</v>
      </c>
      <c r="F405" s="347"/>
      <c r="G405" s="348"/>
      <c r="H405" s="343"/>
    </row>
    <row r="406" spans="1:8" x14ac:dyDescent="0.3">
      <c r="A406" s="343">
        <v>110503</v>
      </c>
      <c r="B406" s="344" t="s">
        <v>705</v>
      </c>
      <c r="C406" s="345" t="s">
        <v>265</v>
      </c>
      <c r="D406" s="346">
        <v>52</v>
      </c>
      <c r="E406" s="346">
        <v>6</v>
      </c>
      <c r="F406" s="347" t="s">
        <v>272</v>
      </c>
      <c r="G406" s="348">
        <v>43700.590555555558</v>
      </c>
      <c r="H406" s="343"/>
    </row>
    <row r="407" spans="1:8" x14ac:dyDescent="0.3">
      <c r="A407" s="343">
        <v>110890</v>
      </c>
      <c r="B407" s="344" t="s">
        <v>706</v>
      </c>
      <c r="C407" s="345" t="s">
        <v>274</v>
      </c>
      <c r="D407" s="346">
        <v>55</v>
      </c>
      <c r="E407" s="346">
        <v>19</v>
      </c>
      <c r="F407" s="347" t="s">
        <v>266</v>
      </c>
      <c r="G407" s="348">
        <v>44113.390856481485</v>
      </c>
      <c r="H407" s="343">
        <v>140125</v>
      </c>
    </row>
    <row r="408" spans="1:8" x14ac:dyDescent="0.3">
      <c r="A408" s="343">
        <v>110891</v>
      </c>
      <c r="B408" s="344" t="s">
        <v>707</v>
      </c>
      <c r="C408" s="345" t="s">
        <v>274</v>
      </c>
      <c r="D408" s="346">
        <v>55</v>
      </c>
      <c r="E408" s="346">
        <v>19</v>
      </c>
      <c r="F408" s="347" t="s">
        <v>266</v>
      </c>
      <c r="G408" s="348">
        <v>44104.394143518519</v>
      </c>
      <c r="H408" s="343">
        <v>140058</v>
      </c>
    </row>
    <row r="409" spans="1:8" x14ac:dyDescent="0.3">
      <c r="A409" s="343">
        <v>111756</v>
      </c>
      <c r="B409" s="344" t="s">
        <v>708</v>
      </c>
      <c r="C409" s="345" t="s">
        <v>31</v>
      </c>
      <c r="D409" s="346">
        <v>67</v>
      </c>
      <c r="E409" s="346">
        <v>13</v>
      </c>
      <c r="F409" s="347"/>
      <c r="G409" s="348"/>
      <c r="H409" s="343"/>
    </row>
    <row r="410" spans="1:8" x14ac:dyDescent="0.3">
      <c r="A410" s="343">
        <v>112064</v>
      </c>
      <c r="B410" s="344" t="s">
        <v>709</v>
      </c>
      <c r="C410" s="345" t="s">
        <v>31</v>
      </c>
      <c r="D410" s="346">
        <v>70</v>
      </c>
      <c r="E410" s="346">
        <v>38</v>
      </c>
      <c r="F410" s="347" t="s">
        <v>263</v>
      </c>
      <c r="G410" s="348">
        <v>44461.457592592589</v>
      </c>
      <c r="H410" s="343"/>
    </row>
    <row r="411" spans="1:8" x14ac:dyDescent="0.3">
      <c r="A411" s="343">
        <v>112160</v>
      </c>
      <c r="B411" s="344" t="s">
        <v>710</v>
      </c>
      <c r="C411" s="345" t="s">
        <v>31</v>
      </c>
      <c r="D411" s="346">
        <v>55</v>
      </c>
      <c r="E411" s="346">
        <v>7</v>
      </c>
      <c r="F411" s="347" t="s">
        <v>272</v>
      </c>
      <c r="G411" s="348">
        <v>43808.459768518522</v>
      </c>
      <c r="H411" s="343"/>
    </row>
    <row r="412" spans="1:8" x14ac:dyDescent="0.3">
      <c r="A412" s="343">
        <v>112164</v>
      </c>
      <c r="B412" s="344" t="s">
        <v>711</v>
      </c>
      <c r="C412" s="345" t="s">
        <v>31</v>
      </c>
      <c r="D412" s="346">
        <v>55</v>
      </c>
      <c r="E412" s="346">
        <v>37</v>
      </c>
      <c r="F412" s="347"/>
      <c r="G412" s="348"/>
      <c r="H412" s="343"/>
    </row>
    <row r="413" spans="1:8" x14ac:dyDescent="0.3">
      <c r="A413" s="343">
        <v>112330</v>
      </c>
      <c r="B413" s="344" t="s">
        <v>712</v>
      </c>
      <c r="C413" s="345" t="s">
        <v>322</v>
      </c>
      <c r="D413" s="346">
        <v>70</v>
      </c>
      <c r="E413" s="346">
        <v>33</v>
      </c>
      <c r="F413" s="347" t="s">
        <v>272</v>
      </c>
      <c r="G413" s="348" t="s">
        <v>713</v>
      </c>
      <c r="H413" s="343">
        <v>133371</v>
      </c>
    </row>
    <row r="414" spans="1:8" x14ac:dyDescent="0.3">
      <c r="A414" s="343">
        <v>112965</v>
      </c>
      <c r="B414" s="344" t="s">
        <v>714</v>
      </c>
      <c r="C414" s="345" t="s">
        <v>274</v>
      </c>
      <c r="D414" s="346">
        <v>55</v>
      </c>
      <c r="E414" s="346">
        <v>19</v>
      </c>
      <c r="F414" s="347" t="s">
        <v>266</v>
      </c>
      <c r="G414" s="348">
        <v>44104.394143518519</v>
      </c>
      <c r="H414" s="343">
        <v>140059</v>
      </c>
    </row>
    <row r="415" spans="1:8" x14ac:dyDescent="0.3">
      <c r="A415" s="343">
        <v>113097</v>
      </c>
      <c r="B415" s="344" t="s">
        <v>715</v>
      </c>
      <c r="C415" s="345" t="s">
        <v>265</v>
      </c>
      <c r="D415" s="346">
        <v>74</v>
      </c>
      <c r="E415" s="346">
        <v>2</v>
      </c>
      <c r="F415" s="347"/>
      <c r="G415" s="348"/>
      <c r="H415" s="343"/>
    </row>
    <row r="416" spans="1:8" x14ac:dyDescent="0.3">
      <c r="A416" s="343">
        <v>113180</v>
      </c>
      <c r="B416" s="344" t="s">
        <v>716</v>
      </c>
      <c r="C416" s="345"/>
      <c r="D416" s="346"/>
      <c r="E416" s="346"/>
      <c r="F416" s="347"/>
      <c r="G416" s="348"/>
      <c r="H416" s="343"/>
    </row>
    <row r="417" spans="1:8" x14ac:dyDescent="0.3">
      <c r="A417" s="343">
        <v>113207</v>
      </c>
      <c r="B417" s="344" t="s">
        <v>717</v>
      </c>
      <c r="C417" s="345" t="s">
        <v>562</v>
      </c>
      <c r="D417" s="346">
        <v>51</v>
      </c>
      <c r="E417" s="346">
        <v>21</v>
      </c>
      <c r="F417" s="347"/>
      <c r="G417" s="348"/>
      <c r="H417" s="343"/>
    </row>
    <row r="418" spans="1:8" x14ac:dyDescent="0.3">
      <c r="A418" s="343">
        <v>114255</v>
      </c>
      <c r="B418" s="344" t="s">
        <v>718</v>
      </c>
      <c r="C418" s="345" t="s">
        <v>562</v>
      </c>
      <c r="D418" s="346">
        <v>51</v>
      </c>
      <c r="E418" s="346">
        <v>21</v>
      </c>
      <c r="F418" s="347"/>
      <c r="G418" s="348"/>
      <c r="H418" s="343"/>
    </row>
    <row r="419" spans="1:8" x14ac:dyDescent="0.3">
      <c r="A419" s="343">
        <v>115135</v>
      </c>
      <c r="B419" s="344" t="s">
        <v>719</v>
      </c>
      <c r="C419" s="345" t="s">
        <v>265</v>
      </c>
      <c r="D419" s="346">
        <v>51</v>
      </c>
      <c r="E419" s="346">
        <v>17</v>
      </c>
      <c r="F419" s="347"/>
      <c r="G419" s="348"/>
      <c r="H419" s="343"/>
    </row>
    <row r="420" spans="1:8" x14ac:dyDescent="0.3">
      <c r="A420" s="343">
        <v>115146</v>
      </c>
      <c r="B420" s="344" t="s">
        <v>720</v>
      </c>
      <c r="C420" s="345" t="s">
        <v>265</v>
      </c>
      <c r="D420" s="346">
        <v>55</v>
      </c>
      <c r="E420" s="346">
        <v>32</v>
      </c>
      <c r="F420" s="347"/>
      <c r="G420" s="348"/>
      <c r="H420" s="343"/>
    </row>
    <row r="421" spans="1:8" x14ac:dyDescent="0.3">
      <c r="A421" s="343">
        <v>115149</v>
      </c>
      <c r="B421" s="344" t="s">
        <v>721</v>
      </c>
      <c r="C421" s="345" t="s">
        <v>265</v>
      </c>
      <c r="D421" s="346">
        <v>55</v>
      </c>
      <c r="E421" s="346">
        <v>32</v>
      </c>
      <c r="F421" s="347"/>
      <c r="G421" s="348"/>
      <c r="H421" s="343"/>
    </row>
    <row r="422" spans="1:8" x14ac:dyDescent="0.3">
      <c r="A422" s="343">
        <v>115151</v>
      </c>
      <c r="B422" s="344" t="s">
        <v>722</v>
      </c>
      <c r="C422" s="345" t="s">
        <v>265</v>
      </c>
      <c r="D422" s="346">
        <v>55</v>
      </c>
      <c r="E422" s="346">
        <v>32</v>
      </c>
      <c r="F422" s="347"/>
      <c r="G422" s="348"/>
      <c r="H422" s="343"/>
    </row>
    <row r="423" spans="1:8" x14ac:dyDescent="0.3">
      <c r="A423" s="343">
        <v>115152</v>
      </c>
      <c r="B423" s="344" t="s">
        <v>723</v>
      </c>
      <c r="C423" s="345" t="s">
        <v>265</v>
      </c>
      <c r="D423" s="346">
        <v>55</v>
      </c>
      <c r="E423" s="346">
        <v>32</v>
      </c>
      <c r="F423" s="347"/>
      <c r="G423" s="348"/>
      <c r="H423" s="343"/>
    </row>
    <row r="424" spans="1:8" x14ac:dyDescent="0.3">
      <c r="A424" s="343">
        <v>115154</v>
      </c>
      <c r="B424" s="344" t="s">
        <v>724</v>
      </c>
      <c r="C424" s="345" t="s">
        <v>265</v>
      </c>
      <c r="D424" s="346">
        <v>55</v>
      </c>
      <c r="E424" s="346">
        <v>32</v>
      </c>
      <c r="F424" s="347"/>
      <c r="G424" s="348"/>
      <c r="H424" s="343"/>
    </row>
    <row r="425" spans="1:8" x14ac:dyDescent="0.3">
      <c r="A425" s="343">
        <v>115214</v>
      </c>
      <c r="B425" s="344" t="s">
        <v>725</v>
      </c>
      <c r="C425" s="345" t="s">
        <v>265</v>
      </c>
      <c r="D425" s="346">
        <v>51</v>
      </c>
      <c r="E425" s="346">
        <v>17</v>
      </c>
      <c r="F425" s="347"/>
      <c r="G425" s="348"/>
      <c r="H425" s="343"/>
    </row>
    <row r="426" spans="1:8" x14ac:dyDescent="0.3">
      <c r="A426" s="343">
        <v>115737</v>
      </c>
      <c r="B426" s="344" t="s">
        <v>726</v>
      </c>
      <c r="C426" s="345" t="s">
        <v>562</v>
      </c>
      <c r="D426" s="346">
        <v>51</v>
      </c>
      <c r="E426" s="346">
        <v>20</v>
      </c>
      <c r="F426" s="347"/>
      <c r="G426" s="348"/>
      <c r="H426" s="343"/>
    </row>
    <row r="427" spans="1:8" x14ac:dyDescent="0.3">
      <c r="A427" s="343">
        <v>115781</v>
      </c>
      <c r="B427" s="344" t="s">
        <v>727</v>
      </c>
      <c r="C427" s="345" t="s">
        <v>31</v>
      </c>
      <c r="D427" s="346">
        <v>55</v>
      </c>
      <c r="E427" s="346">
        <v>64</v>
      </c>
      <c r="F427" s="347" t="s">
        <v>272</v>
      </c>
      <c r="G427" s="348">
        <v>43901.63380787037</v>
      </c>
      <c r="H427" s="343"/>
    </row>
    <row r="428" spans="1:8" x14ac:dyDescent="0.3">
      <c r="A428" s="343">
        <v>116771</v>
      </c>
      <c r="B428" s="344" t="s">
        <v>728</v>
      </c>
      <c r="C428" s="345" t="s">
        <v>729</v>
      </c>
      <c r="D428" s="346">
        <v>69</v>
      </c>
      <c r="E428" s="346">
        <v>1</v>
      </c>
      <c r="F428" s="347"/>
      <c r="G428" s="348"/>
      <c r="H428" s="343"/>
    </row>
    <row r="429" spans="1:8" x14ac:dyDescent="0.3">
      <c r="A429" s="343">
        <v>118243</v>
      </c>
      <c r="B429" s="344" t="s">
        <v>730</v>
      </c>
      <c r="C429" s="345" t="s">
        <v>265</v>
      </c>
      <c r="D429" s="346">
        <v>89</v>
      </c>
      <c r="E429" s="346">
        <v>12</v>
      </c>
      <c r="F429" s="347" t="s">
        <v>272</v>
      </c>
      <c r="G429" s="348">
        <v>43875.379710648151</v>
      </c>
      <c r="H429" s="343"/>
    </row>
    <row r="430" spans="1:8" x14ac:dyDescent="0.3">
      <c r="A430" s="343">
        <v>118248</v>
      </c>
      <c r="B430" s="344" t="s">
        <v>731</v>
      </c>
      <c r="C430" s="345" t="s">
        <v>562</v>
      </c>
      <c r="D430" s="346">
        <v>51</v>
      </c>
      <c r="E430" s="346">
        <v>21</v>
      </c>
      <c r="F430" s="347"/>
      <c r="G430" s="348"/>
      <c r="H430" s="343"/>
    </row>
    <row r="431" spans="1:8" x14ac:dyDescent="0.3">
      <c r="A431" s="343">
        <v>118578</v>
      </c>
      <c r="B431" s="344" t="s">
        <v>732</v>
      </c>
      <c r="C431" s="345" t="s">
        <v>562</v>
      </c>
      <c r="D431" s="346">
        <v>51</v>
      </c>
      <c r="E431" s="346">
        <v>21</v>
      </c>
      <c r="F431" s="347"/>
      <c r="G431" s="348"/>
      <c r="H431" s="343"/>
    </row>
    <row r="432" spans="1:8" x14ac:dyDescent="0.3">
      <c r="A432" s="343">
        <v>118580</v>
      </c>
      <c r="B432" s="344" t="s">
        <v>733</v>
      </c>
      <c r="C432" s="345" t="s">
        <v>562</v>
      </c>
      <c r="D432" s="346">
        <v>51</v>
      </c>
      <c r="E432" s="346">
        <v>21</v>
      </c>
      <c r="F432" s="347"/>
      <c r="G432" s="348"/>
      <c r="H432" s="343"/>
    </row>
    <row r="433" spans="1:8" x14ac:dyDescent="0.3">
      <c r="A433" s="343">
        <v>118660</v>
      </c>
      <c r="B433" s="344" t="s">
        <v>734</v>
      </c>
      <c r="C433" s="345"/>
      <c r="D433" s="346"/>
      <c r="E433" s="346"/>
      <c r="F433" s="347" t="s">
        <v>272</v>
      </c>
      <c r="G433" s="348">
        <v>43808.444606481484</v>
      </c>
      <c r="H433" s="343"/>
    </row>
    <row r="434" spans="1:8" x14ac:dyDescent="0.3">
      <c r="A434" s="343">
        <v>118779</v>
      </c>
      <c r="B434" s="344" t="s">
        <v>735</v>
      </c>
      <c r="C434" s="345" t="s">
        <v>265</v>
      </c>
      <c r="D434" s="346">
        <v>55</v>
      </c>
      <c r="E434" s="346">
        <v>32</v>
      </c>
      <c r="F434" s="347"/>
      <c r="G434" s="348"/>
      <c r="H434" s="343"/>
    </row>
    <row r="435" spans="1:8" x14ac:dyDescent="0.3">
      <c r="A435" s="343">
        <v>118843</v>
      </c>
      <c r="B435" s="344" t="s">
        <v>736</v>
      </c>
      <c r="C435" s="345" t="s">
        <v>265</v>
      </c>
      <c r="D435" s="346">
        <v>52</v>
      </c>
      <c r="E435" s="346">
        <v>9</v>
      </c>
      <c r="F435" s="347"/>
      <c r="G435" s="348"/>
      <c r="H435" s="343"/>
    </row>
    <row r="436" spans="1:8" x14ac:dyDescent="0.3">
      <c r="A436" s="343">
        <v>118864</v>
      </c>
      <c r="B436" s="344" t="s">
        <v>737</v>
      </c>
      <c r="C436" s="345" t="s">
        <v>265</v>
      </c>
      <c r="D436" s="346">
        <v>51</v>
      </c>
      <c r="E436" s="346">
        <v>9</v>
      </c>
      <c r="F436" s="347" t="s">
        <v>272</v>
      </c>
      <c r="G436" s="348" t="s">
        <v>524</v>
      </c>
      <c r="H436" s="343">
        <v>136554</v>
      </c>
    </row>
    <row r="437" spans="1:8" x14ac:dyDescent="0.3">
      <c r="A437" s="343">
        <v>118865</v>
      </c>
      <c r="B437" s="344" t="s">
        <v>738</v>
      </c>
      <c r="C437" s="345" t="s">
        <v>265</v>
      </c>
      <c r="D437" s="346">
        <v>51</v>
      </c>
      <c r="E437" s="346">
        <v>9</v>
      </c>
      <c r="F437" s="347" t="s">
        <v>272</v>
      </c>
      <c r="G437" s="348" t="s">
        <v>739</v>
      </c>
      <c r="H437" s="343">
        <v>136555</v>
      </c>
    </row>
    <row r="438" spans="1:8" x14ac:dyDescent="0.3">
      <c r="A438" s="343">
        <v>118993</v>
      </c>
      <c r="B438" s="344" t="s">
        <v>740</v>
      </c>
      <c r="C438" s="345" t="s">
        <v>562</v>
      </c>
      <c r="D438" s="346">
        <v>51</v>
      </c>
      <c r="E438" s="346">
        <v>21</v>
      </c>
      <c r="F438" s="347"/>
      <c r="G438" s="348"/>
      <c r="H438" s="343"/>
    </row>
    <row r="439" spans="1:8" x14ac:dyDescent="0.3">
      <c r="A439" s="343">
        <v>118994</v>
      </c>
      <c r="B439" s="344" t="s">
        <v>741</v>
      </c>
      <c r="C439" s="345" t="s">
        <v>562</v>
      </c>
      <c r="D439" s="346">
        <v>51</v>
      </c>
      <c r="E439" s="346">
        <v>21</v>
      </c>
      <c r="F439" s="347"/>
      <c r="G439" s="348"/>
      <c r="H439" s="343"/>
    </row>
    <row r="440" spans="1:8" x14ac:dyDescent="0.3">
      <c r="A440" s="343">
        <v>119008</v>
      </c>
      <c r="B440" s="344" t="s">
        <v>742</v>
      </c>
      <c r="C440" s="345" t="s">
        <v>31</v>
      </c>
      <c r="D440" s="346">
        <v>55</v>
      </c>
      <c r="E440" s="346">
        <v>62</v>
      </c>
      <c r="F440" s="347" t="s">
        <v>272</v>
      </c>
      <c r="G440" s="348">
        <v>43875.457731481481</v>
      </c>
      <c r="H440" s="343"/>
    </row>
    <row r="441" spans="1:8" x14ac:dyDescent="0.3">
      <c r="A441" s="343">
        <v>119087</v>
      </c>
      <c r="B441" s="344" t="s">
        <v>743</v>
      </c>
      <c r="C441" s="345" t="s">
        <v>265</v>
      </c>
      <c r="D441" s="346">
        <v>59</v>
      </c>
      <c r="E441" s="346">
        <v>18</v>
      </c>
      <c r="F441" s="347" t="s">
        <v>263</v>
      </c>
      <c r="G441" s="348">
        <v>44461.442743055559</v>
      </c>
      <c r="H441" s="343"/>
    </row>
    <row r="442" spans="1:8" x14ac:dyDescent="0.3">
      <c r="A442" s="343">
        <v>119182</v>
      </c>
      <c r="B442" s="344" t="s">
        <v>744</v>
      </c>
      <c r="C442" s="345" t="s">
        <v>31</v>
      </c>
      <c r="D442" s="346">
        <v>55</v>
      </c>
      <c r="E442" s="346">
        <v>37</v>
      </c>
      <c r="F442" s="347"/>
      <c r="G442" s="348"/>
      <c r="H442" s="343">
        <v>136083</v>
      </c>
    </row>
    <row r="443" spans="1:8" x14ac:dyDescent="0.3">
      <c r="A443" s="343">
        <v>119183</v>
      </c>
      <c r="B443" s="344" t="s">
        <v>745</v>
      </c>
      <c r="C443" s="345" t="s">
        <v>31</v>
      </c>
      <c r="D443" s="346">
        <v>55</v>
      </c>
      <c r="E443" s="346">
        <v>37</v>
      </c>
      <c r="F443" s="347"/>
      <c r="G443" s="348"/>
      <c r="H443" s="343"/>
    </row>
    <row r="444" spans="1:8" x14ac:dyDescent="0.3">
      <c r="A444" s="343">
        <v>119514</v>
      </c>
      <c r="B444" s="344" t="s">
        <v>746</v>
      </c>
      <c r="C444" s="345" t="s">
        <v>274</v>
      </c>
      <c r="D444" s="346">
        <v>51</v>
      </c>
      <c r="E444" s="346">
        <v>28</v>
      </c>
      <c r="F444" s="347" t="s">
        <v>272</v>
      </c>
      <c r="G444" s="348" t="s">
        <v>747</v>
      </c>
      <c r="H444" s="343"/>
    </row>
    <row r="445" spans="1:8" x14ac:dyDescent="0.3">
      <c r="A445" s="343">
        <v>119626</v>
      </c>
      <c r="B445" s="344" t="s">
        <v>748</v>
      </c>
      <c r="C445" s="345" t="s">
        <v>562</v>
      </c>
      <c r="D445" s="346">
        <v>51</v>
      </c>
      <c r="E445" s="346">
        <v>19</v>
      </c>
      <c r="F445" s="347"/>
      <c r="G445" s="348"/>
      <c r="H445" s="343"/>
    </row>
    <row r="446" spans="1:8" x14ac:dyDescent="0.3">
      <c r="A446" s="343">
        <v>119627</v>
      </c>
      <c r="B446" s="344" t="s">
        <v>749</v>
      </c>
      <c r="C446" s="345" t="s">
        <v>274</v>
      </c>
      <c r="D446" s="346">
        <v>55</v>
      </c>
      <c r="E446" s="346">
        <v>19</v>
      </c>
      <c r="F446" s="347" t="s">
        <v>266</v>
      </c>
      <c r="G446" s="348">
        <v>44104.394143518519</v>
      </c>
      <c r="H446" s="343">
        <v>140050</v>
      </c>
    </row>
    <row r="447" spans="1:8" x14ac:dyDescent="0.3">
      <c r="A447" s="343">
        <v>119628</v>
      </c>
      <c r="B447" s="344" t="s">
        <v>750</v>
      </c>
      <c r="C447" s="345" t="s">
        <v>274</v>
      </c>
      <c r="D447" s="346">
        <v>55</v>
      </c>
      <c r="E447" s="346">
        <v>19</v>
      </c>
      <c r="F447" s="347" t="s">
        <v>266</v>
      </c>
      <c r="G447" s="348">
        <v>44104.394143518519</v>
      </c>
      <c r="H447" s="343">
        <v>140053</v>
      </c>
    </row>
    <row r="448" spans="1:8" x14ac:dyDescent="0.3">
      <c r="A448" s="343">
        <v>119793</v>
      </c>
      <c r="B448" s="344" t="s">
        <v>751</v>
      </c>
      <c r="C448" s="345" t="s">
        <v>562</v>
      </c>
      <c r="D448" s="346">
        <v>51</v>
      </c>
      <c r="E448" s="346">
        <v>19</v>
      </c>
      <c r="F448" s="347"/>
      <c r="G448" s="348"/>
      <c r="H448" s="343"/>
    </row>
    <row r="449" spans="1:8" x14ac:dyDescent="0.3">
      <c r="A449" s="343">
        <v>119794</v>
      </c>
      <c r="B449" s="344" t="s">
        <v>752</v>
      </c>
      <c r="C449" s="345" t="s">
        <v>562</v>
      </c>
      <c r="D449" s="346">
        <v>51</v>
      </c>
      <c r="E449" s="346">
        <v>19</v>
      </c>
      <c r="F449" s="347"/>
      <c r="G449" s="348"/>
      <c r="H449" s="343"/>
    </row>
    <row r="450" spans="1:8" x14ac:dyDescent="0.3">
      <c r="A450" s="343">
        <v>119795</v>
      </c>
      <c r="B450" s="344" t="s">
        <v>753</v>
      </c>
      <c r="C450" s="345" t="s">
        <v>562</v>
      </c>
      <c r="D450" s="346">
        <v>51</v>
      </c>
      <c r="E450" s="346">
        <v>19</v>
      </c>
      <c r="F450" s="347"/>
      <c r="G450" s="348"/>
      <c r="H450" s="343"/>
    </row>
    <row r="451" spans="1:8" x14ac:dyDescent="0.3">
      <c r="A451" s="343">
        <v>119796</v>
      </c>
      <c r="B451" s="344" t="s">
        <v>754</v>
      </c>
      <c r="C451" s="345" t="s">
        <v>562</v>
      </c>
      <c r="D451" s="346">
        <v>51</v>
      </c>
      <c r="E451" s="346">
        <v>19</v>
      </c>
      <c r="F451" s="347"/>
      <c r="G451" s="348"/>
      <c r="H451" s="343"/>
    </row>
    <row r="452" spans="1:8" x14ac:dyDescent="0.3">
      <c r="A452" s="343">
        <v>119798</v>
      </c>
      <c r="B452" s="344" t="s">
        <v>755</v>
      </c>
      <c r="C452" s="345" t="s">
        <v>562</v>
      </c>
      <c r="D452" s="346">
        <v>51</v>
      </c>
      <c r="E452" s="346">
        <v>19</v>
      </c>
      <c r="F452" s="347"/>
      <c r="G452" s="348"/>
      <c r="H452" s="343"/>
    </row>
    <row r="453" spans="1:8" x14ac:dyDescent="0.3">
      <c r="A453" s="343">
        <v>119810</v>
      </c>
      <c r="B453" s="344" t="s">
        <v>756</v>
      </c>
      <c r="C453" s="345" t="s">
        <v>265</v>
      </c>
      <c r="D453" s="346">
        <v>55</v>
      </c>
      <c r="E453" s="346">
        <v>52</v>
      </c>
      <c r="F453" s="347" t="s">
        <v>272</v>
      </c>
      <c r="G453" s="348">
        <v>43901.63380787037</v>
      </c>
      <c r="H453" s="343"/>
    </row>
    <row r="454" spans="1:8" x14ac:dyDescent="0.3">
      <c r="A454" s="343">
        <v>119811</v>
      </c>
      <c r="B454" s="344" t="s">
        <v>757</v>
      </c>
      <c r="C454" s="345" t="s">
        <v>265</v>
      </c>
      <c r="D454" s="346">
        <v>55</v>
      </c>
      <c r="E454" s="346">
        <v>52</v>
      </c>
      <c r="F454" s="347" t="s">
        <v>272</v>
      </c>
      <c r="G454" s="348">
        <v>43901.63380787037</v>
      </c>
      <c r="H454" s="343"/>
    </row>
    <row r="455" spans="1:8" x14ac:dyDescent="0.3">
      <c r="A455" s="343">
        <v>120217</v>
      </c>
      <c r="B455" s="344" t="s">
        <v>758</v>
      </c>
      <c r="C455" s="345" t="s">
        <v>265</v>
      </c>
      <c r="D455" s="346">
        <v>84</v>
      </c>
      <c r="E455" s="346">
        <v>1</v>
      </c>
      <c r="F455" s="347"/>
      <c r="G455" s="348"/>
      <c r="H455" s="343"/>
    </row>
    <row r="456" spans="1:8" x14ac:dyDescent="0.3">
      <c r="A456" s="343">
        <v>120477</v>
      </c>
      <c r="B456" s="344" t="s">
        <v>759</v>
      </c>
      <c r="C456" s="345" t="s">
        <v>265</v>
      </c>
      <c r="D456" s="346">
        <v>55</v>
      </c>
      <c r="E456" s="346">
        <v>63</v>
      </c>
      <c r="F456" s="347" t="s">
        <v>272</v>
      </c>
      <c r="G456" s="348">
        <v>43901.63380787037</v>
      </c>
      <c r="H456" s="343"/>
    </row>
    <row r="457" spans="1:8" x14ac:dyDescent="0.3">
      <c r="A457" s="343">
        <v>121214</v>
      </c>
      <c r="B457" s="344" t="s">
        <v>760</v>
      </c>
      <c r="C457" s="345" t="s">
        <v>31</v>
      </c>
      <c r="D457" s="346">
        <v>83</v>
      </c>
      <c r="E457" s="346">
        <v>8</v>
      </c>
      <c r="F457" s="347" t="s">
        <v>272</v>
      </c>
      <c r="G457" s="348" t="s">
        <v>761</v>
      </c>
      <c r="H457" s="343"/>
    </row>
    <row r="458" spans="1:8" x14ac:dyDescent="0.3">
      <c r="A458" s="343">
        <v>121292</v>
      </c>
      <c r="B458" s="344" t="s">
        <v>762</v>
      </c>
      <c r="C458" s="345" t="s">
        <v>31</v>
      </c>
      <c r="D458" s="346">
        <v>55</v>
      </c>
      <c r="E458" s="346">
        <v>49</v>
      </c>
      <c r="F458" s="347" t="s">
        <v>272</v>
      </c>
      <c r="G458" s="348">
        <v>43808.481793981482</v>
      </c>
      <c r="H458" s="343">
        <v>136898</v>
      </c>
    </row>
    <row r="459" spans="1:8" x14ac:dyDescent="0.3">
      <c r="A459" s="343">
        <v>122153</v>
      </c>
      <c r="B459" s="344" t="s">
        <v>763</v>
      </c>
      <c r="C459" s="345" t="s">
        <v>265</v>
      </c>
      <c r="D459" s="346">
        <v>55</v>
      </c>
      <c r="E459" s="346">
        <v>46</v>
      </c>
      <c r="F459" s="347"/>
      <c r="G459" s="348"/>
      <c r="H459" s="343"/>
    </row>
    <row r="460" spans="1:8" x14ac:dyDescent="0.3">
      <c r="A460" s="343">
        <v>122154</v>
      </c>
      <c r="B460" s="344" t="s">
        <v>764</v>
      </c>
      <c r="C460" s="345" t="s">
        <v>31</v>
      </c>
      <c r="D460" s="346">
        <v>55</v>
      </c>
      <c r="E460" s="346">
        <v>63</v>
      </c>
      <c r="F460" s="347"/>
      <c r="G460" s="348"/>
      <c r="H460" s="343"/>
    </row>
    <row r="461" spans="1:8" x14ac:dyDescent="0.3">
      <c r="A461" s="343">
        <v>122545</v>
      </c>
      <c r="B461" s="344" t="s">
        <v>765</v>
      </c>
      <c r="C461" s="345" t="s">
        <v>265</v>
      </c>
      <c r="D461" s="346">
        <v>84</v>
      </c>
      <c r="E461" s="346">
        <v>2</v>
      </c>
      <c r="F461" s="347"/>
      <c r="G461" s="348"/>
      <c r="H461" s="343"/>
    </row>
    <row r="462" spans="1:8" x14ac:dyDescent="0.3">
      <c r="A462" s="343">
        <v>123146</v>
      </c>
      <c r="B462" s="344" t="s">
        <v>766</v>
      </c>
      <c r="C462" s="345" t="s">
        <v>613</v>
      </c>
      <c r="D462" s="346">
        <v>51</v>
      </c>
      <c r="E462" s="346">
        <v>4</v>
      </c>
      <c r="F462" s="347" t="s">
        <v>263</v>
      </c>
      <c r="G462" s="348">
        <v>44454.452928240738</v>
      </c>
      <c r="H462" s="343"/>
    </row>
    <row r="463" spans="1:8" x14ac:dyDescent="0.3">
      <c r="A463" s="343">
        <v>123241</v>
      </c>
      <c r="B463" s="344" t="s">
        <v>767</v>
      </c>
      <c r="C463" s="345" t="s">
        <v>347</v>
      </c>
      <c r="D463" s="346">
        <v>69</v>
      </c>
      <c r="E463" s="346">
        <v>2</v>
      </c>
      <c r="F463" s="347" t="s">
        <v>266</v>
      </c>
      <c r="G463" s="348">
        <v>44237.476643518516</v>
      </c>
      <c r="H463" s="343"/>
    </row>
    <row r="464" spans="1:8" x14ac:dyDescent="0.3">
      <c r="A464" s="343">
        <v>123347</v>
      </c>
      <c r="B464" s="344" t="s">
        <v>768</v>
      </c>
      <c r="C464" s="345" t="s">
        <v>271</v>
      </c>
      <c r="D464" s="346">
        <v>67</v>
      </c>
      <c r="E464" s="346">
        <v>7</v>
      </c>
      <c r="F464" s="347"/>
      <c r="G464" s="348"/>
      <c r="H464" s="343"/>
    </row>
    <row r="465" spans="1:8" x14ac:dyDescent="0.3">
      <c r="A465" s="343">
        <v>123348</v>
      </c>
      <c r="B465" s="344" t="s">
        <v>769</v>
      </c>
      <c r="C465" s="345" t="s">
        <v>271</v>
      </c>
      <c r="D465" s="346">
        <v>67</v>
      </c>
      <c r="E465" s="346">
        <v>7</v>
      </c>
      <c r="F465" s="347"/>
      <c r="G465" s="348"/>
      <c r="H465" s="343"/>
    </row>
    <row r="466" spans="1:8" x14ac:dyDescent="0.3">
      <c r="A466" s="343">
        <v>123351</v>
      </c>
      <c r="B466" s="344" t="s">
        <v>770</v>
      </c>
      <c r="C466" s="345" t="s">
        <v>271</v>
      </c>
      <c r="D466" s="346">
        <v>67</v>
      </c>
      <c r="E466" s="346">
        <v>7</v>
      </c>
      <c r="F466" s="347"/>
      <c r="G466" s="348"/>
      <c r="H466" s="343"/>
    </row>
    <row r="467" spans="1:8" x14ac:dyDescent="0.3">
      <c r="A467" s="343">
        <v>123352</v>
      </c>
      <c r="B467" s="344" t="s">
        <v>771</v>
      </c>
      <c r="C467" s="345" t="s">
        <v>271</v>
      </c>
      <c r="D467" s="346">
        <v>67</v>
      </c>
      <c r="E467" s="346">
        <v>7</v>
      </c>
      <c r="F467" s="347"/>
      <c r="G467" s="348"/>
      <c r="H467" s="343"/>
    </row>
    <row r="468" spans="1:8" x14ac:dyDescent="0.3">
      <c r="A468" s="343">
        <v>123353</v>
      </c>
      <c r="B468" s="344" t="s">
        <v>772</v>
      </c>
      <c r="C468" s="345" t="s">
        <v>271</v>
      </c>
      <c r="D468" s="346">
        <v>67</v>
      </c>
      <c r="E468" s="346">
        <v>7</v>
      </c>
      <c r="F468" s="347"/>
      <c r="G468" s="348"/>
      <c r="H468" s="343"/>
    </row>
    <row r="469" spans="1:8" x14ac:dyDescent="0.3">
      <c r="A469" s="343">
        <v>123371</v>
      </c>
      <c r="B469" s="344" t="s">
        <v>773</v>
      </c>
      <c r="C469" s="345" t="s">
        <v>274</v>
      </c>
      <c r="D469" s="346">
        <v>55</v>
      </c>
      <c r="E469" s="346">
        <v>19</v>
      </c>
      <c r="F469" s="347" t="s">
        <v>266</v>
      </c>
      <c r="G469" s="348">
        <v>44104.394143518519</v>
      </c>
      <c r="H469" s="343">
        <v>140061</v>
      </c>
    </row>
    <row r="470" spans="1:8" x14ac:dyDescent="0.3">
      <c r="A470" s="343">
        <v>123373</v>
      </c>
      <c r="B470" s="344" t="s">
        <v>774</v>
      </c>
      <c r="C470" s="345" t="s">
        <v>274</v>
      </c>
      <c r="D470" s="346">
        <v>55</v>
      </c>
      <c r="E470" s="346">
        <v>19</v>
      </c>
      <c r="F470" s="347" t="s">
        <v>266</v>
      </c>
      <c r="G470" s="348">
        <v>44104.394143518519</v>
      </c>
      <c r="H470" s="343">
        <v>140060</v>
      </c>
    </row>
    <row r="471" spans="1:8" x14ac:dyDescent="0.3">
      <c r="A471" s="343">
        <v>124241</v>
      </c>
      <c r="B471" s="344" t="s">
        <v>775</v>
      </c>
      <c r="C471" s="345" t="s">
        <v>31</v>
      </c>
      <c r="D471" s="346">
        <v>61</v>
      </c>
      <c r="E471" s="346">
        <v>10</v>
      </c>
      <c r="F471" s="347" t="s">
        <v>266</v>
      </c>
      <c r="G471" s="348">
        <v>43682.372615740744</v>
      </c>
      <c r="H471" s="343">
        <v>138054</v>
      </c>
    </row>
    <row r="472" spans="1:8" x14ac:dyDescent="0.3">
      <c r="A472" s="343">
        <v>124335</v>
      </c>
      <c r="B472" s="344" t="s">
        <v>776</v>
      </c>
      <c r="C472" s="345" t="s">
        <v>265</v>
      </c>
      <c r="D472" s="346">
        <v>55</v>
      </c>
      <c r="E472" s="346">
        <v>49</v>
      </c>
      <c r="F472" s="347" t="s">
        <v>272</v>
      </c>
      <c r="G472" s="348">
        <v>43734.501006944447</v>
      </c>
      <c r="H472" s="343">
        <v>138547</v>
      </c>
    </row>
    <row r="473" spans="1:8" x14ac:dyDescent="0.3">
      <c r="A473" s="343">
        <v>124980</v>
      </c>
      <c r="B473" s="344" t="s">
        <v>777</v>
      </c>
      <c r="C473" s="345" t="s">
        <v>274</v>
      </c>
      <c r="D473" s="346">
        <v>55</v>
      </c>
      <c r="E473" s="346">
        <v>19</v>
      </c>
      <c r="F473" s="347" t="s">
        <v>266</v>
      </c>
      <c r="G473" s="348">
        <v>44104.394143518519</v>
      </c>
      <c r="H473" s="343">
        <v>140056</v>
      </c>
    </row>
    <row r="474" spans="1:8" x14ac:dyDescent="0.3">
      <c r="A474" s="343">
        <v>125260</v>
      </c>
      <c r="B474" s="344" t="s">
        <v>778</v>
      </c>
      <c r="C474" s="345" t="s">
        <v>562</v>
      </c>
      <c r="D474" s="346">
        <v>51</v>
      </c>
      <c r="E474" s="346">
        <v>21</v>
      </c>
      <c r="F474" s="347"/>
      <c r="G474" s="348"/>
      <c r="H474" s="343"/>
    </row>
    <row r="475" spans="1:8" x14ac:dyDescent="0.3">
      <c r="A475" s="343">
        <v>125443</v>
      </c>
      <c r="B475" s="344" t="s">
        <v>779</v>
      </c>
      <c r="C475" s="345" t="s">
        <v>31</v>
      </c>
      <c r="D475" s="346">
        <v>55</v>
      </c>
      <c r="E475" s="346">
        <v>63</v>
      </c>
      <c r="F475" s="347"/>
      <c r="G475" s="348"/>
      <c r="H475" s="343"/>
    </row>
    <row r="476" spans="1:8" x14ac:dyDescent="0.3">
      <c r="A476" s="343">
        <v>125576</v>
      </c>
      <c r="B476" s="344" t="s">
        <v>780</v>
      </c>
      <c r="C476" s="345" t="s">
        <v>31</v>
      </c>
      <c r="D476" s="346">
        <v>84</v>
      </c>
      <c r="E476" s="346">
        <v>7</v>
      </c>
      <c r="F476" s="347"/>
      <c r="G476" s="348"/>
      <c r="H476" s="343"/>
    </row>
    <row r="477" spans="1:8" x14ac:dyDescent="0.3">
      <c r="A477" s="343">
        <v>126076</v>
      </c>
      <c r="B477" s="344" t="s">
        <v>781</v>
      </c>
      <c r="C477" s="345" t="s">
        <v>31</v>
      </c>
      <c r="D477" s="346">
        <v>55</v>
      </c>
      <c r="E477" s="346">
        <v>57</v>
      </c>
      <c r="F477" s="347" t="s">
        <v>272</v>
      </c>
      <c r="G477" s="348">
        <v>43901.63380787037</v>
      </c>
      <c r="H477" s="343"/>
    </row>
    <row r="478" spans="1:8" x14ac:dyDescent="0.3">
      <c r="A478" s="343">
        <v>126078</v>
      </c>
      <c r="B478" s="344" t="s">
        <v>782</v>
      </c>
      <c r="C478" s="345" t="s">
        <v>31</v>
      </c>
      <c r="D478" s="346">
        <v>55</v>
      </c>
      <c r="E478" s="346">
        <v>37</v>
      </c>
      <c r="F478" s="347"/>
      <c r="G478" s="348"/>
      <c r="H478" s="343"/>
    </row>
    <row r="479" spans="1:8" x14ac:dyDescent="0.3">
      <c r="A479" s="343">
        <v>126079</v>
      </c>
      <c r="B479" s="344" t="s">
        <v>783</v>
      </c>
      <c r="C479" s="345" t="s">
        <v>31</v>
      </c>
      <c r="D479" s="346">
        <v>55</v>
      </c>
      <c r="E479" s="346">
        <v>26</v>
      </c>
      <c r="F479" s="347"/>
      <c r="G479" s="348"/>
      <c r="H479" s="343"/>
    </row>
    <row r="480" spans="1:8" x14ac:dyDescent="0.3">
      <c r="A480" s="343">
        <v>126080</v>
      </c>
      <c r="B480" s="344" t="s">
        <v>784</v>
      </c>
      <c r="C480" s="345" t="s">
        <v>31</v>
      </c>
      <c r="D480" s="346">
        <v>55</v>
      </c>
      <c r="E480" s="346">
        <v>26</v>
      </c>
      <c r="F480" s="347"/>
      <c r="G480" s="348"/>
      <c r="H480" s="343"/>
    </row>
    <row r="481" spans="1:8" x14ac:dyDescent="0.3">
      <c r="A481" s="343">
        <v>126081</v>
      </c>
      <c r="B481" s="344" t="s">
        <v>785</v>
      </c>
      <c r="C481" s="345" t="s">
        <v>31</v>
      </c>
      <c r="D481" s="346">
        <v>55</v>
      </c>
      <c r="E481" s="346">
        <v>26</v>
      </c>
      <c r="F481" s="347"/>
      <c r="G481" s="348"/>
      <c r="H481" s="343"/>
    </row>
    <row r="482" spans="1:8" x14ac:dyDescent="0.3">
      <c r="A482" s="343">
        <v>126127</v>
      </c>
      <c r="B482" s="344" t="s">
        <v>786</v>
      </c>
      <c r="C482" s="345" t="s">
        <v>31</v>
      </c>
      <c r="D482" s="346">
        <v>55</v>
      </c>
      <c r="E482" s="346">
        <v>26</v>
      </c>
      <c r="F482" s="347"/>
      <c r="G482" s="348"/>
      <c r="H482" s="343"/>
    </row>
    <row r="483" spans="1:8" x14ac:dyDescent="0.3">
      <c r="A483" s="343">
        <v>126343</v>
      </c>
      <c r="B483" s="344" t="s">
        <v>787</v>
      </c>
      <c r="C483" s="345" t="s">
        <v>562</v>
      </c>
      <c r="D483" s="346">
        <v>51</v>
      </c>
      <c r="E483" s="346">
        <v>21</v>
      </c>
      <c r="F483" s="347"/>
      <c r="G483" s="348"/>
      <c r="H483" s="343"/>
    </row>
    <row r="484" spans="1:8" x14ac:dyDescent="0.3">
      <c r="A484" s="343">
        <v>126344</v>
      </c>
      <c r="B484" s="344" t="s">
        <v>788</v>
      </c>
      <c r="C484" s="345" t="s">
        <v>562</v>
      </c>
      <c r="D484" s="346">
        <v>51</v>
      </c>
      <c r="E484" s="346">
        <v>21</v>
      </c>
      <c r="F484" s="347"/>
      <c r="G484" s="348"/>
      <c r="H484" s="343"/>
    </row>
    <row r="485" spans="1:8" x14ac:dyDescent="0.3">
      <c r="A485" s="343">
        <v>127331</v>
      </c>
      <c r="B485" s="344" t="s">
        <v>789</v>
      </c>
      <c r="C485" s="345" t="s">
        <v>337</v>
      </c>
      <c r="D485" s="346">
        <v>72</v>
      </c>
      <c r="E485" s="346">
        <v>8</v>
      </c>
      <c r="F485" s="347" t="s">
        <v>266</v>
      </c>
      <c r="G485" s="348">
        <v>44258.722500000003</v>
      </c>
      <c r="H485" s="343"/>
    </row>
    <row r="486" spans="1:8" x14ac:dyDescent="0.3">
      <c r="A486" s="343">
        <v>127963</v>
      </c>
      <c r="B486" s="344" t="s">
        <v>790</v>
      </c>
      <c r="C486" s="345" t="s">
        <v>265</v>
      </c>
      <c r="D486" s="346">
        <v>55</v>
      </c>
      <c r="E486" s="346">
        <v>34</v>
      </c>
      <c r="F486" s="347" t="s">
        <v>272</v>
      </c>
      <c r="G486" s="348">
        <v>43875.454641203702</v>
      </c>
      <c r="H486" s="343"/>
    </row>
    <row r="487" spans="1:8" x14ac:dyDescent="0.3">
      <c r="A487" s="343">
        <v>128301</v>
      </c>
      <c r="B487" s="344" t="s">
        <v>791</v>
      </c>
      <c r="C487" s="345" t="s">
        <v>265</v>
      </c>
      <c r="D487" s="346">
        <v>55</v>
      </c>
      <c r="E487" s="346">
        <v>62</v>
      </c>
      <c r="F487" s="347"/>
      <c r="G487" s="348"/>
      <c r="H487" s="343"/>
    </row>
    <row r="488" spans="1:8" x14ac:dyDescent="0.3">
      <c r="A488" s="343">
        <v>128302</v>
      </c>
      <c r="B488" s="344" t="s">
        <v>792</v>
      </c>
      <c r="C488" s="345" t="s">
        <v>265</v>
      </c>
      <c r="D488" s="346">
        <v>54</v>
      </c>
      <c r="E488" s="346">
        <v>16</v>
      </c>
      <c r="F488" s="347" t="s">
        <v>272</v>
      </c>
      <c r="G488" s="348" t="s">
        <v>521</v>
      </c>
      <c r="H488" s="343"/>
    </row>
    <row r="489" spans="1:8" x14ac:dyDescent="0.3">
      <c r="A489" s="343">
        <v>128306</v>
      </c>
      <c r="B489" s="344" t="s">
        <v>793</v>
      </c>
      <c r="C489" s="345" t="s">
        <v>265</v>
      </c>
      <c r="D489" s="346">
        <v>54</v>
      </c>
      <c r="E489" s="346">
        <v>16</v>
      </c>
      <c r="F489" s="347" t="s">
        <v>272</v>
      </c>
      <c r="G489" s="348" t="s">
        <v>521</v>
      </c>
      <c r="H489" s="343"/>
    </row>
    <row r="490" spans="1:8" x14ac:dyDescent="0.3">
      <c r="A490" s="343">
        <v>128307</v>
      </c>
      <c r="B490" s="344" t="s">
        <v>794</v>
      </c>
      <c r="C490" s="345" t="s">
        <v>265</v>
      </c>
      <c r="D490" s="346">
        <v>54</v>
      </c>
      <c r="E490" s="346">
        <v>16</v>
      </c>
      <c r="F490" s="347" t="s">
        <v>272</v>
      </c>
      <c r="G490" s="348">
        <v>44018.628750000003</v>
      </c>
      <c r="H490" s="343"/>
    </row>
    <row r="491" spans="1:8" x14ac:dyDescent="0.3">
      <c r="A491" s="343">
        <v>128308</v>
      </c>
      <c r="B491" s="344" t="s">
        <v>795</v>
      </c>
      <c r="C491" s="345" t="s">
        <v>265</v>
      </c>
      <c r="D491" s="346">
        <v>56</v>
      </c>
      <c r="E491" s="346">
        <v>1</v>
      </c>
      <c r="F491" s="347" t="s">
        <v>272</v>
      </c>
      <c r="G491" s="348" t="s">
        <v>796</v>
      </c>
      <c r="H491" s="343"/>
    </row>
    <row r="492" spans="1:8" x14ac:dyDescent="0.3">
      <c r="A492" s="343">
        <v>128309</v>
      </c>
      <c r="B492" s="344" t="s">
        <v>797</v>
      </c>
      <c r="C492" s="345" t="s">
        <v>265</v>
      </c>
      <c r="D492" s="346">
        <v>56</v>
      </c>
      <c r="E492" s="346">
        <v>1</v>
      </c>
      <c r="F492" s="347" t="s">
        <v>272</v>
      </c>
      <c r="G492" s="348" t="s">
        <v>796</v>
      </c>
      <c r="H492" s="343"/>
    </row>
    <row r="493" spans="1:8" x14ac:dyDescent="0.3">
      <c r="A493" s="343">
        <v>128389</v>
      </c>
      <c r="B493" s="344" t="s">
        <v>798</v>
      </c>
      <c r="C493" s="345" t="s">
        <v>265</v>
      </c>
      <c r="D493" s="346">
        <v>55</v>
      </c>
      <c r="E493" s="346">
        <v>5</v>
      </c>
      <c r="F493" s="347" t="s">
        <v>266</v>
      </c>
      <c r="G493" s="348">
        <v>44069.495046296295</v>
      </c>
      <c r="H493" s="343"/>
    </row>
    <row r="494" spans="1:8" x14ac:dyDescent="0.3">
      <c r="A494" s="343">
        <v>128392</v>
      </c>
      <c r="B494" s="344" t="s">
        <v>799</v>
      </c>
      <c r="C494" s="345" t="s">
        <v>262</v>
      </c>
      <c r="D494" s="346">
        <v>70</v>
      </c>
      <c r="E494" s="346">
        <v>47</v>
      </c>
      <c r="F494" s="347"/>
      <c r="G494" s="348"/>
      <c r="H494" s="343"/>
    </row>
    <row r="495" spans="1:8" x14ac:dyDescent="0.3">
      <c r="A495" s="343">
        <v>128458</v>
      </c>
      <c r="B495" s="344" t="s">
        <v>800</v>
      </c>
      <c r="C495" s="345" t="s">
        <v>31</v>
      </c>
      <c r="D495" s="346">
        <v>54</v>
      </c>
      <c r="E495" s="346">
        <v>16</v>
      </c>
      <c r="F495" s="347" t="s">
        <v>272</v>
      </c>
      <c r="G495" s="348" t="s">
        <v>521</v>
      </c>
      <c r="H495" s="343"/>
    </row>
    <row r="496" spans="1:8" x14ac:dyDescent="0.3">
      <c r="A496" s="343">
        <v>128817</v>
      </c>
      <c r="B496" s="344" t="s">
        <v>801</v>
      </c>
      <c r="C496" s="345" t="s">
        <v>31</v>
      </c>
      <c r="D496" s="346">
        <v>55</v>
      </c>
      <c r="E496" s="346">
        <v>32</v>
      </c>
      <c r="F496" s="347" t="s">
        <v>266</v>
      </c>
      <c r="G496" s="348">
        <v>44237.606608796297</v>
      </c>
      <c r="H496" s="343"/>
    </row>
    <row r="497" spans="1:8" x14ac:dyDescent="0.3">
      <c r="A497" s="343">
        <v>128832</v>
      </c>
      <c r="B497" s="344" t="s">
        <v>802</v>
      </c>
      <c r="C497" s="345" t="s">
        <v>31</v>
      </c>
      <c r="D497" s="346">
        <v>84</v>
      </c>
      <c r="E497" s="346">
        <v>5</v>
      </c>
      <c r="F497" s="347"/>
      <c r="G497" s="348"/>
      <c r="H497" s="343"/>
    </row>
    <row r="498" spans="1:8" x14ac:dyDescent="0.3">
      <c r="A498" s="343">
        <v>129959</v>
      </c>
      <c r="B498" s="344" t="s">
        <v>803</v>
      </c>
      <c r="C498" s="345" t="s">
        <v>274</v>
      </c>
      <c r="D498" s="346">
        <v>55</v>
      </c>
      <c r="E498" s="346">
        <v>19</v>
      </c>
      <c r="F498" s="347" t="s">
        <v>266</v>
      </c>
      <c r="G498" s="348">
        <v>44104.394143518519</v>
      </c>
      <c r="H498" s="343">
        <v>140047</v>
      </c>
    </row>
    <row r="499" spans="1:8" x14ac:dyDescent="0.3">
      <c r="A499" s="343">
        <v>129979</v>
      </c>
      <c r="B499" s="344" t="s">
        <v>804</v>
      </c>
      <c r="C499" s="345" t="s">
        <v>31</v>
      </c>
      <c r="D499" s="346">
        <v>61</v>
      </c>
      <c r="E499" s="346">
        <v>8</v>
      </c>
      <c r="F499" s="347" t="s">
        <v>272</v>
      </c>
      <c r="G499" s="348" t="s">
        <v>805</v>
      </c>
      <c r="H499" s="343"/>
    </row>
    <row r="500" spans="1:8" x14ac:dyDescent="0.3">
      <c r="A500" s="343">
        <v>130157</v>
      </c>
      <c r="B500" s="344" t="s">
        <v>806</v>
      </c>
      <c r="C500" s="345" t="s">
        <v>274</v>
      </c>
      <c r="D500" s="346">
        <v>56</v>
      </c>
      <c r="E500" s="346">
        <v>9</v>
      </c>
      <c r="F500" s="347" t="s">
        <v>272</v>
      </c>
      <c r="G500" s="348" t="s">
        <v>796</v>
      </c>
      <c r="H500" s="343"/>
    </row>
    <row r="501" spans="1:8" x14ac:dyDescent="0.3">
      <c r="A501" s="343">
        <v>130564</v>
      </c>
      <c r="B501" s="344" t="s">
        <v>807</v>
      </c>
      <c r="C501" s="345" t="s">
        <v>31</v>
      </c>
      <c r="D501" s="346">
        <v>54</v>
      </c>
      <c r="E501" s="346">
        <v>4</v>
      </c>
      <c r="F501" s="347" t="s">
        <v>272</v>
      </c>
      <c r="G501" s="348">
        <v>43825.339375000003</v>
      </c>
      <c r="H501" s="343"/>
    </row>
    <row r="502" spans="1:8" x14ac:dyDescent="0.3">
      <c r="A502" s="343">
        <v>130614</v>
      </c>
      <c r="B502" s="344" t="s">
        <v>808</v>
      </c>
      <c r="C502" s="345" t="s">
        <v>337</v>
      </c>
      <c r="D502" s="346">
        <v>75</v>
      </c>
      <c r="E502" s="346">
        <v>5</v>
      </c>
      <c r="F502" s="347" t="s">
        <v>263</v>
      </c>
      <c r="G502" s="348">
        <v>44463.593159722222</v>
      </c>
      <c r="H502" s="343"/>
    </row>
    <row r="503" spans="1:8" x14ac:dyDescent="0.3">
      <c r="A503" s="343">
        <v>130740</v>
      </c>
      <c r="B503" s="344" t="s">
        <v>809</v>
      </c>
      <c r="C503" s="345" t="s">
        <v>265</v>
      </c>
      <c r="D503" s="346">
        <v>54</v>
      </c>
      <c r="E503" s="346">
        <v>4</v>
      </c>
      <c r="F503" s="347" t="s">
        <v>272</v>
      </c>
      <c r="G503" s="348">
        <v>43846.392233796294</v>
      </c>
      <c r="H503" s="343"/>
    </row>
    <row r="504" spans="1:8" x14ac:dyDescent="0.3">
      <c r="A504" s="343">
        <v>131195</v>
      </c>
      <c r="B504" s="344" t="s">
        <v>810</v>
      </c>
      <c r="C504" s="345" t="s">
        <v>347</v>
      </c>
      <c r="D504" s="346">
        <v>61</v>
      </c>
      <c r="E504" s="346">
        <v>3</v>
      </c>
      <c r="F504" s="347"/>
      <c r="G504" s="348"/>
      <c r="H504" s="343"/>
    </row>
    <row r="505" spans="1:8" x14ac:dyDescent="0.3">
      <c r="A505" s="343">
        <v>131221</v>
      </c>
      <c r="B505" s="344" t="s">
        <v>811</v>
      </c>
      <c r="C505" s="345" t="s">
        <v>729</v>
      </c>
      <c r="D505" s="346">
        <v>59</v>
      </c>
      <c r="E505" s="346">
        <v>35</v>
      </c>
      <c r="F505" s="347" t="s">
        <v>272</v>
      </c>
      <c r="G505" s="348">
        <v>43808.459768518522</v>
      </c>
      <c r="H505" s="343"/>
    </row>
    <row r="506" spans="1:8" x14ac:dyDescent="0.3">
      <c r="A506" s="343">
        <v>131579</v>
      </c>
      <c r="B506" s="344" t="s">
        <v>812</v>
      </c>
      <c r="C506" s="345" t="s">
        <v>31</v>
      </c>
      <c r="D506" s="346">
        <v>54</v>
      </c>
      <c r="E506" s="346">
        <v>4</v>
      </c>
      <c r="F506" s="347" t="s">
        <v>272</v>
      </c>
      <c r="G506" s="348">
        <v>43713.472581018519</v>
      </c>
      <c r="H506" s="343"/>
    </row>
    <row r="507" spans="1:8" x14ac:dyDescent="0.3">
      <c r="A507" s="343">
        <v>131931</v>
      </c>
      <c r="B507" s="344" t="s">
        <v>813</v>
      </c>
      <c r="C507" s="345" t="s">
        <v>31</v>
      </c>
      <c r="D507" s="346">
        <v>45</v>
      </c>
      <c r="E507" s="346">
        <v>9</v>
      </c>
      <c r="F507" s="347" t="s">
        <v>266</v>
      </c>
      <c r="G507" s="348">
        <v>44313.495532407411</v>
      </c>
      <c r="H507" s="343">
        <v>132299</v>
      </c>
    </row>
    <row r="508" spans="1:8" x14ac:dyDescent="0.3">
      <c r="A508" s="343">
        <v>131933</v>
      </c>
      <c r="B508" s="344" t="s">
        <v>814</v>
      </c>
      <c r="C508" s="345" t="s">
        <v>31</v>
      </c>
      <c r="D508" s="346">
        <v>45</v>
      </c>
      <c r="E508" s="346">
        <v>9</v>
      </c>
      <c r="F508" s="347" t="s">
        <v>266</v>
      </c>
      <c r="G508" s="348">
        <v>43727.555393518516</v>
      </c>
      <c r="H508" s="343">
        <v>138465</v>
      </c>
    </row>
    <row r="509" spans="1:8" x14ac:dyDescent="0.3">
      <c r="A509" s="343">
        <v>131938</v>
      </c>
      <c r="B509" s="344" t="s">
        <v>815</v>
      </c>
      <c r="C509" s="345" t="s">
        <v>31</v>
      </c>
      <c r="D509" s="346">
        <v>45</v>
      </c>
      <c r="E509" s="346">
        <v>9</v>
      </c>
      <c r="F509" s="347" t="s">
        <v>266</v>
      </c>
      <c r="G509" s="348">
        <v>43881.673472222225</v>
      </c>
      <c r="H509" s="343">
        <v>139141</v>
      </c>
    </row>
    <row r="510" spans="1:8" x14ac:dyDescent="0.3">
      <c r="A510" s="343">
        <v>131939</v>
      </c>
      <c r="B510" s="344" t="s">
        <v>816</v>
      </c>
      <c r="C510" s="345" t="s">
        <v>31</v>
      </c>
      <c r="D510" s="346">
        <v>45</v>
      </c>
      <c r="E510" s="346">
        <v>9</v>
      </c>
      <c r="F510" s="347" t="s">
        <v>266</v>
      </c>
      <c r="G510" s="348">
        <v>43881.673472222225</v>
      </c>
      <c r="H510" s="343">
        <v>139142</v>
      </c>
    </row>
    <row r="511" spans="1:8" x14ac:dyDescent="0.3">
      <c r="A511" s="343">
        <v>131940</v>
      </c>
      <c r="B511" s="344" t="s">
        <v>817</v>
      </c>
      <c r="C511" s="345" t="s">
        <v>31</v>
      </c>
      <c r="D511" s="346">
        <v>45</v>
      </c>
      <c r="E511" s="346">
        <v>9</v>
      </c>
      <c r="F511" s="347" t="s">
        <v>266</v>
      </c>
      <c r="G511" s="348">
        <v>43881.673472222225</v>
      </c>
      <c r="H511" s="343">
        <v>139144</v>
      </c>
    </row>
    <row r="512" spans="1:8" x14ac:dyDescent="0.3">
      <c r="A512" s="343">
        <v>131942</v>
      </c>
      <c r="B512" s="344" t="s">
        <v>818</v>
      </c>
      <c r="C512" s="345"/>
      <c r="D512" s="346"/>
      <c r="E512" s="346"/>
      <c r="F512" s="347"/>
      <c r="G512" s="348"/>
      <c r="H512" s="343">
        <v>135701</v>
      </c>
    </row>
    <row r="513" spans="1:8" x14ac:dyDescent="0.3">
      <c r="A513" s="343">
        <v>132230</v>
      </c>
      <c r="B513" s="344" t="s">
        <v>819</v>
      </c>
      <c r="C513" s="345" t="s">
        <v>274</v>
      </c>
      <c r="D513" s="346">
        <v>55</v>
      </c>
      <c r="E513" s="346">
        <v>19</v>
      </c>
      <c r="F513" s="347" t="s">
        <v>266</v>
      </c>
      <c r="G513" s="348">
        <v>44113.390856481485</v>
      </c>
      <c r="H513" s="343">
        <v>140126</v>
      </c>
    </row>
    <row r="514" spans="1:8" x14ac:dyDescent="0.3">
      <c r="A514" s="343">
        <v>132231</v>
      </c>
      <c r="B514" s="344" t="s">
        <v>820</v>
      </c>
      <c r="C514" s="345" t="s">
        <v>274</v>
      </c>
      <c r="D514" s="346">
        <v>55</v>
      </c>
      <c r="E514" s="346">
        <v>19</v>
      </c>
      <c r="F514" s="347" t="s">
        <v>266</v>
      </c>
      <c r="G514" s="348">
        <v>44132.463969907411</v>
      </c>
      <c r="H514" s="343">
        <v>140242</v>
      </c>
    </row>
    <row r="515" spans="1:8" x14ac:dyDescent="0.3">
      <c r="A515" s="343">
        <v>132305</v>
      </c>
      <c r="B515" s="344" t="s">
        <v>821</v>
      </c>
      <c r="C515" s="345" t="s">
        <v>31</v>
      </c>
      <c r="D515" s="346">
        <v>45</v>
      </c>
      <c r="E515" s="346">
        <v>9</v>
      </c>
      <c r="F515" s="347" t="s">
        <v>266</v>
      </c>
      <c r="G515" s="348">
        <v>43881.673472222225</v>
      </c>
      <c r="H515" s="343">
        <v>139143</v>
      </c>
    </row>
    <row r="516" spans="1:8" x14ac:dyDescent="0.3">
      <c r="A516" s="343">
        <v>132447</v>
      </c>
      <c r="B516" s="344" t="s">
        <v>822</v>
      </c>
      <c r="C516" s="345" t="s">
        <v>562</v>
      </c>
      <c r="D516" s="346">
        <v>51</v>
      </c>
      <c r="E516" s="346">
        <v>21</v>
      </c>
      <c r="F516" s="347"/>
      <c r="G516" s="348"/>
      <c r="H516" s="343"/>
    </row>
    <row r="517" spans="1:8" x14ac:dyDescent="0.3">
      <c r="A517" s="343">
        <v>132612</v>
      </c>
      <c r="B517" s="344" t="s">
        <v>823</v>
      </c>
      <c r="C517" s="345" t="s">
        <v>31</v>
      </c>
      <c r="D517" s="346">
        <v>55</v>
      </c>
      <c r="E517" s="346">
        <v>66</v>
      </c>
      <c r="F517" s="347" t="s">
        <v>272</v>
      </c>
      <c r="G517" s="348" t="s">
        <v>824</v>
      </c>
      <c r="H517" s="343">
        <v>136895</v>
      </c>
    </row>
    <row r="518" spans="1:8" x14ac:dyDescent="0.3">
      <c r="A518" s="343">
        <v>132613</v>
      </c>
      <c r="B518" s="344" t="s">
        <v>825</v>
      </c>
      <c r="C518" s="345" t="s">
        <v>31</v>
      </c>
      <c r="D518" s="346">
        <v>55</v>
      </c>
      <c r="E518" s="346">
        <v>66</v>
      </c>
      <c r="F518" s="347" t="s">
        <v>272</v>
      </c>
      <c r="G518" s="348" t="s">
        <v>826</v>
      </c>
      <c r="H518" s="343">
        <v>136896</v>
      </c>
    </row>
    <row r="519" spans="1:8" x14ac:dyDescent="0.3">
      <c r="A519" s="343">
        <v>132713</v>
      </c>
      <c r="B519" s="344" t="s">
        <v>827</v>
      </c>
      <c r="C519" s="345" t="s">
        <v>265</v>
      </c>
      <c r="D519" s="346">
        <v>80</v>
      </c>
      <c r="E519" s="346">
        <v>12</v>
      </c>
      <c r="F519" s="347"/>
      <c r="G519" s="348"/>
      <c r="H519" s="343"/>
    </row>
    <row r="520" spans="1:8" x14ac:dyDescent="0.3">
      <c r="A520" s="343">
        <v>132714</v>
      </c>
      <c r="B520" s="344" t="s">
        <v>828</v>
      </c>
      <c r="C520" s="345" t="s">
        <v>265</v>
      </c>
      <c r="D520" s="346">
        <v>51</v>
      </c>
      <c r="E520" s="346">
        <v>17</v>
      </c>
      <c r="F520" s="347" t="s">
        <v>272</v>
      </c>
      <c r="G520" s="348">
        <v>43738.410543981481</v>
      </c>
      <c r="H520" s="343"/>
    </row>
    <row r="521" spans="1:8" x14ac:dyDescent="0.3">
      <c r="A521" s="343">
        <v>132715</v>
      </c>
      <c r="B521" s="344" t="s">
        <v>829</v>
      </c>
      <c r="C521" s="345" t="s">
        <v>265</v>
      </c>
      <c r="D521" s="346">
        <v>51</v>
      </c>
      <c r="E521" s="346">
        <v>17</v>
      </c>
      <c r="F521" s="347" t="s">
        <v>272</v>
      </c>
      <c r="G521" s="348">
        <v>43738.410856481481</v>
      </c>
      <c r="H521" s="343"/>
    </row>
    <row r="522" spans="1:8" x14ac:dyDescent="0.3">
      <c r="A522" s="343">
        <v>132769</v>
      </c>
      <c r="B522" s="344" t="s">
        <v>830</v>
      </c>
      <c r="C522" s="345" t="s">
        <v>292</v>
      </c>
      <c r="D522" s="346">
        <v>51</v>
      </c>
      <c r="E522" s="346">
        <v>33</v>
      </c>
      <c r="F522" s="347" t="s">
        <v>266</v>
      </c>
      <c r="G522" s="348">
        <v>44181.387789351851</v>
      </c>
      <c r="H522" s="343">
        <v>140326</v>
      </c>
    </row>
    <row r="523" spans="1:8" x14ac:dyDescent="0.3">
      <c r="A523" s="343">
        <v>133042</v>
      </c>
      <c r="B523" s="344" t="s">
        <v>831</v>
      </c>
      <c r="C523" s="345" t="s">
        <v>31</v>
      </c>
      <c r="D523" s="346">
        <v>51</v>
      </c>
      <c r="E523" s="346">
        <v>17</v>
      </c>
      <c r="F523" s="347"/>
      <c r="G523" s="348"/>
      <c r="H523" s="343"/>
    </row>
    <row r="524" spans="1:8" x14ac:dyDescent="0.3">
      <c r="A524" s="343">
        <v>133043</v>
      </c>
      <c r="B524" s="344" t="s">
        <v>832</v>
      </c>
      <c r="C524" s="345" t="s">
        <v>31</v>
      </c>
      <c r="D524" s="346">
        <v>51</v>
      </c>
      <c r="E524" s="346">
        <v>17</v>
      </c>
      <c r="F524" s="347"/>
      <c r="G524" s="348"/>
      <c r="H524" s="343"/>
    </row>
    <row r="525" spans="1:8" x14ac:dyDescent="0.3">
      <c r="A525" s="343">
        <v>133452</v>
      </c>
      <c r="B525" s="344" t="s">
        <v>833</v>
      </c>
      <c r="C525" s="345" t="s">
        <v>395</v>
      </c>
      <c r="D525" s="346">
        <v>57</v>
      </c>
      <c r="E525" s="346">
        <v>15</v>
      </c>
      <c r="F525" s="347" t="s">
        <v>266</v>
      </c>
      <c r="G525" s="348">
        <v>43881.67491898148</v>
      </c>
      <c r="H525" s="343"/>
    </row>
    <row r="526" spans="1:8" x14ac:dyDescent="0.3">
      <c r="A526" s="343">
        <v>133777</v>
      </c>
      <c r="B526" s="344" t="s">
        <v>834</v>
      </c>
      <c r="C526" s="345"/>
      <c r="D526" s="346"/>
      <c r="E526" s="346"/>
      <c r="F526" s="347"/>
      <c r="G526" s="348"/>
      <c r="H526" s="343">
        <v>135699</v>
      </c>
    </row>
    <row r="527" spans="1:8" x14ac:dyDescent="0.3">
      <c r="A527" s="343">
        <v>133778</v>
      </c>
      <c r="B527" s="344" t="s">
        <v>835</v>
      </c>
      <c r="C527" s="345" t="s">
        <v>31</v>
      </c>
      <c r="D527" s="346">
        <v>45</v>
      </c>
      <c r="E527" s="346">
        <v>9</v>
      </c>
      <c r="F527" s="347" t="s">
        <v>266</v>
      </c>
      <c r="G527" s="348">
        <v>43727.555393518516</v>
      </c>
      <c r="H527" s="343">
        <v>138451</v>
      </c>
    </row>
    <row r="528" spans="1:8" x14ac:dyDescent="0.3">
      <c r="A528" s="343">
        <v>133779</v>
      </c>
      <c r="B528" s="344" t="s">
        <v>836</v>
      </c>
      <c r="C528" s="345" t="s">
        <v>31</v>
      </c>
      <c r="D528" s="346">
        <v>45</v>
      </c>
      <c r="E528" s="346">
        <v>11</v>
      </c>
      <c r="F528" s="347" t="s">
        <v>266</v>
      </c>
      <c r="G528" s="348">
        <v>43727.555393518516</v>
      </c>
      <c r="H528" s="343">
        <v>138453</v>
      </c>
    </row>
    <row r="529" spans="1:8" x14ac:dyDescent="0.3">
      <c r="A529" s="343">
        <v>133781</v>
      </c>
      <c r="B529" s="344" t="s">
        <v>837</v>
      </c>
      <c r="C529" s="345" t="s">
        <v>31</v>
      </c>
      <c r="D529" s="346">
        <v>45</v>
      </c>
      <c r="E529" s="346">
        <v>11</v>
      </c>
      <c r="F529" s="347" t="s">
        <v>266</v>
      </c>
      <c r="G529" s="348">
        <v>43727.555393518516</v>
      </c>
      <c r="H529" s="343">
        <v>138456</v>
      </c>
    </row>
    <row r="530" spans="1:8" x14ac:dyDescent="0.3">
      <c r="A530" s="343">
        <v>133782</v>
      </c>
      <c r="B530" s="344" t="s">
        <v>838</v>
      </c>
      <c r="C530" s="345" t="s">
        <v>31</v>
      </c>
      <c r="D530" s="346">
        <v>45</v>
      </c>
      <c r="E530" s="346">
        <v>11</v>
      </c>
      <c r="F530" s="347" t="s">
        <v>266</v>
      </c>
      <c r="G530" s="348">
        <v>43727.555393518516</v>
      </c>
      <c r="H530" s="343">
        <v>138457</v>
      </c>
    </row>
    <row r="531" spans="1:8" x14ac:dyDescent="0.3">
      <c r="A531" s="343">
        <v>133783</v>
      </c>
      <c r="B531" s="344" t="s">
        <v>839</v>
      </c>
      <c r="C531" s="345" t="s">
        <v>31</v>
      </c>
      <c r="D531" s="346">
        <v>45</v>
      </c>
      <c r="E531" s="346">
        <v>11</v>
      </c>
      <c r="F531" s="347" t="s">
        <v>272</v>
      </c>
      <c r="G531" s="348">
        <v>43882.591736111113</v>
      </c>
      <c r="H531" s="343">
        <v>138458</v>
      </c>
    </row>
    <row r="532" spans="1:8" x14ac:dyDescent="0.3">
      <c r="A532" s="343">
        <v>133787</v>
      </c>
      <c r="B532" s="344" t="s">
        <v>840</v>
      </c>
      <c r="C532" s="345"/>
      <c r="D532" s="346"/>
      <c r="E532" s="346"/>
      <c r="F532" s="347"/>
      <c r="G532" s="348"/>
      <c r="H532" s="343">
        <v>136408</v>
      </c>
    </row>
    <row r="533" spans="1:8" x14ac:dyDescent="0.3">
      <c r="A533" s="343">
        <v>133793</v>
      </c>
      <c r="B533" s="344" t="s">
        <v>841</v>
      </c>
      <c r="C533" s="345" t="s">
        <v>31</v>
      </c>
      <c r="D533" s="346">
        <v>45</v>
      </c>
      <c r="E533" s="346">
        <v>9</v>
      </c>
      <c r="F533" s="347" t="s">
        <v>266</v>
      </c>
      <c r="G533" s="348">
        <v>43727.555393518516</v>
      </c>
      <c r="H533" s="343">
        <v>135703</v>
      </c>
    </row>
    <row r="534" spans="1:8" x14ac:dyDescent="0.3">
      <c r="A534" s="343">
        <v>133794</v>
      </c>
      <c r="B534" s="344" t="s">
        <v>842</v>
      </c>
      <c r="C534" s="345"/>
      <c r="D534" s="346"/>
      <c r="E534" s="346"/>
      <c r="F534" s="347"/>
      <c r="G534" s="348"/>
      <c r="H534" s="343">
        <v>135704</v>
      </c>
    </row>
    <row r="535" spans="1:8" x14ac:dyDescent="0.3">
      <c r="A535" s="343">
        <v>133812</v>
      </c>
      <c r="B535" s="344" t="s">
        <v>843</v>
      </c>
      <c r="C535" s="345" t="s">
        <v>31</v>
      </c>
      <c r="D535" s="346">
        <v>55</v>
      </c>
      <c r="E535" s="346">
        <v>55</v>
      </c>
      <c r="F535" s="347" t="s">
        <v>272</v>
      </c>
      <c r="G535" s="348">
        <v>43901.63380787037</v>
      </c>
      <c r="H535" s="343"/>
    </row>
    <row r="536" spans="1:8" x14ac:dyDescent="0.3">
      <c r="A536" s="343">
        <v>133813</v>
      </c>
      <c r="B536" s="344" t="s">
        <v>844</v>
      </c>
      <c r="C536" s="345" t="s">
        <v>31</v>
      </c>
      <c r="D536" s="346">
        <v>55</v>
      </c>
      <c r="E536" s="346">
        <v>55</v>
      </c>
      <c r="F536" s="347" t="s">
        <v>272</v>
      </c>
      <c r="G536" s="348" t="s">
        <v>342</v>
      </c>
      <c r="H536" s="343"/>
    </row>
    <row r="537" spans="1:8" x14ac:dyDescent="0.3">
      <c r="A537" s="343">
        <v>133851</v>
      </c>
      <c r="B537" s="344" t="s">
        <v>845</v>
      </c>
      <c r="C537" s="345" t="s">
        <v>395</v>
      </c>
      <c r="D537" s="346">
        <v>57</v>
      </c>
      <c r="E537" s="346">
        <v>2</v>
      </c>
      <c r="F537" s="347" t="s">
        <v>272</v>
      </c>
      <c r="G537" s="348" t="s">
        <v>846</v>
      </c>
      <c r="H537" s="343">
        <v>136941</v>
      </c>
    </row>
    <row r="538" spans="1:8" x14ac:dyDescent="0.3">
      <c r="A538" s="343">
        <v>133950</v>
      </c>
      <c r="B538" s="344" t="s">
        <v>847</v>
      </c>
      <c r="C538" s="345" t="s">
        <v>31</v>
      </c>
      <c r="D538" s="346">
        <v>45</v>
      </c>
      <c r="E538" s="346">
        <v>11</v>
      </c>
      <c r="F538" s="347" t="s">
        <v>266</v>
      </c>
      <c r="G538" s="348">
        <v>43727.555393518516</v>
      </c>
      <c r="H538" s="343">
        <v>138454</v>
      </c>
    </row>
    <row r="539" spans="1:8" x14ac:dyDescent="0.3">
      <c r="A539" s="343">
        <v>133953</v>
      </c>
      <c r="B539" s="344" t="s">
        <v>848</v>
      </c>
      <c r="C539" s="345" t="s">
        <v>849</v>
      </c>
      <c r="D539" s="346">
        <v>45</v>
      </c>
      <c r="E539" s="346">
        <v>9</v>
      </c>
      <c r="F539" s="347" t="s">
        <v>266</v>
      </c>
      <c r="G539" s="348">
        <v>43727.555393518516</v>
      </c>
      <c r="H539" s="343">
        <v>138461</v>
      </c>
    </row>
    <row r="540" spans="1:8" x14ac:dyDescent="0.3">
      <c r="A540" s="343">
        <v>133954</v>
      </c>
      <c r="B540" s="344" t="s">
        <v>850</v>
      </c>
      <c r="C540" s="345" t="s">
        <v>271</v>
      </c>
      <c r="D540" s="346">
        <v>45</v>
      </c>
      <c r="E540" s="346">
        <v>16</v>
      </c>
      <c r="F540" s="347" t="s">
        <v>266</v>
      </c>
      <c r="G540" s="348">
        <v>43727.555393518516</v>
      </c>
      <c r="H540" s="343">
        <v>138462</v>
      </c>
    </row>
    <row r="541" spans="1:8" x14ac:dyDescent="0.3">
      <c r="A541" s="343">
        <v>133955</v>
      </c>
      <c r="B541" s="344" t="s">
        <v>851</v>
      </c>
      <c r="C541" s="345" t="s">
        <v>271</v>
      </c>
      <c r="D541" s="346">
        <v>45</v>
      </c>
      <c r="E541" s="346">
        <v>9</v>
      </c>
      <c r="F541" s="347" t="s">
        <v>266</v>
      </c>
      <c r="G541" s="348">
        <v>43727.555393518516</v>
      </c>
      <c r="H541" s="343">
        <v>138463</v>
      </c>
    </row>
    <row r="542" spans="1:8" x14ac:dyDescent="0.3">
      <c r="A542" s="343">
        <v>133956</v>
      </c>
      <c r="B542" s="344" t="s">
        <v>852</v>
      </c>
      <c r="C542" s="345" t="s">
        <v>31</v>
      </c>
      <c r="D542" s="346">
        <v>45</v>
      </c>
      <c r="E542" s="346">
        <v>10</v>
      </c>
      <c r="F542" s="347" t="s">
        <v>266</v>
      </c>
      <c r="G542" s="348">
        <v>43727.555393518516</v>
      </c>
      <c r="H542" s="343">
        <v>138459</v>
      </c>
    </row>
    <row r="543" spans="1:8" x14ac:dyDescent="0.3">
      <c r="A543" s="343">
        <v>133957</v>
      </c>
      <c r="B543" s="344" t="s">
        <v>853</v>
      </c>
      <c r="C543" s="345" t="s">
        <v>31</v>
      </c>
      <c r="D543" s="346">
        <v>45</v>
      </c>
      <c r="E543" s="346">
        <v>10</v>
      </c>
      <c r="F543" s="347" t="s">
        <v>266</v>
      </c>
      <c r="G543" s="348">
        <v>43727.555393518516</v>
      </c>
      <c r="H543" s="343">
        <v>138460</v>
      </c>
    </row>
    <row r="544" spans="1:8" x14ac:dyDescent="0.3">
      <c r="A544" s="343">
        <v>134045</v>
      </c>
      <c r="B544" s="344" t="s">
        <v>854</v>
      </c>
      <c r="C544" s="345" t="s">
        <v>31</v>
      </c>
      <c r="D544" s="346">
        <v>61</v>
      </c>
      <c r="E544" s="346">
        <v>16</v>
      </c>
      <c r="F544" s="347" t="s">
        <v>266</v>
      </c>
      <c r="G544" s="348">
        <v>44370.556041666663</v>
      </c>
      <c r="H544" s="343">
        <v>141430</v>
      </c>
    </row>
    <row r="545" spans="1:8" x14ac:dyDescent="0.3">
      <c r="A545" s="343">
        <v>134542</v>
      </c>
      <c r="B545" s="344" t="s">
        <v>855</v>
      </c>
      <c r="C545" s="345" t="s">
        <v>562</v>
      </c>
      <c r="D545" s="346">
        <v>51</v>
      </c>
      <c r="E545" s="346">
        <v>21</v>
      </c>
      <c r="F545" s="347" t="s">
        <v>266</v>
      </c>
      <c r="G545" s="348">
        <v>44082.568240740744</v>
      </c>
      <c r="H545" s="343">
        <v>139957</v>
      </c>
    </row>
    <row r="546" spans="1:8" x14ac:dyDescent="0.3">
      <c r="A546" s="343">
        <v>134543</v>
      </c>
      <c r="B546" s="344" t="s">
        <v>856</v>
      </c>
      <c r="C546" s="345" t="s">
        <v>562</v>
      </c>
      <c r="D546" s="346">
        <v>51</v>
      </c>
      <c r="E546" s="346">
        <v>21</v>
      </c>
      <c r="F546" s="347" t="s">
        <v>266</v>
      </c>
      <c r="G546" s="348">
        <v>44082.568240740744</v>
      </c>
      <c r="H546" s="343">
        <v>139958</v>
      </c>
    </row>
    <row r="547" spans="1:8" x14ac:dyDescent="0.3">
      <c r="A547" s="343">
        <v>135012</v>
      </c>
      <c r="B547" s="344" t="s">
        <v>857</v>
      </c>
      <c r="C547" s="345" t="s">
        <v>438</v>
      </c>
      <c r="D547" s="346">
        <v>54</v>
      </c>
      <c r="E547" s="346">
        <v>4</v>
      </c>
      <c r="F547" s="347" t="s">
        <v>266</v>
      </c>
      <c r="G547" s="348">
        <v>44313.495532407411</v>
      </c>
      <c r="H547" s="343"/>
    </row>
    <row r="548" spans="1:8" x14ac:dyDescent="0.3">
      <c r="A548" s="343">
        <v>135016</v>
      </c>
      <c r="B548" s="344" t="s">
        <v>858</v>
      </c>
      <c r="C548" s="345" t="s">
        <v>438</v>
      </c>
      <c r="D548" s="346">
        <v>54</v>
      </c>
      <c r="E548" s="346">
        <v>4</v>
      </c>
      <c r="F548" s="347" t="s">
        <v>266</v>
      </c>
      <c r="G548" s="348">
        <v>44313.495532407411</v>
      </c>
      <c r="H548" s="343"/>
    </row>
    <row r="549" spans="1:8" x14ac:dyDescent="0.3">
      <c r="A549" s="343">
        <v>135023</v>
      </c>
      <c r="B549" s="344" t="s">
        <v>859</v>
      </c>
      <c r="C549" s="345" t="s">
        <v>31</v>
      </c>
      <c r="D549" s="346">
        <v>54</v>
      </c>
      <c r="E549" s="346">
        <v>4</v>
      </c>
      <c r="F549" s="347" t="s">
        <v>266</v>
      </c>
      <c r="G549" s="348">
        <v>44313.495532407411</v>
      </c>
      <c r="H549" s="343"/>
    </row>
    <row r="550" spans="1:8" x14ac:dyDescent="0.3">
      <c r="A550" s="343">
        <v>135224</v>
      </c>
      <c r="B550" s="344" t="s">
        <v>860</v>
      </c>
      <c r="C550" s="345" t="s">
        <v>303</v>
      </c>
      <c r="D550" s="346">
        <v>76</v>
      </c>
      <c r="E550" s="346">
        <v>3</v>
      </c>
      <c r="F550" s="347" t="s">
        <v>266</v>
      </c>
      <c r="G550" s="348">
        <v>44376.373101851852</v>
      </c>
      <c r="H550" s="343">
        <v>141680</v>
      </c>
    </row>
    <row r="551" spans="1:8" x14ac:dyDescent="0.3">
      <c r="A551" s="343">
        <v>135225</v>
      </c>
      <c r="B551" s="344" t="s">
        <v>861</v>
      </c>
      <c r="C551" s="345" t="s">
        <v>289</v>
      </c>
      <c r="D551" s="346">
        <v>76</v>
      </c>
      <c r="E551" s="346">
        <v>10</v>
      </c>
      <c r="F551" s="347" t="s">
        <v>266</v>
      </c>
      <c r="G551" s="348">
        <v>44376.377187500002</v>
      </c>
      <c r="H551" s="343">
        <v>141786</v>
      </c>
    </row>
    <row r="552" spans="1:8" x14ac:dyDescent="0.3">
      <c r="A552" s="343">
        <v>135226</v>
      </c>
      <c r="B552" s="344" t="s">
        <v>862</v>
      </c>
      <c r="C552" s="345" t="s">
        <v>289</v>
      </c>
      <c r="D552" s="346">
        <v>76</v>
      </c>
      <c r="E552" s="346">
        <v>10</v>
      </c>
      <c r="F552" s="347" t="s">
        <v>266</v>
      </c>
      <c r="G552" s="348">
        <v>44376.404398148145</v>
      </c>
      <c r="H552" s="343">
        <v>141787</v>
      </c>
    </row>
    <row r="553" spans="1:8" x14ac:dyDescent="0.3">
      <c r="A553" s="343">
        <v>135227</v>
      </c>
      <c r="B553" s="344" t="s">
        <v>863</v>
      </c>
      <c r="C553" s="345" t="s">
        <v>289</v>
      </c>
      <c r="D553" s="346">
        <v>76</v>
      </c>
      <c r="E553" s="346">
        <v>10</v>
      </c>
      <c r="F553" s="347" t="s">
        <v>266</v>
      </c>
      <c r="G553" s="348">
        <v>44376.404398148145</v>
      </c>
      <c r="H553" s="343">
        <v>141615</v>
      </c>
    </row>
    <row r="554" spans="1:8" x14ac:dyDescent="0.3">
      <c r="A554" s="343">
        <v>135238</v>
      </c>
      <c r="B554" s="344" t="s">
        <v>864</v>
      </c>
      <c r="C554" s="345" t="s">
        <v>303</v>
      </c>
      <c r="D554" s="346">
        <v>76</v>
      </c>
      <c r="E554" s="346">
        <v>3</v>
      </c>
      <c r="F554" s="347" t="s">
        <v>266</v>
      </c>
      <c r="G554" s="348">
        <v>44376.374710648146</v>
      </c>
      <c r="H554" s="343">
        <v>141268</v>
      </c>
    </row>
    <row r="555" spans="1:8" x14ac:dyDescent="0.3">
      <c r="A555" s="343">
        <v>135239</v>
      </c>
      <c r="B555" s="344" t="s">
        <v>865</v>
      </c>
      <c r="C555" s="345" t="s">
        <v>303</v>
      </c>
      <c r="D555" s="346">
        <v>76</v>
      </c>
      <c r="E555" s="346">
        <v>3</v>
      </c>
      <c r="F555" s="347"/>
      <c r="G555" s="348"/>
      <c r="H555" s="343"/>
    </row>
    <row r="556" spans="1:8" x14ac:dyDescent="0.3">
      <c r="A556" s="343">
        <v>135699</v>
      </c>
      <c r="B556" s="344" t="s">
        <v>866</v>
      </c>
      <c r="C556" s="345" t="s">
        <v>31</v>
      </c>
      <c r="D556" s="346">
        <v>45</v>
      </c>
      <c r="E556" s="346">
        <v>9</v>
      </c>
      <c r="F556" s="347" t="s">
        <v>266</v>
      </c>
      <c r="G556" s="348">
        <v>43727.555393518516</v>
      </c>
      <c r="H556" s="343">
        <v>138450</v>
      </c>
    </row>
    <row r="557" spans="1:8" x14ac:dyDescent="0.3">
      <c r="A557" s="343">
        <v>135700</v>
      </c>
      <c r="B557" s="344" t="s">
        <v>867</v>
      </c>
      <c r="C557" s="345" t="s">
        <v>31</v>
      </c>
      <c r="D557" s="346">
        <v>45</v>
      </c>
      <c r="E557" s="346">
        <v>9</v>
      </c>
      <c r="F557" s="347" t="s">
        <v>266</v>
      </c>
      <c r="G557" s="348">
        <v>43727.555393518516</v>
      </c>
      <c r="H557" s="343">
        <v>138464</v>
      </c>
    </row>
    <row r="558" spans="1:8" x14ac:dyDescent="0.3">
      <c r="A558" s="343">
        <v>135704</v>
      </c>
      <c r="B558" s="344" t="s">
        <v>868</v>
      </c>
      <c r="C558" s="345" t="s">
        <v>31</v>
      </c>
      <c r="D558" s="346">
        <v>45</v>
      </c>
      <c r="E558" s="346">
        <v>12</v>
      </c>
      <c r="F558" s="347" t="s">
        <v>266</v>
      </c>
      <c r="G558" s="348">
        <v>43727.555393518516</v>
      </c>
      <c r="H558" s="343">
        <v>138471</v>
      </c>
    </row>
    <row r="559" spans="1:8" x14ac:dyDescent="0.3">
      <c r="A559" s="343">
        <v>135734</v>
      </c>
      <c r="B559" s="344" t="s">
        <v>869</v>
      </c>
      <c r="C559" s="345" t="s">
        <v>31</v>
      </c>
      <c r="D559" s="346">
        <v>55</v>
      </c>
      <c r="E559" s="346">
        <v>66</v>
      </c>
      <c r="F559" s="347" t="s">
        <v>272</v>
      </c>
      <c r="G559" s="348" t="s">
        <v>870</v>
      </c>
      <c r="H559" s="343">
        <v>135088</v>
      </c>
    </row>
    <row r="560" spans="1:8" x14ac:dyDescent="0.3">
      <c r="A560" s="343">
        <v>136037</v>
      </c>
      <c r="B560" s="344" t="s">
        <v>871</v>
      </c>
      <c r="C560" s="345" t="s">
        <v>303</v>
      </c>
      <c r="D560" s="346">
        <v>76</v>
      </c>
      <c r="E560" s="346">
        <v>3</v>
      </c>
      <c r="F560" s="347" t="s">
        <v>266</v>
      </c>
      <c r="G560" s="348">
        <v>44376.373101851852</v>
      </c>
      <c r="H560" s="343">
        <v>141679</v>
      </c>
    </row>
    <row r="561" spans="1:8" x14ac:dyDescent="0.3">
      <c r="A561" s="343">
        <v>136038</v>
      </c>
      <c r="B561" s="344" t="s">
        <v>872</v>
      </c>
      <c r="C561" s="345" t="s">
        <v>303</v>
      </c>
      <c r="D561" s="346">
        <v>76</v>
      </c>
      <c r="E561" s="346">
        <v>3</v>
      </c>
      <c r="F561" s="347" t="s">
        <v>266</v>
      </c>
      <c r="G561" s="348">
        <v>44376.375381944446</v>
      </c>
      <c r="H561" s="343">
        <v>141265</v>
      </c>
    </row>
    <row r="562" spans="1:8" x14ac:dyDescent="0.3">
      <c r="A562" s="343">
        <v>136039</v>
      </c>
      <c r="B562" s="344" t="s">
        <v>873</v>
      </c>
      <c r="C562" s="345" t="s">
        <v>303</v>
      </c>
      <c r="D562" s="346">
        <v>76</v>
      </c>
      <c r="E562" s="346">
        <v>3</v>
      </c>
      <c r="F562" s="347" t="s">
        <v>266</v>
      </c>
      <c r="G562" s="348">
        <v>44376.373912037037</v>
      </c>
      <c r="H562" s="343">
        <v>141681</v>
      </c>
    </row>
    <row r="563" spans="1:8" x14ac:dyDescent="0.3">
      <c r="A563" s="343">
        <v>136040</v>
      </c>
      <c r="B563" s="344" t="s">
        <v>874</v>
      </c>
      <c r="C563" s="345" t="s">
        <v>303</v>
      </c>
      <c r="D563" s="346">
        <v>76</v>
      </c>
      <c r="E563" s="346">
        <v>3</v>
      </c>
      <c r="F563" s="347" t="s">
        <v>266</v>
      </c>
      <c r="G563" s="348">
        <v>44376.377187500002</v>
      </c>
      <c r="H563" s="343">
        <v>141266</v>
      </c>
    </row>
    <row r="564" spans="1:8" x14ac:dyDescent="0.3">
      <c r="A564" s="343">
        <v>136676</v>
      </c>
      <c r="B564" s="344" t="s">
        <v>875</v>
      </c>
      <c r="C564" s="345" t="s">
        <v>265</v>
      </c>
      <c r="D564" s="346">
        <v>62</v>
      </c>
      <c r="E564" s="346">
        <v>1</v>
      </c>
      <c r="F564" s="347" t="s">
        <v>266</v>
      </c>
      <c r="G564" s="348">
        <v>44313.495532407411</v>
      </c>
      <c r="H564" s="343"/>
    </row>
    <row r="565" spans="1:8" x14ac:dyDescent="0.3">
      <c r="A565" s="343">
        <v>136820</v>
      </c>
      <c r="B565" s="344" t="s">
        <v>876</v>
      </c>
      <c r="C565" s="345" t="s">
        <v>438</v>
      </c>
      <c r="D565" s="346">
        <v>54</v>
      </c>
      <c r="E565" s="346">
        <v>4</v>
      </c>
      <c r="F565" s="347" t="s">
        <v>266</v>
      </c>
      <c r="G565" s="348">
        <v>44315.660057870373</v>
      </c>
      <c r="H565" s="343"/>
    </row>
    <row r="566" spans="1:8" x14ac:dyDescent="0.3">
      <c r="A566" s="343">
        <v>136821</v>
      </c>
      <c r="B566" s="344" t="s">
        <v>877</v>
      </c>
      <c r="C566" s="345" t="s">
        <v>438</v>
      </c>
      <c r="D566" s="346">
        <v>54</v>
      </c>
      <c r="E566" s="346">
        <v>4</v>
      </c>
      <c r="F566" s="347" t="s">
        <v>266</v>
      </c>
      <c r="G566" s="348">
        <v>44315.660057870373</v>
      </c>
      <c r="H566" s="343"/>
    </row>
    <row r="567" spans="1:8" x14ac:dyDescent="0.3">
      <c r="A567" s="343">
        <v>136822</v>
      </c>
      <c r="B567" s="344" t="s">
        <v>878</v>
      </c>
      <c r="C567" s="345" t="s">
        <v>438</v>
      </c>
      <c r="D567" s="346">
        <v>54</v>
      </c>
      <c r="E567" s="346">
        <v>4</v>
      </c>
      <c r="F567" s="347" t="s">
        <v>266</v>
      </c>
      <c r="G567" s="348">
        <v>44315.660057870373</v>
      </c>
      <c r="H567" s="343"/>
    </row>
    <row r="568" spans="1:8" x14ac:dyDescent="0.3">
      <c r="A568" s="343">
        <v>136837</v>
      </c>
      <c r="B568" s="344" t="s">
        <v>879</v>
      </c>
      <c r="C568" s="345" t="s">
        <v>438</v>
      </c>
      <c r="D568" s="346">
        <v>54</v>
      </c>
      <c r="E568" s="346">
        <v>4</v>
      </c>
      <c r="F568" s="347" t="s">
        <v>266</v>
      </c>
      <c r="G568" s="348">
        <v>44315.660057870373</v>
      </c>
      <c r="H568" s="343"/>
    </row>
    <row r="569" spans="1:8" x14ac:dyDescent="0.3">
      <c r="A569" s="343">
        <v>136838</v>
      </c>
      <c r="B569" s="344" t="s">
        <v>880</v>
      </c>
      <c r="C569" s="345" t="s">
        <v>438</v>
      </c>
      <c r="D569" s="346">
        <v>54</v>
      </c>
      <c r="E569" s="346">
        <v>4</v>
      </c>
      <c r="F569" s="347" t="s">
        <v>266</v>
      </c>
      <c r="G569" s="348">
        <v>44315.660057870373</v>
      </c>
      <c r="H569" s="343"/>
    </row>
    <row r="570" spans="1:8" x14ac:dyDescent="0.3">
      <c r="A570" s="343">
        <v>136839</v>
      </c>
      <c r="B570" s="344" t="s">
        <v>881</v>
      </c>
      <c r="C570" s="345" t="s">
        <v>438</v>
      </c>
      <c r="D570" s="346">
        <v>54</v>
      </c>
      <c r="E570" s="346">
        <v>4</v>
      </c>
      <c r="F570" s="347" t="s">
        <v>266</v>
      </c>
      <c r="G570" s="348">
        <v>44315.660057870373</v>
      </c>
      <c r="H570" s="343"/>
    </row>
    <row r="571" spans="1:8" x14ac:dyDescent="0.3">
      <c r="A571" s="343">
        <v>136840</v>
      </c>
      <c r="B571" s="344" t="s">
        <v>882</v>
      </c>
      <c r="C571" s="345" t="s">
        <v>438</v>
      </c>
      <c r="D571" s="346">
        <v>54</v>
      </c>
      <c r="E571" s="346">
        <v>4</v>
      </c>
      <c r="F571" s="347" t="s">
        <v>266</v>
      </c>
      <c r="G571" s="348">
        <v>44315.660057870373</v>
      </c>
      <c r="H571" s="343"/>
    </row>
    <row r="572" spans="1:8" x14ac:dyDescent="0.3">
      <c r="A572" s="343">
        <v>136841</v>
      </c>
      <c r="B572" s="344" t="s">
        <v>883</v>
      </c>
      <c r="C572" s="345" t="s">
        <v>438</v>
      </c>
      <c r="D572" s="346">
        <v>54</v>
      </c>
      <c r="E572" s="346">
        <v>4</v>
      </c>
      <c r="F572" s="347" t="s">
        <v>266</v>
      </c>
      <c r="G572" s="348">
        <v>44315.660057870373</v>
      </c>
      <c r="H572" s="343"/>
    </row>
    <row r="573" spans="1:8" x14ac:dyDescent="0.3">
      <c r="A573" s="343">
        <v>136842</v>
      </c>
      <c r="B573" s="344" t="s">
        <v>884</v>
      </c>
      <c r="C573" s="345" t="s">
        <v>438</v>
      </c>
      <c r="D573" s="346">
        <v>54</v>
      </c>
      <c r="E573" s="346">
        <v>4</v>
      </c>
      <c r="F573" s="347" t="s">
        <v>266</v>
      </c>
      <c r="G573" s="348">
        <v>44315.660057870373</v>
      </c>
      <c r="H573" s="343"/>
    </row>
    <row r="574" spans="1:8" x14ac:dyDescent="0.3">
      <c r="A574" s="343">
        <v>136843</v>
      </c>
      <c r="B574" s="344" t="s">
        <v>885</v>
      </c>
      <c r="C574" s="345" t="s">
        <v>438</v>
      </c>
      <c r="D574" s="346">
        <v>54</v>
      </c>
      <c r="E574" s="346">
        <v>4</v>
      </c>
      <c r="F574" s="347" t="s">
        <v>266</v>
      </c>
      <c r="G574" s="348">
        <v>44315.660057870373</v>
      </c>
      <c r="H574" s="343"/>
    </row>
    <row r="575" spans="1:8" x14ac:dyDescent="0.3">
      <c r="A575" s="343">
        <v>136910</v>
      </c>
      <c r="B575" s="344" t="s">
        <v>886</v>
      </c>
      <c r="C575" s="345" t="s">
        <v>274</v>
      </c>
      <c r="D575" s="346">
        <v>55</v>
      </c>
      <c r="E575" s="346">
        <v>19</v>
      </c>
      <c r="F575" s="347" t="s">
        <v>266</v>
      </c>
      <c r="G575" s="348">
        <v>44132.463969907411</v>
      </c>
      <c r="H575" s="343">
        <v>140241</v>
      </c>
    </row>
    <row r="576" spans="1:8" x14ac:dyDescent="0.3">
      <c r="A576" s="343">
        <v>136911</v>
      </c>
      <c r="B576" s="344" t="s">
        <v>887</v>
      </c>
      <c r="C576" s="345" t="s">
        <v>274</v>
      </c>
      <c r="D576" s="346">
        <v>55</v>
      </c>
      <c r="E576" s="346">
        <v>19</v>
      </c>
      <c r="F576" s="347" t="s">
        <v>266</v>
      </c>
      <c r="G576" s="348">
        <v>44132.463969907411</v>
      </c>
      <c r="H576" s="343">
        <v>140063</v>
      </c>
    </row>
    <row r="577" spans="1:8" x14ac:dyDescent="0.3">
      <c r="A577" s="343">
        <v>138547</v>
      </c>
      <c r="B577" s="344" t="s">
        <v>888</v>
      </c>
      <c r="C577" s="345" t="s">
        <v>31</v>
      </c>
      <c r="D577" s="346">
        <v>55</v>
      </c>
      <c r="E577" s="346">
        <v>49</v>
      </c>
      <c r="F577" s="347" t="s">
        <v>266</v>
      </c>
      <c r="G577" s="348">
        <v>44267.707777777781</v>
      </c>
      <c r="H577" s="343">
        <v>140666</v>
      </c>
    </row>
    <row r="578" spans="1:8" x14ac:dyDescent="0.3">
      <c r="A578" s="343">
        <v>140315</v>
      </c>
      <c r="B578" s="344" t="s">
        <v>889</v>
      </c>
      <c r="C578" s="345" t="s">
        <v>31</v>
      </c>
      <c r="D578" s="346">
        <v>76</v>
      </c>
      <c r="E578" s="346">
        <v>11</v>
      </c>
      <c r="F578" s="347" t="s">
        <v>266</v>
      </c>
      <c r="G578" s="348">
        <v>44376.360196759262</v>
      </c>
      <c r="H578" s="343">
        <v>141418</v>
      </c>
    </row>
  </sheetData>
  <sortState xmlns:xlrd2="http://schemas.microsoft.com/office/spreadsheetml/2017/richdata2" ref="A4:H578">
    <sortCondition ref="A3:A578"/>
  </sortState>
  <dataConsolidate/>
  <mergeCells count="2">
    <mergeCell ref="A1:H1"/>
    <mergeCell ref="A2:H2"/>
  </mergeCells>
  <pageMargins left="0.51181102362204722" right="0.51181102362204722" top="0" bottom="0.39370078740157483" header="0.31496062992125984" footer="0.19685039370078741"/>
  <pageSetup paperSize="9" scale="70" fitToHeight="0" orientation="landscape" r:id="rId1"/>
  <headerFooter>
    <oddFooter>&amp;L&amp;14Impressão &amp;D - &amp;T&amp;R&amp;14Página &amp;P / &amp;N</oddFooter>
  </headerFooter>
  <drawing r:id="rId2"/>
  <legacyDrawing r:id="rId3"/>
  <controls>
    <mc:AlternateContent xmlns:mc="http://schemas.openxmlformats.org/markup-compatibility/2006">
      <mc:Choice Requires="x14">
        <control shapeId="275573" r:id="rId4" name="btn_Excluir_FilCód">
          <controlPr defaultSize="0" print="0" autoLine="0" r:id="rId5">
            <anchor moveWithCells="1" sizeWithCells="1">
              <from>
                <xdr:col>1</xdr:col>
                <xdr:colOff>4899660</xdr:colOff>
                <xdr:row>1</xdr:row>
                <xdr:rowOff>53340</xdr:rowOff>
              </from>
              <to>
                <xdr:col>1</xdr:col>
                <xdr:colOff>6667500</xdr:colOff>
                <xdr:row>1</xdr:row>
                <xdr:rowOff>381000</xdr:rowOff>
              </to>
            </anchor>
          </controlPr>
        </control>
      </mc:Choice>
      <mc:Fallback>
        <control shapeId="275573" r:id="rId4" name="btn_Excluir_FilCód"/>
      </mc:Fallback>
    </mc:AlternateContent>
    <mc:AlternateContent xmlns:mc="http://schemas.openxmlformats.org/markup-compatibility/2006">
      <mc:Choice Requires="x14">
        <control shapeId="275524" r:id="rId6" name="btn_Excluir_AbrirCadastro">
          <controlPr defaultSize="0" print="0" autoLine="0" r:id="rId7">
            <anchor moveWithCells="1" sizeWithCells="1">
              <from>
                <xdr:col>1</xdr:col>
                <xdr:colOff>3070860</xdr:colOff>
                <xdr:row>1</xdr:row>
                <xdr:rowOff>53340</xdr:rowOff>
              </from>
              <to>
                <xdr:col>1</xdr:col>
                <xdr:colOff>4838700</xdr:colOff>
                <xdr:row>1</xdr:row>
                <xdr:rowOff>381000</xdr:rowOff>
              </to>
            </anchor>
          </controlPr>
        </control>
      </mc:Choice>
      <mc:Fallback>
        <control shapeId="275524" r:id="rId6" name="btn_Excluir_AbrirCadastro"/>
      </mc:Fallback>
    </mc:AlternateContent>
    <mc:AlternateContent xmlns:mc="http://schemas.openxmlformats.org/markup-compatibility/2006">
      <mc:Choice Requires="x14">
        <control shapeId="275461" r:id="rId8" name="btn_Excluir_Atualizar_Planilha">
          <controlPr defaultSize="0" print="0" autoLine="0" r:id="rId9">
            <anchor moveWithCells="1" sizeWithCells="1">
              <from>
                <xdr:col>2</xdr:col>
                <xdr:colOff>45720</xdr:colOff>
                <xdr:row>1</xdr:row>
                <xdr:rowOff>53340</xdr:rowOff>
              </from>
              <to>
                <xdr:col>7</xdr:col>
                <xdr:colOff>350520</xdr:colOff>
                <xdr:row>1</xdr:row>
                <xdr:rowOff>381000</xdr:rowOff>
              </to>
            </anchor>
          </controlPr>
        </control>
      </mc:Choice>
      <mc:Fallback>
        <control shapeId="275461" r:id="rId8" name="btn_Excluir_Atualizar_Planilha"/>
      </mc:Fallback>
    </mc:AlternateContent>
    <mc:AlternateContent xmlns:mc="http://schemas.openxmlformats.org/markup-compatibility/2006">
      <mc:Choice Requires="x14">
        <control shapeId="275460" r:id="rId10" name="btn_Excluir_OcultarReexibir">
          <controlPr defaultSize="0" print="0" autoLine="0" r:id="rId11">
            <anchor moveWithCells="1" sizeWithCells="1">
              <from>
                <xdr:col>1</xdr:col>
                <xdr:colOff>1242060</xdr:colOff>
                <xdr:row>1</xdr:row>
                <xdr:rowOff>53340</xdr:rowOff>
              </from>
              <to>
                <xdr:col>1</xdr:col>
                <xdr:colOff>3009900</xdr:colOff>
                <xdr:row>1</xdr:row>
                <xdr:rowOff>381000</xdr:rowOff>
              </to>
            </anchor>
          </controlPr>
        </control>
      </mc:Choice>
      <mc:Fallback>
        <control shapeId="275460" r:id="rId10" name="btn_Excluir_OcultarReexibir"/>
      </mc:Fallback>
    </mc:AlternateContent>
    <mc:AlternateContent xmlns:mc="http://schemas.openxmlformats.org/markup-compatibility/2006">
      <mc:Choice Requires="x14">
        <control shapeId="275462" r:id="rId12" name="btn_Excluir_VoltarParaItens">
          <controlPr defaultSize="0" print="0" autoLine="0" r:id="rId13">
            <anchor moveWithCells="1" sizeWithCells="1">
              <from>
                <xdr:col>0</xdr:col>
                <xdr:colOff>38100</xdr:colOff>
                <xdr:row>1</xdr:row>
                <xdr:rowOff>53340</xdr:rowOff>
              </from>
              <to>
                <xdr:col>1</xdr:col>
                <xdr:colOff>1181100</xdr:colOff>
                <xdr:row>1</xdr:row>
                <xdr:rowOff>381000</xdr:rowOff>
              </to>
            </anchor>
          </controlPr>
        </control>
      </mc:Choice>
      <mc:Fallback>
        <control shapeId="275462" r:id="rId12" name="btn_Excluir_VoltarParaItens"/>
      </mc:Fallback>
    </mc:AlternateContent>
    <mc:AlternateContent xmlns:mc="http://schemas.openxmlformats.org/markup-compatibility/2006">
      <mc:Choice Requires="x14">
        <control shapeId="276000" r:id="rId14" name="btn_Excluir_ListTransf">
          <controlPr defaultSize="0" print="0" autoLine="0" r:id="rId15">
            <anchor moveWithCells="1" sizeWithCells="1">
              <from>
                <xdr:col>1</xdr:col>
                <xdr:colOff>6728460</xdr:colOff>
                <xdr:row>1</xdr:row>
                <xdr:rowOff>53340</xdr:rowOff>
              </from>
              <to>
                <xdr:col>1</xdr:col>
                <xdr:colOff>8496300</xdr:colOff>
                <xdr:row>1</xdr:row>
                <xdr:rowOff>381000</xdr:rowOff>
              </to>
            </anchor>
          </controlPr>
        </control>
      </mc:Choice>
      <mc:Fallback>
        <control shapeId="276000" r:id="rId14" name="btn_Excluir_ListTransf"/>
      </mc:Fallback>
    </mc:AlternateContent>
    <mc:AlternateContent xmlns:mc="http://schemas.openxmlformats.org/markup-compatibility/2006">
      <mc:Choice Requires="x14">
        <control shapeId="276138" r:id="rId16" name="btn_Excluir_VerAta">
          <controlPr defaultSize="0" print="0" autoLine="0" r:id="rId17">
            <anchor moveWithCells="1" sizeWithCells="1">
              <from>
                <xdr:col>1</xdr:col>
                <xdr:colOff>8557260</xdr:colOff>
                <xdr:row>1</xdr:row>
                <xdr:rowOff>53340</xdr:rowOff>
              </from>
              <to>
                <xdr:col>1</xdr:col>
                <xdr:colOff>10325100</xdr:colOff>
                <xdr:row>1</xdr:row>
                <xdr:rowOff>381000</xdr:rowOff>
              </to>
            </anchor>
          </controlPr>
        </control>
      </mc:Choice>
      <mc:Fallback>
        <control shapeId="276138" r:id="rId16" name="btn_Excluir_VerAta"/>
      </mc:Fallback>
    </mc:AlternateContent>
  </controls>
  <tableParts count="1">
    <tablePart r:id="rId1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2">
    <tabColor rgb="FF7030A0"/>
  </sheetPr>
  <dimension ref="A1:D54"/>
  <sheetViews>
    <sheetView workbookViewId="0">
      <pane xSplit="3" ySplit="2" topLeftCell="D5" activePane="bottomRight" state="frozen"/>
      <selection pane="topRight" activeCell="D1" sqref="D1"/>
      <selection pane="bottomLeft" activeCell="A3" sqref="A3"/>
      <selection pane="bottomRight" activeCell="A7" sqref="A7"/>
    </sheetView>
  </sheetViews>
  <sheetFormatPr defaultRowHeight="14.4" x14ac:dyDescent="0.3"/>
  <cols>
    <col min="1" max="1" width="72.88671875" bestFit="1" customWidth="1"/>
    <col min="2" max="2" width="67.44140625" bestFit="1" customWidth="1"/>
    <col min="3" max="3" width="125.33203125" bestFit="1" customWidth="1"/>
    <col min="4" max="4" width="11.109375" customWidth="1"/>
  </cols>
  <sheetData>
    <row r="1" spans="1:4" ht="47.25" customHeight="1" x14ac:dyDescent="0.3">
      <c r="A1" s="276"/>
      <c r="B1" s="276"/>
      <c r="C1" s="276"/>
      <c r="D1" s="66" t="s">
        <v>890</v>
      </c>
    </row>
    <row r="2" spans="1:4" ht="21" x14ac:dyDescent="0.3">
      <c r="A2" s="79" t="s">
        <v>58</v>
      </c>
      <c r="B2" s="83" t="s">
        <v>59</v>
      </c>
      <c r="C2" s="79" t="s">
        <v>60</v>
      </c>
      <c r="D2" s="233" t="s">
        <v>134</v>
      </c>
    </row>
    <row r="3" spans="1:4" ht="18" x14ac:dyDescent="0.3">
      <c r="A3" s="190" t="s">
        <v>137</v>
      </c>
      <c r="B3" s="189">
        <v>60</v>
      </c>
      <c r="C3" s="189" t="s">
        <v>138</v>
      </c>
      <c r="D3" s="234"/>
    </row>
    <row r="4" spans="1:4" ht="18" x14ac:dyDescent="0.3">
      <c r="A4" s="190" t="s">
        <v>139</v>
      </c>
      <c r="B4" s="189" t="b">
        <v>0</v>
      </c>
      <c r="C4" s="189" t="s">
        <v>246</v>
      </c>
      <c r="D4" s="234"/>
    </row>
    <row r="5" spans="1:4" ht="18" x14ac:dyDescent="0.3">
      <c r="A5" s="190" t="s">
        <v>140</v>
      </c>
      <c r="B5" s="189"/>
      <c r="C5" s="189" t="s">
        <v>247</v>
      </c>
      <c r="D5" s="234"/>
    </row>
    <row r="6" spans="1:4" ht="18" x14ac:dyDescent="0.3">
      <c r="A6" s="190" t="s">
        <v>141</v>
      </c>
      <c r="B6" s="189" t="s">
        <v>142</v>
      </c>
      <c r="C6" s="189" t="s">
        <v>143</v>
      </c>
      <c r="D6" s="234"/>
    </row>
    <row r="7" spans="1:4" ht="18" x14ac:dyDescent="0.3">
      <c r="A7" s="190" t="s">
        <v>144</v>
      </c>
      <c r="B7" s="189">
        <v>3</v>
      </c>
      <c r="C7" s="189" t="s">
        <v>145</v>
      </c>
      <c r="D7" s="234"/>
    </row>
    <row r="8" spans="1:4" ht="18" x14ac:dyDescent="0.3">
      <c r="A8" s="190" t="s">
        <v>146</v>
      </c>
      <c r="B8" s="189" t="b">
        <v>1</v>
      </c>
      <c r="C8" s="189" t="s">
        <v>147</v>
      </c>
      <c r="D8" s="234"/>
    </row>
    <row r="9" spans="1:4" ht="18" x14ac:dyDescent="0.3">
      <c r="A9" s="190" t="s">
        <v>148</v>
      </c>
      <c r="B9" s="189">
        <v>120</v>
      </c>
      <c r="C9" s="189" t="s">
        <v>149</v>
      </c>
      <c r="D9" s="234"/>
    </row>
    <row r="10" spans="1:4" ht="18" x14ac:dyDescent="0.3">
      <c r="A10" s="190" t="s">
        <v>64</v>
      </c>
      <c r="B10" s="189" t="s">
        <v>101</v>
      </c>
      <c r="C10" s="189" t="s">
        <v>65</v>
      </c>
      <c r="D10" s="234" t="s">
        <v>135</v>
      </c>
    </row>
    <row r="11" spans="1:4" ht="18" x14ac:dyDescent="0.3">
      <c r="A11" s="190" t="s">
        <v>150</v>
      </c>
      <c r="B11" s="189" t="s">
        <v>56</v>
      </c>
      <c r="C11" s="189" t="s">
        <v>151</v>
      </c>
      <c r="D11" s="234"/>
    </row>
    <row r="12" spans="1:4" ht="18" x14ac:dyDescent="0.3">
      <c r="A12" s="190" t="s">
        <v>152</v>
      </c>
      <c r="B12" s="189">
        <v>17</v>
      </c>
      <c r="C12" s="189" t="s">
        <v>153</v>
      </c>
      <c r="D12" s="234"/>
    </row>
    <row r="13" spans="1:4" ht="18" x14ac:dyDescent="0.3">
      <c r="A13" s="190" t="s">
        <v>154</v>
      </c>
      <c r="B13" s="189">
        <v>29</v>
      </c>
      <c r="C13" s="189" t="s">
        <v>155</v>
      </c>
      <c r="D13" s="234"/>
    </row>
    <row r="14" spans="1:4" ht="18" x14ac:dyDescent="0.3">
      <c r="A14" s="190" t="s">
        <v>156</v>
      </c>
      <c r="B14" s="189">
        <v>3</v>
      </c>
      <c r="C14" s="189" t="s">
        <v>157</v>
      </c>
      <c r="D14" s="234"/>
    </row>
    <row r="15" spans="1:4" ht="18" x14ac:dyDescent="0.3">
      <c r="A15" s="190" t="s">
        <v>158</v>
      </c>
      <c r="B15" s="189">
        <v>12</v>
      </c>
      <c r="C15" s="189" t="s">
        <v>159</v>
      </c>
      <c r="D15" s="234"/>
    </row>
    <row r="16" spans="1:4" ht="18" x14ac:dyDescent="0.3">
      <c r="A16" s="190" t="s">
        <v>160</v>
      </c>
      <c r="B16" s="189">
        <v>24</v>
      </c>
      <c r="C16" s="189" t="s">
        <v>161</v>
      </c>
      <c r="D16" s="234"/>
    </row>
    <row r="17" spans="1:4" ht="18" x14ac:dyDescent="0.3">
      <c r="A17" s="190" t="s">
        <v>162</v>
      </c>
      <c r="B17" s="189" t="b">
        <v>1</v>
      </c>
      <c r="C17" s="189" t="s">
        <v>163</v>
      </c>
      <c r="D17" s="234"/>
    </row>
    <row r="18" spans="1:4" ht="18" x14ac:dyDescent="0.3">
      <c r="A18" s="190" t="s">
        <v>164</v>
      </c>
      <c r="B18" s="189" t="s">
        <v>165</v>
      </c>
      <c r="C18" s="189" t="s">
        <v>166</v>
      </c>
      <c r="D18" s="234"/>
    </row>
    <row r="19" spans="1:4" ht="18" x14ac:dyDescent="0.3">
      <c r="A19" s="190" t="s">
        <v>167</v>
      </c>
      <c r="B19" s="189">
        <v>50</v>
      </c>
      <c r="C19" s="189" t="s">
        <v>168</v>
      </c>
      <c r="D19" s="234"/>
    </row>
    <row r="20" spans="1:4" ht="18" x14ac:dyDescent="0.3">
      <c r="A20" s="190" t="s">
        <v>169</v>
      </c>
      <c r="B20" s="189" t="s">
        <v>170</v>
      </c>
      <c r="C20" s="189" t="s">
        <v>248</v>
      </c>
      <c r="D20" s="234"/>
    </row>
    <row r="21" spans="1:4" ht="18" x14ac:dyDescent="0.3">
      <c r="A21" s="190" t="s">
        <v>171</v>
      </c>
      <c r="B21" s="189"/>
      <c r="C21" s="189" t="s">
        <v>249</v>
      </c>
      <c r="D21" s="234"/>
    </row>
    <row r="22" spans="1:4" ht="18" x14ac:dyDescent="0.3">
      <c r="A22" s="190" t="s">
        <v>172</v>
      </c>
      <c r="B22" s="189" t="s">
        <v>173</v>
      </c>
      <c r="C22" s="189" t="s">
        <v>250</v>
      </c>
      <c r="D22" s="234"/>
    </row>
    <row r="23" spans="1:4" ht="18" x14ac:dyDescent="0.3">
      <c r="A23" s="190" t="s">
        <v>174</v>
      </c>
      <c r="B23" s="189" t="s">
        <v>175</v>
      </c>
      <c r="C23" s="189" t="s">
        <v>251</v>
      </c>
      <c r="D23" s="234"/>
    </row>
    <row r="24" spans="1:4" ht="18" x14ac:dyDescent="0.3">
      <c r="A24" s="190" t="s">
        <v>176</v>
      </c>
      <c r="B24" s="189" t="s">
        <v>177</v>
      </c>
      <c r="C24" s="189" t="s">
        <v>178</v>
      </c>
      <c r="D24" s="234"/>
    </row>
    <row r="25" spans="1:4" ht="18" x14ac:dyDescent="0.3">
      <c r="A25" s="190" t="s">
        <v>179</v>
      </c>
      <c r="B25" s="189" t="s">
        <v>180</v>
      </c>
      <c r="C25" s="189" t="s">
        <v>181</v>
      </c>
      <c r="D25" s="234"/>
    </row>
    <row r="26" spans="1:4" ht="18" x14ac:dyDescent="0.3">
      <c r="A26" s="190" t="s">
        <v>182</v>
      </c>
      <c r="B26" s="189" t="b">
        <v>0</v>
      </c>
      <c r="C26" s="189" t="s">
        <v>183</v>
      </c>
      <c r="D26" s="234"/>
    </row>
    <row r="27" spans="1:4" ht="18" x14ac:dyDescent="0.3">
      <c r="A27" s="190" t="s">
        <v>184</v>
      </c>
      <c r="B27" s="189"/>
      <c r="C27" s="189" t="s">
        <v>252</v>
      </c>
      <c r="D27" s="234"/>
    </row>
    <row r="28" spans="1:4" ht="18" x14ac:dyDescent="0.3">
      <c r="A28" s="190" t="s">
        <v>185</v>
      </c>
      <c r="B28" s="189" t="s">
        <v>186</v>
      </c>
      <c r="C28" s="189" t="s">
        <v>187</v>
      </c>
      <c r="D28" s="234"/>
    </row>
    <row r="29" spans="1:4" ht="18" x14ac:dyDescent="0.3">
      <c r="A29" s="190" t="s">
        <v>188</v>
      </c>
      <c r="B29" s="189">
        <v>54.62</v>
      </c>
      <c r="C29" s="189" t="s">
        <v>189</v>
      </c>
      <c r="D29" s="234"/>
    </row>
    <row r="30" spans="1:4" ht="18" x14ac:dyDescent="0.3">
      <c r="A30" s="190" t="s">
        <v>190</v>
      </c>
      <c r="B30" s="235"/>
      <c r="C30" s="189" t="s">
        <v>253</v>
      </c>
      <c r="D30" s="234"/>
    </row>
    <row r="31" spans="1:4" ht="18" x14ac:dyDescent="0.3">
      <c r="A31" s="190" t="s">
        <v>191</v>
      </c>
      <c r="B31" s="189" t="s">
        <v>192</v>
      </c>
      <c r="C31" s="189" t="s">
        <v>193</v>
      </c>
      <c r="D31" s="234"/>
    </row>
    <row r="32" spans="1:4" ht="18" x14ac:dyDescent="0.3">
      <c r="A32" s="190" t="s">
        <v>194</v>
      </c>
      <c r="B32" s="189" t="s">
        <v>12</v>
      </c>
      <c r="C32" s="189" t="s">
        <v>195</v>
      </c>
      <c r="D32" s="234"/>
    </row>
    <row r="33" spans="1:4" ht="18" x14ac:dyDescent="0.3">
      <c r="A33" s="190" t="s">
        <v>196</v>
      </c>
      <c r="B33" s="189" t="b">
        <v>0</v>
      </c>
      <c r="C33" s="189" t="s">
        <v>254</v>
      </c>
      <c r="D33" s="234"/>
    </row>
    <row r="34" spans="1:4" ht="18" x14ac:dyDescent="0.3">
      <c r="A34" s="190" t="s">
        <v>197</v>
      </c>
      <c r="B34" s="189" t="b">
        <v>0</v>
      </c>
      <c r="C34" s="189" t="s">
        <v>255</v>
      </c>
      <c r="D34" s="234"/>
    </row>
    <row r="35" spans="1:4" ht="18" x14ac:dyDescent="0.3">
      <c r="A35" s="190" t="s">
        <v>198</v>
      </c>
      <c r="B35" s="189" t="s">
        <v>199</v>
      </c>
      <c r="C35" s="189" t="s">
        <v>200</v>
      </c>
      <c r="D35" s="234"/>
    </row>
    <row r="36" spans="1:4" ht="18" x14ac:dyDescent="0.3">
      <c r="A36" s="190" t="s">
        <v>201</v>
      </c>
      <c r="B36" s="189" t="b">
        <v>0</v>
      </c>
      <c r="C36" s="189" t="s">
        <v>256</v>
      </c>
      <c r="D36" s="234"/>
    </row>
    <row r="37" spans="1:4" ht="18" x14ac:dyDescent="0.3">
      <c r="A37" s="190" t="s">
        <v>202</v>
      </c>
      <c r="B37" s="189" t="s">
        <v>203</v>
      </c>
      <c r="C37" s="189" t="s">
        <v>204</v>
      </c>
      <c r="D37" s="234"/>
    </row>
    <row r="38" spans="1:4" ht="18" x14ac:dyDescent="0.3">
      <c r="A38" s="190" t="s">
        <v>205</v>
      </c>
      <c r="B38" s="189" t="s">
        <v>206</v>
      </c>
      <c r="C38" s="189" t="s">
        <v>207</v>
      </c>
      <c r="D38" s="234"/>
    </row>
    <row r="39" spans="1:4" ht="18" x14ac:dyDescent="0.3">
      <c r="A39" s="190" t="s">
        <v>208</v>
      </c>
      <c r="B39" s="189" t="s">
        <v>209</v>
      </c>
      <c r="C39" s="189" t="s">
        <v>210</v>
      </c>
      <c r="D39" s="234"/>
    </row>
    <row r="40" spans="1:4" ht="18" x14ac:dyDescent="0.3">
      <c r="A40" s="190" t="s">
        <v>211</v>
      </c>
      <c r="B40" s="189">
        <v>1</v>
      </c>
      <c r="C40" s="189" t="s">
        <v>212</v>
      </c>
      <c r="D40" s="234"/>
    </row>
    <row r="41" spans="1:4" ht="18" x14ac:dyDescent="0.3">
      <c r="A41" s="190" t="s">
        <v>213</v>
      </c>
      <c r="B41" s="189">
        <v>3</v>
      </c>
      <c r="C41" s="189" t="s">
        <v>214</v>
      </c>
      <c r="D41" s="234"/>
    </row>
    <row r="42" spans="1:4" ht="18" x14ac:dyDescent="0.3">
      <c r="A42" s="190" t="s">
        <v>215</v>
      </c>
      <c r="B42" s="189">
        <v>6</v>
      </c>
      <c r="C42" s="189" t="s">
        <v>216</v>
      </c>
      <c r="D42" s="234"/>
    </row>
    <row r="43" spans="1:4" ht="18" x14ac:dyDescent="0.3">
      <c r="A43" s="190" t="s">
        <v>217</v>
      </c>
      <c r="B43" s="189">
        <v>4</v>
      </c>
      <c r="C43" s="189" t="s">
        <v>218</v>
      </c>
      <c r="D43" s="234"/>
    </row>
    <row r="44" spans="1:4" ht="18" x14ac:dyDescent="0.3">
      <c r="A44" s="190" t="s">
        <v>219</v>
      </c>
      <c r="B44" s="189">
        <v>8</v>
      </c>
      <c r="C44" s="189" t="s">
        <v>220</v>
      </c>
      <c r="D44" s="234"/>
    </row>
    <row r="45" spans="1:4" ht="18" x14ac:dyDescent="0.3">
      <c r="A45" s="190" t="s">
        <v>221</v>
      </c>
      <c r="B45" s="189" t="s">
        <v>222</v>
      </c>
      <c r="C45" s="189" t="s">
        <v>223</v>
      </c>
      <c r="D45" s="234"/>
    </row>
    <row r="46" spans="1:4" ht="18" x14ac:dyDescent="0.3">
      <c r="A46" s="190" t="s">
        <v>224</v>
      </c>
      <c r="B46" s="189" t="b">
        <v>0</v>
      </c>
      <c r="C46" s="189" t="s">
        <v>225</v>
      </c>
      <c r="D46" s="234"/>
    </row>
    <row r="47" spans="1:4" ht="18" x14ac:dyDescent="0.3">
      <c r="A47" s="190" t="s">
        <v>226</v>
      </c>
      <c r="B47" s="189" t="s">
        <v>227</v>
      </c>
      <c r="C47" s="189" t="s">
        <v>257</v>
      </c>
      <c r="D47" s="234"/>
    </row>
    <row r="48" spans="1:4" ht="18" x14ac:dyDescent="0.3">
      <c r="A48" s="190" t="s">
        <v>228</v>
      </c>
      <c r="B48" s="189" t="s">
        <v>229</v>
      </c>
      <c r="C48" s="189" t="s">
        <v>230</v>
      </c>
      <c r="D48" s="234"/>
    </row>
    <row r="49" spans="1:4" ht="18" x14ac:dyDescent="0.3">
      <c r="A49" s="190" t="s">
        <v>231</v>
      </c>
      <c r="B49" s="189" t="s">
        <v>232</v>
      </c>
      <c r="C49" s="189" t="s">
        <v>233</v>
      </c>
      <c r="D49" s="234"/>
    </row>
    <row r="50" spans="1:4" ht="18" x14ac:dyDescent="0.3">
      <c r="A50" s="190" t="s">
        <v>234</v>
      </c>
      <c r="B50" s="189">
        <v>-1</v>
      </c>
      <c r="C50" s="189" t="s">
        <v>258</v>
      </c>
      <c r="D50" s="234"/>
    </row>
    <row r="51" spans="1:4" ht="18" x14ac:dyDescent="0.3">
      <c r="A51" s="190" t="s">
        <v>235</v>
      </c>
      <c r="B51" s="189" t="s">
        <v>236</v>
      </c>
      <c r="C51" s="189" t="s">
        <v>237</v>
      </c>
      <c r="D51" s="234"/>
    </row>
    <row r="52" spans="1:4" ht="18" x14ac:dyDescent="0.3">
      <c r="A52" s="190" t="s">
        <v>238</v>
      </c>
      <c r="B52" s="189" t="s">
        <v>239</v>
      </c>
      <c r="C52" s="189" t="s">
        <v>240</v>
      </c>
      <c r="D52" s="234"/>
    </row>
    <row r="53" spans="1:4" ht="18" x14ac:dyDescent="0.3">
      <c r="A53" s="190" t="s">
        <v>241</v>
      </c>
      <c r="B53" s="189" t="s">
        <v>242</v>
      </c>
      <c r="C53" s="189" t="s">
        <v>243</v>
      </c>
      <c r="D53" s="234"/>
    </row>
    <row r="54" spans="1:4" ht="18" x14ac:dyDescent="0.3">
      <c r="A54" s="190" t="s">
        <v>244</v>
      </c>
      <c r="B54" s="189">
        <v>2019</v>
      </c>
      <c r="C54" s="189" t="s">
        <v>245</v>
      </c>
      <c r="D54" s="234"/>
    </row>
  </sheetData>
  <sortState xmlns:xlrd2="http://schemas.microsoft.com/office/spreadsheetml/2017/richdata2" ref="A3:D54">
    <sortCondition ref="A2:A54"/>
  </sortState>
  <dataConsolidate/>
  <mergeCells count="1">
    <mergeCell ref="A1:C1"/>
  </mergeCells>
  <conditionalFormatting sqref="A3:A54">
    <cfRule type="duplicateValues" dxfId="72" priority="1682"/>
  </conditionalFormatting>
  <dataValidations disablePrompts="1" count="1">
    <dataValidation type="list" allowBlank="1" showInputMessage="1" showErrorMessage="1" sqref="D3:D54" xr:uid="{00000000-0002-0000-0700-000000000000}">
      <formula1>"X"</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626744" r:id="rId4" name="btn_Parâmetros_Atua">
          <controlPr defaultSize="0" autoLine="0" r:id="rId5">
            <anchor moveWithCells="1">
              <from>
                <xdr:col>1</xdr:col>
                <xdr:colOff>1432560</xdr:colOff>
                <xdr:row>0</xdr:row>
                <xdr:rowOff>68580</xdr:rowOff>
              </from>
              <to>
                <xdr:col>1</xdr:col>
                <xdr:colOff>4221480</xdr:colOff>
                <xdr:row>0</xdr:row>
                <xdr:rowOff>518160</xdr:rowOff>
              </to>
            </anchor>
          </controlPr>
        </control>
      </mc:Choice>
      <mc:Fallback>
        <control shapeId="626744" r:id="rId4" name="btn_Parâmetros_Atua"/>
      </mc:Fallback>
    </mc:AlternateContent>
    <mc:AlternateContent xmlns:mc="http://schemas.openxmlformats.org/markup-compatibility/2006">
      <mc:Choice Requires="x14">
        <control shapeId="626743" r:id="rId6" name="btn_Parâmetros_Abrir">
          <controlPr defaultSize="0" autoLine="0" r:id="rId7">
            <anchor moveWithCells="1">
              <from>
                <xdr:col>0</xdr:col>
                <xdr:colOff>3238500</xdr:colOff>
                <xdr:row>0</xdr:row>
                <xdr:rowOff>68580</xdr:rowOff>
              </from>
              <to>
                <xdr:col>1</xdr:col>
                <xdr:colOff>1028700</xdr:colOff>
                <xdr:row>0</xdr:row>
                <xdr:rowOff>518160</xdr:rowOff>
              </to>
            </anchor>
          </controlPr>
        </control>
      </mc:Choice>
      <mc:Fallback>
        <control shapeId="626743" r:id="rId6" name="btn_Parâmetros_Abrir"/>
      </mc:Fallback>
    </mc:AlternateContent>
    <mc:AlternateContent xmlns:mc="http://schemas.openxmlformats.org/markup-compatibility/2006">
      <mc:Choice Requires="x14">
        <control shapeId="626689" r:id="rId8" name="btn_Parâmetros_Reordenar">
          <controlPr defaultSize="0" autoLine="0" r:id="rId9">
            <anchor moveWithCells="1">
              <from>
                <xdr:col>0</xdr:col>
                <xdr:colOff>190500</xdr:colOff>
                <xdr:row>0</xdr:row>
                <xdr:rowOff>68580</xdr:rowOff>
              </from>
              <to>
                <xdr:col>0</xdr:col>
                <xdr:colOff>2979420</xdr:colOff>
                <xdr:row>0</xdr:row>
                <xdr:rowOff>518160</xdr:rowOff>
              </to>
            </anchor>
          </controlPr>
        </control>
      </mc:Choice>
      <mc:Fallback>
        <control shapeId="626689" r:id="rId8" name="btn_Parâmetros_Reordenar"/>
      </mc:Fallback>
    </mc:AlternateContent>
  </controls>
  <tableParts count="1">
    <tablePart r:id="rId1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05">
    <tabColor rgb="FF92D050"/>
  </sheetPr>
  <dimension ref="A1:Z11"/>
  <sheetViews>
    <sheetView showGridLines="0" zoomScaleNormal="100" workbookViewId="0">
      <pane xSplit="32" ySplit="10" topLeftCell="AG11" activePane="bottomRight" state="frozen"/>
      <selection pane="topRight" activeCell="AE1" sqref="AE1"/>
      <selection pane="bottomLeft" activeCell="A11" sqref="A11"/>
      <selection pane="bottomRight" activeCell="A11" sqref="A11"/>
    </sheetView>
  </sheetViews>
  <sheetFormatPr defaultRowHeight="14.4" x14ac:dyDescent="0.3"/>
  <cols>
    <col min="1" max="1" width="3.6640625" customWidth="1"/>
    <col min="2" max="2" width="8.6640625" style="39" customWidth="1"/>
    <col min="3" max="3" width="47.6640625" style="4" customWidth="1"/>
    <col min="4" max="4" width="3.33203125" style="3" customWidth="1"/>
    <col min="5" max="5" width="3.6640625" style="3" customWidth="1"/>
    <col min="6" max="6" width="3.6640625" style="37" customWidth="1"/>
    <col min="7" max="7" width="8.6640625" style="40" customWidth="1"/>
    <col min="8" max="8" width="10.6640625" customWidth="1"/>
    <col min="9" max="9" width="14.6640625" style="58" customWidth="1"/>
    <col min="10" max="10" width="7.6640625" style="3" customWidth="1"/>
    <col min="11" max="11" width="14.33203125" style="2" hidden="1" customWidth="1"/>
    <col min="12" max="12" width="9.6640625" style="41" customWidth="1"/>
    <col min="13" max="13" width="2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14.6640625" style="32" hidden="1" customWidth="1"/>
    <col min="21" max="21" width="13.88671875" style="32" hidden="1" customWidth="1"/>
    <col min="22" max="22" width="6.5546875" style="2" customWidth="1"/>
    <col min="23" max="23" width="7.88671875" style="5" customWidth="1"/>
    <col min="24" max="24" width="4" style="12" customWidth="1"/>
    <col min="25" max="25" width="17.6640625" style="12" customWidth="1"/>
    <col min="26" max="26" width="7.6640625" style="4" customWidth="1"/>
    <col min="32" max="32" width="26.109375" customWidth="1"/>
  </cols>
  <sheetData>
    <row r="1" spans="1:26" ht="18" customHeight="1" x14ac:dyDescent="0.3">
      <c r="A1" s="271" t="s">
        <v>42</v>
      </c>
      <c r="B1" s="271"/>
      <c r="C1" s="271"/>
      <c r="D1" s="271"/>
      <c r="E1" s="271"/>
      <c r="F1" s="271"/>
      <c r="G1" s="271"/>
      <c r="H1" s="271"/>
      <c r="I1" s="271"/>
      <c r="J1" s="271"/>
      <c r="K1" s="271"/>
      <c r="L1" s="271"/>
      <c r="M1" s="271"/>
      <c r="N1" s="271"/>
      <c r="O1" s="271"/>
      <c r="P1" s="271"/>
      <c r="Q1" s="271"/>
      <c r="R1" s="271"/>
      <c r="S1" s="271"/>
      <c r="T1" s="271"/>
      <c r="U1" s="271"/>
      <c r="V1" s="271"/>
      <c r="W1" s="271"/>
      <c r="X1" s="271"/>
      <c r="Y1" s="271"/>
      <c r="Z1" s="271"/>
    </row>
    <row r="2" spans="1:26" ht="19.5" customHeight="1" x14ac:dyDescent="0.3">
      <c r="A2" s="271" t="s">
        <v>37</v>
      </c>
      <c r="B2" s="271"/>
      <c r="C2" s="271"/>
      <c r="D2" s="271"/>
      <c r="E2" s="271"/>
      <c r="F2" s="271"/>
      <c r="G2" s="271"/>
      <c r="H2" s="271"/>
      <c r="I2" s="271"/>
      <c r="J2" s="271"/>
      <c r="K2" s="271"/>
      <c r="L2" s="271"/>
      <c r="M2" s="271"/>
      <c r="N2" s="271"/>
      <c r="O2" s="271"/>
      <c r="P2" s="271"/>
      <c r="Q2" s="271"/>
      <c r="R2" s="271"/>
      <c r="S2" s="271"/>
      <c r="T2" s="271"/>
      <c r="U2" s="271"/>
      <c r="V2" s="271"/>
      <c r="W2" s="271"/>
      <c r="X2" s="271"/>
      <c r="Y2" s="271"/>
      <c r="Z2" s="271"/>
    </row>
    <row r="3" spans="1:26" ht="18" customHeight="1" x14ac:dyDescent="0.3">
      <c r="A3" s="271" t="s">
        <v>82</v>
      </c>
      <c r="B3" s="271"/>
      <c r="C3" s="271"/>
      <c r="D3" s="271"/>
      <c r="E3" s="271"/>
      <c r="F3" s="271"/>
      <c r="G3" s="271"/>
      <c r="H3" s="271"/>
      <c r="I3" s="271"/>
      <c r="J3" s="271"/>
      <c r="K3" s="271"/>
      <c r="L3" s="271"/>
      <c r="M3" s="271"/>
      <c r="N3" s="271"/>
      <c r="O3" s="271"/>
      <c r="P3" s="271"/>
      <c r="Q3" s="271"/>
      <c r="R3" s="271"/>
      <c r="S3" s="271"/>
      <c r="T3" s="271"/>
      <c r="U3" s="271"/>
      <c r="V3" s="271"/>
      <c r="W3" s="271"/>
      <c r="X3" s="271"/>
      <c r="Y3" s="271"/>
      <c r="Z3" s="271"/>
    </row>
    <row r="4" spans="1:26" ht="18" customHeight="1" x14ac:dyDescent="0.3">
      <c r="A4" s="300" t="s">
        <v>83</v>
      </c>
      <c r="B4" s="300"/>
      <c r="C4" s="300"/>
      <c r="D4" s="300"/>
      <c r="E4" s="300"/>
      <c r="F4" s="300"/>
      <c r="G4" s="300"/>
      <c r="H4" s="300"/>
      <c r="I4" s="300"/>
      <c r="J4" s="300"/>
      <c r="K4" s="300"/>
      <c r="L4" s="300"/>
      <c r="M4" s="300"/>
      <c r="N4" s="300"/>
      <c r="O4" s="300"/>
      <c r="P4" s="300"/>
      <c r="Q4" s="300"/>
      <c r="R4" s="300"/>
      <c r="S4" s="300"/>
      <c r="T4" s="300"/>
      <c r="U4" s="300"/>
      <c r="V4" s="300"/>
      <c r="W4" s="300"/>
      <c r="X4" s="300"/>
      <c r="Y4" s="300"/>
      <c r="Z4" s="300"/>
    </row>
    <row r="5" spans="1:26" ht="21" customHeight="1" x14ac:dyDescent="0.3">
      <c r="A5" s="92"/>
      <c r="B5" s="92"/>
      <c r="C5" s="92"/>
      <c r="D5" s="92"/>
      <c r="E5" s="92"/>
      <c r="F5" s="92"/>
      <c r="G5" s="92"/>
      <c r="H5" s="92"/>
      <c r="I5" s="92"/>
      <c r="J5" s="92"/>
      <c r="K5" s="92"/>
      <c r="L5" s="92"/>
      <c r="M5" s="93"/>
      <c r="N5" s="92"/>
      <c r="O5" s="92"/>
      <c r="P5" s="92"/>
      <c r="Q5" s="92"/>
      <c r="R5" s="94"/>
      <c r="S5" s="92"/>
      <c r="T5" s="92"/>
      <c r="U5" s="92"/>
      <c r="V5" s="92"/>
      <c r="W5" s="92"/>
      <c r="X5" s="92"/>
      <c r="Y5" s="92"/>
      <c r="Z5" s="92"/>
    </row>
    <row r="6" spans="1:26" ht="17.399999999999999" x14ac:dyDescent="0.3">
      <c r="A6" s="66"/>
      <c r="B6"/>
      <c r="C6"/>
      <c r="D6"/>
      <c r="E6"/>
      <c r="F6" s="65"/>
      <c r="G6"/>
      <c r="J6"/>
      <c r="L6" s="98" t="s">
        <v>260</v>
      </c>
      <c r="M6" s="93"/>
      <c r="N6" s="92"/>
      <c r="O6" s="92"/>
      <c r="P6" s="92"/>
      <c r="Q6" s="92"/>
      <c r="R6" s="94"/>
      <c r="S6" s="92"/>
      <c r="T6" s="92"/>
      <c r="U6" s="92"/>
      <c r="V6" s="92"/>
      <c r="W6" s="92"/>
      <c r="X6" s="92"/>
      <c r="Y6" s="92"/>
      <c r="Z6" s="92"/>
    </row>
    <row r="7" spans="1:26" ht="10.5" customHeight="1" x14ac:dyDescent="0.3">
      <c r="A7" s="291" t="s">
        <v>124</v>
      </c>
      <c r="B7" s="292"/>
      <c r="C7" s="292"/>
      <c r="D7" s="292"/>
      <c r="E7" s="292"/>
      <c r="F7" s="292"/>
      <c r="G7" s="292"/>
      <c r="H7" s="292"/>
      <c r="I7" s="292"/>
      <c r="J7" s="292"/>
      <c r="K7" s="292"/>
      <c r="L7" s="292"/>
      <c r="M7" s="292"/>
      <c r="N7" s="292"/>
      <c r="O7" s="292"/>
      <c r="P7" s="292"/>
      <c r="Q7" s="292"/>
      <c r="R7" s="292"/>
      <c r="S7" s="292"/>
      <c r="T7" s="292"/>
      <c r="U7" s="292"/>
      <c r="V7" s="292"/>
      <c r="W7" s="292"/>
      <c r="X7" s="292"/>
      <c r="Y7" s="292"/>
      <c r="Z7" s="293"/>
    </row>
    <row r="8" spans="1:26" ht="11.25" customHeight="1" x14ac:dyDescent="0.3">
      <c r="A8" s="294"/>
      <c r="B8" s="295"/>
      <c r="C8" s="295"/>
      <c r="D8" s="295"/>
      <c r="E8" s="295"/>
      <c r="F8" s="295"/>
      <c r="G8" s="295"/>
      <c r="H8" s="295"/>
      <c r="I8" s="295"/>
      <c r="J8" s="295"/>
      <c r="K8" s="295"/>
      <c r="L8" s="295"/>
      <c r="M8" s="295"/>
      <c r="N8" s="295"/>
      <c r="O8" s="295"/>
      <c r="P8" s="295"/>
      <c r="Q8" s="295"/>
      <c r="R8" s="295"/>
      <c r="S8" s="295"/>
      <c r="T8" s="295"/>
      <c r="U8" s="295"/>
      <c r="V8" s="295"/>
      <c r="W8" s="295"/>
      <c r="X8" s="295"/>
      <c r="Y8" s="295"/>
      <c r="Z8" s="296"/>
    </row>
    <row r="9" spans="1:26" ht="9.75" customHeight="1" x14ac:dyDescent="0.3">
      <c r="A9" s="297"/>
      <c r="B9" s="298"/>
      <c r="C9" s="298"/>
      <c r="D9" s="298"/>
      <c r="E9" s="298"/>
      <c r="F9" s="298"/>
      <c r="G9" s="298"/>
      <c r="H9" s="298"/>
      <c r="I9" s="298"/>
      <c r="J9" s="298"/>
      <c r="K9" s="298"/>
      <c r="L9" s="298"/>
      <c r="M9" s="298"/>
      <c r="N9" s="298"/>
      <c r="O9" s="298"/>
      <c r="P9" s="298"/>
      <c r="Q9" s="298"/>
      <c r="R9" s="298"/>
      <c r="S9" s="298"/>
      <c r="T9" s="298"/>
      <c r="U9" s="298"/>
      <c r="V9" s="298"/>
      <c r="W9" s="298"/>
      <c r="X9" s="298"/>
      <c r="Y9" s="298"/>
      <c r="Z9" s="299"/>
    </row>
    <row r="10" spans="1:26" s="38" customFormat="1" ht="38.4" x14ac:dyDescent="0.3">
      <c r="A10" s="48" t="s">
        <v>43</v>
      </c>
      <c r="B10" s="49" t="s">
        <v>0</v>
      </c>
      <c r="C10" s="50" t="s">
        <v>1</v>
      </c>
      <c r="D10" s="50" t="s">
        <v>31</v>
      </c>
      <c r="E10" s="51" t="s">
        <v>20</v>
      </c>
      <c r="F10" s="51" t="s">
        <v>44</v>
      </c>
      <c r="G10" s="49" t="s">
        <v>45</v>
      </c>
      <c r="H10" s="95" t="s">
        <v>3</v>
      </c>
      <c r="I10" s="59" t="s">
        <v>46</v>
      </c>
      <c r="J10" s="50" t="s">
        <v>47</v>
      </c>
      <c r="K10" s="52" t="s">
        <v>15</v>
      </c>
      <c r="L10" s="53" t="s">
        <v>48</v>
      </c>
      <c r="M10" s="62" t="s">
        <v>5</v>
      </c>
      <c r="N10" s="50" t="s">
        <v>22</v>
      </c>
      <c r="O10" s="50" t="s">
        <v>23</v>
      </c>
      <c r="P10" s="50" t="s">
        <v>24</v>
      </c>
      <c r="Q10" s="50" t="s">
        <v>26</v>
      </c>
      <c r="R10" s="67" t="s">
        <v>55</v>
      </c>
      <c r="S10" s="54" t="s">
        <v>29</v>
      </c>
      <c r="T10" s="54" t="s">
        <v>99</v>
      </c>
      <c r="U10" s="54" t="s">
        <v>100</v>
      </c>
      <c r="V10" s="49" t="s">
        <v>49</v>
      </c>
      <c r="W10" s="55" t="s">
        <v>52</v>
      </c>
      <c r="X10" s="55" t="s">
        <v>51</v>
      </c>
      <c r="Y10" s="99" t="s">
        <v>50</v>
      </c>
      <c r="Z10" s="100" t="s">
        <v>86</v>
      </c>
    </row>
    <row r="11" spans="1:26" x14ac:dyDescent="0.3">
      <c r="A11" s="203"/>
      <c r="B11" s="204"/>
      <c r="C11" s="218"/>
      <c r="D11" s="203"/>
      <c r="E11" s="203"/>
      <c r="F11" s="205"/>
      <c r="G11" s="204"/>
      <c r="H11" s="206"/>
      <c r="I11" s="207">
        <f>G11*H11</f>
        <v>0</v>
      </c>
      <c r="J11" s="208"/>
      <c r="K11" s="209"/>
      <c r="L11" s="210"/>
      <c r="M11" s="211"/>
      <c r="N11" s="212"/>
      <c r="O11" s="212"/>
      <c r="P11" s="212"/>
      <c r="Q11" s="212"/>
      <c r="R11" s="213">
        <f>SUMIF(tabItens[CÓDIGO],tabAssinaturas[[#This Row],[CÓDIGO]],tabItens[Recentes])</f>
        <v>0</v>
      </c>
      <c r="S11" s="214"/>
      <c r="T11" s="215"/>
      <c r="U11" s="216"/>
      <c r="V11" s="225"/>
      <c r="W11" s="47"/>
      <c r="X11" s="47"/>
      <c r="Y11" s="217"/>
      <c r="Z11" s="237"/>
    </row>
  </sheetData>
  <sortState xmlns:xlrd2="http://schemas.microsoft.com/office/spreadsheetml/2017/richdata2" ref="A11:Z11">
    <sortCondition ref="A10:A11"/>
  </sortState>
  <dataConsolidate/>
  <mergeCells count="5">
    <mergeCell ref="A7:Z9"/>
    <mergeCell ref="A1:Z1"/>
    <mergeCell ref="A2:Z2"/>
    <mergeCell ref="A3:Z3"/>
    <mergeCell ref="A4:Z4"/>
  </mergeCells>
  <conditionalFormatting sqref="B10:B1048576">
    <cfRule type="duplicateValues" dxfId="71" priority="1"/>
  </conditionalFormatting>
  <printOptions horizontalCentered="1"/>
  <pageMargins left="0" right="0" top="0" bottom="1" header="0" footer="0"/>
  <pageSetup paperSize="9" scale="86" orientation="landscape" r:id="rId1"/>
  <headerFooter>
    <oddFooter>&amp;LEmissão: &amp;D&amp;RPágina &amp;P de &amp;N</oddFooter>
  </headerFooter>
  <drawing r:id="rId2"/>
  <legacyDrawing r:id="rId3"/>
  <controls>
    <mc:AlternateContent xmlns:mc="http://schemas.openxmlformats.org/markup-compatibility/2006">
      <mc:Choice Requires="x14">
        <control shapeId="798821" r:id="rId4" name="btn_Assinaturas_Exportar">
          <controlPr defaultSize="0" print="0" autoLine="0" r:id="rId5">
            <anchor moveWithCells="1">
              <from>
                <xdr:col>26</xdr:col>
                <xdr:colOff>518160</xdr:colOff>
                <xdr:row>1</xdr:row>
                <xdr:rowOff>190500</xdr:rowOff>
              </from>
              <to>
                <xdr:col>29</xdr:col>
                <xdr:colOff>464820</xdr:colOff>
                <xdr:row>3</xdr:row>
                <xdr:rowOff>76200</xdr:rowOff>
              </to>
            </anchor>
          </controlPr>
        </control>
      </mc:Choice>
      <mc:Fallback>
        <control shapeId="798821" r:id="rId4" name="btn_Assinaturas_Exportar"/>
      </mc:Fallback>
    </mc:AlternateContent>
    <mc:AlternateContent xmlns:mc="http://schemas.openxmlformats.org/markup-compatibility/2006">
      <mc:Choice Requires="x14">
        <control shapeId="798819" r:id="rId6" name="btn_Assinaturas_FilAta">
          <controlPr defaultSize="0" print="0" autoLine="0" r:id="rId7">
            <anchor moveWithCells="1">
              <from>
                <xdr:col>26</xdr:col>
                <xdr:colOff>518160</xdr:colOff>
                <xdr:row>3</xdr:row>
                <xdr:rowOff>99060</xdr:rowOff>
              </from>
              <to>
                <xdr:col>29</xdr:col>
                <xdr:colOff>464820</xdr:colOff>
                <xdr:row>4</xdr:row>
                <xdr:rowOff>228600</xdr:rowOff>
              </to>
            </anchor>
          </controlPr>
        </control>
      </mc:Choice>
      <mc:Fallback>
        <control shapeId="798819" r:id="rId6" name="btn_Assinaturas_FilAta"/>
      </mc:Fallback>
    </mc:AlternateContent>
    <mc:AlternateContent xmlns:mc="http://schemas.openxmlformats.org/markup-compatibility/2006">
      <mc:Choice Requires="x14">
        <control shapeId="798811" r:id="rId8" name="btn_Assinaturas_AtalCompl">
          <controlPr defaultSize="0" print="0" autoLine="0" r:id="rId9">
            <anchor moveWithCells="1">
              <from>
                <xdr:col>24</xdr:col>
                <xdr:colOff>441960</xdr:colOff>
                <xdr:row>0</xdr:row>
                <xdr:rowOff>38100</xdr:rowOff>
              </from>
              <to>
                <xdr:col>26</xdr:col>
                <xdr:colOff>480060</xdr:colOff>
                <xdr:row>1</xdr:row>
                <xdr:rowOff>167640</xdr:rowOff>
              </to>
            </anchor>
          </controlPr>
        </control>
      </mc:Choice>
      <mc:Fallback>
        <control shapeId="798811" r:id="rId8" name="btn_Assinaturas_AtalCompl"/>
      </mc:Fallback>
    </mc:AlternateContent>
    <mc:AlternateContent xmlns:mc="http://schemas.openxmlformats.org/markup-compatibility/2006">
      <mc:Choice Requires="x14">
        <control shapeId="798723" r:id="rId10" name="btn_Assinaturas_Exibir">
          <controlPr defaultSize="0" print="0" autoLine="0" r:id="rId11">
            <anchor moveWithCells="1">
              <from>
                <xdr:col>11</xdr:col>
                <xdr:colOff>548640</xdr:colOff>
                <xdr:row>0</xdr:row>
                <xdr:rowOff>38100</xdr:rowOff>
              </from>
              <to>
                <xdr:col>24</xdr:col>
                <xdr:colOff>396240</xdr:colOff>
                <xdr:row>1</xdr:row>
                <xdr:rowOff>167640</xdr:rowOff>
              </to>
            </anchor>
          </controlPr>
        </control>
      </mc:Choice>
      <mc:Fallback>
        <control shapeId="798723" r:id="rId10" name="btn_Assinaturas_Exibir"/>
      </mc:Fallback>
    </mc:AlternateContent>
    <mc:AlternateContent xmlns:mc="http://schemas.openxmlformats.org/markup-compatibility/2006">
      <mc:Choice Requires="x14">
        <control shapeId="798722" r:id="rId12" name="btn_Assinaturas_Importar">
          <controlPr defaultSize="0" print="0" autoLine="0" r:id="rId13">
            <anchor moveWithCells="1">
              <from>
                <xdr:col>24</xdr:col>
                <xdr:colOff>441960</xdr:colOff>
                <xdr:row>1</xdr:row>
                <xdr:rowOff>190500</xdr:rowOff>
              </from>
              <to>
                <xdr:col>26</xdr:col>
                <xdr:colOff>480060</xdr:colOff>
                <xdr:row>3</xdr:row>
                <xdr:rowOff>76200</xdr:rowOff>
              </to>
            </anchor>
          </controlPr>
        </control>
      </mc:Choice>
      <mc:Fallback>
        <control shapeId="798722" r:id="rId12" name="btn_Assinaturas_Importar"/>
      </mc:Fallback>
    </mc:AlternateContent>
    <mc:AlternateContent xmlns:mc="http://schemas.openxmlformats.org/markup-compatibility/2006">
      <mc:Choice Requires="x14">
        <control shapeId="798721" r:id="rId14" name="btn_Assinaturas_Imprimir">
          <controlPr defaultSize="0" print="0" autoLine="0" r:id="rId15">
            <anchor moveWithCells="1">
              <from>
                <xdr:col>11</xdr:col>
                <xdr:colOff>548640</xdr:colOff>
                <xdr:row>1</xdr:row>
                <xdr:rowOff>190500</xdr:rowOff>
              </from>
              <to>
                <xdr:col>24</xdr:col>
                <xdr:colOff>396240</xdr:colOff>
                <xdr:row>3</xdr:row>
                <xdr:rowOff>76200</xdr:rowOff>
              </to>
            </anchor>
          </controlPr>
        </control>
      </mc:Choice>
      <mc:Fallback>
        <control shapeId="798721" r:id="rId14" name="btn_Assinaturas_Imprimir"/>
      </mc:Fallback>
    </mc:AlternateContent>
    <mc:AlternateContent xmlns:mc="http://schemas.openxmlformats.org/markup-compatibility/2006">
      <mc:Choice Requires="x14">
        <control shapeId="798766" r:id="rId16" name="btn_Assinaturas_Justif">
          <controlPr defaultSize="0" print="0" autoLine="0" r:id="rId17">
            <anchor moveWithCells="1">
              <from>
                <xdr:col>24</xdr:col>
                <xdr:colOff>441960</xdr:colOff>
                <xdr:row>3</xdr:row>
                <xdr:rowOff>99060</xdr:rowOff>
              </from>
              <to>
                <xdr:col>26</xdr:col>
                <xdr:colOff>480060</xdr:colOff>
                <xdr:row>4</xdr:row>
                <xdr:rowOff>228600</xdr:rowOff>
              </to>
            </anchor>
          </controlPr>
        </control>
      </mc:Choice>
      <mc:Fallback>
        <control shapeId="798766" r:id="rId16" name="btn_Assinaturas_Justif"/>
      </mc:Fallback>
    </mc:AlternateContent>
    <mc:AlternateContent xmlns:mc="http://schemas.openxmlformats.org/markup-compatibility/2006">
      <mc:Choice Requires="x14">
        <control shapeId="798996" r:id="rId18" name="btn_Assinaturas_VItens">
          <controlPr defaultSize="0" print="0" autoLine="0" r:id="rId19">
            <anchor moveWithCells="1">
              <from>
                <xdr:col>11</xdr:col>
                <xdr:colOff>548640</xdr:colOff>
                <xdr:row>3</xdr:row>
                <xdr:rowOff>99060</xdr:rowOff>
              </from>
              <to>
                <xdr:col>24</xdr:col>
                <xdr:colOff>396240</xdr:colOff>
                <xdr:row>4</xdr:row>
                <xdr:rowOff>228600</xdr:rowOff>
              </to>
            </anchor>
          </controlPr>
        </control>
      </mc:Choice>
      <mc:Fallback>
        <control shapeId="798996" r:id="rId18" name="btn_Assinaturas_VItens"/>
      </mc:Fallback>
    </mc:AlternateContent>
    <mc:AlternateContent xmlns:mc="http://schemas.openxmlformats.org/markup-compatibility/2006">
      <mc:Choice Requires="x14">
        <control shapeId="799254" r:id="rId20" name="btn_Assinaturas_Conferir">
          <controlPr defaultSize="0" print="0" autoLine="0" r:id="rId21">
            <anchor moveWithCells="1">
              <from>
                <xdr:col>26</xdr:col>
                <xdr:colOff>518160</xdr:colOff>
                <xdr:row>0</xdr:row>
                <xdr:rowOff>38100</xdr:rowOff>
              </from>
              <to>
                <xdr:col>29</xdr:col>
                <xdr:colOff>464820</xdr:colOff>
                <xdr:row>1</xdr:row>
                <xdr:rowOff>167640</xdr:rowOff>
              </to>
            </anchor>
          </controlPr>
        </control>
      </mc:Choice>
      <mc:Fallback>
        <control shapeId="799254" r:id="rId20" name="btn_Assinaturas_Conferir"/>
      </mc:Fallback>
    </mc:AlternateContent>
  </controls>
  <tableParts count="1">
    <tablePart r:id="rId2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06"/>
  <dimension ref="A1:D3"/>
  <sheetViews>
    <sheetView workbookViewId="0">
      <pane ySplit="1" topLeftCell="A2" activePane="bottomLeft" state="frozen"/>
      <selection pane="bottomLeft" activeCell="D2" sqref="D2"/>
    </sheetView>
  </sheetViews>
  <sheetFormatPr defaultRowHeight="14.4" x14ac:dyDescent="0.3"/>
  <cols>
    <col min="1" max="1" width="12.88671875" style="1" customWidth="1"/>
    <col min="2" max="2" width="17.6640625" customWidth="1"/>
    <col min="3" max="3" width="20.88671875" customWidth="1"/>
    <col min="4" max="4" width="14.6640625" bestFit="1" customWidth="1"/>
  </cols>
  <sheetData>
    <row r="1" spans="1:4" ht="27.75" customHeight="1" x14ac:dyDescent="0.3">
      <c r="A1" s="14" t="s">
        <v>49</v>
      </c>
      <c r="B1" s="97" t="s">
        <v>78</v>
      </c>
      <c r="C1" s="14" t="s">
        <v>79</v>
      </c>
      <c r="D1" s="14" t="s">
        <v>80</v>
      </c>
    </row>
    <row r="2" spans="1:4" x14ac:dyDescent="0.3">
      <c r="A2" s="238"/>
      <c r="B2" s="239"/>
      <c r="C2" s="201">
        <f>IF(ISBLANK(tabRCsGeradas[[#This Row],[RC]]),0,SUMIF(tabAssinaturas[RC],tabRCsGeradas[[#This Row],[RC]],tabAssinaturas[VALOR TOTAL]))</f>
        <v>0</v>
      </c>
      <c r="D2" s="202" t="str">
        <f>IF(tabRCsGeradas[[#This Row],[VALOR]] &lt;&gt; tabRCsGeradas[[#This Row],[Assinatura]],"&lt;&lt;&lt;&lt;","")</f>
        <v/>
      </c>
    </row>
    <row r="3" spans="1:4" x14ac:dyDescent="0.3">
      <c r="A3" s="2"/>
      <c r="B3" s="1">
        <f>SUBTOTAL(109,tabRCsGeradas[VALOR])</f>
        <v>0</v>
      </c>
      <c r="C3" s="1">
        <f>SUBTOTAL(109,tabRCsGeradas[Assinatura])</f>
        <v>0</v>
      </c>
    </row>
  </sheetData>
  <dataConsolidate/>
  <conditionalFormatting sqref="C2">
    <cfRule type="cellIs" dxfId="70" priority="1" operator="notEqual">
      <formula>$B2</formula>
    </cfRule>
  </conditionalFormatting>
  <dataValidations count="2">
    <dataValidation type="whole" operator="greaterThan" allowBlank="1" showInputMessage="1" showErrorMessage="1" sqref="A1:A2" xr:uid="{00000000-0002-0000-0900-000000000000}">
      <formula1>0</formula1>
    </dataValidation>
    <dataValidation type="decimal" operator="greaterThan" allowBlank="1" showInputMessage="1" showErrorMessage="1" sqref="B1:B2" xr:uid="{00000000-0002-0000-0900-000001000000}">
      <formula1>-1</formula1>
    </dataValidation>
  </dataValidations>
  <pageMargins left="0.511811024" right="0.511811024" top="0.78740157499999996" bottom="0.78740157499999996" header="0.31496062000000002" footer="0.31496062000000002"/>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09">
    <pageSetUpPr fitToPage="1"/>
  </sheetPr>
  <dimension ref="A1:L3"/>
  <sheetViews>
    <sheetView workbookViewId="0">
      <pane xSplit="12" ySplit="2" topLeftCell="M3" activePane="bottomRight" state="frozen"/>
      <selection pane="topRight" activeCell="L1" sqref="L1"/>
      <selection pane="bottomLeft" activeCell="A3" sqref="A3"/>
      <selection pane="bottomRight" activeCell="A2" sqref="A2:L3"/>
    </sheetView>
  </sheetViews>
  <sheetFormatPr defaultRowHeight="14.4" x14ac:dyDescent="0.3"/>
  <cols>
    <col min="1" max="1" width="10" customWidth="1"/>
    <col min="2" max="2" width="10.109375" customWidth="1"/>
    <col min="3" max="3" width="13.6640625" customWidth="1"/>
    <col min="4" max="4" width="13.44140625" customWidth="1"/>
    <col min="5" max="5" width="10.44140625" customWidth="1"/>
    <col min="6" max="6" width="44.6640625" customWidth="1"/>
    <col min="7" max="7" width="10.5546875" bestFit="1" customWidth="1"/>
    <col min="8" max="8" width="27" customWidth="1"/>
    <col min="9" max="9" width="14.44140625" bestFit="1" customWidth="1"/>
    <col min="10" max="10" width="17.109375" customWidth="1"/>
    <col min="11" max="11" width="43.5546875" customWidth="1"/>
    <col min="12" max="12" width="16.88671875" bestFit="1" customWidth="1"/>
  </cols>
  <sheetData>
    <row r="1" spans="1:12" ht="49.5" customHeight="1" x14ac:dyDescent="0.3">
      <c r="A1" s="301" t="s">
        <v>126</v>
      </c>
      <c r="B1" s="302"/>
      <c r="C1" s="302"/>
      <c r="D1" s="302"/>
      <c r="E1" s="302"/>
      <c r="F1" s="302"/>
      <c r="G1" s="302"/>
      <c r="H1" s="302"/>
      <c r="I1" s="302"/>
      <c r="J1" s="302"/>
      <c r="K1" s="302"/>
      <c r="L1" s="302"/>
    </row>
    <row r="2" spans="1:12" x14ac:dyDescent="0.3">
      <c r="A2" s="102" t="s">
        <v>25</v>
      </c>
      <c r="B2" s="88" t="s">
        <v>24</v>
      </c>
      <c r="C2" s="88" t="s">
        <v>26</v>
      </c>
      <c r="D2" s="89" t="s">
        <v>27</v>
      </c>
      <c r="E2" s="90" t="s">
        <v>0</v>
      </c>
      <c r="F2" s="91" t="s">
        <v>1</v>
      </c>
      <c r="G2" s="91" t="s">
        <v>91</v>
      </c>
      <c r="H2" s="91" t="s">
        <v>5</v>
      </c>
      <c r="I2" s="101" t="s">
        <v>90</v>
      </c>
      <c r="J2" s="101" t="s">
        <v>88</v>
      </c>
      <c r="K2" s="101" t="s">
        <v>89</v>
      </c>
      <c r="L2" s="101" t="s">
        <v>81</v>
      </c>
    </row>
    <row r="3" spans="1:12" ht="15.6" x14ac:dyDescent="0.3">
      <c r="A3" s="108"/>
      <c r="B3" s="144"/>
      <c r="C3" s="109"/>
      <c r="D3" s="109"/>
      <c r="E3" s="109"/>
      <c r="F3" s="110"/>
      <c r="G3" s="111"/>
      <c r="H3" s="110"/>
      <c r="I3" s="112"/>
      <c r="J3" s="113"/>
      <c r="K3" s="113"/>
      <c r="L3" s="113"/>
    </row>
  </sheetData>
  <sortState xmlns:xlrd2="http://schemas.microsoft.com/office/spreadsheetml/2017/richdata2" ref="A3:L3">
    <sortCondition ref="H2:H3"/>
    <sortCondition ref="A2:A3"/>
    <sortCondition ref="B2:B3"/>
    <sortCondition ref="E2:E3"/>
  </sortState>
  <mergeCells count="1">
    <mergeCell ref="A1:L1"/>
  </mergeCells>
  <pageMargins left="0.23622047244094491" right="0.23622047244094491" top="0" bottom="0.39370078740157483" header="0.11811023622047245" footer="0.11811023622047245"/>
  <pageSetup paperSize="9" scale="61"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786477" r:id="rId4" name="btn_VerificarAFsExportar">
          <controlPr defaultSize="0" print="0" autoLine="0" r:id="rId5">
            <anchor moveWithCells="1">
              <from>
                <xdr:col>2</xdr:col>
                <xdr:colOff>563880</xdr:colOff>
                <xdr:row>0</xdr:row>
                <xdr:rowOff>106680</xdr:rowOff>
              </from>
              <to>
                <xdr:col>4</xdr:col>
                <xdr:colOff>487680</xdr:colOff>
                <xdr:row>0</xdr:row>
                <xdr:rowOff>556260</xdr:rowOff>
              </to>
            </anchor>
          </controlPr>
        </control>
      </mc:Choice>
      <mc:Fallback>
        <control shapeId="786477" r:id="rId4" name="btn_VerificarAFsExportar"/>
      </mc:Fallback>
    </mc:AlternateContent>
    <mc:AlternateContent xmlns:mc="http://schemas.openxmlformats.org/markup-compatibility/2006">
      <mc:Choice Requires="x14">
        <control shapeId="786446" r:id="rId6" name="btn_VerificarAFsReordena">
          <controlPr defaultSize="0" print="0" autoLine="0" r:id="rId7">
            <anchor moveWithCells="1">
              <from>
                <xdr:col>0</xdr:col>
                <xdr:colOff>68580</xdr:colOff>
                <xdr:row>0</xdr:row>
                <xdr:rowOff>106680</xdr:rowOff>
              </from>
              <to>
                <xdr:col>2</xdr:col>
                <xdr:colOff>472440</xdr:colOff>
                <xdr:row>0</xdr:row>
                <xdr:rowOff>556260</xdr:rowOff>
              </to>
            </anchor>
          </controlPr>
        </control>
      </mc:Choice>
      <mc:Fallback>
        <control shapeId="786446" r:id="rId6" name="btn_VerificarAFsReordena"/>
      </mc:Fallback>
    </mc:AlternateContent>
    <mc:AlternateContent xmlns:mc="http://schemas.openxmlformats.org/markup-compatibility/2006">
      <mc:Choice Requires="x14">
        <control shapeId="786464" r:id="rId8" name="btn_VerificarAFsVoltar">
          <controlPr defaultSize="0" print="0" autoLine="0" r:id="rId9">
            <anchor moveWithCells="1">
              <from>
                <xdr:col>10</xdr:col>
                <xdr:colOff>1516380</xdr:colOff>
                <xdr:row>0</xdr:row>
                <xdr:rowOff>106680</xdr:rowOff>
              </from>
              <to>
                <xdr:col>11</xdr:col>
                <xdr:colOff>312420</xdr:colOff>
                <xdr:row>0</xdr:row>
                <xdr:rowOff>556260</xdr:rowOff>
              </to>
            </anchor>
          </controlPr>
        </control>
      </mc:Choice>
      <mc:Fallback>
        <control shapeId="786464" r:id="rId8" name="btn_VerificarAFsVoltar"/>
      </mc:Fallback>
    </mc:AlternateContent>
  </controls>
  <tableParts count="1">
    <tablePart r:id="rId10"/>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P3"/>
  <sheetViews>
    <sheetView workbookViewId="0">
      <pane xSplit="16" ySplit="2" topLeftCell="Q3" activePane="bottomRight" state="frozen"/>
      <selection pane="topRight" activeCell="O1" sqref="O1"/>
      <selection pane="bottomLeft" activeCell="A3" sqref="A3"/>
      <selection pane="bottomRight" activeCell="A2" sqref="A2:P3"/>
    </sheetView>
  </sheetViews>
  <sheetFormatPr defaultRowHeight="14.4" x14ac:dyDescent="0.3"/>
  <cols>
    <col min="1" max="1" width="11.33203125" bestFit="1" customWidth="1"/>
    <col min="2" max="2" width="35.33203125" customWidth="1"/>
    <col min="3" max="4" width="4" customWidth="1"/>
    <col min="5" max="6" width="7.44140625" bestFit="1" customWidth="1"/>
    <col min="7" max="7" width="8" bestFit="1" customWidth="1"/>
    <col min="8" max="8" width="10.33203125" bestFit="1" customWidth="1"/>
    <col min="9" max="9" width="11.44140625" bestFit="1" customWidth="1"/>
    <col min="10" max="10" width="12.88671875" bestFit="1" customWidth="1"/>
    <col min="11" max="11" width="16.6640625" bestFit="1" customWidth="1"/>
    <col min="12" max="12" width="12.109375" bestFit="1" customWidth="1"/>
    <col min="13" max="13" width="15.88671875" customWidth="1"/>
    <col min="14" max="15" width="29" customWidth="1"/>
    <col min="16" max="16" width="2.109375" customWidth="1"/>
  </cols>
  <sheetData>
    <row r="1" spans="1:16" ht="89.25" customHeight="1" x14ac:dyDescent="0.3">
      <c r="A1" s="301" t="s">
        <v>125</v>
      </c>
      <c r="B1" s="301"/>
      <c r="C1" s="301"/>
      <c r="D1" s="301"/>
      <c r="E1" s="301"/>
      <c r="F1" s="301"/>
      <c r="G1" s="301"/>
      <c r="H1" s="301"/>
      <c r="I1" s="301"/>
      <c r="J1" s="301"/>
      <c r="K1" s="301"/>
      <c r="L1" s="301"/>
      <c r="M1" s="301"/>
      <c r="N1" s="301"/>
      <c r="O1" s="301"/>
      <c r="P1" s="301"/>
    </row>
    <row r="2" spans="1:16" x14ac:dyDescent="0.3">
      <c r="A2" s="103" t="s">
        <v>0</v>
      </c>
      <c r="B2" s="104" t="s">
        <v>1</v>
      </c>
      <c r="C2" s="104" t="s">
        <v>20</v>
      </c>
      <c r="D2" s="104" t="s">
        <v>21</v>
      </c>
      <c r="E2" s="103" t="s">
        <v>77</v>
      </c>
      <c r="F2" s="103" t="s">
        <v>93</v>
      </c>
      <c r="G2" s="88" t="s">
        <v>94</v>
      </c>
      <c r="H2" s="88" t="s">
        <v>95</v>
      </c>
      <c r="I2" s="89" t="s">
        <v>92</v>
      </c>
      <c r="J2" s="91" t="s">
        <v>91</v>
      </c>
      <c r="K2" s="91" t="s">
        <v>5</v>
      </c>
      <c r="L2" s="106" t="s">
        <v>90</v>
      </c>
      <c r="M2" s="106" t="s">
        <v>88</v>
      </c>
      <c r="N2" s="106" t="s">
        <v>89</v>
      </c>
      <c r="O2" s="105" t="s">
        <v>81</v>
      </c>
      <c r="P2" s="101" t="s">
        <v>96</v>
      </c>
    </row>
    <row r="3" spans="1:16" ht="15.6" x14ac:dyDescent="0.3">
      <c r="A3" s="191"/>
      <c r="B3" s="192"/>
      <c r="C3" s="193"/>
      <c r="D3" s="194"/>
      <c r="E3" s="199"/>
      <c r="F3" s="199"/>
      <c r="G3" s="200"/>
      <c r="H3" s="195"/>
      <c r="I3" s="191"/>
      <c r="J3" s="196"/>
      <c r="K3" s="192"/>
      <c r="L3" s="197"/>
      <c r="M3" s="192"/>
      <c r="N3" s="192"/>
      <c r="O3" s="192"/>
      <c r="P3" s="198"/>
    </row>
  </sheetData>
  <sortState xmlns:xlrd2="http://schemas.microsoft.com/office/spreadsheetml/2017/richdata2" ref="A3:P3">
    <sortCondition ref="B2:B3"/>
    <sortCondition ref="A2:A3"/>
    <sortCondition ref="E2:E3"/>
    <sortCondition ref="F2:F3"/>
    <sortCondition ref="G2:G3"/>
  </sortState>
  <dataConsolidate/>
  <mergeCells count="1">
    <mergeCell ref="A1:P1"/>
  </mergeCells>
  <dataValidations count="1">
    <dataValidation type="list" allowBlank="1" showInputMessage="1" showErrorMessage="1" sqref="E3" xr:uid="{00000000-0002-0000-0B00-000000000000}">
      <formula1>"ATA,AF,RC"</formula1>
    </dataValidation>
  </dataValidations>
  <pageMargins left="0.23622047244094491" right="0.23622047244094491" top="0" bottom="0.39370078740157483" header="0.11811023622047245" footer="0.11811023622047245"/>
  <pageSetup paperSize="9" scale="63"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978081" r:id="rId4" name="btn_VerifRcAfFilC">
          <controlPr defaultSize="0" print="0" autoLine="0" r:id="rId5">
            <anchor moveWithCells="1">
              <from>
                <xdr:col>12</xdr:col>
                <xdr:colOff>830580</xdr:colOff>
                <xdr:row>0</xdr:row>
                <xdr:rowOff>259080</xdr:rowOff>
              </from>
              <to>
                <xdr:col>13</xdr:col>
                <xdr:colOff>1645920</xdr:colOff>
                <xdr:row>0</xdr:row>
                <xdr:rowOff>708660</xdr:rowOff>
              </to>
            </anchor>
          </controlPr>
        </control>
      </mc:Choice>
      <mc:Fallback>
        <control shapeId="978081" r:id="rId4" name="btn_VerifRcAfFilC"/>
      </mc:Fallback>
    </mc:AlternateContent>
    <mc:AlternateContent xmlns:mc="http://schemas.openxmlformats.org/markup-compatibility/2006">
      <mc:Choice Requires="x14">
        <control shapeId="977922" r:id="rId6" name="btn_VerifRcAfVol">
          <controlPr defaultSize="0" print="0" autoLine="0" r:id="rId7">
            <anchor moveWithCells="1">
              <from>
                <xdr:col>13</xdr:col>
                <xdr:colOff>1813560</xdr:colOff>
                <xdr:row>0</xdr:row>
                <xdr:rowOff>259080</xdr:rowOff>
              </from>
              <to>
                <xdr:col>14</xdr:col>
                <xdr:colOff>1729740</xdr:colOff>
                <xdr:row>0</xdr:row>
                <xdr:rowOff>708660</xdr:rowOff>
              </to>
            </anchor>
          </controlPr>
        </control>
      </mc:Choice>
      <mc:Fallback>
        <control shapeId="977922" r:id="rId6" name="btn_VerifRcAfVol"/>
      </mc:Fallback>
    </mc:AlternateContent>
    <mc:AlternateContent xmlns:mc="http://schemas.openxmlformats.org/markup-compatibility/2006">
      <mc:Choice Requires="x14">
        <control shapeId="977921" r:id="rId8" name="btn_VerifRcAfOrd">
          <controlPr defaultSize="0" print="0" autoLine="0" r:id="rId9">
            <anchor moveWithCells="1">
              <from>
                <xdr:col>0</xdr:col>
                <xdr:colOff>68580</xdr:colOff>
                <xdr:row>0</xdr:row>
                <xdr:rowOff>259080</xdr:rowOff>
              </from>
              <to>
                <xdr:col>1</xdr:col>
                <xdr:colOff>1196340</xdr:colOff>
                <xdr:row>0</xdr:row>
                <xdr:rowOff>708660</xdr:rowOff>
              </to>
            </anchor>
          </controlPr>
        </control>
      </mc:Choice>
      <mc:Fallback>
        <control shapeId="977921" r:id="rId8" name="btn_VerifRcAfOrd"/>
      </mc:Fallback>
    </mc:AlternateContent>
    <mc:AlternateContent xmlns:mc="http://schemas.openxmlformats.org/markup-compatibility/2006">
      <mc:Choice Requires="x14">
        <control shapeId="977994" r:id="rId10" name="btn_VerifRcAfExport">
          <controlPr defaultSize="0" print="0" autoLine="0" r:id="rId11">
            <anchor moveWithCells="1">
              <from>
                <xdr:col>1</xdr:col>
                <xdr:colOff>1341120</xdr:colOff>
                <xdr:row>0</xdr:row>
                <xdr:rowOff>259080</xdr:rowOff>
              </from>
              <to>
                <xdr:col>4</xdr:col>
                <xdr:colOff>274320</xdr:colOff>
                <xdr:row>0</xdr:row>
                <xdr:rowOff>708660</xdr:rowOff>
              </to>
            </anchor>
          </controlPr>
        </control>
      </mc:Choice>
      <mc:Fallback>
        <control shapeId="977994" r:id="rId10" name="btn_VerifRcAfExport"/>
      </mc:Fallback>
    </mc:AlternateContent>
  </controls>
  <tableParts count="1">
    <tablePart r:id="rId1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6</vt:i4>
      </vt:variant>
    </vt:vector>
  </HeadingPairs>
  <TitlesOfParts>
    <vt:vector size="18" baseType="lpstr">
      <vt:lpstr>EstimativaDeAta</vt:lpstr>
      <vt:lpstr>Itens</vt:lpstr>
      <vt:lpstr>RC_AF</vt:lpstr>
      <vt:lpstr>ConferirCompra</vt:lpstr>
      <vt:lpstr>Filtros</vt:lpstr>
      <vt:lpstr>Consumo</vt:lpstr>
      <vt:lpstr>Excluir_do_Estoque</vt:lpstr>
      <vt:lpstr>Parâmetros</vt:lpstr>
      <vt:lpstr>Assinaturas</vt:lpstr>
      <vt:lpstr>RCsGeradas</vt:lpstr>
      <vt:lpstr>VerificarAFs</vt:lpstr>
      <vt:lpstr>VerificarRCsAFs</vt:lpstr>
      <vt:lpstr>Assinaturas!Titulos_de_impressao</vt:lpstr>
      <vt:lpstr>ConferirCompra!Titulos_de_impressao</vt:lpstr>
      <vt:lpstr>EstimativaDeAta!Titulos_de_impressao</vt:lpstr>
      <vt:lpstr>Excluir_do_Estoque!Titulos_de_impressao</vt:lpstr>
      <vt:lpstr>VerificarAFs!Titulos_de_impressao</vt:lpstr>
      <vt:lpstr>VerificarRCsAFs!Titulos_de_impressao</vt:lpstr>
    </vt:vector>
  </TitlesOfParts>
  <Company>PMSJC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Marcos Vinicio Pereira</cp:lastModifiedBy>
  <cp:lastPrinted>2020-07-22T15:09:39Z</cp:lastPrinted>
  <dcterms:created xsi:type="dcterms:W3CDTF">2018-10-31T11:37:29Z</dcterms:created>
  <dcterms:modified xsi:type="dcterms:W3CDTF">2023-10-15T00:42:47Z</dcterms:modified>
</cp:coreProperties>
</file>