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trlProps/ctrlProp1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7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tables/table7.xml" ContentType="application/vnd.openxmlformats-officedocument.spreadsheetml.table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tables/table8.xml" ContentType="application/vnd.openxmlformats-officedocument.spreadsheetml.table+xml"/>
  <Override PartName="/xl/comments6.xml" ContentType="application/vnd.openxmlformats-officedocument.spreadsheetml.comments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tables/table10.xml" ContentType="application/vnd.openxmlformats-officedocument.spreadsheetml.table+xml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tables/table11.xml" ContentType="application/vnd.openxmlformats-officedocument.spreadsheetml.table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JREGIA\Documents\Fatec\Marcos\RT-Fatec-Estoque\Planilhas\"/>
    </mc:Choice>
  </mc:AlternateContent>
  <xr:revisionPtr revIDLastSave="0" documentId="13_ncr:1_{FDE6B37E-714D-4349-A5A7-5B8855F9206F}" xr6:coauthVersionLast="47" xr6:coauthVersionMax="47" xr10:uidLastSave="{00000000-0000-0000-0000-000000000000}"/>
  <bookViews>
    <workbookView xWindow="-108" yWindow="-108" windowWidth="16608" windowHeight="8976" firstSheet="1" activeTab="1" xr2:uid="{00000000-000D-0000-FFFF-FFFF00000000}"/>
  </bookViews>
  <sheets>
    <sheet name="EstimativaDeAta" sheetId="28" state="hidden" r:id="rId1"/>
    <sheet name="Itens" sheetId="19" r:id="rId2"/>
    <sheet name="RC_AF" sheetId="5" r:id="rId3"/>
    <sheet name="ConferirCompra" sheetId="34" state="hidden" r:id="rId4"/>
    <sheet name="Filtros" sheetId="16" r:id="rId5"/>
    <sheet name="Consumo" sheetId="3" r:id="rId6"/>
    <sheet name="Excluir_do_Estoque" sheetId="4" r:id="rId7"/>
    <sheet name="Parâmetros" sheetId="23" r:id="rId8"/>
    <sheet name="Assinaturas" sheetId="31" r:id="rId9"/>
    <sheet name="RCsGeradas" sheetId="29" state="hidden" r:id="rId10"/>
    <sheet name="VerificarAFs" sheetId="30" state="hidden" r:id="rId11"/>
    <sheet name="VerificarRCsAFs" sheetId="32" state="hidden" r:id="rId12"/>
  </sheets>
  <functionGroups builtInGroupCount="19"/>
  <definedNames>
    <definedName name="_xlnm._FilterDatabase" localSheetId="8" hidden="1">Assinaturas!$B$10:$Z$11</definedName>
    <definedName name="_xlnm._FilterDatabase" localSheetId="5" hidden="1">Consumo!$A$2:$AD$2</definedName>
    <definedName name="_xlnm._FilterDatabase" localSheetId="0" hidden="1">EstimativaDeAta!$B$8:$Y$9</definedName>
    <definedName name="_xlnm._FilterDatabase" localSheetId="1" hidden="1">Itens!$D$1:$F$1</definedName>
    <definedName name="_xlnm._FilterDatabase" localSheetId="2" hidden="1">RC_AF!$A$2:$AK$3</definedName>
    <definedName name="_xlnm.Print_Titles" localSheetId="8">Assinaturas!$1:$10</definedName>
    <definedName name="_xlnm.Print_Titles" localSheetId="3">ConferirCompra!$1:$5</definedName>
    <definedName name="_xlnm.Print_Titles" localSheetId="0">EstimativaDeAta!$1:$8</definedName>
    <definedName name="_xlnm.Print_Titles" localSheetId="6">Excluir_do_Estoque!$1:$3</definedName>
    <definedName name="_xlnm.Print_Titles" localSheetId="10">VerificarAFs!$1:$2</definedName>
    <definedName name="_xlnm.Print_Titles" localSheetId="11">VerificarRCsAFs!$1:$2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9" l="1"/>
  <c r="D2" i="29" s="1"/>
  <c r="I11" i="31"/>
  <c r="N2" i="16" l="1"/>
  <c r="AO2" i="19" l="1"/>
  <c r="R11" i="31" l="1"/>
  <c r="B3" i="29" l="1"/>
  <c r="P2" i="16" l="1"/>
  <c r="C3" i="2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  <author>Administrador</author>
  </authors>
  <commentList>
    <comment ref="A8" authorId="0" shapeId="0" xr:uid="{00000000-0006-0000-0000-000001000000}">
      <text>
        <r>
          <rPr>
            <sz val="9"/>
            <color indexed="81"/>
            <rFont val="Segoe UI"/>
            <family val="2"/>
          </rPr>
          <t xml:space="preserve">Ordenado por: CÓDIGO_x000D_
_x000D_
          1ª Coluna  ==  CÓDIGO_x000D_
</t>
        </r>
      </text>
    </comment>
    <comment ref="C8" authorId="1" shapeId="0" xr:uid="{00000000-0006-0000-0000-000002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A especificação mostrará a descrição completa da tabela Itens (Informação contida nos comentários das células quando for diferente da descrição resumida).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 VINICIO PEREIRA</author>
    <author>Administrador</author>
    <author>Marcos</author>
  </authors>
  <commentList>
    <comment ref="D1" authorId="0" shapeId="0" xr:uid="{62973202-7738-45A8-A9AE-286BC7DB364E}">
      <text>
        <r>
          <rPr>
            <sz val="10"/>
            <color indexed="81"/>
            <rFont val="Lucida Console"/>
            <family val="3"/>
          </rPr>
          <t>Data e hora do arquivo de RC´s que foi importado_x000D_
16/10/2023</t>
        </r>
      </text>
    </comment>
    <comment ref="AM1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Posição da fórmula do PROCV das colunas Média.
</t>
        </r>
      </text>
    </comment>
    <comment ref="AP1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Quantidade de semanas para criticidade de vencimentos de atas.
Primeira análise mais crítica.
</t>
        </r>
      </text>
    </comment>
    <comment ref="AV1" authorId="1" shapeId="0" xr:uid="{00000000-0006-0000-0100-000004000000}">
      <text>
        <r>
          <rPr>
            <sz val="9"/>
            <color indexed="81"/>
            <rFont val="Segoe UI"/>
            <family val="2"/>
          </rPr>
          <t xml:space="preserve">Coluna da datela Consumo onde se encontram os valores de média. Usado em PROCV nesta tabela.
</t>
        </r>
      </text>
    </comment>
    <comment ref="BE1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Meses para compra COM ATA</t>
        </r>
      </text>
    </comment>
    <comment ref="AO2" authorId="1" shapeId="0" xr:uid="{00000000-0006-0000-0100-000006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Total de itens para 
exclusão que estão na 
planilha 
[Excluir.xls]Plan1
</t>
        </r>
      </text>
    </comment>
    <comment ref="AP2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Quantidade de semanas para criticidade de vencimentos de atas.
Segunda análise menos crítica.
</t>
        </r>
      </text>
    </comment>
    <comment ref="AV2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>Quantidade de meses utilizados para a média</t>
        </r>
      </text>
    </comment>
    <comment ref="AZ2" authorId="1" shapeId="0" xr:uid="{00000000-0006-0000-0100-000009000000}">
      <text>
        <r>
          <rPr>
            <b/>
            <sz val="9"/>
            <color indexed="81"/>
            <rFont val="Arial"/>
            <family val="2"/>
          </rPr>
          <t xml:space="preserve">Marcos:
</t>
        </r>
        <r>
          <rPr>
            <sz val="9"/>
            <color indexed="81"/>
            <rFont val="Arial"/>
            <family val="2"/>
          </rPr>
          <t xml:space="preserve">Quantidade de meses para somar aos meses de cada item no calculo do Ponto de Pedido (PontoPed) conforme consumo mensal. 
</t>
        </r>
      </text>
    </comment>
    <comment ref="BB2" authorId="1" shapeId="0" xr:uid="{00000000-0006-0000-0100-00000A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Meses para ponto de pedido específico
de cálculos de estoque físico abaixo do limite.
Utilizar 1 em princípio.
</t>
        </r>
      </text>
    </comment>
    <comment ref="BE2" authorId="1" shapeId="0" xr:uid="{00000000-0006-0000-0100-00000B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Meses para compra SEM ATA
</t>
        </r>
      </text>
    </comment>
    <comment ref="A3" authorId="0" shapeId="0" xr:uid="{C0A4A4AF-2543-41EC-83ED-CC42AA8F0028}">
      <text>
        <r>
          <rPr>
            <sz val="10"/>
            <color indexed="81"/>
            <rFont val="Lucida Console"/>
            <family val="3"/>
          </rPr>
          <t xml:space="preserve">Ordenado por: CÓDIGO_x000D_
_x000D_
          1ª Coluna  ==  CÓDIGO_x000D_
</t>
        </r>
      </text>
    </comment>
    <comment ref="B3" authorId="0" shapeId="0" xr:uid="{8DEA86E1-35E9-46B7-AE0E-72F0FA5A5EE3}">
      <text>
        <r>
          <rPr>
            <sz val="10"/>
            <color indexed="81"/>
            <rFont val="Lucida Console"/>
            <family val="3"/>
          </rPr>
          <t xml:space="preserve">     DESCRIÇÃO</t>
        </r>
      </text>
    </comment>
    <comment ref="C3" authorId="0" shapeId="0" xr:uid="{F66C52DA-1B29-4C89-859B-FD393AE7507C}">
      <text>
        <r>
          <rPr>
            <sz val="10"/>
            <color indexed="81"/>
            <rFont val="Lucida Console"/>
            <family val="3"/>
          </rPr>
          <t xml:space="preserve">     UNIDADE</t>
        </r>
      </text>
    </comment>
    <comment ref="D3" authorId="0" shapeId="0" xr:uid="{D44678B5-1687-493E-984E-C25C761ACEF3}">
      <text>
        <r>
          <rPr>
            <sz val="10"/>
            <color indexed="81"/>
            <rFont val="Lucida Console"/>
            <family val="3"/>
          </rPr>
          <t xml:space="preserve">     VALOR UNIT.</t>
        </r>
      </text>
    </comment>
    <comment ref="E3" authorId="0" shapeId="0" xr:uid="{FFAA13B2-CE41-4FDE-92BF-34B15F15A3AA}">
      <text>
        <r>
          <rPr>
            <sz val="10"/>
            <color indexed="81"/>
            <rFont val="Lucida Console"/>
            <family val="3"/>
          </rPr>
          <t xml:space="preserve">     MARCA</t>
        </r>
      </text>
    </comment>
    <comment ref="F3" authorId="0" shapeId="0" xr:uid="{43141A1B-7555-4006-BFC1-E6D0F5D51DC6}">
      <text>
        <r>
          <rPr>
            <sz val="10"/>
            <color indexed="81"/>
            <rFont val="Lucida Console"/>
            <family val="3"/>
          </rPr>
          <t xml:space="preserve">     FORNECEDOR</t>
        </r>
      </text>
    </comment>
    <comment ref="G3" authorId="0" shapeId="0" xr:uid="{A827854A-5FD6-41DE-910D-F794B3126C57}">
      <text>
        <r>
          <rPr>
            <sz val="10"/>
            <color indexed="81"/>
            <rFont val="Lucida Console"/>
            <family val="3"/>
          </rPr>
          <t xml:space="preserve">     LICITACAO</t>
        </r>
      </text>
    </comment>
    <comment ref="H3" authorId="0" shapeId="0" xr:uid="{AF4EBC05-B95D-4FD5-A9B6-9CA67DD93ABE}">
      <text>
        <r>
          <rPr>
            <sz val="10"/>
            <color indexed="81"/>
            <rFont val="Lucida Console"/>
            <family val="3"/>
          </rPr>
          <t xml:space="preserve">     QTDE ATUAL</t>
        </r>
      </text>
    </comment>
    <comment ref="I3" authorId="0" shapeId="0" xr:uid="{46E1A4C1-6992-4902-887B-6E0E65898D1A}">
      <text>
        <r>
          <rPr>
            <sz val="10"/>
            <color indexed="81"/>
            <rFont val="Lucida Console"/>
            <family val="3"/>
          </rPr>
          <t xml:space="preserve">     COD. ALMOX</t>
        </r>
      </text>
    </comment>
    <comment ref="J3" authorId="0" shapeId="0" xr:uid="{1CBD5A58-FFAD-469A-9328-AC8B5569CDE7}">
      <text>
        <r>
          <rPr>
            <sz val="10"/>
            <color indexed="81"/>
            <rFont val="Lucida Console"/>
            <family val="3"/>
          </rPr>
          <t xml:space="preserve">     PREÇO MÉDIO</t>
        </r>
      </text>
    </comment>
    <comment ref="K3" authorId="0" shapeId="0" xr:uid="{2AEC798B-99A3-4018-9FA6-374E90E3C332}">
      <text>
        <r>
          <rPr>
            <sz val="10"/>
            <color indexed="81"/>
            <rFont val="Lucida Console"/>
            <family val="3"/>
          </rPr>
          <t xml:space="preserve">     L.C. 6 MESES</t>
        </r>
      </text>
    </comment>
    <comment ref="L3" authorId="0" shapeId="0" xr:uid="{D35CC18C-3C2C-4BFB-87CE-103D23F7CBBF}">
      <text>
        <r>
          <rPr>
            <sz val="10"/>
            <color indexed="81"/>
            <rFont val="Lucida Console"/>
            <family val="3"/>
          </rPr>
          <t xml:space="preserve">     TEMPO ESTOQUE</t>
        </r>
      </text>
    </comment>
    <comment ref="M3" authorId="0" shapeId="0" xr:uid="{0631024B-452E-47AB-8EDA-A9E5EA3FEF27}">
      <text>
        <r>
          <rPr>
            <sz val="10"/>
            <color indexed="81"/>
            <rFont val="Lucida Console"/>
            <family val="3"/>
          </rPr>
          <t xml:space="preserve">     LC</t>
        </r>
      </text>
    </comment>
    <comment ref="N3" authorId="0" shapeId="0" xr:uid="{53DD02D0-DADD-4634-BEDF-EF995C93DA37}">
      <text>
        <r>
          <rPr>
            <sz val="10"/>
            <color indexed="81"/>
            <rFont val="Lucida Console"/>
            <family val="3"/>
          </rPr>
          <t xml:space="preserve">     TOTAL</t>
        </r>
      </text>
    </comment>
    <comment ref="O3" authorId="0" shapeId="0" xr:uid="{4CF289C9-021F-4C9C-BEB1-BF2237631BB1}">
      <text>
        <r>
          <rPr>
            <sz val="10"/>
            <color indexed="81"/>
            <rFont val="Lucida Console"/>
            <family val="3"/>
          </rPr>
          <t xml:space="preserve">     ATA Nº/ANO</t>
        </r>
      </text>
    </comment>
    <comment ref="P3" authorId="0" shapeId="0" xr:uid="{860CDAE0-EDE9-4248-9341-CF3FBB092CB5}">
      <text>
        <r>
          <rPr>
            <sz val="10"/>
            <color indexed="81"/>
            <rFont val="Lucida Console"/>
            <family val="3"/>
          </rPr>
          <t xml:space="preserve">     ATA SALDO</t>
        </r>
      </text>
    </comment>
    <comment ref="Q3" authorId="0" shapeId="0" xr:uid="{F6C13F56-CE5B-40F2-89B6-F77CAF231FC4}">
      <text>
        <r>
          <rPr>
            <sz val="10"/>
            <color indexed="81"/>
            <rFont val="Lucida Console"/>
            <family val="3"/>
          </rPr>
          <t xml:space="preserve">     ATA QTDE</t>
        </r>
      </text>
    </comment>
    <comment ref="R3" authorId="0" shapeId="0" xr:uid="{086F5F55-6548-47AC-8A8F-6495D948CB3C}">
      <text>
        <r>
          <rPr>
            <sz val="10"/>
            <color indexed="81"/>
            <rFont val="Lucida Console"/>
            <family val="3"/>
          </rPr>
          <t xml:space="preserve">     ATA VALOR</t>
        </r>
      </text>
    </comment>
    <comment ref="S3" authorId="0" shapeId="0" xr:uid="{7B2A5FCD-BCF4-48F8-8B3B-1F87D9FA5B4A}">
      <text>
        <r>
          <rPr>
            <sz val="10"/>
            <color indexed="81"/>
            <rFont val="Lucida Console"/>
            <family val="3"/>
          </rPr>
          <t xml:space="preserve">     ATA DT.VALID.</t>
        </r>
      </text>
    </comment>
    <comment ref="T3" authorId="0" shapeId="0" xr:uid="{569EB506-24EB-4196-A02F-33958509A731}">
      <text>
        <r>
          <rPr>
            <sz val="10"/>
            <color indexed="81"/>
            <rFont val="Lucida Console"/>
            <family val="3"/>
          </rPr>
          <t xml:space="preserve">     ATA MESES</t>
        </r>
      </text>
    </comment>
    <comment ref="U3" authorId="0" shapeId="0" xr:uid="{0E9840B6-1701-4AE9-B602-17716CEFC474}">
      <text>
        <r>
          <rPr>
            <sz val="10"/>
            <color indexed="81"/>
            <rFont val="Lucida Console"/>
            <family val="3"/>
          </rPr>
          <t xml:space="preserve">     DESCRIÇÃO DA ESTRUTURA</t>
        </r>
      </text>
    </comment>
    <comment ref="V3" authorId="0" shapeId="0" xr:uid="{5F7D97E3-BB91-421D-AC5F-2452EE54D4D8}">
      <text>
        <r>
          <rPr>
            <sz val="10"/>
            <color indexed="81"/>
            <rFont val="Lucida Console"/>
            <family val="3"/>
          </rPr>
          <t xml:space="preserve">     ESTRUTURA</t>
        </r>
      </text>
    </comment>
    <comment ref="W3" authorId="0" shapeId="0" xr:uid="{EA375921-DE3F-4264-A393-4B6674AE7B8C}">
      <text>
        <r>
          <rPr>
            <sz val="10"/>
            <color indexed="81"/>
            <rFont val="Lucida Console"/>
            <family val="3"/>
          </rPr>
          <t xml:space="preserve">     SETOR</t>
        </r>
      </text>
    </comment>
    <comment ref="X3" authorId="0" shapeId="0" xr:uid="{B12437FD-08DB-457A-B0AF-34A42A6265CE}">
      <text>
        <r>
          <rPr>
            <sz val="10"/>
            <color indexed="81"/>
            <rFont val="Lucida Console"/>
            <family val="3"/>
          </rPr>
          <t xml:space="preserve">     GRUPO</t>
        </r>
      </text>
    </comment>
    <comment ref="Y3" authorId="0" shapeId="0" xr:uid="{F01ADE0F-0EED-4A70-ABBC-8E79DA331804}">
      <text>
        <r>
          <rPr>
            <sz val="10"/>
            <color indexed="81"/>
            <rFont val="Lucida Console"/>
            <family val="3"/>
          </rPr>
          <t xml:space="preserve">     SUBGRUPO</t>
        </r>
      </text>
    </comment>
    <comment ref="Z3" authorId="0" shapeId="0" xr:uid="{78C95C7A-AC8B-4462-A7A5-0665B18C4946}">
      <text>
        <r>
          <rPr>
            <sz val="10"/>
            <color indexed="81"/>
            <rFont val="Lucida Console"/>
            <family val="3"/>
          </rPr>
          <t xml:space="preserve">     RC Nº</t>
        </r>
      </text>
    </comment>
    <comment ref="AA3" authorId="0" shapeId="0" xr:uid="{149CB1A1-47DF-43BD-8126-795250F22392}">
      <text>
        <r>
          <rPr>
            <sz val="10"/>
            <color indexed="81"/>
            <rFont val="Lucida Console"/>
            <family val="3"/>
          </rPr>
          <t xml:space="preserve">     RC ANO</t>
        </r>
      </text>
    </comment>
    <comment ref="AB3" authorId="0" shapeId="0" xr:uid="{11BC4E13-1B28-4976-B485-046614C0A708}">
      <text>
        <r>
          <rPr>
            <sz val="10"/>
            <color indexed="81"/>
            <rFont val="Lucida Console"/>
            <family val="3"/>
          </rPr>
          <t xml:space="preserve">     RC QTDE</t>
        </r>
      </text>
    </comment>
    <comment ref="AC3" authorId="0" shapeId="0" xr:uid="{252F13E6-C7EA-4C5E-8DA7-54944BD6D08D}">
      <text>
        <r>
          <rPr>
            <sz val="10"/>
            <color indexed="81"/>
            <rFont val="Lucida Console"/>
            <family val="3"/>
          </rPr>
          <t xml:space="preserve">     AF Nº</t>
        </r>
      </text>
    </comment>
    <comment ref="AD3" authorId="0" shapeId="0" xr:uid="{616AE645-0316-4D61-ACB3-444712EE0441}">
      <text>
        <r>
          <rPr>
            <sz val="10"/>
            <color indexed="81"/>
            <rFont val="Lucida Console"/>
            <family val="3"/>
          </rPr>
          <t xml:space="preserve">     AF ANO</t>
        </r>
      </text>
    </comment>
    <comment ref="AE3" authorId="0" shapeId="0" xr:uid="{91120D6B-AA87-44FB-AB27-7BEB0ED26665}">
      <text>
        <r>
          <rPr>
            <sz val="10"/>
            <color indexed="81"/>
            <rFont val="Lucida Console"/>
            <family val="3"/>
          </rPr>
          <t xml:space="preserve">     AF SALDO</t>
        </r>
      </text>
    </comment>
    <comment ref="AF3" authorId="0" shapeId="0" xr:uid="{CD0EA203-6CC2-4985-AC18-6F32D2B61609}">
      <text>
        <r>
          <rPr>
            <sz val="10"/>
            <color indexed="81"/>
            <rFont val="Lucida Console"/>
            <family val="3"/>
          </rPr>
          <t xml:space="preserve">     AF QTDE</t>
        </r>
      </text>
    </comment>
    <comment ref="AG3" authorId="0" shapeId="0" xr:uid="{E21EE198-DC78-4CF1-9136-73C220B8D660}">
      <text>
        <r>
          <rPr>
            <sz val="10"/>
            <color indexed="81"/>
            <rFont val="Lucida Console"/>
            <family val="3"/>
          </rPr>
          <t xml:space="preserve">     AF FORN</t>
        </r>
      </text>
    </comment>
    <comment ref="AH3" authorId="0" shapeId="0" xr:uid="{8B53193C-7DC7-499C-9556-489C13F9E6FD}">
      <text>
        <r>
          <rPr>
            <sz val="10"/>
            <color indexed="81"/>
            <rFont val="Lucida Console"/>
            <family val="3"/>
          </rPr>
          <t xml:space="preserve">     AF VENC</t>
        </r>
      </text>
    </comment>
    <comment ref="AI3" authorId="0" shapeId="0" xr:uid="{D96DADE9-00C5-4E98-92C7-663FE2ADC385}">
      <text>
        <r>
          <rPr>
            <sz val="10"/>
            <color indexed="81"/>
            <rFont val="Lucida Console"/>
            <family val="3"/>
          </rPr>
          <t xml:space="preserve">     PONTO PEDIDO</t>
        </r>
      </text>
    </comment>
    <comment ref="AJ3" authorId="0" shapeId="0" xr:uid="{641A26D5-1D0E-41E0-B625-1F20FBC907F6}">
      <text>
        <r>
          <rPr>
            <sz val="10"/>
            <color indexed="81"/>
            <rFont val="Lucida Console"/>
            <family val="3"/>
          </rPr>
          <t xml:space="preserve">     DATA ENTREGA</t>
        </r>
      </text>
    </comment>
    <comment ref="AK3" authorId="0" shapeId="0" xr:uid="{1B002EF7-0A46-4154-9B73-5D98D8B191FC}">
      <text>
        <r>
          <rPr>
            <sz val="10"/>
            <color indexed="81"/>
            <rFont val="Lucida Console"/>
            <family val="3"/>
          </rPr>
          <t xml:space="preserve">     DATA INCLUSÃO</t>
        </r>
      </text>
    </comment>
    <comment ref="AL3" authorId="0" shapeId="0" xr:uid="{69473309-DB9B-4E4A-AE17-2001537C2D49}">
      <text>
        <r>
          <rPr>
            <sz val="10"/>
            <color indexed="81"/>
            <rFont val="Lucida Console"/>
            <family val="3"/>
          </rPr>
          <t xml:space="preserve">     DATA ALTERAÇÃO</t>
        </r>
      </text>
    </comment>
    <comment ref="AM3" authorId="0" shapeId="0" xr:uid="{0D60CEE9-DD7C-4CDC-A472-494F84099566}">
      <text>
        <r>
          <rPr>
            <sz val="10"/>
            <color indexed="81"/>
            <rFont val="Lucida Console"/>
            <family val="3"/>
          </rPr>
          <t xml:space="preserve">     DATA DESATIVAÇÃO</t>
        </r>
      </text>
    </comment>
    <comment ref="AN3" authorId="0" shapeId="0" xr:uid="{E733F8C7-8E4F-4DF8-AF35-DB4677F4D5BC}">
      <text>
        <r>
          <rPr>
            <sz val="10"/>
            <color indexed="81"/>
            <rFont val="Lucida Console"/>
            <family val="3"/>
          </rPr>
          <t xml:space="preserve">     DESCRIÇÃO DETALHADA</t>
        </r>
      </text>
    </comment>
    <comment ref="AO3" authorId="1" shapeId="0" xr:uid="{00000000-0006-0000-0100-000034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Itens que estão na lista de exclusão.
</t>
        </r>
      </text>
    </comment>
    <comment ref="AP3" authorId="1" shapeId="0" xr:uid="{00000000-0006-0000-0100-000035000000}">
      <text>
        <r>
          <rPr>
            <b/>
            <sz val="9"/>
            <color indexed="81"/>
            <rFont val="Segoe UI"/>
            <family val="2"/>
          </rPr>
          <t>Semanas ATA:</t>
        </r>
        <r>
          <rPr>
            <sz val="9"/>
            <color indexed="81"/>
            <rFont val="Segoe UI"/>
            <family val="2"/>
          </rPr>
          <t xml:space="preserve">
Quantidade de semanas para finalizar a validade da ata.
</t>
        </r>
      </text>
    </comment>
    <comment ref="AQ3" authorId="1" shapeId="0" xr:uid="{00000000-0006-0000-0100-000036000000}">
      <text>
        <r>
          <rPr>
            <b/>
            <sz val="9"/>
            <color indexed="81"/>
            <rFont val="Segoe UI"/>
            <family val="2"/>
          </rPr>
          <t>Recentes:</t>
        </r>
        <r>
          <rPr>
            <sz val="9"/>
            <color indexed="81"/>
            <rFont val="Segoe UI"/>
            <family val="2"/>
          </rPr>
          <t xml:space="preserve">
Quantidade total do item já relacionado em outras planilhas recentemente.</t>
        </r>
      </text>
    </comment>
    <comment ref="AR3" authorId="1" shapeId="0" xr:uid="{00000000-0006-0000-0100-000037000000}">
      <text>
        <r>
          <rPr>
            <b/>
            <sz val="9"/>
            <color indexed="81"/>
            <rFont val="Segoe UI"/>
            <family val="2"/>
          </rPr>
          <t>ÚltMov:</t>
        </r>
        <r>
          <rPr>
            <sz val="9"/>
            <color indexed="81"/>
            <rFont val="Segoe UI"/>
            <family val="2"/>
          </rPr>
          <t xml:space="preserve">
Competência da última movimentação de consumo no estoque</t>
        </r>
      </text>
    </comment>
    <comment ref="AT3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Consumo.
</t>
        </r>
        <r>
          <rPr>
            <sz val="9"/>
            <color indexed="81"/>
            <rFont val="Segoe UI"/>
            <family val="2"/>
          </rPr>
          <t>Soma do consum total do período mais a coluna pendentes.</t>
        </r>
      </text>
    </comment>
    <comment ref="AV3" authorId="1" shapeId="0" xr:uid="{00000000-0006-0000-0100-000039000000}">
      <text>
        <r>
          <rPr>
            <b/>
            <sz val="9"/>
            <color indexed="81"/>
            <rFont val="Segoe UI"/>
            <family val="2"/>
          </rPr>
          <t>Média:</t>
        </r>
        <r>
          <rPr>
            <sz val="9"/>
            <color indexed="81"/>
            <rFont val="Segoe UI"/>
            <family val="2"/>
          </rPr>
          <t xml:space="preserve">
Cálculo diferente do ADMC que desconsidera valores fora do desvio padrão.
</t>
        </r>
      </text>
    </comment>
    <comment ref="AW3" authorId="1" shapeId="0" xr:uid="{00000000-0006-0000-0100-00003A000000}">
      <text>
        <r>
          <rPr>
            <b/>
            <sz val="9"/>
            <color indexed="81"/>
            <rFont val="Segoe UI"/>
            <family val="2"/>
          </rPr>
          <t>Saldo:</t>
        </r>
        <r>
          <rPr>
            <sz val="9"/>
            <color indexed="81"/>
            <rFont val="Segoe UI"/>
            <family val="2"/>
          </rPr>
          <t xml:space="preserve">
Esta coluna exibe o saldo do item considerando as colunas:
QTD ATUAL = Saldo atual no sistema ADMC
RC QTDE = Quantidade do item em RC´s Pendentes
AF SALDO = Saldo do item em AF´s.</t>
        </r>
      </text>
    </comment>
    <comment ref="AX3" authorId="1" shapeId="0" xr:uid="{00000000-0006-0000-0100-00003B000000}">
      <text>
        <r>
          <rPr>
            <b/>
            <sz val="9"/>
            <color indexed="81"/>
            <rFont val="Segoe UI"/>
            <family val="2"/>
          </rPr>
          <t>PontoMês:</t>
        </r>
        <r>
          <rPr>
            <sz val="9"/>
            <color indexed="81"/>
            <rFont val="Segoe UI"/>
            <family val="2"/>
          </rPr>
          <t xml:space="preserve">
Estimativa mensal para ponto de pedido do item conforme tabela à parte.</t>
        </r>
      </text>
    </comment>
    <comment ref="AZ3" authorId="1" shapeId="0" xr:uid="{00000000-0006-0000-0100-00003C000000}">
      <text>
        <r>
          <rPr>
            <b/>
            <sz val="12"/>
            <color indexed="81"/>
            <rFont val="Segoe UI"/>
            <family val="2"/>
          </rPr>
          <t>O ponto de pedido será a média considerada (Coluna AI) multiplicada pelo número de meses que está na célula AJ2.
A coluna de média considerada é trazida dos cálculos da planilha "Consumo".</t>
        </r>
      </text>
    </comment>
    <comment ref="BA3" authorId="1" shapeId="0" xr:uid="{00000000-0006-0000-0100-00003D000000}">
      <text>
        <r>
          <rPr>
            <b/>
            <sz val="9"/>
            <color indexed="81"/>
            <rFont val="Segoe UI"/>
            <family val="2"/>
          </rPr>
          <t>Abaixo:</t>
        </r>
        <r>
          <rPr>
            <sz val="9"/>
            <color indexed="81"/>
            <rFont val="Segoe UI"/>
            <family val="2"/>
          </rPr>
          <t xml:space="preserve">
Quantidade abaixo do ponto de pedido.</t>
        </r>
      </text>
    </comment>
    <comment ref="BB3" authorId="2" shapeId="0" xr:uid="{00000000-0006-0000-0100-00003E000000}">
      <text>
        <r>
          <rPr>
            <sz val="10"/>
            <color indexed="81"/>
            <rFont val="Lucida Console"/>
            <family val="3"/>
          </rPr>
          <t>Filtro aplicado: ( &gt;0 )</t>
        </r>
      </text>
    </comment>
    <comment ref="BD3" authorId="1" shapeId="0" xr:uid="{00000000-0006-0000-0100-00003F000000}">
      <text>
        <r>
          <rPr>
            <b/>
            <sz val="16"/>
            <color indexed="81"/>
            <rFont val="Arial Black"/>
            <family val="2"/>
          </rPr>
          <t>Prioridade 0 ► Saldo = 0 / PontoPed &gt; 0
Prioridade 1 ► Saldo 01% ~ 10% do PontoPed
Prioridade 2 ► Saldo 10% ~ 25% do PontoPed
Prioridade 3 ► Saldo 25% ~ 50% do PontoPed
Prioridade 4 ► Saldo 50% ~ 75% do PontoPed
Prioridade 5 ► Saldo 75% ~ 100% do PontoPed
Prioridade 9 ► Saldo maior que o PontoPed ou PontoPed = 0</t>
        </r>
        <r>
          <rPr>
            <sz val="16"/>
            <color indexed="81"/>
            <rFont val="Arial Black"/>
            <family val="2"/>
          </rPr>
          <t xml:space="preserve">
</t>
        </r>
      </text>
    </comment>
    <comment ref="BE3" authorId="1" shapeId="0" xr:uid="{00000000-0006-0000-0100-000040000000}">
      <text>
        <r>
          <rPr>
            <sz val="9"/>
            <color indexed="81"/>
            <rFont val="Segoe UI"/>
            <family val="2"/>
          </rPr>
          <t>Sugestão</t>
        </r>
      </text>
    </comment>
    <comment ref="BF3" authorId="1" shapeId="0" xr:uid="{00000000-0006-0000-0100-000041000000}">
      <text>
        <r>
          <rPr>
            <b/>
            <sz val="9"/>
            <color indexed="81"/>
            <rFont val="Segoe UI"/>
            <family val="2"/>
          </rPr>
          <t>NãoComprado:</t>
        </r>
        <r>
          <rPr>
            <sz val="9"/>
            <color indexed="81"/>
            <rFont val="Segoe UI"/>
            <family val="2"/>
          </rPr>
          <t xml:space="preserve">
Percentual abaixo da sugestão que não está sendo comprado.</t>
        </r>
      </text>
    </comment>
    <comment ref="BI3" authorId="1" shapeId="0" xr:uid="{00000000-0006-0000-0100-000042000000}">
      <text>
        <r>
          <rPr>
            <b/>
            <sz val="9"/>
            <color indexed="81"/>
            <rFont val="Segoe UI"/>
            <family val="2"/>
          </rPr>
          <t xml:space="preserve">Filtro aplicado: </t>
        </r>
        <r>
          <rPr>
            <sz val="9"/>
            <color indexed="81"/>
            <rFont val="Segoe UI"/>
            <family val="2"/>
          </rPr>
          <t>( &gt;0 )</t>
        </r>
      </text>
    </comment>
    <comment ref="BK3" authorId="1" shapeId="0" xr:uid="{00000000-0006-0000-0100-000043000000}">
      <text>
        <r>
          <rPr>
            <sz val="9"/>
            <color indexed="81"/>
            <rFont val="Segoe UI"/>
            <family val="2"/>
          </rPr>
          <t>Fim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 VINICIO PEREIRA</author>
  </authors>
  <commentList>
    <comment ref="A2" authorId="0" shapeId="0" xr:uid="{C816079E-F71C-4024-8A69-A4D00C20C7A1}">
      <text>
        <r>
          <rPr>
            <sz val="10"/>
            <color indexed="81"/>
            <rFont val="Lucida Console"/>
            <family val="3"/>
          </rPr>
          <t xml:space="preserve">     CÓDIGO</t>
        </r>
      </text>
    </comment>
    <comment ref="B2" authorId="0" shapeId="0" xr:uid="{AD7C423C-E068-4305-9C42-EB1F3B98E3BF}">
      <text>
        <r>
          <rPr>
            <sz val="10"/>
            <color indexed="81"/>
            <rFont val="Lucida Console"/>
            <family val="3"/>
          </rPr>
          <t xml:space="preserve">     DESCRIÇÃO</t>
        </r>
      </text>
    </comment>
    <comment ref="C2" authorId="0" shapeId="0" xr:uid="{17114CB2-3B7F-4FDF-867F-9C099BD39BE2}">
      <text>
        <r>
          <rPr>
            <sz val="10"/>
            <color indexed="81"/>
            <rFont val="Lucida Console"/>
            <family val="3"/>
          </rPr>
          <t xml:space="preserve">     UNIDADE</t>
        </r>
      </text>
    </comment>
    <comment ref="D2" authorId="0" shapeId="0" xr:uid="{31349508-6C68-49EE-848D-BECF1F7DBD8D}">
      <text>
        <r>
          <rPr>
            <sz val="10"/>
            <color indexed="81"/>
            <rFont val="Lucida Console"/>
            <family val="3"/>
          </rPr>
          <t xml:space="preserve">     VALOR UNIT.</t>
        </r>
      </text>
    </comment>
    <comment ref="E2" authorId="0" shapeId="0" xr:uid="{100E1558-9659-49BC-9BE1-80FFA32B4363}">
      <text>
        <r>
          <rPr>
            <sz val="10"/>
            <color indexed="81"/>
            <rFont val="Lucida Console"/>
            <family val="3"/>
          </rPr>
          <t xml:space="preserve">     MARCA</t>
        </r>
      </text>
    </comment>
    <comment ref="F2" authorId="0" shapeId="0" xr:uid="{F7B884C1-9459-4A06-861C-5DB8AD916791}">
      <text>
        <r>
          <rPr>
            <sz val="10"/>
            <color indexed="81"/>
            <rFont val="Lucida Console"/>
            <family val="3"/>
          </rPr>
          <t xml:space="preserve">     FORNECEDOR</t>
        </r>
      </text>
    </comment>
    <comment ref="G2" authorId="0" shapeId="0" xr:uid="{A40CE333-48E3-4D79-B15C-37140BDAF974}">
      <text>
        <r>
          <rPr>
            <sz val="10"/>
            <color indexed="81"/>
            <rFont val="Lucida Console"/>
            <family val="3"/>
          </rPr>
          <t xml:space="preserve">     LICITACAO</t>
        </r>
      </text>
    </comment>
    <comment ref="H2" authorId="0" shapeId="0" xr:uid="{DEF6A36A-D6AC-4DB5-98D0-4812E4B3797C}">
      <text>
        <r>
          <rPr>
            <sz val="10"/>
            <color indexed="81"/>
            <rFont val="Lucida Console"/>
            <family val="3"/>
          </rPr>
          <t xml:space="preserve">     QTDE ATUAL</t>
        </r>
      </text>
    </comment>
    <comment ref="I2" authorId="0" shapeId="0" xr:uid="{7232E7E9-509B-4231-89BD-50A9C2A44C4A}">
      <text>
        <r>
          <rPr>
            <sz val="10"/>
            <color indexed="81"/>
            <rFont val="Lucida Console"/>
            <family val="3"/>
          </rPr>
          <t xml:space="preserve">     COD. ALMOX</t>
        </r>
      </text>
    </comment>
    <comment ref="J2" authorId="0" shapeId="0" xr:uid="{4FBC6DC0-1D1F-4D6D-B374-D60701425313}">
      <text>
        <r>
          <rPr>
            <sz val="10"/>
            <color indexed="81"/>
            <rFont val="Lucida Console"/>
            <family val="3"/>
          </rPr>
          <t xml:space="preserve">     PREÇO MÉDIO</t>
        </r>
      </text>
    </comment>
    <comment ref="K2" authorId="0" shapeId="0" xr:uid="{EA8AA5A9-C6F1-4606-B9B0-4FB8C8F67680}">
      <text>
        <r>
          <rPr>
            <sz val="10"/>
            <color indexed="81"/>
            <rFont val="Lucida Console"/>
            <family val="3"/>
          </rPr>
          <t xml:space="preserve">     L.C. 6 MESES</t>
        </r>
      </text>
    </comment>
    <comment ref="L2" authorId="0" shapeId="0" xr:uid="{3FC85013-96EA-429A-A3F1-9CC2C3F2558E}">
      <text>
        <r>
          <rPr>
            <sz val="10"/>
            <color indexed="81"/>
            <rFont val="Lucida Console"/>
            <family val="3"/>
          </rPr>
          <t xml:space="preserve">     TEMPO ESTOQUE</t>
        </r>
      </text>
    </comment>
    <comment ref="M2" authorId="0" shapeId="0" xr:uid="{8EC578DC-D96A-440A-8DE2-97B99C627BC9}">
      <text>
        <r>
          <rPr>
            <sz val="10"/>
            <color indexed="81"/>
            <rFont val="Lucida Console"/>
            <family val="3"/>
          </rPr>
          <t xml:space="preserve">     LC</t>
        </r>
      </text>
    </comment>
    <comment ref="N2" authorId="0" shapeId="0" xr:uid="{43BA2BFC-5D87-4B65-9CF6-7E624185160E}">
      <text>
        <r>
          <rPr>
            <sz val="10"/>
            <color indexed="81"/>
            <rFont val="Lucida Console"/>
            <family val="3"/>
          </rPr>
          <t xml:space="preserve">     TOTAL</t>
        </r>
      </text>
    </comment>
    <comment ref="O2" authorId="0" shapeId="0" xr:uid="{57A42017-2980-494D-9F29-46EDDCEA819C}">
      <text>
        <r>
          <rPr>
            <sz val="10"/>
            <color indexed="81"/>
            <rFont val="Lucida Console"/>
            <family val="3"/>
          </rPr>
          <t xml:space="preserve">     ATA Nº/ANO</t>
        </r>
      </text>
    </comment>
    <comment ref="P2" authorId="0" shapeId="0" xr:uid="{34084DC1-724B-4FBD-90C1-B0E8AEF86621}">
      <text>
        <r>
          <rPr>
            <sz val="10"/>
            <color indexed="81"/>
            <rFont val="Lucida Console"/>
            <family val="3"/>
          </rPr>
          <t xml:space="preserve">     ATA QTDE</t>
        </r>
      </text>
    </comment>
    <comment ref="Q2" authorId="0" shapeId="0" xr:uid="{C0420A06-2A5B-434E-94CD-0E810C82E075}">
      <text>
        <r>
          <rPr>
            <sz val="10"/>
            <color indexed="81"/>
            <rFont val="Lucida Console"/>
            <family val="3"/>
          </rPr>
          <t xml:space="preserve">     ATA VALOR</t>
        </r>
      </text>
    </comment>
    <comment ref="R2" authorId="0" shapeId="0" xr:uid="{0B97084B-57F3-420B-92B0-BD983EF10A3F}">
      <text>
        <r>
          <rPr>
            <sz val="10"/>
            <color indexed="81"/>
            <rFont val="Lucida Console"/>
            <family val="3"/>
          </rPr>
          <t xml:space="preserve">     ATA DT.VALID.</t>
        </r>
      </text>
    </comment>
    <comment ref="S2" authorId="0" shapeId="0" xr:uid="{F0D743C2-2FD8-4605-852D-39813FC66BB6}">
      <text>
        <r>
          <rPr>
            <sz val="10"/>
            <color indexed="81"/>
            <rFont val="Lucida Console"/>
            <family val="3"/>
          </rPr>
          <t xml:space="preserve">     DESCRIÇÃO DA ESTRUTURA</t>
        </r>
      </text>
    </comment>
    <comment ref="T2" authorId="0" shapeId="0" xr:uid="{61F48452-FE42-405E-B9CC-37E1B2EDE43D}">
      <text>
        <r>
          <rPr>
            <sz val="10"/>
            <color indexed="81"/>
            <rFont val="Lucida Console"/>
            <family val="3"/>
          </rPr>
          <t xml:space="preserve">     ESTRUTURA</t>
        </r>
      </text>
    </comment>
    <comment ref="U2" authorId="0" shapeId="0" xr:uid="{93704546-7A13-4365-B406-3174A2F062A8}">
      <text>
        <r>
          <rPr>
            <sz val="10"/>
            <color indexed="81"/>
            <rFont val="Lucida Console"/>
            <family val="3"/>
          </rPr>
          <t xml:space="preserve">     GRUPO</t>
        </r>
      </text>
    </comment>
    <comment ref="V2" authorId="0" shapeId="0" xr:uid="{12ED0A50-1A2F-4037-92C2-7ADF37145622}">
      <text>
        <r>
          <rPr>
            <sz val="10"/>
            <color indexed="81"/>
            <rFont val="Lucida Console"/>
            <family val="3"/>
          </rPr>
          <t xml:space="preserve">     SUBGRUPO</t>
        </r>
      </text>
    </comment>
    <comment ref="W2" authorId="0" shapeId="0" xr:uid="{22BC3292-763F-4CAF-B246-67000D5ADB8C}">
      <text>
        <r>
          <rPr>
            <sz val="10"/>
            <color indexed="81"/>
            <rFont val="Lucida Console"/>
            <family val="3"/>
          </rPr>
          <t xml:space="preserve">     RC Nº</t>
        </r>
      </text>
    </comment>
    <comment ref="X2" authorId="0" shapeId="0" xr:uid="{DF8C24F7-960E-426C-A8CF-19B817441321}">
      <text>
        <r>
          <rPr>
            <sz val="10"/>
            <color indexed="81"/>
            <rFont val="Lucida Console"/>
            <family val="3"/>
          </rPr>
          <t xml:space="preserve">     RC ANO </t>
        </r>
      </text>
    </comment>
    <comment ref="Y2" authorId="0" shapeId="0" xr:uid="{E6FDE322-8082-4454-AE80-311F9C947C4E}">
      <text>
        <r>
          <rPr>
            <sz val="10"/>
            <color indexed="81"/>
            <rFont val="Lucida Console"/>
            <family val="3"/>
          </rPr>
          <t xml:space="preserve">     RC QTDE</t>
        </r>
      </text>
    </comment>
    <comment ref="Z2" authorId="0" shapeId="0" xr:uid="{820E2D93-729C-4099-A741-BE5AD4405EE2}">
      <text>
        <r>
          <rPr>
            <sz val="10"/>
            <color indexed="81"/>
            <rFont val="Lucida Console"/>
            <family val="3"/>
          </rPr>
          <t xml:space="preserve">     AF Nº</t>
        </r>
      </text>
    </comment>
    <comment ref="AA2" authorId="0" shapeId="0" xr:uid="{31E9DA1D-FD61-4B91-B73A-9EE37463D57B}">
      <text>
        <r>
          <rPr>
            <sz val="10"/>
            <color indexed="81"/>
            <rFont val="Lucida Console"/>
            <family val="3"/>
          </rPr>
          <t xml:space="preserve">     AF ANO</t>
        </r>
      </text>
    </comment>
    <comment ref="AB2" authorId="0" shapeId="0" xr:uid="{EF734CA5-849B-4EA0-B616-9BF55C8A7267}">
      <text>
        <r>
          <rPr>
            <sz val="10"/>
            <color indexed="81"/>
            <rFont val="Lucida Console"/>
            <family val="3"/>
          </rPr>
          <t xml:space="preserve">     AF SALDO</t>
        </r>
      </text>
    </comment>
    <comment ref="AC2" authorId="0" shapeId="0" xr:uid="{5ECFED27-57AB-4FE1-97FF-69067BF618C3}">
      <text>
        <r>
          <rPr>
            <sz val="10"/>
            <color indexed="81"/>
            <rFont val="Lucida Console"/>
            <family val="3"/>
          </rPr>
          <t xml:space="preserve">     AF QTDE</t>
        </r>
      </text>
    </comment>
    <comment ref="AD2" authorId="0" shapeId="0" xr:uid="{B82FFE92-C5F7-458E-BA49-6430DED8F529}">
      <text>
        <r>
          <rPr>
            <sz val="10"/>
            <color indexed="81"/>
            <rFont val="Lucida Console"/>
            <family val="3"/>
          </rPr>
          <t xml:space="preserve">     AF FORN</t>
        </r>
      </text>
    </comment>
    <comment ref="AE2" authorId="0" shapeId="0" xr:uid="{B812D20A-A17A-43EF-AD42-60BFF4A079E6}">
      <text>
        <r>
          <rPr>
            <sz val="10"/>
            <color indexed="81"/>
            <rFont val="Lucida Console"/>
            <family val="3"/>
          </rPr>
          <t xml:space="preserve">     AF VENC</t>
        </r>
      </text>
    </comment>
    <comment ref="AF2" authorId="0" shapeId="0" xr:uid="{BDA470B7-F614-436C-BF6B-F4CF3013ADFF}">
      <text>
        <r>
          <rPr>
            <sz val="10"/>
            <color indexed="81"/>
            <rFont val="Lucida Console"/>
            <family val="3"/>
          </rPr>
          <t xml:space="preserve">     PONTO PEDIDO</t>
        </r>
      </text>
    </comment>
    <comment ref="AG2" authorId="0" shapeId="0" xr:uid="{F37CF1F5-56B2-4E8E-B612-52BFE9691232}">
      <text>
        <r>
          <rPr>
            <sz val="10"/>
            <color indexed="81"/>
            <rFont val="Lucida Console"/>
            <family val="3"/>
          </rPr>
          <t xml:space="preserve">     DATA ENTREGA</t>
        </r>
      </text>
    </comment>
    <comment ref="AH2" authorId="0" shapeId="0" xr:uid="{F685BE0B-FDFF-4DA8-B071-A5569E054B22}">
      <text>
        <r>
          <rPr>
            <sz val="10"/>
            <color indexed="81"/>
            <rFont val="Lucida Console"/>
            <family val="3"/>
          </rPr>
          <t xml:space="preserve">     DATA INCLUSÃO</t>
        </r>
      </text>
    </comment>
    <comment ref="AI2" authorId="0" shapeId="0" xr:uid="{C9C71E49-99C6-4567-B085-085CDE2B29E0}">
      <text>
        <r>
          <rPr>
            <sz val="10"/>
            <color indexed="81"/>
            <rFont val="Lucida Console"/>
            <family val="3"/>
          </rPr>
          <t xml:space="preserve">     DATA ALTERAÇÃO</t>
        </r>
      </text>
    </comment>
    <comment ref="AJ2" authorId="0" shapeId="0" xr:uid="{3F7530C9-D80E-4711-A13C-6E545A51CAB9}">
      <text>
        <r>
          <rPr>
            <sz val="10"/>
            <color indexed="81"/>
            <rFont val="Lucida Console"/>
            <family val="3"/>
          </rPr>
          <t xml:space="preserve">     DATA DESATIVAÇÃO</t>
        </r>
      </text>
    </comment>
    <comment ref="AK2" authorId="0" shapeId="0" xr:uid="{5B04C19B-E24E-4DD3-B1CF-D2EB0B4D4D48}">
      <text>
        <r>
          <rPr>
            <sz val="10"/>
            <color indexed="81"/>
            <rFont val="Lucida Console"/>
            <family val="3"/>
          </rPr>
          <t xml:space="preserve">     DESCRIÇÃO DETALHADA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 VINICIO PEREIRA</author>
    <author>Marcos</author>
  </authors>
  <commentList>
    <comment ref="A3" authorId="0" shapeId="0" xr:uid="{84B36FB9-9DB6-4803-8C30-6D5EBB9E6B0A}">
      <text>
        <r>
          <rPr>
            <sz val="10"/>
            <color indexed="81"/>
            <rFont val="Lucida Console"/>
            <family val="3"/>
          </rPr>
          <t xml:space="preserve">Ordenado por: CÓDIGO_x000D_
_x000D_
          1ª Coluna  ==  CÓDIGO_x000D_
</t>
        </r>
      </text>
    </comment>
    <comment ref="H3" authorId="1" shapeId="0" xr:uid="{00000000-0006-0000-0600-000002000000}">
      <text>
        <r>
          <rPr>
            <sz val="10"/>
            <color indexed="81"/>
            <rFont val="Lucida Console"/>
            <family val="3"/>
          </rPr>
          <t>Filtro aplicado: ( &lt;&gt; 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</authors>
  <commentList>
    <comment ref="A2" authorId="0" shapeId="0" xr:uid="{00000000-0006-0000-0700-000001000000}">
      <text>
        <r>
          <rPr>
            <sz val="10"/>
            <color indexed="81"/>
            <rFont val="Lucida Console"/>
            <family val="3"/>
          </rPr>
          <t xml:space="preserve">Ordenado por: Referência_x000D_
_x000D_
          1ª Coluna  ==  Referência_x000D_
</t>
        </r>
      </text>
    </comment>
    <comment ref="D2" authorId="0" shapeId="0" xr:uid="{00000000-0006-0000-0700-000002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Informação de montagem da planilha de base.
Utilizada para garantir que determinado parâmetro não será excluído da planilha na exclusão geral.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</authors>
  <commentList>
    <comment ref="A10" authorId="0" shapeId="0" xr:uid="{00000000-0006-0000-0800-000001000000}">
      <text>
        <r>
          <rPr>
            <sz val="10"/>
            <color indexed="81"/>
            <rFont val="Lucida Console"/>
            <family val="3"/>
          </rPr>
          <t xml:space="preserve">Ordenado por: ITEM_x000D_
_x000D_
          1ª Coluna  ==  ITEM_x000D_
</t>
        </r>
      </text>
    </comment>
    <comment ref="E10" authorId="0" shapeId="0" xr:uid="{00000000-0006-0000-0800-000002000000}">
      <text>
        <r>
          <rPr>
            <sz val="10"/>
            <color indexed="81"/>
            <rFont val="Lucida Console"/>
            <family val="3"/>
          </rPr>
          <t>Filtro aplicado: ( 61 )</t>
        </r>
      </text>
    </comment>
    <comment ref="J10" authorId="0" shapeId="0" xr:uid="{00000000-0006-0000-0800-000003000000}">
      <text>
        <r>
          <rPr>
            <b/>
            <sz val="9"/>
            <color indexed="81"/>
            <rFont val="Segoe UI"/>
            <family val="2"/>
          </rPr>
          <t xml:space="preserve">Filtro aplicado: </t>
        </r>
        <r>
          <rPr>
            <sz val="9"/>
            <color indexed="81"/>
            <rFont val="Segoe UI"/>
            <family val="2"/>
          </rPr>
          <t>( 177/18 )</t>
        </r>
      </text>
    </comment>
    <comment ref="W10" authorId="0" shapeId="0" xr:uid="{00000000-0006-0000-0800-000004000000}">
      <text>
        <r>
          <rPr>
            <sz val="10"/>
            <color indexed="81"/>
            <rFont val="Lucida Console"/>
            <family val="3"/>
          </rPr>
          <t>Filtro aplicado: (  )</t>
        </r>
      </text>
    </comment>
    <comment ref="X10" authorId="0" shapeId="0" xr:uid="{00000000-0006-0000-0800-000005000000}">
      <text>
        <r>
          <rPr>
            <sz val="10"/>
            <color indexed="81"/>
            <rFont val="Lucida Console"/>
            <family val="3"/>
          </rPr>
          <t>Filtro aplicado: (  )</t>
        </r>
      </text>
    </comment>
    <comment ref="Y10" authorId="0" shapeId="0" xr:uid="{00000000-0006-0000-0800-000006000000}">
      <text>
        <r>
          <rPr>
            <b/>
            <sz val="9"/>
            <color indexed="81"/>
            <rFont val="Segoe UI"/>
            <family val="2"/>
          </rPr>
          <t xml:space="preserve">Origem Automática:
</t>
        </r>
        <r>
          <rPr>
            <sz val="9"/>
            <color indexed="81"/>
            <rFont val="Segoe UI"/>
            <family val="2"/>
          </rPr>
          <t xml:space="preserve">O preenchimento automático ocorre por preenchimento da planilha de "Complementos" e por "Comentário na coluna UNIDADE da planilha Itens"
</t>
        </r>
      </text>
    </comment>
    <comment ref="C11" authorId="0" shapeId="0" xr:uid="{00000000-0006-0000-0800-000007000000}">
      <text>
        <r>
          <rPr>
            <sz val="10"/>
            <color indexed="81"/>
            <rFont val="Lucida Console"/>
            <family val="3"/>
          </rPr>
          <t>_x000D_
PERFILADO - 38 X 38 MM, PERFURADO,  C/ 6M DE COMPRIMENTO</t>
        </r>
      </text>
    </comment>
    <comment ref="E11" authorId="0" shapeId="0" xr:uid="{00000000-0006-0000-0800-000008000000}">
      <text>
        <r>
          <rPr>
            <sz val="10"/>
            <color indexed="81"/>
            <rFont val="Lucida Console"/>
            <family val="3"/>
          </rPr>
          <t>_x000D_
METAIS,LAMINAD.,PERFILADOS E ARTEFATOS METALICOS</t>
        </r>
      </text>
    </comment>
    <comment ref="F11" authorId="0" shapeId="0" xr:uid="{00000000-0006-0000-0800-000009000000}">
      <text>
        <r>
          <rPr>
            <sz val="10"/>
            <color indexed="81"/>
            <rFont val="Lucida Console"/>
            <family val="3"/>
          </rPr>
          <t>_x000D_
PERFIS E BARRA</t>
        </r>
      </text>
    </comment>
    <comment ref="T11" authorId="0" shapeId="0" xr:uid="{00000000-0006-0000-0800-00000A000000}">
      <text>
        <r>
          <rPr>
            <sz val="10"/>
            <color indexed="81"/>
            <rFont val="Lucida Console"/>
            <family val="3"/>
          </rPr>
          <t>76806|PERFILADO - 38 X 38 MM, PERFURADO,  C/ 6M DE COMPRIMENTO|BR|10|30,1|301|10/17 \ Aguardando Impróspero!||12||||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  <author>Administrador</author>
  </authors>
  <commentList>
    <comment ref="A2" authorId="0" shapeId="0" xr:uid="{00000000-0006-0000-0A00-000001000000}">
      <text>
        <r>
          <rPr>
            <sz val="10"/>
            <color indexed="81"/>
            <rFont val="Lucida Console"/>
            <family val="3"/>
          </rPr>
          <t xml:space="preserve">Ordenado por: FORNECEDOR, AF ANO, AF Nº, CÓDIGO_x000D_
_x000D_
          1ª Coluna  ==  FORNECEDOR_x000D_
          2ª Coluna  ==  AF ANO_x000D_
          3ª Coluna  ==  AF Nº_x000D_
          4ª Coluna  ==  CÓDIGO_x000D_
</t>
        </r>
      </text>
    </comment>
    <comment ref="B2" authorId="1" shapeId="0" xr:uid="{00000000-0006-0000-0A00-000002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AF Nº</t>
        </r>
      </text>
    </comment>
    <comment ref="C2" authorId="1" shapeId="0" xr:uid="{00000000-0006-0000-0A00-000003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AF SALDO</t>
        </r>
      </text>
    </comment>
    <comment ref="D2" authorId="1" shapeId="0" xr:uid="{00000000-0006-0000-0A00-000004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AF QTDE</t>
        </r>
      </text>
    </comment>
    <comment ref="E2" authorId="1" shapeId="0" xr:uid="{00000000-0006-0000-0A00-000005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CÓDIGO</t>
        </r>
      </text>
    </comment>
    <comment ref="F2" authorId="1" shapeId="0" xr:uid="{00000000-0006-0000-0A00-000006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DESCRIÇÃO</t>
        </r>
      </text>
    </comment>
    <comment ref="H2" authorId="1" shapeId="0" xr:uid="{00000000-0006-0000-0A00-000007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FORNECEDOR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</authors>
  <commentList>
    <comment ref="A2" authorId="0" shapeId="0" xr:uid="{00000000-0006-0000-0B00-000001000000}">
      <text>
        <r>
          <rPr>
            <sz val="10"/>
            <color indexed="81"/>
            <rFont val="Lucida Console"/>
            <family val="3"/>
          </rPr>
          <t xml:space="preserve">Ordenado por: DESCRIÇÃO, CÓDIGO, TIPO, ANO, Nº_x000D_
_x000D_
          1ª Coluna  ==  DESCRIÇÃO_x000D_
          2ª Coluna  ==  CÓDIGO_x000D_
          3ª Coluna  ==  TIPO_x000D_
          4ª Coluna  ==  ANO_x000D_
          5ª Coluna  ==  Nº_x000D_
</t>
        </r>
      </text>
    </comment>
  </commentList>
</comments>
</file>

<file path=xl/sharedStrings.xml><?xml version="1.0" encoding="utf-8"?>
<sst xmlns="http://schemas.openxmlformats.org/spreadsheetml/2006/main" count="361" uniqueCount="260">
  <si>
    <t>CÓDIGO</t>
  </si>
  <si>
    <t>DESCRIÇÃO</t>
  </si>
  <si>
    <t>UNIDADE</t>
  </si>
  <si>
    <t>VALOR UNIT.</t>
  </si>
  <si>
    <t>MARCA</t>
  </si>
  <si>
    <t>FORNECEDOR</t>
  </si>
  <si>
    <t>LICITACAO</t>
  </si>
  <si>
    <t>QTDE ATUAL</t>
  </si>
  <si>
    <t>COD. ALMOX</t>
  </si>
  <si>
    <t>PREÇO MÉDIO</t>
  </si>
  <si>
    <t>L.C. 6 MESES</t>
  </si>
  <si>
    <t>TEMPO ESTOQUE</t>
  </si>
  <si>
    <t>LC</t>
  </si>
  <si>
    <t>TOTAL</t>
  </si>
  <si>
    <t>ATA Nº/ANO</t>
  </si>
  <si>
    <t>ATA QTDE</t>
  </si>
  <si>
    <t>ATA VALOR</t>
  </si>
  <si>
    <t>ATA DT.VALID.</t>
  </si>
  <si>
    <t>DESCRIÇÃO DA ESTRUTURA</t>
  </si>
  <si>
    <t>ESTRUTURA</t>
  </si>
  <si>
    <t>GRUPO</t>
  </si>
  <si>
    <t>SUBGRUPO</t>
  </si>
  <si>
    <t>RC Nº</t>
  </si>
  <si>
    <t>RC QTDE</t>
  </si>
  <si>
    <t>AF Nº</t>
  </si>
  <si>
    <t>AF ANO</t>
  </si>
  <si>
    <t>AF SALDO</t>
  </si>
  <si>
    <t>AF QTDE</t>
  </si>
  <si>
    <t>PONTO PEDIDO</t>
  </si>
  <si>
    <t>DATA ENTREGA</t>
  </si>
  <si>
    <t>Excluir?</t>
  </si>
  <si>
    <t>UN</t>
  </si>
  <si>
    <t>Média</t>
  </si>
  <si>
    <t>Semanas ATA</t>
  </si>
  <si>
    <t>SUBGR</t>
  </si>
  <si>
    <t>PontoPed</t>
  </si>
  <si>
    <t>PrioriSaldo</t>
  </si>
  <si>
    <t>SECRETARIA DE EDUCAÇÃO E CIDADANIA</t>
  </si>
  <si>
    <t>DATA INCLUSÃO</t>
  </si>
  <si>
    <t>DATA ALTERAÇÃO</t>
  </si>
  <si>
    <t>DATA DESATIVAÇÃO</t>
  </si>
  <si>
    <t>DESCRIÇÃO DETALHADA</t>
  </si>
  <si>
    <t>PREFEITURA DE SÃO JOSÉ DOS CAMPOS</t>
  </si>
  <si>
    <t>ITEM</t>
  </si>
  <si>
    <t>SUBG</t>
  </si>
  <si>
    <t>COMPRA</t>
  </si>
  <si>
    <t>VALOR TOTAL</t>
  </si>
  <si>
    <t>ATA</t>
  </si>
  <si>
    <t>VIGÊNCIA DA ATA</t>
  </si>
  <si>
    <t>RC</t>
  </si>
  <si>
    <t>OBSERVAÇÕES</t>
  </si>
  <si>
    <t>FICHA</t>
  </si>
  <si>
    <t>PROJ</t>
  </si>
  <si>
    <t>ÚltMov</t>
  </si>
  <si>
    <t>Descrição</t>
  </si>
  <si>
    <t>Recentes</t>
  </si>
  <si>
    <t>Consumo</t>
  </si>
  <si>
    <t>Fim</t>
  </si>
  <si>
    <t>Referência</t>
  </si>
  <si>
    <t>Valor</t>
  </si>
  <si>
    <t>Observações</t>
  </si>
  <si>
    <t>Sugestão</t>
  </si>
  <si>
    <t>NãoComprado</t>
  </si>
  <si>
    <t>TRANSF</t>
  </si>
  <si>
    <t>CaminhoPadrãoDasPlanilhasDeCompraNaRede</t>
  </si>
  <si>
    <t>Caminho padrão na rede. Mudar somente se necessário.</t>
  </si>
  <si>
    <t>Código do Item</t>
  </si>
  <si>
    <t>ESPECIFICAÇÃO</t>
  </si>
  <si>
    <t>QUANTIDADE ESTIMADA</t>
  </si>
  <si>
    <t>PLANILHA Nº 4 / TEMP</t>
  </si>
  <si>
    <t>SALDO ESTOQUE</t>
  </si>
  <si>
    <t>Prefeitura de São José dos Campos</t>
  </si>
  <si>
    <t>Secretaria de Educação e Cidadania</t>
  </si>
  <si>
    <t>Departamento de Apoio de Gestão</t>
  </si>
  <si>
    <t>Divisão de Suprimentos</t>
  </si>
  <si>
    <t>Saldo</t>
  </si>
  <si>
    <t>Abaixo</t>
  </si>
  <si>
    <t>TIPO</t>
  </si>
  <si>
    <t>VALOR</t>
  </si>
  <si>
    <t>Assinatura</t>
  </si>
  <si>
    <t>Diferente</t>
  </si>
  <si>
    <t>OBSERVAÇÃO</t>
  </si>
  <si>
    <t>DEPARTAMENTO DE APOIO DE GESTÃO</t>
  </si>
  <si>
    <t>DIVISÃO DE SUPRIMENTOS</t>
  </si>
  <si>
    <t>PontoQtM</t>
  </si>
  <si>
    <t>PontoMês</t>
  </si>
  <si>
    <t>DEST</t>
  </si>
  <si>
    <t>AbaixoFisico</t>
  </si>
  <si>
    <t>STATUS</t>
  </si>
  <si>
    <t>SITUAÇÃO</t>
  </si>
  <si>
    <t>PREVISÃO</t>
  </si>
  <si>
    <t>ESTOQUE</t>
  </si>
  <si>
    <t>SALDO</t>
  </si>
  <si>
    <t>ANO</t>
  </si>
  <si>
    <t>Nº</t>
  </si>
  <si>
    <t>QTDE</t>
  </si>
  <si>
    <t>FIM</t>
  </si>
  <si>
    <t>AF FORN</t>
  </si>
  <si>
    <t>AF VENC</t>
  </si>
  <si>
    <t>US_NOME</t>
  </si>
  <si>
    <t>US_DATH</t>
  </si>
  <si>
    <t>G:\Suprimentos\Compras\3 Planilhas Compras Estoque\</t>
  </si>
  <si>
    <t>PctAb</t>
  </si>
  <si>
    <t>ESTOQUE FÍSICO</t>
  </si>
  <si>
    <t>COMPRAS EM ANDAMENTO</t>
  </si>
  <si>
    <t>ÚLTIMA ENTRADA ESTOQUE</t>
  </si>
  <si>
    <t>ÚLTIMA SAÍDA</t>
  </si>
  <si>
    <t>SUGESTÃO DE COMPRA</t>
  </si>
  <si>
    <t>QUANT ESTIMADA PELO SETOR</t>
  </si>
  <si>
    <t>04_MESES</t>
  </si>
  <si>
    <t>Pend</t>
  </si>
  <si>
    <t>CompraAnterior</t>
  </si>
  <si>
    <t>%Pend</t>
  </si>
  <si>
    <t>Pico</t>
  </si>
  <si>
    <t>TOTAL CONSUMO ÚLTIMO ANO</t>
  </si>
  <si>
    <t>TEMPO ESTOQUE (MESES)</t>
  </si>
  <si>
    <t>ATA MESES</t>
  </si>
  <si>
    <t>RC ANO</t>
  </si>
  <si>
    <t>ATA SALDO</t>
  </si>
  <si>
    <t>DURAÇÃO EM MESES</t>
  </si>
  <si>
    <t>ITENS PARA EXCLUIR DO ESTOQUE - Transferidos</t>
  </si>
  <si>
    <t>COMPRA_EXTRA</t>
  </si>
  <si>
    <t>COMPRA EXTRA</t>
  </si>
  <si>
    <t>Última Estimativa</t>
  </si>
  <si>
    <t>PLANILHA PARA EMISSÃO DE RC's  -  MATERIAIS DE ESTOQUE</t>
  </si>
  <si>
    <t>Situação das RCs e AFs dos Itens Selecionados_x000D_
Posição de RCs atualizada em 19.12.2019_x000D_
Posição de AFs atualizada em 16.12.2019</t>
  </si>
  <si>
    <t>Situação das AF´s dos Itens Selecionados</t>
  </si>
  <si>
    <t>ESTIMATIVA ANTERIOR</t>
  </si>
  <si>
    <t>INFORMAR "OK" OU NOVA QUANTIDADE</t>
  </si>
  <si>
    <t>SETOR</t>
  </si>
  <si>
    <t>Conferir Compra Cronograma</t>
  </si>
  <si>
    <t>&lt;&lt; nome do setor &gt;&gt;</t>
  </si>
  <si>
    <t>Estimar quantidade para &lt;1&gt; meses.</t>
  </si>
  <si>
    <t>CONSUMO</t>
  </si>
  <si>
    <t>Manter</t>
  </si>
  <si>
    <t>X</t>
  </si>
  <si>
    <t xml:space="preserve">RASCUNHO DA ESTIMATIVA DE REABERTURA DE ATA Nº NNN / AAAA_x000D_
XXXXXXXXXXXXXXXXXXXX_x000D_
Obs.: X = Fora de Estoque ou na Lista de Exclusão / 0 = Não estimado por excesso de saldo_x000D_
Vencimento e Previsão de Renovação </t>
  </si>
  <si>
    <t>AF_PrazoParaDesconsiderarQuantidadeDaEntregaAtrasada</t>
  </si>
  <si>
    <t>Quantidade de dias para desconsiderar Afs com atraso na entrega. Isto irá zerar apenas na Itens.</t>
  </si>
  <si>
    <t>ApuraçãoDoCronograma</t>
  </si>
  <si>
    <t>Assinaturas_ChaveUltimaAlteração</t>
  </si>
  <si>
    <t>Assinaturas_Texto_Conferência_de_RCs</t>
  </si>
  <si>
    <t xml:space="preserve">               Roteiro Conferência RCs Emitidas
01) (  ) Lançar os nºs de RCs na planilha Assinaturas
02) (  ) Lançar as folhas geradas de RCs na planilha RCsGeradas. Conferir o total com o líquido da Assinaturas
03) (  ) Verificar na RC se a Orçamentária está correta = 280
04) (  ) Verificar na RC o Endereço de Entrega (Observar casos para entrega no Eldorado)
05) (  ) Verificar na RC se Projeto/Ficha estão corretos
06) (  ) Verificar na RC o Nº da Ata
07) (  ) Verificar na RC a observação Planilha nº nnn/ano
08) (  ) Verificar na RC se tem Complemento na Descrição de cada item
09) (  ) Verificar na RC se a descrição do Projeto confere com a Justificativa (Infantil, fundamental)
10) (  ) Verificar a necessidade de carimbar 25%, FUNDEB ou VERBA FEDERAL
11) (  ) Atualizar Saldos de Ata na planilha "Itens em Ata"
12) (  ) Se tiver alterações de quantidades notificar o Contratos (Vitor/Fernanda)</t>
  </si>
  <si>
    <t>Texto do qual será gerada a impressão de conferência.</t>
  </si>
  <si>
    <t>Assinaturas_Texto_Conferência_de_RCs_Quantidade</t>
  </si>
  <si>
    <t>Quantidade de vezes que o texto de conferência sairá em uma página</t>
  </si>
  <si>
    <t>AtalhoDeComentárioAtivo</t>
  </si>
  <si>
    <t>Ativa rotina executada pelo CTRL + M para comentar células automaticamente</t>
  </si>
  <si>
    <t>Atas_PrazoParaVerificarRenovação</t>
  </si>
  <si>
    <t>Dias de prazo para verificar renovação de ata. Usado em relatório.</t>
  </si>
  <si>
    <t>ConferirCompra_ColunaDeApuração</t>
  </si>
  <si>
    <t>Coluna que será utilizada na apuração da planilha ConferirCompra</t>
  </si>
  <si>
    <t>ConsumoLCMeses</t>
  </si>
  <si>
    <t>Última coluna de meses da planilha Consumo</t>
  </si>
  <si>
    <t>ConsumoLCTotal</t>
  </si>
  <si>
    <t>Última coluna da planilha Consumo</t>
  </si>
  <si>
    <t>ConsumoLR</t>
  </si>
  <si>
    <t>Última linha da planilha Consumo</t>
  </si>
  <si>
    <t>ConsumoMesesMédia</t>
  </si>
  <si>
    <t>Meses de médias lidos na planilha de consumo</t>
  </si>
  <si>
    <t>ConsumoPosiçãoParaProcV</t>
  </si>
  <si>
    <t>Posição da Fórmula ProcV da Coluna de Médias.</t>
  </si>
  <si>
    <t>ConsumoSomarPendentes</t>
  </si>
  <si>
    <t>Define se a coluna PENDENTES entrará na soma do consumo e médias.</t>
  </si>
  <si>
    <t>CronogramaListaDeFornecedoresIgnoradosDeAta</t>
  </si>
  <si>
    <t>&lt;&lt; vazio &gt;&gt; Use o link ao lado para preencher =&gt;</t>
  </si>
  <si>
    <t>COLUNA_DA_TABELA#tabItens#FORNECEDOR</t>
  </si>
  <si>
    <t>EstimativaDeAta_Altura_da_Linha</t>
  </si>
  <si>
    <t>Altura da linha para impressão.</t>
  </si>
  <si>
    <t>EstimativaDeAta_Ano</t>
  </si>
  <si>
    <t>AAAA</t>
  </si>
  <si>
    <t>EstimativaDeAta_Arquivo_Importado</t>
  </si>
  <si>
    <t>EstimativaDeAta_Descrição</t>
  </si>
  <si>
    <t>XXXXXXXXXXXXXXXXXXXX</t>
  </si>
  <si>
    <t>EstimativaDeAta_Número</t>
  </si>
  <si>
    <t>NNN</t>
  </si>
  <si>
    <t>EstimativaDeAta_OcultarColunas_ColunasAnaliseOcultar</t>
  </si>
  <si>
    <t>GRUPO,SUBG,COMPRA,ATA,ATA QTDE,VIGÊNCIA DA ATA,FORNECEDOR,RC Nº,RC QTDE,AF Nº,AF SALDO,DATA ENTREGA,RC,FICHA,PROJ,OBSERVAÇÕES</t>
  </si>
  <si>
    <t>Colunas que serão ocultadas na planilha "EstimativaDeAta" para análise</t>
  </si>
  <si>
    <t>EstimativaDeAta_OcultarColunas_ColunasAOcultar</t>
  </si>
  <si>
    <t>GRUPO,SUBG,COMPRA,VALOR TOTAL,ATA,ATA QTDE,VIGÊNCIA DA ATA,FORNECEDOR,RC Nº,RC QTDE,AF Nº,AF SALDO,Recentes,DATA ENTREGA,RC,FICHA,PROJ,OBSERVAÇÕES</t>
  </si>
  <si>
    <t>Colunas que serão ocultadas na planilha "EstimativaDeAta"</t>
  </si>
  <si>
    <t>EstimativaDeAta_OcultarColunas_EmAnálise</t>
  </si>
  <si>
    <t>Qual tipo de ocultação de coluna será utilizada na "EstimativaDeAta"</t>
  </si>
  <si>
    <t>EstimativaDeAta_Vencimento</t>
  </si>
  <si>
    <t>GráficoItensZerados</t>
  </si>
  <si>
    <t>G:\Suprimentos\Compras\Formulários\Gráfico_Itens_Zerados.xlsx</t>
  </si>
  <si>
    <t>Caminho e nome do arquivo de impressão de gráfico de itens zerados.</t>
  </si>
  <si>
    <t>GruposIgnoradosNosZerados</t>
  </si>
  <si>
    <t>Grupos que serão ignorados no gráfico de itens zerados.</t>
  </si>
  <si>
    <t>Importação_Tempo_Último_Processamento</t>
  </si>
  <si>
    <t>ItensCélulaDeDataEHoraDoArquivoDeRCs</t>
  </si>
  <si>
    <t>D1</t>
  </si>
  <si>
    <t>Célula da planilha "Itens" em que será exibida a data e hora do arquivo de RC´s</t>
  </si>
  <si>
    <t>ItensColunaDeCompra</t>
  </si>
  <si>
    <t>Coluna da planilha Itens em que serão lançadas as quantidades de compra</t>
  </si>
  <si>
    <t>ItensControleDeFiltroEspecial</t>
  </si>
  <si>
    <t>ItensDestaqueDeLinhaAtiva</t>
  </si>
  <si>
    <t>ItensDestaqueDeLinhaColunas</t>
  </si>
  <si>
    <t>CÓDIGO,DESCRIÇÃO,LC,ATA QTDE,DATA ENTREGA,Recentes,PontoMês,Sugestão,COMPRA_EXTRA</t>
  </si>
  <si>
    <t>Colunas que ficarão em destaque quando a linha for selecionada na planilha "Itens"</t>
  </si>
  <si>
    <t>ItensOcultarColunas</t>
  </si>
  <si>
    <t>ItensOcultarColunas_ColunasAOcultar</t>
  </si>
  <si>
    <t>MARCA,COD. ALMOX,PREÇO MÉDIO,ATA VALOR,DESCRIÇÃO DA ESTRUTURA,ESTRUTURA,AF QTDE,PONTO PEDIDO,DATA INCLUSÃO,DATA ALTERAÇÃO,DATA DESATIVAÇÃO,DESCRIÇÃO DETALHADA,Excluir?,ATA VALOR,PctAb</t>
  </si>
  <si>
    <t>Colunas que serão ocultadas na planilha "Itens"</t>
  </si>
  <si>
    <t>ItensOcultarColunas_ColunasAOcultarCronograma</t>
  </si>
  <si>
    <t>Pend,%Pend,CompraAnterior</t>
  </si>
  <si>
    <t>Colunas ocultas quando a planilha não for de apuração de cronograma</t>
  </si>
  <si>
    <t>ItensOcultarColunas_ColunasAtaAOcultar</t>
  </si>
  <si>
    <t xml:space="preserve">MARCA,FORNECEDOR,LICITACAO,COD. ALMOX,PREÇO MÉDIO,L.C. 6 MESES,ATA VALOR,DESCRIÇÃO DA ESTRUTURA,ESTRUTURA,AF QTDE,PONTO PEDIDO,DATA ENTREGA,DATA ALTERAÇÃO,DATA DESATIVAÇÃO,DESCRIÇÃO DETALHADA,Excluir?,Semanas ATA,Recentes,PontoPed,PctAb,PrioriSaldo,Sugestão,NãoComprado </t>
  </si>
  <si>
    <t>Colunas que serão ocultadas na planilha "Itens" para apuração de Ata</t>
  </si>
  <si>
    <t>ItensQuantidadeDeMesesAbaixoFisico</t>
  </si>
  <si>
    <t xml:space="preserve">Parãmetro fixo de meses para ponto de pedido específico de cálculos de estoque físico abaixo do limite. </t>
  </si>
  <si>
    <t>ItensQuantidadeDeMesesFixoDeSugestãoEmAta</t>
  </si>
  <si>
    <t>Quantidade de meses para estimar compra acima do ponto de pedido para itens em ata.</t>
  </si>
  <si>
    <t>ItensQuantidadeDeMesesFixoDeSugestãoForaDeAta</t>
  </si>
  <si>
    <t>Quantidade de meses para estimar compra acima do ponto de pedido para itens fora de ata.</t>
  </si>
  <si>
    <t>ItensQuantidadeDeSemanas_1_ParaVencimentoDeAta</t>
  </si>
  <si>
    <t>Quantidade de dias fixo utilizado no cálculo de semanas para vencimento de ata ser sinalizado com vermelho</t>
  </si>
  <si>
    <t>ItensQuantidadeDeSemanas_2_ParaVencimentoDeAta</t>
  </si>
  <si>
    <t>Quantidade de dias fixo utilizado no cálculo de semanas para vencimento de ata ser sinalizado com laranja</t>
  </si>
  <si>
    <t>LocalNaRedeDaItensEmAta</t>
  </si>
  <si>
    <t>G:\Suprimentos\Compras\1 Estimativas de ATA 14-08-17</t>
  </si>
  <si>
    <t>Local onde a planilha de itens em ata estará guardada.</t>
  </si>
  <si>
    <t>ManterColunasUS</t>
  </si>
  <si>
    <t>Mantém as colunas US_NOME e US_DATH visíveis até fechar a planilha</t>
  </si>
  <si>
    <t>Objetivo_da_Planilha</t>
  </si>
  <si>
    <t>COMPRAS</t>
  </si>
  <si>
    <t>PlanilhaPrincipal</t>
  </si>
  <si>
    <t>Itens</t>
  </si>
  <si>
    <t>ABA#</t>
  </si>
  <si>
    <t>RelatórioAtaComVencimentoErrado_ItensSemPontoPed</t>
  </si>
  <si>
    <t>54|62</t>
  </si>
  <si>
    <t>Grupos que serão ignorados no relatório de Itens Em Ata Sem Ponto de Pedido.</t>
  </si>
  <si>
    <t>TotalDeLinhas</t>
  </si>
  <si>
    <t>VerificarAFs_CaminhoPadrãoDaPlanilhaDoFollowUp</t>
  </si>
  <si>
    <t>S:\Acompanhamento_Compras\</t>
  </si>
  <si>
    <t>Local onde a planilha de acompanhamento de AF´s do Follow-up se encontra</t>
  </si>
  <si>
    <t>VerificarAFs_NomePadrãoDaPlanilhaDoFollowUp</t>
  </si>
  <si>
    <t>Saldo AFs Pendentes.xlsx</t>
  </si>
  <si>
    <t>Nome da planilha de acompanhamento de AF´s do Follow-up</t>
  </si>
  <si>
    <t>VerificarRCsAFs_CaminhoPadrãoDaPlanilha</t>
  </si>
  <si>
    <t>G:\Suprimentos\Compras\0 MATRIZ PLANILHA RCs E ATAs PENDENTES\</t>
  </si>
  <si>
    <t>Local onde a planilha de acompanhamento de RC´s se encontra</t>
  </si>
  <si>
    <t>VerificarRCsComAlterações_AnoDeInício</t>
  </si>
  <si>
    <t>Ano de início da verificação de RCs com alterações pendentes.</t>
  </si>
  <si>
    <t>Define que a planilha está apurando itens para compra pelo cronograma (fora de ata). Dinâmico.</t>
  </si>
  <si>
    <t>Chave que identifica a última alteração das Assinaturas. Dinâmico.</t>
  </si>
  <si>
    <t>O que será colocado no Ano da Ata na planilha de Estimativa de Ata. Dinâmico.</t>
  </si>
  <si>
    <t>Caminho e nome do arquivo importado para a tela de filtros. Dinâmico.</t>
  </si>
  <si>
    <t>O que será colocado na Descrição da planilha de Estimativa de Ata. Dinâmico.</t>
  </si>
  <si>
    <t>O que será colocado em Número da Ata na planilha de Estimativa de Ata. Dinâmico.</t>
  </si>
  <si>
    <t>Vencimento da ATA e Previsão da sua Renovação. Dinâmico.</t>
  </si>
  <si>
    <t>Tempo decorrido do último processamento de importação de planilhas. Dinâmico.</t>
  </si>
  <si>
    <t>Controle que define que um filtro especial está habilitado. Dinâmico.</t>
  </si>
  <si>
    <t>Ativa/desativa a mudança de cor da linha que está em destaque na planilha "Itens". Dinâmico.</t>
  </si>
  <si>
    <t>Sinaliza se o botão Ocultar Colunas da tabela "Itens" está ativo. Dinâmico.</t>
  </si>
  <si>
    <t>ATA ou COMPRAS. Dinâmico.</t>
  </si>
  <si>
    <t>Quantidade total de linhas geradas. Dinâmico.</t>
  </si>
  <si>
    <t>PLANILHA Nº 0 /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</si>
</sst>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5">
    <numFmt numFmtId="164" formatCode="_(&quot;R$&quot;* #,##0.00_);_(&quot;R$&quot;* \(#,##0.00\);_(&quot;R$&quot;* &quot;-&quot;??_);_(@_)"/>
    <numFmt numFmtId="165" formatCode="#,##0.0"/>
    <numFmt numFmtId="166" formatCode="#,###;#,###;@"/>
    <numFmt numFmtId="167" formatCode="#,##0;;;@"/>
    <numFmt numFmtId="168" formatCode="#,##0_ ;\-#,##0\ "/>
    <numFmt numFmtId="169" formatCode="###0;;;@"/>
    <numFmt numFmtId="170" formatCode="dd\.mm\.yyyy"/>
    <numFmt numFmtId="171" formatCode="dd\.mm\.yy"/>
    <numFmt numFmtId="172" formatCode="mm\.yyyy"/>
    <numFmt numFmtId="173" formatCode="#,##0.00;;;@"/>
    <numFmt numFmtId="174" formatCode="_(&quot;R$&quot;* #,##0.00_);;;@"/>
    <numFmt numFmtId="175" formatCode="#,##0.00_ ;;;@"/>
    <numFmt numFmtId="176" formatCode="#,###_;;;@"/>
    <numFmt numFmtId="177" formatCode="#,##0.00_ "/>
    <numFmt numFmtId="178" formatCode="#,##0.0000_ "/>
    <numFmt numFmtId="179" formatCode="#,##0_ "/>
    <numFmt numFmtId="180" formatCode="#,##0_ ;;;@"/>
    <numFmt numFmtId="181" formatCode="0.0_ "/>
    <numFmt numFmtId="182" formatCode="@_ "/>
    <numFmt numFmtId="183" formatCode="dd\.mm\.yyyy;;;@"/>
    <numFmt numFmtId="184" formatCode="00"/>
    <numFmt numFmtId="185" formatCode="0_ "/>
    <numFmt numFmtId="186" formatCode="####;;;@"/>
    <numFmt numFmtId="187" formatCode="g"/>
    <numFmt numFmtId="188" formatCode="mm\.yyyy;;;@"/>
    <numFmt numFmtId="189" formatCode="_ @"/>
    <numFmt numFmtId="190" formatCode="0\ %"/>
    <numFmt numFmtId="191" formatCode="d/m/yy\ h:mm;@"/>
    <numFmt numFmtId="192" formatCode="#0.0_ "/>
    <numFmt numFmtId="193" formatCode="_@"/>
    <numFmt numFmtId="194" formatCode="[$-1A0000]mmm\ /\ yy;@"/>
    <numFmt numFmtId="195" formatCode="#,###"/>
    <numFmt numFmtId="196" formatCode="#,##0.000"/>
    <numFmt numFmtId="197" formatCode="###,###"/>
    <numFmt numFmtId="198" formatCode="#,##0.0;;;@"/>
  </numFmts>
  <fonts count="6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Arial"/>
      <family val="2"/>
    </font>
    <font>
      <sz val="9"/>
      <color indexed="81"/>
      <name val="Arial"/>
      <family val="2"/>
    </font>
    <font>
      <b/>
      <sz val="11"/>
      <color rgb="FFC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9" tint="-0.2499465926084170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indexed="81"/>
      <name val="Arial Black"/>
      <family val="2"/>
    </font>
    <font>
      <sz val="16"/>
      <color indexed="81"/>
      <name val="Arial Black"/>
      <family val="2"/>
    </font>
    <font>
      <b/>
      <sz val="12"/>
      <color indexed="81"/>
      <name val="Segoe UI"/>
      <family val="2"/>
    </font>
    <font>
      <sz val="11"/>
      <color rgb="FFFFFFFF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i/>
      <sz val="28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rgb="FF008E4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rgb="FFCC3300"/>
      <name val="Verdana"/>
      <family val="2"/>
    </font>
    <font>
      <b/>
      <sz val="11"/>
      <name val="Calibri"/>
      <family val="2"/>
      <scheme val="minor"/>
    </font>
    <font>
      <b/>
      <sz val="11"/>
      <color rgb="FF008DF6"/>
      <name val="Calibri"/>
      <family val="2"/>
    </font>
    <font>
      <sz val="10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color rgb="FF562EEA"/>
      <name val="Calibri"/>
      <family val="2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i/>
      <sz val="12"/>
      <color rgb="FF3019D7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562EEA"/>
      <name val="Calibri"/>
      <family val="2"/>
      <scheme val="minor"/>
    </font>
    <font>
      <b/>
      <sz val="11"/>
      <name val="Calibri"/>
      <family val="2"/>
    </font>
    <font>
      <sz val="12"/>
      <name val="Calibri"/>
      <family val="2"/>
      <scheme val="minor"/>
    </font>
    <font>
      <sz val="10"/>
      <color indexed="81"/>
      <name val="Lucida Console"/>
      <family val="3"/>
    </font>
    <font>
      <b/>
      <sz val="11"/>
      <color rgb="FF008E40"/>
      <name val="Calibri"/>
      <family val="2"/>
    </font>
    <font>
      <i/>
      <sz val="10"/>
      <color rgb="FF008E40"/>
      <name val="Eras Demi ITC"/>
      <family val="2"/>
    </font>
    <font>
      <b/>
      <sz val="10"/>
      <name val="Courier New"/>
      <family val="3"/>
    </font>
    <font>
      <b/>
      <u/>
      <sz val="12"/>
      <color rgb="FFFF000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0"/>
      <color rgb="FF562EEA"/>
      <name val="Courier New"/>
      <family val="3"/>
    </font>
    <font>
      <b/>
      <sz val="16"/>
      <color theme="1"/>
      <name val="Calibri"/>
      <family val="2"/>
      <scheme val="minor"/>
    </font>
    <font>
      <sz val="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theme="5"/>
      </patternFill>
    </fill>
    <fill>
      <gradientFill>
        <stop position="0">
          <color theme="0"/>
        </stop>
        <stop position="1">
          <color theme="7" tint="0.39997558519241921"/>
        </stop>
      </gradient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5"/>
      </right>
      <top style="thin">
        <color theme="1"/>
      </top>
      <bottom style="thin">
        <color theme="1"/>
      </bottom>
      <diagonal/>
    </border>
    <border>
      <left style="thin">
        <color theme="5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164" fontId="19" fillId="0" borderId="0" applyFont="0" applyFill="0" applyBorder="0" applyAlignment="0" applyProtection="0"/>
    <xf numFmtId="0" fontId="20" fillId="0" borderId="0"/>
    <xf numFmtId="0" fontId="31" fillId="0" borderId="0">
      <alignment horizontal="justify"/>
    </xf>
  </cellStyleXfs>
  <cellXfs count="367">
    <xf numFmtId="0" fontId="0" fillId="0" borderId="0" xfId="0"/>
    <xf numFmtId="4" fontId="0" fillId="0" borderId="0" xfId="0" applyNumberFormat="1" applyAlignment="1">
      <alignment horizontal="right" indent="1"/>
    </xf>
    <xf numFmtId="3" fontId="0" fillId="0" borderId="0" xfId="0" applyNumberFormat="1" applyAlignment="1">
      <alignment horizontal="right" indent="1"/>
    </xf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  <xf numFmtId="1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 vertical="center"/>
    </xf>
    <xf numFmtId="3" fontId="6" fillId="0" borderId="0" xfId="0" applyNumberFormat="1" applyFont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right" indent="1"/>
    </xf>
    <xf numFmtId="16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6" fontId="0" fillId="0" borderId="0" xfId="0" applyNumberForma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167" fontId="9" fillId="0" borderId="0" xfId="0" applyNumberFormat="1" applyFont="1" applyAlignment="1">
      <alignment horizontal="right" indent="1"/>
    </xf>
    <xf numFmtId="167" fontId="0" fillId="0" borderId="0" xfId="0" applyNumberFormat="1" applyAlignment="1">
      <alignment horizontal="right" indent="1"/>
    </xf>
    <xf numFmtId="168" fontId="0" fillId="0" borderId="0" xfId="0" applyNumberFormat="1" applyAlignment="1">
      <alignment horizontal="right" indent="1"/>
    </xf>
    <xf numFmtId="167" fontId="0" fillId="0" borderId="0" xfId="0" applyNumberFormat="1"/>
    <xf numFmtId="169" fontId="0" fillId="0" borderId="0" xfId="0" applyNumberFormat="1" applyAlignment="1">
      <alignment horizontal="right" indent="1"/>
    </xf>
    <xf numFmtId="167" fontId="11" fillId="0" borderId="0" xfId="0" applyNumberFormat="1" applyFont="1" applyAlignment="1">
      <alignment horizontal="center"/>
    </xf>
    <xf numFmtId="167" fontId="11" fillId="0" borderId="0" xfId="0" applyNumberFormat="1" applyFont="1"/>
    <xf numFmtId="0" fontId="0" fillId="0" borderId="0" xfId="0" applyAlignment="1">
      <alignment horizontal="left" vertical="top" indent="1"/>
    </xf>
    <xf numFmtId="3" fontId="0" fillId="0" borderId="0" xfId="0" applyNumberFormat="1" applyAlignment="1">
      <alignment horizontal="right" vertical="top" indent="1"/>
    </xf>
    <xf numFmtId="0" fontId="0" fillId="0" borderId="0" xfId="0" applyAlignment="1">
      <alignment horizontal="center" vertical="top"/>
    </xf>
    <xf numFmtId="1" fontId="0" fillId="0" borderId="0" xfId="0" applyNumberFormat="1" applyAlignment="1">
      <alignment horizontal="right" vertical="top" indent="1"/>
    </xf>
    <xf numFmtId="0" fontId="6" fillId="0" borderId="0" xfId="0" applyFont="1" applyAlignment="1">
      <alignment horizontal="justify"/>
    </xf>
    <xf numFmtId="0" fontId="0" fillId="0" borderId="0" xfId="0" quotePrefix="1"/>
    <xf numFmtId="3" fontId="10" fillId="0" borderId="0" xfId="0" applyNumberFormat="1" applyFont="1" applyAlignment="1">
      <alignment horizontal="right" indent="1"/>
    </xf>
    <xf numFmtId="0" fontId="17" fillId="0" borderId="0" xfId="0" applyFont="1" applyAlignment="1">
      <alignment horizontal="left" vertical="center"/>
    </xf>
    <xf numFmtId="170" fontId="0" fillId="0" borderId="0" xfId="0" applyNumberFormat="1"/>
    <xf numFmtId="170" fontId="0" fillId="0" borderId="0" xfId="0" applyNumberFormat="1" applyAlignment="1">
      <alignment horizontal="center"/>
    </xf>
    <xf numFmtId="0" fontId="5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3" fontId="0" fillId="3" borderId="1" xfId="0" applyNumberFormat="1" applyFill="1" applyBorder="1" applyAlignment="1">
      <alignment horizontal="center" vertical="center"/>
    </xf>
    <xf numFmtId="165" fontId="6" fillId="0" borderId="0" xfId="0" applyNumberFormat="1" applyFont="1" applyAlignment="1">
      <alignment horizontal="right" vertical="top" inden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3" fontId="0" fillId="0" borderId="0" xfId="0" applyNumberFormat="1" applyAlignment="1">
      <alignment horizontal="right" vertical="center" indent="1"/>
    </xf>
    <xf numFmtId="3" fontId="1" fillId="0" borderId="0" xfId="0" applyNumberFormat="1" applyFont="1" applyAlignment="1">
      <alignment horizontal="right" indent="1"/>
    </xf>
    <xf numFmtId="171" fontId="0" fillId="0" borderId="0" xfId="0" applyNumberFormat="1" applyAlignment="1">
      <alignment horizontal="center"/>
    </xf>
    <xf numFmtId="165" fontId="0" fillId="0" borderId="0" xfId="0" applyNumberFormat="1"/>
    <xf numFmtId="165" fontId="10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top"/>
    </xf>
    <xf numFmtId="0" fontId="18" fillId="0" borderId="0" xfId="0" applyFont="1" applyAlignment="1">
      <alignment horizontal="left"/>
    </xf>
    <xf numFmtId="3" fontId="0" fillId="3" borderId="1" xfId="0" applyNumberFormat="1" applyFill="1" applyBorder="1" applyAlignment="1" applyProtection="1">
      <alignment horizontal="center" vertical="center"/>
      <protection locked="0"/>
    </xf>
    <xf numFmtId="3" fontId="0" fillId="0" borderId="1" xfId="0" applyNumberFormat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center" textRotation="90"/>
    </xf>
    <xf numFmtId="3" fontId="1" fillId="2" borderId="8" xfId="0" applyNumberFormat="1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 textRotation="90"/>
    </xf>
    <xf numFmtId="49" fontId="1" fillId="2" borderId="8" xfId="0" applyNumberFormat="1" applyFont="1" applyFill="1" applyBorder="1" applyAlignment="1">
      <alignment horizontal="center" vertical="center" wrapText="1"/>
    </xf>
    <xf numFmtId="171" fontId="1" fillId="2" borderId="8" xfId="0" applyNumberFormat="1" applyFont="1" applyFill="1" applyBorder="1" applyAlignment="1">
      <alignment horizontal="center" vertical="center" wrapText="1"/>
    </xf>
    <xf numFmtId="170" fontId="1" fillId="2" borderId="8" xfId="0" applyNumberFormat="1" applyFont="1" applyFill="1" applyBorder="1" applyAlignment="1">
      <alignment horizontal="center" vertical="center"/>
    </xf>
    <xf numFmtId="3" fontId="1" fillId="2" borderId="8" xfId="0" applyNumberFormat="1" applyFont="1" applyFill="1" applyBorder="1" applyAlignment="1">
      <alignment horizontal="center" vertical="center" textRotation="90"/>
    </xf>
    <xf numFmtId="4" fontId="0" fillId="0" borderId="0" xfId="0" applyNumberFormat="1"/>
    <xf numFmtId="0" fontId="1" fillId="0" borderId="0" xfId="0" applyFont="1"/>
    <xf numFmtId="164" fontId="0" fillId="0" borderId="0" xfId="0" applyNumberFormat="1"/>
    <xf numFmtId="49" fontId="1" fillId="2" borderId="8" xfId="0" applyNumberFormat="1" applyFont="1" applyFill="1" applyBorder="1" applyAlignment="1">
      <alignment horizontal="center" vertical="center"/>
    </xf>
    <xf numFmtId="172" fontId="0" fillId="0" borderId="0" xfId="0" applyNumberFormat="1"/>
    <xf numFmtId="172" fontId="10" fillId="0" borderId="0" xfId="0" applyNumberFormat="1" applyFont="1" applyAlignment="1">
      <alignment horizontal="center" vertical="center"/>
    </xf>
    <xf numFmtId="171" fontId="1" fillId="2" borderId="8" xfId="0" applyNumberFormat="1" applyFont="1" applyFill="1" applyBorder="1" applyAlignment="1">
      <alignment horizontal="left" vertical="center" wrapText="1" indent="1"/>
    </xf>
    <xf numFmtId="171" fontId="0" fillId="0" borderId="0" xfId="0" applyNumberFormat="1" applyAlignment="1">
      <alignment horizontal="left" indent="1"/>
    </xf>
    <xf numFmtId="3" fontId="10" fillId="0" borderId="0" xfId="0" applyNumberFormat="1" applyFont="1" applyAlignment="1">
      <alignment horizontal="center"/>
    </xf>
    <xf numFmtId="14" fontId="0" fillId="0" borderId="0" xfId="0" applyNumberFormat="1"/>
    <xf numFmtId="14" fontId="6" fillId="0" borderId="0" xfId="0" applyNumberFormat="1" applyFont="1"/>
    <xf numFmtId="167" fontId="1" fillId="2" borderId="8" xfId="0" applyNumberFormat="1" applyFont="1" applyFill="1" applyBorder="1" applyAlignment="1">
      <alignment horizontal="center" vertical="center"/>
    </xf>
    <xf numFmtId="173" fontId="0" fillId="0" borderId="0" xfId="0" applyNumberFormat="1"/>
    <xf numFmtId="3" fontId="1" fillId="0" borderId="8" xfId="0" applyNumberFormat="1" applyFont="1" applyBorder="1" applyAlignment="1">
      <alignment horizontal="right" vertical="top" indent="1"/>
    </xf>
    <xf numFmtId="0" fontId="1" fillId="0" borderId="8" xfId="0" applyFont="1" applyBorder="1" applyAlignment="1">
      <alignment horizontal="center" vertical="top" wrapText="1"/>
    </xf>
    <xf numFmtId="49" fontId="1" fillId="0" borderId="8" xfId="0" applyNumberFormat="1" applyFont="1" applyBorder="1" applyAlignment="1">
      <alignment horizontal="center" vertical="top"/>
    </xf>
    <xf numFmtId="1" fontId="1" fillId="0" borderId="8" xfId="0" applyNumberFormat="1" applyFont="1" applyBorder="1" applyAlignment="1">
      <alignment horizontal="right" vertical="top" indent="1"/>
    </xf>
    <xf numFmtId="167" fontId="24" fillId="0" borderId="0" xfId="0" applyNumberFormat="1" applyFont="1" applyAlignment="1">
      <alignment horizontal="right" indent="1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center" vertical="top"/>
    </xf>
    <xf numFmtId="3" fontId="25" fillId="0" borderId="0" xfId="0" applyNumberFormat="1" applyFont="1" applyAlignment="1">
      <alignment horizontal="right" indent="1"/>
    </xf>
    <xf numFmtId="165" fontId="0" fillId="0" borderId="0" xfId="0" applyNumberFormat="1" applyAlignment="1">
      <alignment horizontal="right" vertical="top" indent="1"/>
    </xf>
    <xf numFmtId="0" fontId="1" fillId="0" borderId="2" xfId="0" applyFont="1" applyBorder="1" applyAlignment="1">
      <alignment horizontal="center" vertical="top" wrapText="1"/>
    </xf>
    <xf numFmtId="0" fontId="26" fillId="0" borderId="0" xfId="0" applyFont="1" applyAlignment="1">
      <alignment horizontal="center" vertical="top"/>
    </xf>
    <xf numFmtId="3" fontId="5" fillId="0" borderId="0" xfId="0" applyNumberFormat="1" applyFont="1" applyAlignment="1">
      <alignment horizontal="right" vertical="center"/>
    </xf>
    <xf numFmtId="3" fontId="5" fillId="0" borderId="0" xfId="0" applyNumberFormat="1" applyFont="1" applyAlignment="1">
      <alignment horizontal="right" indent="1"/>
    </xf>
    <xf numFmtId="3" fontId="5" fillId="0" borderId="0" xfId="0" applyNumberFormat="1" applyFont="1" applyAlignment="1">
      <alignment horizontal="center"/>
    </xf>
    <xf numFmtId="0" fontId="26" fillId="0" borderId="0" xfId="0" applyFont="1" applyAlignment="1">
      <alignment horizontal="left" vertical="top" indent="1"/>
    </xf>
    <xf numFmtId="167" fontId="0" fillId="3" borderId="1" xfId="0" applyNumberFormat="1" applyFill="1" applyBorder="1" applyAlignment="1">
      <alignment horizontal="center" vertical="center"/>
    </xf>
    <xf numFmtId="0" fontId="1" fillId="0" borderId="8" xfId="0" applyFont="1" applyBorder="1" applyAlignment="1">
      <alignment horizontal="left" indent="1"/>
    </xf>
    <xf numFmtId="3" fontId="1" fillId="0" borderId="8" xfId="0" applyNumberFormat="1" applyFont="1" applyBorder="1" applyAlignment="1">
      <alignment horizontal="center"/>
    </xf>
    <xf numFmtId="3" fontId="6" fillId="0" borderId="0" xfId="0" applyNumberFormat="1" applyFont="1" applyAlignment="1">
      <alignment horizontal="center"/>
    </xf>
    <xf numFmtId="3" fontId="37" fillId="6" borderId="11" xfId="0" applyNumberFormat="1" applyFont="1" applyFill="1" applyBorder="1" applyAlignment="1">
      <alignment horizontal="center" vertical="center"/>
    </xf>
    <xf numFmtId="3" fontId="37" fillId="6" borderId="12" xfId="0" applyNumberFormat="1" applyFont="1" applyFill="1" applyBorder="1" applyAlignment="1">
      <alignment horizontal="center" vertical="center"/>
    </xf>
    <xf numFmtId="3" fontId="37" fillId="6" borderId="13" xfId="0" applyNumberFormat="1" applyFont="1" applyFill="1" applyBorder="1" applyAlignment="1">
      <alignment horizontal="center" vertical="center"/>
    </xf>
    <xf numFmtId="49" fontId="37" fillId="6" borderId="11" xfId="0" applyNumberFormat="1" applyFont="1" applyFill="1" applyBorder="1" applyAlignment="1">
      <alignment horizontal="left" vertical="center" indent="1"/>
    </xf>
    <xf numFmtId="0" fontId="21" fillId="0" borderId="0" xfId="2" applyFont="1" applyAlignment="1">
      <alignment horizontal="center" vertical="center"/>
    </xf>
    <xf numFmtId="0" fontId="21" fillId="0" borderId="0" xfId="2" applyFont="1" applyAlignment="1">
      <alignment horizontal="left" vertical="center" indent="1"/>
    </xf>
    <xf numFmtId="167" fontId="21" fillId="0" borderId="0" xfId="2" applyNumberFormat="1" applyFont="1" applyAlignment="1">
      <alignment horizontal="right" vertical="center" indent="1"/>
    </xf>
    <xf numFmtId="0" fontId="1" fillId="2" borderId="8" xfId="0" applyFont="1" applyFill="1" applyBorder="1" applyAlignment="1">
      <alignment horizontal="right" vertical="center" wrapText="1" indent="1"/>
    </xf>
    <xf numFmtId="170" fontId="12" fillId="5" borderId="0" xfId="0" applyNumberFormat="1" applyFont="1" applyFill="1" applyAlignment="1">
      <alignment horizontal="center" vertical="center" textRotation="1"/>
    </xf>
    <xf numFmtId="4" fontId="10" fillId="0" borderId="0" xfId="0" applyNumberFormat="1" applyFont="1" applyAlignment="1">
      <alignment horizontal="center" vertical="center"/>
    </xf>
    <xf numFmtId="0" fontId="21" fillId="0" borderId="0" xfId="2" applyFont="1" applyAlignment="1">
      <alignment horizontal="left" vertical="center"/>
    </xf>
    <xf numFmtId="3" fontId="1" fillId="2" borderId="6" xfId="0" applyNumberFormat="1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 textRotation="90"/>
    </xf>
    <xf numFmtId="3" fontId="37" fillId="6" borderId="0" xfId="0" applyNumberFormat="1" applyFont="1" applyFill="1" applyAlignment="1">
      <alignment horizontal="center" vertical="center"/>
    </xf>
    <xf numFmtId="1" fontId="37" fillId="6" borderId="11" xfId="0" applyNumberFormat="1" applyFont="1" applyFill="1" applyBorder="1" applyAlignment="1">
      <alignment horizontal="center" vertical="center"/>
    </xf>
    <xf numFmtId="1" fontId="37" fillId="6" borderId="11" xfId="0" applyNumberFormat="1" applyFont="1" applyFill="1" applyBorder="1" applyAlignment="1">
      <alignment horizontal="left" vertical="center"/>
    </xf>
    <xf numFmtId="1" fontId="37" fillId="6" borderId="11" xfId="0" applyNumberFormat="1" applyFont="1" applyFill="1" applyBorder="1" applyAlignment="1">
      <alignment horizontal="left" vertical="center" indent="1"/>
    </xf>
    <xf numFmtId="3" fontId="37" fillId="6" borderId="0" xfId="0" applyNumberFormat="1" applyFont="1" applyFill="1" applyAlignment="1">
      <alignment horizontal="left" vertical="center" indent="1"/>
    </xf>
    <xf numFmtId="3" fontId="37" fillId="6" borderId="0" xfId="0" applyNumberFormat="1" applyFont="1" applyFill="1" applyAlignment="1">
      <alignment horizontal="left" vertical="center"/>
    </xf>
    <xf numFmtId="1" fontId="1" fillId="0" borderId="2" xfId="0" applyNumberFormat="1" applyFont="1" applyBorder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3" fontId="10" fillId="0" borderId="0" xfId="0" applyNumberFormat="1" applyFont="1" applyAlignment="1">
      <alignment horizontal="right" vertical="center" indent="1"/>
    </xf>
    <xf numFmtId="49" fontId="10" fillId="0" borderId="0" xfId="0" applyNumberFormat="1" applyFont="1" applyAlignment="1">
      <alignment horizontal="left" vertical="center" wrapText="1" indent="1"/>
    </xf>
    <xf numFmtId="179" fontId="42" fillId="0" borderId="0" xfId="0" applyNumberFormat="1" applyFont="1" applyAlignment="1">
      <alignment horizontal="right" vertical="center"/>
    </xf>
    <xf numFmtId="170" fontId="10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horizontal="left" vertical="center" wrapText="1" indent="1"/>
    </xf>
    <xf numFmtId="0" fontId="0" fillId="0" borderId="2" xfId="0" applyBorder="1" applyAlignment="1">
      <alignment horizontal="center" vertical="center"/>
    </xf>
    <xf numFmtId="3" fontId="29" fillId="0" borderId="0" xfId="0" applyNumberFormat="1" applyFont="1" applyAlignment="1">
      <alignment horizontal="right" vertical="center" indent="1"/>
    </xf>
    <xf numFmtId="0" fontId="1" fillId="0" borderId="22" xfId="0" applyFont="1" applyBorder="1" applyAlignment="1">
      <alignment horizontal="center" vertical="center"/>
    </xf>
    <xf numFmtId="3" fontId="0" fillId="0" borderId="23" xfId="0" applyNumberForma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 textRotation="90"/>
    </xf>
    <xf numFmtId="3" fontId="1" fillId="0" borderId="23" xfId="0" applyNumberFormat="1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49" fontId="1" fillId="0" borderId="23" xfId="0" applyNumberFormat="1" applyFont="1" applyBorder="1" applyAlignment="1">
      <alignment horizontal="center" vertical="center" wrapText="1"/>
    </xf>
    <xf numFmtId="171" fontId="1" fillId="0" borderId="23" xfId="0" applyNumberFormat="1" applyFont="1" applyBorder="1" applyAlignment="1">
      <alignment horizontal="center" vertical="center" wrapText="1"/>
    </xf>
    <xf numFmtId="171" fontId="1" fillId="0" borderId="23" xfId="0" applyNumberFormat="1" applyFont="1" applyBorder="1" applyAlignment="1">
      <alignment horizontal="left" vertical="center" wrapText="1" indent="1"/>
    </xf>
    <xf numFmtId="170" fontId="1" fillId="0" borderId="23" xfId="0" applyNumberFormat="1" applyFont="1" applyBorder="1" applyAlignment="1">
      <alignment horizontal="center" vertical="center"/>
    </xf>
    <xf numFmtId="3" fontId="1" fillId="0" borderId="23" xfId="0" applyNumberFormat="1" applyFont="1" applyBorder="1" applyAlignment="1">
      <alignment horizontal="center" vertical="center"/>
    </xf>
    <xf numFmtId="3" fontId="1" fillId="0" borderId="23" xfId="0" applyNumberFormat="1" applyFont="1" applyBorder="1" applyAlignment="1">
      <alignment horizontal="center" vertical="center" textRotation="90"/>
    </xf>
    <xf numFmtId="0" fontId="1" fillId="0" borderId="23" xfId="0" applyFont="1" applyBorder="1" applyAlignment="1">
      <alignment horizontal="left" vertical="center" indent="1"/>
    </xf>
    <xf numFmtId="0" fontId="1" fillId="0" borderId="24" xfId="0" applyFont="1" applyBorder="1" applyAlignment="1">
      <alignment horizontal="center" vertical="center" wrapText="1"/>
    </xf>
    <xf numFmtId="3" fontId="0" fillId="0" borderId="21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 wrapText="1" indent="1"/>
    </xf>
    <xf numFmtId="0" fontId="0" fillId="0" borderId="21" xfId="0" applyBorder="1" applyAlignment="1">
      <alignment horizontal="center" vertical="center"/>
    </xf>
    <xf numFmtId="3" fontId="1" fillId="0" borderId="21" xfId="0" applyNumberFormat="1" applyFont="1" applyBorder="1" applyAlignment="1">
      <alignment horizontal="right" vertical="center" indent="1"/>
    </xf>
    <xf numFmtId="3" fontId="0" fillId="0" borderId="21" xfId="1" applyNumberFormat="1" applyFont="1" applyFill="1" applyBorder="1" applyAlignment="1">
      <alignment horizontal="right" vertical="center" indent="1"/>
    </xf>
    <xf numFmtId="49" fontId="0" fillId="0" borderId="21" xfId="0" applyNumberFormat="1" applyBorder="1" applyAlignment="1">
      <alignment horizontal="center" vertical="center"/>
    </xf>
    <xf numFmtId="167" fontId="0" fillId="0" borderId="21" xfId="0" applyNumberFormat="1" applyBorder="1" applyAlignment="1">
      <alignment horizontal="right" vertical="center" indent="1"/>
    </xf>
    <xf numFmtId="171" fontId="0" fillId="0" borderId="21" xfId="0" applyNumberFormat="1" applyBorder="1" applyAlignment="1">
      <alignment horizontal="center" vertical="center"/>
    </xf>
    <xf numFmtId="171" fontId="0" fillId="0" borderId="21" xfId="0" applyNumberFormat="1" applyBorder="1" applyAlignment="1">
      <alignment horizontal="left" vertical="center"/>
    </xf>
    <xf numFmtId="0" fontId="0" fillId="0" borderId="21" xfId="0" applyBorder="1" applyAlignment="1">
      <alignment vertical="center"/>
    </xf>
    <xf numFmtId="170" fontId="0" fillId="0" borderId="21" xfId="0" applyNumberFormat="1" applyBorder="1" applyAlignment="1">
      <alignment horizontal="center" vertical="center"/>
    </xf>
    <xf numFmtId="1" fontId="0" fillId="0" borderId="21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3" fontId="5" fillId="0" borderId="0" xfId="0" applyNumberFormat="1" applyFont="1" applyAlignment="1">
      <alignment horizontal="right" vertical="center" indent="1"/>
    </xf>
    <xf numFmtId="166" fontId="0" fillId="0" borderId="0" xfId="0" applyNumberFormat="1" applyAlignment="1">
      <alignment horizontal="left"/>
    </xf>
    <xf numFmtId="49" fontId="0" fillId="0" borderId="0" xfId="0" applyNumberFormat="1" applyAlignment="1">
      <alignment horizontal="center" vertical="top"/>
    </xf>
    <xf numFmtId="0" fontId="50" fillId="0" borderId="0" xfId="0" applyFont="1" applyAlignment="1">
      <alignment horizontal="center" vertical="center"/>
    </xf>
    <xf numFmtId="3" fontId="50" fillId="0" borderId="0" xfId="0" applyNumberFormat="1" applyFont="1" applyAlignment="1">
      <alignment horizontal="center"/>
    </xf>
    <xf numFmtId="49" fontId="29" fillId="0" borderId="9" xfId="0" applyNumberFormat="1" applyFont="1" applyBorder="1" applyAlignment="1">
      <alignment horizontal="center" vertical="top"/>
    </xf>
    <xf numFmtId="49" fontId="29" fillId="0" borderId="9" xfId="0" applyNumberFormat="1" applyFont="1" applyBorder="1" applyAlignment="1">
      <alignment horizontal="left" vertical="top" indent="1"/>
    </xf>
    <xf numFmtId="178" fontId="29" fillId="0" borderId="9" xfId="0" applyNumberFormat="1" applyFont="1" applyBorder="1" applyAlignment="1">
      <alignment horizontal="right" vertical="top" indent="1"/>
    </xf>
    <xf numFmtId="179" fontId="29" fillId="0" borderId="9" xfId="0" applyNumberFormat="1" applyFont="1" applyBorder="1" applyAlignment="1">
      <alignment horizontal="right" vertical="top"/>
    </xf>
    <xf numFmtId="3" fontId="29" fillId="0" borderId="9" xfId="0" applyNumberFormat="1" applyFont="1" applyBorder="1" applyAlignment="1">
      <alignment horizontal="right" indent="1"/>
    </xf>
    <xf numFmtId="177" fontId="29" fillId="0" borderId="9" xfId="0" applyNumberFormat="1" applyFont="1" applyBorder="1" applyAlignment="1">
      <alignment horizontal="right" vertical="top"/>
    </xf>
    <xf numFmtId="181" fontId="29" fillId="0" borderId="9" xfId="0" applyNumberFormat="1" applyFont="1" applyBorder="1" applyAlignment="1">
      <alignment horizontal="right" vertical="top"/>
    </xf>
    <xf numFmtId="180" fontId="29" fillId="0" borderId="9" xfId="0" applyNumberFormat="1" applyFont="1" applyBorder="1" applyAlignment="1">
      <alignment horizontal="right" vertical="top"/>
    </xf>
    <xf numFmtId="182" fontId="29" fillId="0" borderId="9" xfId="0" applyNumberFormat="1" applyFont="1" applyBorder="1" applyAlignment="1">
      <alignment horizontal="right" vertical="top"/>
    </xf>
    <xf numFmtId="175" fontId="29" fillId="0" borderId="9" xfId="0" applyNumberFormat="1" applyFont="1" applyBorder="1" applyAlignment="1">
      <alignment horizontal="right" vertical="top"/>
    </xf>
    <xf numFmtId="183" fontId="29" fillId="0" borderId="9" xfId="0" applyNumberFormat="1" applyFont="1" applyBorder="1" applyAlignment="1">
      <alignment horizontal="center" vertical="top"/>
    </xf>
    <xf numFmtId="1" fontId="29" fillId="0" borderId="9" xfId="0" applyNumberFormat="1" applyFont="1" applyBorder="1" applyAlignment="1">
      <alignment horizontal="center" vertical="top"/>
    </xf>
    <xf numFmtId="184" fontId="29" fillId="0" borderId="9" xfId="0" applyNumberFormat="1" applyFont="1" applyBorder="1" applyAlignment="1">
      <alignment horizontal="center" vertical="top"/>
    </xf>
    <xf numFmtId="185" fontId="29" fillId="0" borderId="9" xfId="0" applyNumberFormat="1" applyFont="1" applyBorder="1" applyAlignment="1">
      <alignment horizontal="right" vertical="top"/>
    </xf>
    <xf numFmtId="180" fontId="29" fillId="0" borderId="9" xfId="0" applyNumberFormat="1" applyFont="1" applyBorder="1" applyAlignment="1">
      <alignment horizontal="center" vertical="top"/>
    </xf>
    <xf numFmtId="186" fontId="29" fillId="0" borderId="9" xfId="0" applyNumberFormat="1" applyFont="1" applyBorder="1" applyAlignment="1">
      <alignment horizontal="center" vertical="top"/>
    </xf>
    <xf numFmtId="180" fontId="29" fillId="0" borderId="9" xfId="0" applyNumberFormat="1" applyFont="1" applyBorder="1" applyAlignment="1">
      <alignment horizontal="left" vertical="top" indent="1"/>
    </xf>
    <xf numFmtId="3" fontId="41" fillId="0" borderId="0" xfId="0" applyNumberFormat="1" applyFont="1" applyAlignment="1">
      <alignment horizontal="center"/>
    </xf>
    <xf numFmtId="49" fontId="27" fillId="0" borderId="29" xfId="0" applyNumberFormat="1" applyFont="1" applyBorder="1" applyAlignment="1">
      <alignment horizontal="left" vertical="center" wrapText="1" indent="1"/>
    </xf>
    <xf numFmtId="0" fontId="27" fillId="0" borderId="29" xfId="0" applyFont="1" applyBorder="1" applyAlignment="1">
      <alignment horizontal="center" vertical="center"/>
    </xf>
    <xf numFmtId="179" fontId="4" fillId="0" borderId="29" xfId="0" applyNumberFormat="1" applyFont="1" applyBorder="1" applyAlignment="1">
      <alignment vertical="center"/>
    </xf>
    <xf numFmtId="171" fontId="27" fillId="0" borderId="29" xfId="0" applyNumberFormat="1" applyFont="1" applyBorder="1" applyAlignment="1">
      <alignment horizontal="center" vertical="center"/>
    </xf>
    <xf numFmtId="49" fontId="27" fillId="0" borderId="29" xfId="0" applyNumberFormat="1" applyFont="1" applyBorder="1" applyAlignment="1">
      <alignment horizontal="center" vertical="center"/>
    </xf>
    <xf numFmtId="179" fontId="27" fillId="0" borderId="29" xfId="0" applyNumberFormat="1" applyFont="1" applyBorder="1" applyAlignment="1">
      <alignment vertical="center"/>
    </xf>
    <xf numFmtId="179" fontId="26" fillId="0" borderId="29" xfId="0" applyNumberFormat="1" applyFont="1" applyBorder="1" applyAlignment="1">
      <alignment vertical="center"/>
    </xf>
    <xf numFmtId="192" fontId="27" fillId="0" borderId="29" xfId="0" applyNumberFormat="1" applyFont="1" applyBorder="1" applyAlignment="1">
      <alignment vertical="center"/>
    </xf>
    <xf numFmtId="180" fontId="27" fillId="0" borderId="29" xfId="0" applyNumberFormat="1" applyFont="1" applyBorder="1" applyAlignment="1">
      <alignment horizontal="right" vertical="center"/>
    </xf>
    <xf numFmtId="179" fontId="44" fillId="0" borderId="29" xfId="0" applyNumberFormat="1" applyFont="1" applyBorder="1" applyAlignment="1">
      <alignment vertical="center"/>
    </xf>
    <xf numFmtId="0" fontId="27" fillId="0" borderId="30" xfId="0" applyFont="1" applyBorder="1" applyAlignment="1">
      <alignment horizontal="center" vertical="center"/>
    </xf>
    <xf numFmtId="49" fontId="27" fillId="0" borderId="30" xfId="0" applyNumberFormat="1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 textRotation="90"/>
    </xf>
    <xf numFmtId="0" fontId="27" fillId="0" borderId="30" xfId="0" applyFont="1" applyBorder="1" applyAlignment="1">
      <alignment horizontal="center" vertical="center" wrapText="1"/>
    </xf>
    <xf numFmtId="0" fontId="27" fillId="0" borderId="30" xfId="0" applyFont="1" applyBorder="1" applyAlignment="1">
      <alignment horizontal="center" vertical="center" textRotation="90" wrapText="1"/>
    </xf>
    <xf numFmtId="0" fontId="10" fillId="0" borderId="30" xfId="0" applyFont="1" applyBorder="1" applyAlignment="1">
      <alignment horizontal="center" vertical="center" wrapText="1"/>
    </xf>
    <xf numFmtId="0" fontId="27" fillId="0" borderId="10" xfId="0" applyFont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180" fontId="27" fillId="0" borderId="29" xfId="0" applyNumberFormat="1" applyFont="1" applyBorder="1" applyAlignment="1">
      <alignment vertical="center"/>
    </xf>
    <xf numFmtId="0" fontId="1" fillId="0" borderId="2" xfId="0" applyFont="1" applyBorder="1" applyAlignment="1">
      <alignment horizontal="right" indent="1"/>
    </xf>
    <xf numFmtId="180" fontId="47" fillId="0" borderId="0" xfId="0" applyNumberFormat="1" applyFont="1" applyAlignment="1">
      <alignment horizontal="right" vertical="center" wrapText="1" indent="1"/>
    </xf>
    <xf numFmtId="0" fontId="27" fillId="0" borderId="0" xfId="0" applyFont="1" applyAlignment="1">
      <alignment horizontal="left" vertical="top" indent="1"/>
    </xf>
    <xf numFmtId="0" fontId="4" fillId="0" borderId="0" xfId="0" applyFont="1" applyAlignment="1">
      <alignment horizontal="left" vertical="top" indent="1"/>
    </xf>
    <xf numFmtId="179" fontId="10" fillId="7" borderId="0" xfId="0" applyNumberFormat="1" applyFont="1" applyFill="1" applyAlignment="1">
      <alignment horizontal="right" vertical="center"/>
    </xf>
    <xf numFmtId="49" fontId="10" fillId="7" borderId="0" xfId="0" applyNumberFormat="1" applyFont="1" applyFill="1" applyAlignment="1">
      <alignment horizontal="left" vertical="center" wrapText="1" indent="1"/>
    </xf>
    <xf numFmtId="1" fontId="46" fillId="7" borderId="0" xfId="0" applyNumberFormat="1" applyFont="1" applyFill="1" applyAlignment="1">
      <alignment horizontal="center" vertical="center"/>
    </xf>
    <xf numFmtId="184" fontId="46" fillId="7" borderId="0" xfId="0" applyNumberFormat="1" applyFont="1" applyFill="1" applyAlignment="1">
      <alignment horizontal="center" vertical="center"/>
    </xf>
    <xf numFmtId="179" fontId="41" fillId="7" borderId="0" xfId="0" applyNumberFormat="1" applyFont="1" applyFill="1" applyAlignment="1">
      <alignment horizontal="right" vertical="center"/>
    </xf>
    <xf numFmtId="179" fontId="42" fillId="7" borderId="0" xfId="0" applyNumberFormat="1" applyFont="1" applyFill="1" applyAlignment="1">
      <alignment horizontal="right" vertical="center"/>
    </xf>
    <xf numFmtId="170" fontId="10" fillId="7" borderId="0" xfId="0" applyNumberFormat="1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3" fontId="42" fillId="7" borderId="0" xfId="0" applyNumberFormat="1" applyFont="1" applyFill="1" applyAlignment="1">
      <alignment horizontal="center" vertical="center"/>
    </xf>
    <xf numFmtId="179" fontId="55" fillId="7" borderId="0" xfId="0" applyNumberFormat="1" applyFont="1" applyFill="1" applyAlignment="1">
      <alignment horizontal="right" vertical="center"/>
    </xf>
    <xf numFmtId="173" fontId="0" fillId="0" borderId="0" xfId="0" applyNumberFormat="1" applyAlignment="1">
      <alignment horizontal="right" indent="1"/>
    </xf>
    <xf numFmtId="0" fontId="24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top"/>
    </xf>
    <xf numFmtId="179" fontId="9" fillId="0" borderId="1" xfId="0" applyNumberFormat="1" applyFont="1" applyBorder="1" applyAlignment="1">
      <alignment horizontal="right" vertical="top"/>
    </xf>
    <xf numFmtId="185" fontId="0" fillId="0" borderId="1" xfId="0" applyNumberFormat="1" applyBorder="1" applyAlignment="1">
      <alignment horizontal="right" vertical="top"/>
    </xf>
    <xf numFmtId="178" fontId="0" fillId="0" borderId="1" xfId="1" applyNumberFormat="1" applyFont="1" applyFill="1" applyBorder="1" applyAlignment="1">
      <alignment horizontal="right" vertical="top"/>
    </xf>
    <xf numFmtId="174" fontId="0" fillId="0" borderId="1" xfId="1" applyNumberFormat="1" applyFont="1" applyFill="1" applyBorder="1" applyAlignment="1">
      <alignment vertical="top"/>
    </xf>
    <xf numFmtId="182" fontId="0" fillId="0" borderId="1" xfId="0" applyNumberFormat="1" applyBorder="1" applyAlignment="1">
      <alignment horizontal="right" vertical="top"/>
    </xf>
    <xf numFmtId="167" fontId="0" fillId="0" borderId="1" xfId="0" applyNumberFormat="1" applyBorder="1" applyAlignment="1">
      <alignment horizontal="right" vertical="top"/>
    </xf>
    <xf numFmtId="171" fontId="0" fillId="0" borderId="1" xfId="0" applyNumberFormat="1" applyBorder="1" applyAlignment="1">
      <alignment horizontal="center" vertical="top"/>
    </xf>
    <xf numFmtId="171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vertical="top"/>
    </xf>
    <xf numFmtId="1" fontId="0" fillId="0" borderId="1" xfId="0" applyNumberFormat="1" applyBorder="1" applyAlignment="1">
      <alignment horizontal="right" vertical="top"/>
    </xf>
    <xf numFmtId="170" fontId="0" fillId="0" borderId="1" xfId="0" applyNumberFormat="1" applyBorder="1" applyAlignment="1">
      <alignment horizontal="center" vertical="top"/>
    </xf>
    <xf numFmtId="49" fontId="40" fillId="0" borderId="1" xfId="0" applyNumberFormat="1" applyFont="1" applyBorder="1" applyAlignment="1">
      <alignment horizontal="left" vertical="top"/>
    </xf>
    <xf numFmtId="22" fontId="40" fillId="0" borderId="1" xfId="0" applyNumberFormat="1" applyFont="1" applyBorder="1" applyAlignment="1">
      <alignment horizontal="left" vertical="top"/>
    </xf>
    <xf numFmtId="49" fontId="0" fillId="0" borderId="1" xfId="0" applyNumberFormat="1" applyBorder="1" applyAlignment="1">
      <alignment horizontal="left" vertical="top"/>
    </xf>
    <xf numFmtId="193" fontId="0" fillId="0" borderId="1" xfId="0" applyNumberFormat="1" applyBorder="1" applyAlignment="1">
      <alignment horizontal="left" vertical="top"/>
    </xf>
    <xf numFmtId="194" fontId="0" fillId="0" borderId="0" xfId="0" applyNumberFormat="1" applyAlignment="1">
      <alignment horizontal="center"/>
    </xf>
    <xf numFmtId="195" fontId="0" fillId="0" borderId="0" xfId="0" applyNumberFormat="1" applyAlignment="1">
      <alignment horizontal="center"/>
    </xf>
    <xf numFmtId="196" fontId="0" fillId="0" borderId="0" xfId="0" applyNumberFormat="1" applyAlignment="1">
      <alignment horizontal="right" indent="1"/>
    </xf>
    <xf numFmtId="195" fontId="0" fillId="0" borderId="0" xfId="0" applyNumberFormat="1" applyAlignment="1">
      <alignment horizontal="right" indent="1"/>
    </xf>
    <xf numFmtId="165" fontId="0" fillId="0" borderId="0" xfId="0" applyNumberFormat="1" applyAlignment="1">
      <alignment horizontal="right" indent="1"/>
    </xf>
    <xf numFmtId="197" fontId="0" fillId="0" borderId="0" xfId="0" applyNumberFormat="1" applyAlignment="1">
      <alignment horizontal="right" indent="1"/>
    </xf>
    <xf numFmtId="3" fontId="56" fillId="0" borderId="1" xfId="0" applyNumberFormat="1" applyFont="1" applyBorder="1" applyAlignment="1">
      <alignment horizontal="center" vertical="top"/>
    </xf>
    <xf numFmtId="3" fontId="44" fillId="0" borderId="26" xfId="0" applyNumberFormat="1" applyFont="1" applyBorder="1" applyAlignment="1">
      <alignment horizontal="center" vertical="center"/>
    </xf>
    <xf numFmtId="197" fontId="0" fillId="0" borderId="0" xfId="0" applyNumberFormat="1" applyAlignment="1">
      <alignment horizontal="center" vertical="top"/>
    </xf>
    <xf numFmtId="0" fontId="1" fillId="0" borderId="25" xfId="0" applyFont="1" applyBorder="1" applyAlignment="1">
      <alignment horizontal="center" vertical="center"/>
    </xf>
    <xf numFmtId="3" fontId="4" fillId="0" borderId="21" xfId="0" applyNumberFormat="1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 textRotation="90" wrapText="1"/>
    </xf>
    <xf numFmtId="180" fontId="1" fillId="0" borderId="21" xfId="0" applyNumberFormat="1" applyFont="1" applyBorder="1" applyAlignment="1">
      <alignment horizontal="center" vertical="center" textRotation="90"/>
    </xf>
    <xf numFmtId="198" fontId="0" fillId="0" borderId="21" xfId="1" applyNumberFormat="1" applyFont="1" applyFill="1" applyBorder="1" applyAlignment="1">
      <alignment horizontal="right" vertical="center" indent="1"/>
    </xf>
    <xf numFmtId="0" fontId="58" fillId="0" borderId="0" xfId="0" applyFont="1" applyAlignment="1">
      <alignment horizontal="center" vertical="top"/>
    </xf>
    <xf numFmtId="0" fontId="4" fillId="0" borderId="0" xfId="0" applyFont="1" applyAlignment="1">
      <alignment horizontal="center" vertical="center"/>
    </xf>
    <xf numFmtId="21" fontId="27" fillId="0" borderId="0" xfId="0" applyNumberFormat="1" applyFont="1" applyAlignment="1">
      <alignment horizontal="left" vertical="top" indent="1"/>
    </xf>
    <xf numFmtId="0" fontId="0" fillId="0" borderId="0" xfId="0" applyAlignment="1">
      <alignment horizontal="left" vertical="center" wrapText="1" indent="1"/>
    </xf>
    <xf numFmtId="189" fontId="59" fillId="0" borderId="1" xfId="0" applyNumberFormat="1" applyFont="1" applyBorder="1" applyAlignment="1">
      <alignment horizontal="left" vertical="top"/>
    </xf>
    <xf numFmtId="3" fontId="0" fillId="0" borderId="0" xfId="0" applyNumberFormat="1" applyAlignment="1" applyProtection="1">
      <alignment horizontal="right" indent="1"/>
      <protection locked="0"/>
    </xf>
    <xf numFmtId="4" fontId="0" fillId="0" borderId="0" xfId="0" applyNumberFormat="1" applyAlignment="1" applyProtection="1">
      <alignment horizontal="right" indent="1"/>
      <protection locked="0"/>
    </xf>
    <xf numFmtId="49" fontId="37" fillId="0" borderId="0" xfId="0" applyNumberFormat="1" applyFont="1" applyAlignment="1">
      <alignment horizontal="left" vertical="top" indent="1"/>
    </xf>
    <xf numFmtId="49" fontId="37" fillId="0" borderId="0" xfId="0" applyNumberFormat="1" applyFont="1" applyAlignment="1">
      <alignment horizontal="center" vertical="top"/>
    </xf>
    <xf numFmtId="178" fontId="37" fillId="0" borderId="0" xfId="0" applyNumberFormat="1" applyFont="1" applyAlignment="1">
      <alignment horizontal="right" vertical="top" indent="1"/>
    </xf>
    <xf numFmtId="179" fontId="37" fillId="0" borderId="0" xfId="0" applyNumberFormat="1" applyFont="1" applyAlignment="1">
      <alignment horizontal="right" vertical="top"/>
    </xf>
    <xf numFmtId="49" fontId="37" fillId="0" borderId="0" xfId="0" applyNumberFormat="1" applyFont="1" applyAlignment="1">
      <alignment horizontal="right" indent="1"/>
    </xf>
    <xf numFmtId="177" fontId="37" fillId="0" borderId="0" xfId="0" applyNumberFormat="1" applyFont="1" applyAlignment="1">
      <alignment horizontal="right" vertical="top"/>
    </xf>
    <xf numFmtId="181" fontId="37" fillId="0" borderId="0" xfId="0" applyNumberFormat="1" applyFont="1" applyAlignment="1">
      <alignment horizontal="right" vertical="top"/>
    </xf>
    <xf numFmtId="180" fontId="37" fillId="0" borderId="0" xfId="0" applyNumberFormat="1" applyFont="1" applyAlignment="1">
      <alignment horizontal="center" vertical="center"/>
    </xf>
    <xf numFmtId="177" fontId="37" fillId="0" borderId="0" xfId="0" applyNumberFormat="1" applyFont="1" applyAlignment="1">
      <alignment horizontal="center" vertical="center"/>
    </xf>
    <xf numFmtId="182" fontId="37" fillId="0" borderId="0" xfId="0" applyNumberFormat="1" applyFont="1" applyAlignment="1">
      <alignment horizontal="left" vertical="top"/>
    </xf>
    <xf numFmtId="180" fontId="37" fillId="0" borderId="0" xfId="0" applyNumberFormat="1" applyFont="1" applyAlignment="1">
      <alignment horizontal="right" vertical="top"/>
    </xf>
    <xf numFmtId="175" fontId="37" fillId="0" borderId="0" xfId="0" applyNumberFormat="1" applyFont="1" applyAlignment="1">
      <alignment horizontal="left" vertical="top"/>
    </xf>
    <xf numFmtId="183" fontId="37" fillId="0" borderId="0" xfId="0" applyNumberFormat="1" applyFont="1" applyAlignment="1">
      <alignment horizontal="center" vertical="top"/>
    </xf>
    <xf numFmtId="183" fontId="37" fillId="0" borderId="0" xfId="0" applyNumberFormat="1" applyFont="1" applyAlignment="1">
      <alignment horizontal="right" vertical="top"/>
    </xf>
    <xf numFmtId="183" fontId="37" fillId="0" borderId="0" xfId="0" applyNumberFormat="1" applyFont="1" applyAlignment="1">
      <alignment horizontal="left" vertical="top"/>
    </xf>
    <xf numFmtId="184" fontId="37" fillId="0" borderId="0" xfId="0" applyNumberFormat="1" applyFont="1" applyAlignment="1">
      <alignment horizontal="left" vertical="top"/>
    </xf>
    <xf numFmtId="1" fontId="37" fillId="0" borderId="0" xfId="0" applyNumberFormat="1" applyFont="1" applyAlignment="1">
      <alignment horizontal="left" vertical="top"/>
    </xf>
    <xf numFmtId="185" fontId="37" fillId="0" borderId="0" xfId="0" applyNumberFormat="1" applyFont="1" applyAlignment="1">
      <alignment horizontal="right" vertical="top"/>
    </xf>
    <xf numFmtId="180" fontId="37" fillId="0" borderId="0" xfId="0" applyNumberFormat="1" applyFont="1" applyAlignment="1">
      <alignment horizontal="center" vertical="top"/>
    </xf>
    <xf numFmtId="186" fontId="37" fillId="0" borderId="0" xfId="0" applyNumberFormat="1" applyFont="1" applyAlignment="1">
      <alignment horizontal="left" vertical="top"/>
    </xf>
    <xf numFmtId="186" fontId="37" fillId="0" borderId="0" xfId="0" applyNumberFormat="1" applyFont="1" applyAlignment="1">
      <alignment horizontal="center" vertical="top"/>
    </xf>
    <xf numFmtId="175" fontId="37" fillId="0" borderId="0" xfId="0" applyNumberFormat="1" applyFont="1" applyAlignment="1">
      <alignment horizontal="right" vertical="top"/>
    </xf>
    <xf numFmtId="180" fontId="37" fillId="0" borderId="0" xfId="0" applyNumberFormat="1" applyFont="1" applyAlignment="1">
      <alignment horizontal="left" vertical="top"/>
    </xf>
    <xf numFmtId="187" fontId="37" fillId="0" borderId="0" xfId="0" applyNumberFormat="1" applyFont="1" applyAlignment="1">
      <alignment horizontal="center" vertical="top"/>
    </xf>
    <xf numFmtId="49" fontId="37" fillId="0" borderId="0" xfId="0" applyNumberFormat="1" applyFont="1" applyAlignment="1">
      <alignment horizontal="left" vertical="top"/>
    </xf>
    <xf numFmtId="188" fontId="37" fillId="0" borderId="0" xfId="0" applyNumberFormat="1" applyFont="1" applyAlignment="1">
      <alignment horizontal="left" vertical="top"/>
    </xf>
    <xf numFmtId="179" fontId="37" fillId="0" borderId="0" xfId="0" applyNumberFormat="1" applyFont="1" applyAlignment="1">
      <alignment horizontal="left" vertical="top"/>
    </xf>
    <xf numFmtId="1" fontId="37" fillId="0" borderId="0" xfId="0" applyNumberFormat="1" applyFont="1" applyAlignment="1">
      <alignment horizontal="center" vertical="top"/>
    </xf>
    <xf numFmtId="0" fontId="37" fillId="0" borderId="0" xfId="0" applyFont="1" applyAlignment="1">
      <alignment horizontal="left" vertical="top"/>
    </xf>
    <xf numFmtId="176" fontId="37" fillId="0" borderId="0" xfId="0" applyNumberFormat="1" applyFont="1" applyAlignment="1">
      <alignment horizontal="left" vertical="top"/>
    </xf>
    <xf numFmtId="176" fontId="0" fillId="0" borderId="0" xfId="0" applyNumberFormat="1" applyAlignment="1">
      <alignment horizontal="right" vertical="top"/>
    </xf>
    <xf numFmtId="49" fontId="0" fillId="0" borderId="0" xfId="0" applyNumberFormat="1" applyAlignment="1">
      <alignment horizontal="left" vertical="top" indent="1"/>
    </xf>
    <xf numFmtId="178" fontId="0" fillId="0" borderId="0" xfId="0" applyNumberFormat="1" applyAlignment="1">
      <alignment horizontal="right" vertical="top" indent="1"/>
    </xf>
    <xf numFmtId="179" fontId="0" fillId="0" borderId="0" xfId="0" applyNumberFormat="1" applyAlignment="1">
      <alignment horizontal="right" vertical="top"/>
    </xf>
    <xf numFmtId="177" fontId="0" fillId="0" borderId="0" xfId="0" applyNumberFormat="1" applyAlignment="1">
      <alignment horizontal="right" vertical="top"/>
    </xf>
    <xf numFmtId="181" fontId="0" fillId="0" borderId="0" xfId="0" applyNumberFormat="1" applyAlignment="1">
      <alignment horizontal="right" vertical="top"/>
    </xf>
    <xf numFmtId="180" fontId="0" fillId="0" borderId="0" xfId="0" applyNumberFormat="1" applyAlignment="1">
      <alignment horizontal="right" vertical="top"/>
    </xf>
    <xf numFmtId="182" fontId="0" fillId="0" borderId="0" xfId="0" applyNumberFormat="1" applyAlignment="1">
      <alignment horizontal="right" vertical="top"/>
    </xf>
    <xf numFmtId="175" fontId="0" fillId="0" borderId="0" xfId="0" applyNumberFormat="1" applyAlignment="1">
      <alignment horizontal="right" vertical="top"/>
    </xf>
    <xf numFmtId="183" fontId="0" fillId="0" borderId="0" xfId="0" applyNumberFormat="1" applyAlignment="1">
      <alignment horizontal="center" vertical="top"/>
    </xf>
    <xf numFmtId="184" fontId="0" fillId="0" borderId="0" xfId="0" applyNumberFormat="1" applyAlignment="1">
      <alignment horizontal="center" vertical="top"/>
    </xf>
    <xf numFmtId="185" fontId="0" fillId="0" borderId="0" xfId="0" applyNumberFormat="1" applyAlignment="1">
      <alignment horizontal="right" vertical="top"/>
    </xf>
    <xf numFmtId="180" fontId="1" fillId="0" borderId="0" xfId="0" applyNumberFormat="1" applyFont="1" applyAlignment="1">
      <alignment horizontal="center" vertical="top"/>
    </xf>
    <xf numFmtId="186" fontId="1" fillId="0" borderId="0" xfId="0" applyNumberFormat="1" applyFont="1" applyAlignment="1">
      <alignment horizontal="center" vertical="top"/>
    </xf>
    <xf numFmtId="180" fontId="1" fillId="0" borderId="0" xfId="0" applyNumberFormat="1" applyFont="1" applyAlignment="1">
      <alignment horizontal="right" vertical="top"/>
    </xf>
    <xf numFmtId="49" fontId="1" fillId="0" borderId="0" xfId="0" applyNumberFormat="1" applyFont="1" applyAlignment="1">
      <alignment horizontal="left" vertical="top"/>
    </xf>
    <xf numFmtId="183" fontId="1" fillId="0" borderId="0" xfId="0" applyNumberFormat="1" applyFont="1" applyAlignment="1">
      <alignment horizontal="center" vertical="top"/>
    </xf>
    <xf numFmtId="0" fontId="27" fillId="0" borderId="0" xfId="0" applyFont="1" applyAlignment="1">
      <alignment horizontal="left" vertical="top" wrapText="1" indent="1"/>
    </xf>
    <xf numFmtId="0" fontId="21" fillId="0" borderId="0" xfId="0" applyFont="1" applyAlignment="1">
      <alignment horizontal="center" vertical="center" wrapText="1"/>
    </xf>
    <xf numFmtId="0" fontId="21" fillId="0" borderId="0" xfId="2" applyFont="1" applyAlignment="1">
      <alignment horizontal="center" vertical="center"/>
    </xf>
    <xf numFmtId="0" fontId="32" fillId="0" borderId="0" xfId="2" applyFont="1" applyAlignment="1">
      <alignment horizontal="center" vertical="center" wrapText="1"/>
    </xf>
    <xf numFmtId="0" fontId="32" fillId="0" borderId="0" xfId="2" applyFont="1" applyAlignment="1">
      <alignment horizontal="center" vertical="center"/>
    </xf>
    <xf numFmtId="0" fontId="33" fillId="0" borderId="0" xfId="2" applyFont="1" applyAlignment="1">
      <alignment horizontal="center" vertical="center"/>
    </xf>
    <xf numFmtId="0" fontId="33" fillId="0" borderId="0" xfId="2" applyFont="1" applyAlignment="1">
      <alignment horizontal="center" vertical="center" wrapText="1"/>
    </xf>
    <xf numFmtId="0" fontId="0" fillId="0" borderId="0" xfId="0" applyAlignment="1">
      <alignment horizontal="center"/>
    </xf>
    <xf numFmtId="0" fontId="43" fillId="0" borderId="14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 wrapText="1"/>
    </xf>
    <xf numFmtId="0" fontId="43" fillId="0" borderId="16" xfId="0" applyFont="1" applyBorder="1" applyAlignment="1">
      <alignment horizontal="center" vertical="center" wrapText="1"/>
    </xf>
    <xf numFmtId="0" fontId="43" fillId="0" borderId="18" xfId="0" applyFont="1" applyBorder="1" applyAlignment="1">
      <alignment horizontal="center" vertical="center"/>
    </xf>
    <xf numFmtId="0" fontId="43" fillId="0" borderId="19" xfId="0" applyFont="1" applyBorder="1" applyAlignment="1">
      <alignment horizontal="center" vertical="center"/>
    </xf>
    <xf numFmtId="0" fontId="43" fillId="0" borderId="20" xfId="0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17" xfId="0" applyFont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16" fillId="0" borderId="0" xfId="0" applyFont="1" applyAlignment="1">
      <alignment horizontal="center"/>
    </xf>
    <xf numFmtId="0" fontId="38" fillId="2" borderId="10" xfId="0" applyFont="1" applyFill="1" applyBorder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3" fontId="0" fillId="4" borderId="0" xfId="0" applyNumberFormat="1" applyFill="1" applyAlignment="1">
      <alignment horizontal="center" vertical="top"/>
    </xf>
    <xf numFmtId="0" fontId="21" fillId="0" borderId="3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21" fillId="0" borderId="0" xfId="2" applyFont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176" fontId="0" fillId="0" borderId="0" xfId="0" applyNumberFormat="1" applyFill="1" applyAlignment="1" applyProtection="1">
      <alignment horizontal="right" vertical="top"/>
      <protection locked="0"/>
    </xf>
    <xf numFmtId="49" fontId="49" fillId="0" borderId="0" xfId="0" applyNumberFormat="1" applyFont="1" applyFill="1" applyAlignment="1" applyProtection="1">
      <alignment horizontal="left" vertical="top" indent="1"/>
      <protection locked="0"/>
    </xf>
    <xf numFmtId="49" fontId="0" fillId="0" borderId="0" xfId="0" applyNumberFormat="1" applyFill="1" applyAlignment="1" applyProtection="1">
      <alignment horizontal="center" vertical="top"/>
      <protection locked="0"/>
    </xf>
    <xf numFmtId="178" fontId="0" fillId="0" borderId="0" xfId="0" applyNumberFormat="1" applyFill="1" applyAlignment="1" applyProtection="1">
      <alignment horizontal="right" vertical="top" indent="1"/>
      <protection locked="0"/>
    </xf>
    <xf numFmtId="49" fontId="0" fillId="0" borderId="0" xfId="0" applyNumberFormat="1" applyFill="1" applyAlignment="1" applyProtection="1">
      <alignment horizontal="left" vertical="top" indent="1"/>
      <protection locked="0"/>
    </xf>
    <xf numFmtId="179" fontId="9" fillId="0" borderId="0" xfId="0" applyNumberFormat="1" applyFont="1" applyFill="1" applyAlignment="1" applyProtection="1">
      <alignment horizontal="right" vertical="top"/>
      <protection locked="0"/>
    </xf>
    <xf numFmtId="3" fontId="0" fillId="0" borderId="0" xfId="0" applyNumberFormat="1" applyFill="1" applyAlignment="1" applyProtection="1">
      <alignment horizontal="right" vertical="top" indent="1"/>
      <protection locked="0"/>
    </xf>
    <xf numFmtId="177" fontId="0" fillId="0" borderId="0" xfId="0" applyNumberFormat="1" applyFill="1" applyAlignment="1" applyProtection="1">
      <alignment horizontal="right" vertical="top"/>
      <protection locked="0"/>
    </xf>
    <xf numFmtId="179" fontId="0" fillId="0" borderId="0" xfId="0" applyNumberFormat="1" applyFill="1" applyAlignment="1" applyProtection="1">
      <alignment horizontal="right" vertical="top"/>
      <protection locked="0"/>
    </xf>
    <xf numFmtId="181" fontId="0" fillId="0" borderId="0" xfId="0" applyNumberFormat="1" applyFill="1" applyAlignment="1" applyProtection="1">
      <alignment horizontal="right" vertical="top"/>
      <protection locked="0"/>
    </xf>
    <xf numFmtId="180" fontId="28" fillId="0" borderId="0" xfId="0" applyNumberFormat="1" applyFont="1" applyFill="1" applyAlignment="1" applyProtection="1">
      <alignment horizontal="right" vertical="top"/>
      <protection locked="0"/>
    </xf>
    <xf numFmtId="175" fontId="0" fillId="0" borderId="0" xfId="0" applyNumberFormat="1" applyFill="1" applyAlignment="1" applyProtection="1">
      <alignment horizontal="right" vertical="top"/>
      <protection locked="0"/>
    </xf>
    <xf numFmtId="182" fontId="0" fillId="0" borderId="0" xfId="0" applyNumberFormat="1" applyFill="1" applyAlignment="1" applyProtection="1">
      <alignment horizontal="right" vertical="top"/>
      <protection locked="0"/>
    </xf>
    <xf numFmtId="179" fontId="11" fillId="0" borderId="0" xfId="0" applyNumberFormat="1" applyFont="1" applyFill="1" applyAlignment="1" applyProtection="1">
      <alignment horizontal="right" vertical="top"/>
      <protection locked="0"/>
    </xf>
    <xf numFmtId="180" fontId="0" fillId="0" borderId="0" xfId="0" applyNumberFormat="1" applyFill="1" applyAlignment="1" applyProtection="1">
      <alignment horizontal="right" vertical="top"/>
      <protection locked="0"/>
    </xf>
    <xf numFmtId="183" fontId="0" fillId="0" borderId="0" xfId="0" applyNumberFormat="1" applyFill="1" applyAlignment="1" applyProtection="1">
      <alignment horizontal="center" vertical="top"/>
      <protection locked="0"/>
    </xf>
    <xf numFmtId="180" fontId="29" fillId="0" borderId="0" xfId="0" applyNumberFormat="1" applyFont="1" applyFill="1" applyAlignment="1" applyProtection="1">
      <alignment horizontal="right" vertical="top"/>
      <protection locked="0"/>
    </xf>
    <xf numFmtId="1" fontId="54" fillId="0" borderId="0" xfId="0" applyNumberFormat="1" applyFont="1" applyFill="1" applyAlignment="1" applyProtection="1">
      <alignment horizontal="center" vertical="top"/>
      <protection locked="0"/>
    </xf>
    <xf numFmtId="185" fontId="57" fillId="0" borderId="0" xfId="0" applyNumberFormat="1" applyFont="1" applyFill="1" applyAlignment="1" applyProtection="1">
      <alignment horizontal="left" vertical="top"/>
      <protection locked="0"/>
    </xf>
    <xf numFmtId="184" fontId="48" fillId="0" borderId="0" xfId="0" applyNumberFormat="1" applyFont="1" applyFill="1" applyAlignment="1" applyProtection="1">
      <alignment horizontal="center" vertical="top"/>
      <protection locked="0"/>
    </xf>
    <xf numFmtId="185" fontId="48" fillId="0" borderId="0" xfId="0" applyNumberFormat="1" applyFont="1" applyFill="1" applyAlignment="1" applyProtection="1">
      <alignment horizontal="right" vertical="top"/>
      <protection locked="0"/>
    </xf>
    <xf numFmtId="180" fontId="9" fillId="0" borderId="0" xfId="0" applyNumberFormat="1" applyFont="1" applyFill="1" applyAlignment="1" applyProtection="1">
      <alignment horizontal="center" vertical="top"/>
      <protection locked="0"/>
    </xf>
    <xf numFmtId="186" fontId="9" fillId="0" borderId="0" xfId="0" applyNumberFormat="1" applyFont="1" applyFill="1" applyAlignment="1" applyProtection="1">
      <alignment horizontal="center" vertical="top"/>
      <protection locked="0"/>
    </xf>
    <xf numFmtId="180" fontId="9" fillId="0" borderId="0" xfId="0" applyNumberFormat="1" applyFont="1" applyFill="1" applyAlignment="1" applyProtection="1">
      <alignment horizontal="right" vertical="top"/>
      <protection locked="0"/>
    </xf>
    <xf numFmtId="49" fontId="47" fillId="0" borderId="0" xfId="0" applyNumberFormat="1" applyFont="1" applyFill="1" applyAlignment="1" applyProtection="1">
      <alignment horizontal="left" vertical="top"/>
      <protection locked="0"/>
    </xf>
    <xf numFmtId="183" fontId="29" fillId="0" borderId="0" xfId="0" applyNumberFormat="1" applyFont="1" applyFill="1" applyAlignment="1" applyProtection="1">
      <alignment horizontal="center" vertical="top"/>
      <protection locked="0"/>
    </xf>
    <xf numFmtId="187" fontId="0" fillId="0" borderId="0" xfId="0" applyNumberFormat="1" applyFill="1" applyAlignment="1" applyProtection="1">
      <alignment horizontal="center" vertical="top"/>
      <protection locked="0"/>
    </xf>
    <xf numFmtId="3" fontId="22" fillId="0" borderId="0" xfId="0" applyNumberFormat="1" applyFont="1" applyFill="1" applyAlignment="1" applyProtection="1">
      <alignment horizontal="center" vertical="top"/>
      <protection locked="0"/>
    </xf>
    <xf numFmtId="180" fontId="30" fillId="0" borderId="0" xfId="0" applyNumberFormat="1" applyFont="1" applyFill="1" applyAlignment="1" applyProtection="1">
      <alignment horizontal="right" vertical="top"/>
      <protection locked="0"/>
    </xf>
    <xf numFmtId="188" fontId="23" fillId="0" borderId="0" xfId="0" applyNumberFormat="1" applyFont="1" applyFill="1" applyAlignment="1" applyProtection="1">
      <alignment horizontal="center" vertical="top"/>
      <protection locked="0"/>
    </xf>
    <xf numFmtId="180" fontId="52" fillId="0" borderId="0" xfId="0" applyNumberFormat="1" applyFont="1" applyFill="1" applyAlignment="1" applyProtection="1">
      <alignment horizontal="right" vertical="top"/>
      <protection locked="0"/>
    </xf>
    <xf numFmtId="180" fontId="53" fillId="0" borderId="0" xfId="0" applyNumberFormat="1" applyFont="1" applyFill="1" applyAlignment="1" applyProtection="1">
      <alignment horizontal="right" vertical="top"/>
      <protection locked="0"/>
    </xf>
    <xf numFmtId="180" fontId="22" fillId="0" borderId="0" xfId="0" applyNumberFormat="1" applyFont="1" applyFill="1" applyAlignment="1" applyProtection="1">
      <alignment horizontal="right" vertical="top"/>
      <protection locked="0"/>
    </xf>
    <xf numFmtId="179" fontId="22" fillId="0" borderId="0" xfId="0" applyNumberFormat="1" applyFont="1" applyFill="1" applyAlignment="1" applyProtection="1">
      <alignment horizontal="right" vertical="top"/>
      <protection locked="0"/>
    </xf>
    <xf numFmtId="9" fontId="22" fillId="0" borderId="0" xfId="0" applyNumberFormat="1" applyFont="1" applyFill="1" applyAlignment="1" applyProtection="1">
      <alignment horizontal="right" vertical="top"/>
      <protection locked="0"/>
    </xf>
    <xf numFmtId="1" fontId="22" fillId="0" borderId="0" xfId="0" applyNumberFormat="1" applyFont="1" applyFill="1" applyAlignment="1" applyProtection="1">
      <alignment horizontal="center" vertical="top"/>
      <protection locked="0"/>
    </xf>
    <xf numFmtId="180" fontId="36" fillId="0" borderId="0" xfId="0" applyNumberFormat="1" applyFont="1" applyFill="1" applyAlignment="1">
      <alignment horizontal="right" vertical="top"/>
    </xf>
    <xf numFmtId="180" fontId="35" fillId="0" borderId="0" xfId="0" applyNumberFormat="1" applyFont="1" applyFill="1" applyAlignment="1">
      <alignment horizontal="right" vertical="top"/>
    </xf>
    <xf numFmtId="190" fontId="35" fillId="0" borderId="0" xfId="0" applyNumberFormat="1" applyFont="1" applyFill="1" applyAlignment="1">
      <alignment horizontal="right" vertical="top"/>
    </xf>
    <xf numFmtId="49" fontId="22" fillId="0" borderId="0" xfId="0" applyNumberFormat="1" applyFont="1" applyFill="1" applyAlignment="1" applyProtection="1">
      <alignment horizontal="center" vertical="top"/>
      <protection locked="0"/>
    </xf>
    <xf numFmtId="3" fontId="0" fillId="0" borderId="0" xfId="0" applyNumberFormat="1" applyFill="1" applyAlignment="1">
      <alignment horizontal="right" indent="1"/>
    </xf>
    <xf numFmtId="0" fontId="0" fillId="0" borderId="0" xfId="0" applyFill="1" applyAlignment="1">
      <alignment horizontal="left" indent="1"/>
    </xf>
    <xf numFmtId="0" fontId="0" fillId="0" borderId="0" xfId="0" applyFill="1" applyAlignment="1">
      <alignment horizontal="center"/>
    </xf>
    <xf numFmtId="1" fontId="0" fillId="0" borderId="0" xfId="0" applyNumberFormat="1" applyFill="1" applyAlignment="1">
      <alignment horizontal="right" indent="1"/>
    </xf>
    <xf numFmtId="49" fontId="40" fillId="0" borderId="0" xfId="0" applyNumberFormat="1" applyFont="1" applyFill="1" applyAlignment="1">
      <alignment horizontal="left"/>
    </xf>
    <xf numFmtId="191" fontId="40" fillId="0" borderId="0" xfId="0" applyNumberFormat="1" applyFont="1" applyFill="1" applyAlignment="1">
      <alignment horizontal="left"/>
    </xf>
  </cellXfs>
  <cellStyles count="4">
    <cellStyle name="Moeda" xfId="1" builtinId="4"/>
    <cellStyle name="Normal" xfId="0" builtinId="0"/>
    <cellStyle name="Normal 2" xfId="3" xr:uid="{00000000-0005-0000-0000-000002000000}"/>
    <cellStyle name="Normal 36" xfId="2" xr:uid="{00000000-0005-0000-0000-000003000000}"/>
  </cellStyles>
  <dxfs count="284">
    <dxf>
      <fill>
        <gradientFill degree="90">
          <stop position="0">
            <color theme="0"/>
          </stop>
          <stop position="1">
            <color theme="7" tint="0.40000610370189521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2" tint="-0.24994659260841701"/>
      </font>
      <fill>
        <patternFill>
          <bgColor theme="2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 patternType="lightGrid">
          <fgColor theme="5" tint="0.39991454817346722"/>
          <bgColor rgb="FFFFFFFF"/>
        </patternFill>
      </fill>
    </dxf>
    <dxf>
      <font>
        <b/>
        <i val="0"/>
        <color rgb="FFFFFF00"/>
      </font>
      <fill>
        <patternFill>
          <bgColor rgb="FFFF66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b/>
        <i val="0"/>
        <color theme="0" tint="-0.499984740745262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1" tint="0.14996795556505021"/>
        </patternFill>
      </fill>
    </dxf>
    <dxf>
      <font>
        <b/>
        <i val="0"/>
        <color theme="0"/>
      </font>
      <fill>
        <gradientFill>
          <stop position="0">
            <color theme="0"/>
          </stop>
          <stop position="1">
            <color rgb="FFFF0000"/>
          </stop>
        </gradient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numFmt numFmtId="4" formatCode="#,##0.00"/>
      <alignment horizontal="right" vertical="bottom" textRotation="0" wrapText="0" indent="1" justifyLastLine="0" shrinkToFit="0" readingOrder="0"/>
    </dxf>
    <dxf>
      <numFmt numFmtId="4" formatCode="#,##0.00"/>
      <alignment horizontal="right" vertical="bottom" textRotation="0" wrapText="0" indent="1" justifyLastLine="0" shrinkToFit="0" readingOrder="0"/>
    </dxf>
    <dxf>
      <numFmt numFmtId="3" formatCode="#,##0"/>
      <alignment horizontal="righ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90" formatCode="0\ %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562EEA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8E40"/>
        <name val="Eras Demi ITC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8E4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8E4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8" formatCode="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8DF6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7" formatCode="g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6" formatCode="####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6" formatCode="####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562EEA"/>
        <name val="Calibri"/>
        <scheme val="minor"/>
      </font>
      <numFmt numFmtId="185" formatCode="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562EEA"/>
        <name val="Calibri"/>
        <scheme val="minor"/>
      </font>
      <numFmt numFmtId="184" formatCode="0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562EEA"/>
        <name val="Courier New"/>
        <scheme val="none"/>
      </font>
      <numFmt numFmtId="185" formatCode="0_ 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0"/>
        <color auto="1"/>
        <name val="Courier New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5" formatCode="#,##0.0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4659260841701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2" formatCode="@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5" formatCode="#,##0.0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0"/>
        <color rgb="FFCC3300"/>
        <name val="Verdana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1" formatCode="0.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7" formatCode="#,##0.0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top" textRotation="0" wrapText="0" indent="1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8" formatCode="#,##0.0000_ "/>
      <fill>
        <patternFill patternType="none">
          <fgColor indexed="64"/>
          <bgColor indexed="65"/>
        </patternFill>
      </fill>
      <alignment horizontal="righ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6" formatCode="#,###_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0" formatCode="General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70" formatCode="dd\.mm\.yyyy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2"/>
        <color rgb="FFFF0000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/>
        <vertAlign val="baseline"/>
        <sz val="12"/>
        <color rgb="FFFF0000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rgb="FFFF0000"/>
        <name val="Calibri"/>
        <scheme val="minor"/>
      </font>
      <numFmt numFmtId="3" formatCode="#,##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rgb="FFFF0000"/>
        <name val="Calibri"/>
        <scheme val="minor"/>
      </font>
      <numFmt numFmtId="3" formatCode="#,##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rgb="FF3019D7"/>
        <name val="Calibri"/>
        <scheme val="minor"/>
      </font>
      <numFmt numFmtId="184" formatCode="0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rgb="FF3019D7"/>
        <name val="Calibri"/>
        <scheme val="minor"/>
      </font>
      <numFmt numFmtId="1" formatCode="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99" formatCode="#.##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3" formatCode="#,##0"/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70" formatCode="dd\.mm\.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0" formatCode="@"/>
      <alignment horizontal="left" vertical="center" textRotation="0" wrapText="1" indent="1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2"/>
        <color rgb="FFFF0000"/>
        <name val="Calibri"/>
        <scheme val="minor"/>
      </font>
      <numFmt numFmtId="179" formatCode="#,##0_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0" formatCode="@"/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</dxf>
    <dxf>
      <font>
        <b/>
        <i val="0"/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3" formatCode="#,##0.00;;;@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protection locked="0" hidden="0"/>
    </dxf>
    <dxf>
      <numFmt numFmtId="3" formatCode="#,##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89" formatCode="_ 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outline val="0"/>
        <shadow val="0"/>
        <u val="none"/>
        <vertAlign val="baseline"/>
        <sz val="11"/>
        <color theme="9" tint="-0.499984740745262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8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dd\.mm\.yyyy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#,##0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2" formatCode="@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4" formatCode="_(&quot;R$&quot;* #,##0.00_);;;@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8" formatCode="#,##0.000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5" formatCode="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3" formatCode="_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vertical="top" textRotation="0" wrapTex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top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1" formatCode="d/m/yy\ h:mm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border outline="0">
        <top style="thin">
          <color indexed="64"/>
        </top>
      </border>
    </dxf>
    <dxf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center" textRotation="0" wrapText="1" indent="1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border outline="0">
        <top style="thin">
          <color indexed="64"/>
        </top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rgb="FFFF0000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80" formatCode="#,##0_ ;;;@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1" formatCode="dd\.mm\.yy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2" formatCode="#0.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vertical="center" textRotation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left" vertical="center" textRotation="0" wrapText="1" indent="1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80" formatCode="#,##0_ ;;;@"/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border>
        <top style="medium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vertical="center" textRotation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6" formatCode="####;;;@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6" formatCode="####;;;@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5" formatCode="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4" formatCode="00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" formatCode="0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5" formatCode="#,##0.00_ ;;;@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2" formatCode="@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7" formatCode="#,##0.0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1" formatCode="0.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9" formatCode="#,##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7" formatCode="#,##0.0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" formatCode="#,##0"/>
      <alignment horizontal="righ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9" formatCode="#,##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8" formatCode="#,##0.0000_ "/>
      <alignment horizontal="righ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6" formatCode="#,###_;;;@"/>
      <alignment horizontal="right" vertical="top" textRotation="0" wrapText="0" indent="0" justifyLastLine="0" shrinkToFit="0" readingOrder="0"/>
    </dxf>
    <dxf>
      <border diagonalUp="0" diagonalDown="0">
        <left/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0" formatCode="dd\.mm\.yyyy"/>
      <alignment horizontal="center" vertical="top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dd\.mm\.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rgb="FFFF0000"/>
        <name val="Calibri"/>
        <scheme val="minor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/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center" vertical="center" textRotation="9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70" formatCode="dd\.mm\.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67" formatCode="#,##0;;;@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8" formatCode="#,##0.0;;;@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border>
        <top style="dashed">
          <color indexed="64"/>
        </top>
      </border>
    </dxf>
    <dxf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dashed">
          <color indexed="64"/>
        </left>
        <right style="dashed">
          <color indexed="64"/>
        </right>
        <top/>
        <bottom/>
        <vertical style="dashed">
          <color indexed="64"/>
        </vertical>
        <horizontal style="dashed">
          <color indexed="64"/>
        </horizontal>
      </border>
    </dxf>
    <dxf>
      <fill>
        <patternFill>
          <bgColor rgb="FFFFFF00"/>
        </patternFill>
      </fill>
    </dxf>
  </dxfs>
  <tableStyles count="2" defaultTableStyle="TableStyleMedium2" defaultPivotStyle="PivotStyleLight16">
    <tableStyle name="Estilo de Tabela 1" pivot="0" count="1" xr9:uid="{00000000-0011-0000-FFFF-FFFF00000000}">
      <tableStyleElement type="wholeTable" dxfId="283"/>
    </tableStyle>
    <tableStyle name="Estilo de Tabela Dinâmica 1" table="0" count="0" xr9:uid="{00000000-0011-0000-FFFF-FFFF01000000}"/>
  </tableStyles>
  <colors>
    <mruColors>
      <color rgb="FFFF6600"/>
      <color rgb="FF00863D"/>
      <color rgb="FF007033"/>
      <color rgb="FF57257D"/>
      <color rgb="FF3C0FB9"/>
      <color rgb="FFDC7324"/>
      <color rgb="FF006DF2"/>
      <color rgb="FF00FA71"/>
      <color rgb="FFE59D1B"/>
      <color rgb="FF0DC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12" Type="http://schemas.openxmlformats.org/officeDocument/2006/relationships/image" Target="../media/image7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11" Type="http://schemas.openxmlformats.org/officeDocument/2006/relationships/image" Target="../media/image8.emf"/><Relationship Id="rId5" Type="http://schemas.openxmlformats.org/officeDocument/2006/relationships/image" Target="../media/image12.emf"/><Relationship Id="rId10" Type="http://schemas.openxmlformats.org/officeDocument/2006/relationships/image" Target="../media/image18.emf"/><Relationship Id="rId4" Type="http://schemas.openxmlformats.org/officeDocument/2006/relationships/image" Target="../media/image16.emf"/><Relationship Id="rId9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13" Type="http://schemas.openxmlformats.org/officeDocument/2006/relationships/image" Target="../media/image33.emf"/><Relationship Id="rId18" Type="http://schemas.openxmlformats.org/officeDocument/2006/relationships/image" Target="../media/image48.emf"/><Relationship Id="rId26" Type="http://schemas.openxmlformats.org/officeDocument/2006/relationships/image" Target="../media/image52.emf"/><Relationship Id="rId3" Type="http://schemas.openxmlformats.org/officeDocument/2006/relationships/image" Target="../media/image39.emf"/><Relationship Id="rId21" Type="http://schemas.openxmlformats.org/officeDocument/2006/relationships/image" Target="../media/image50.emf"/><Relationship Id="rId7" Type="http://schemas.openxmlformats.org/officeDocument/2006/relationships/image" Target="../media/image43.emf"/><Relationship Id="rId12" Type="http://schemas.openxmlformats.org/officeDocument/2006/relationships/image" Target="../media/image34.emf"/><Relationship Id="rId17" Type="http://schemas.openxmlformats.org/officeDocument/2006/relationships/image" Target="../media/image31.emf"/><Relationship Id="rId25" Type="http://schemas.openxmlformats.org/officeDocument/2006/relationships/image" Target="../media/image27.emf"/><Relationship Id="rId2" Type="http://schemas.openxmlformats.org/officeDocument/2006/relationships/image" Target="../media/image37.emf"/><Relationship Id="rId16" Type="http://schemas.openxmlformats.org/officeDocument/2006/relationships/image" Target="../media/image32.emf"/><Relationship Id="rId20" Type="http://schemas.openxmlformats.org/officeDocument/2006/relationships/image" Target="../media/image30.emf"/><Relationship Id="rId29" Type="http://schemas.openxmlformats.org/officeDocument/2006/relationships/image" Target="../media/image54.emf"/><Relationship Id="rId1" Type="http://schemas.openxmlformats.org/officeDocument/2006/relationships/image" Target="../media/image38.emf"/><Relationship Id="rId6" Type="http://schemas.openxmlformats.org/officeDocument/2006/relationships/image" Target="../media/image42.emf"/><Relationship Id="rId11" Type="http://schemas.openxmlformats.org/officeDocument/2006/relationships/image" Target="../media/image35.emf"/><Relationship Id="rId24" Type="http://schemas.openxmlformats.org/officeDocument/2006/relationships/image" Target="../media/image28.emf"/><Relationship Id="rId5" Type="http://schemas.openxmlformats.org/officeDocument/2006/relationships/image" Target="../media/image41.emf"/><Relationship Id="rId15" Type="http://schemas.openxmlformats.org/officeDocument/2006/relationships/image" Target="../media/image47.emf"/><Relationship Id="rId23" Type="http://schemas.openxmlformats.org/officeDocument/2006/relationships/image" Target="../media/image51.emf"/><Relationship Id="rId28" Type="http://schemas.openxmlformats.org/officeDocument/2006/relationships/image" Target="../media/image26.emf"/><Relationship Id="rId10" Type="http://schemas.openxmlformats.org/officeDocument/2006/relationships/image" Target="../media/image36.emf"/><Relationship Id="rId19" Type="http://schemas.openxmlformats.org/officeDocument/2006/relationships/image" Target="../media/image49.emf"/><Relationship Id="rId4" Type="http://schemas.openxmlformats.org/officeDocument/2006/relationships/image" Target="../media/image40.emf"/><Relationship Id="rId9" Type="http://schemas.openxmlformats.org/officeDocument/2006/relationships/image" Target="../media/image45.emf"/><Relationship Id="rId14" Type="http://schemas.openxmlformats.org/officeDocument/2006/relationships/image" Target="../media/image46.emf"/><Relationship Id="rId22" Type="http://schemas.openxmlformats.org/officeDocument/2006/relationships/image" Target="../media/image29.emf"/><Relationship Id="rId27" Type="http://schemas.openxmlformats.org/officeDocument/2006/relationships/image" Target="../media/image53.emf"/><Relationship Id="rId30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7" Type="http://schemas.openxmlformats.org/officeDocument/2006/relationships/image" Target="../media/image64.emf"/><Relationship Id="rId2" Type="http://schemas.openxmlformats.org/officeDocument/2006/relationships/image" Target="../media/image60.emf"/><Relationship Id="rId1" Type="http://schemas.openxmlformats.org/officeDocument/2006/relationships/image" Target="../media/image61.emf"/><Relationship Id="rId6" Type="http://schemas.openxmlformats.org/officeDocument/2006/relationships/image" Target="../media/image63.emf"/><Relationship Id="rId5" Type="http://schemas.openxmlformats.org/officeDocument/2006/relationships/image" Target="../media/image58.emf"/><Relationship Id="rId4" Type="http://schemas.openxmlformats.org/officeDocument/2006/relationships/image" Target="../media/image5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75.emf"/><Relationship Id="rId3" Type="http://schemas.openxmlformats.org/officeDocument/2006/relationships/image" Target="../media/image71.emf"/><Relationship Id="rId7" Type="http://schemas.openxmlformats.org/officeDocument/2006/relationships/image" Target="../media/image68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6" Type="http://schemas.openxmlformats.org/officeDocument/2006/relationships/image" Target="../media/image69.emf"/><Relationship Id="rId5" Type="http://schemas.openxmlformats.org/officeDocument/2006/relationships/image" Target="../media/image70.emf"/><Relationship Id="rId4" Type="http://schemas.openxmlformats.org/officeDocument/2006/relationships/image" Target="../media/image74.emf"/><Relationship Id="rId9" Type="http://schemas.openxmlformats.org/officeDocument/2006/relationships/image" Target="../media/image7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1.emf"/><Relationship Id="rId1" Type="http://schemas.openxmlformats.org/officeDocument/2006/relationships/image" Target="../media/image82.emf"/><Relationship Id="rId4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68102</xdr:colOff>
      <xdr:row>0</xdr:row>
      <xdr:rowOff>55147</xdr:rowOff>
    </xdr:from>
    <xdr:to>
      <xdr:col>2</xdr:col>
      <xdr:colOff>304801</xdr:colOff>
      <xdr:row>4</xdr:row>
      <xdr:rowOff>238125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2" y="55147"/>
          <a:ext cx="1351124" cy="11164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76200</xdr:colOff>
          <xdr:row>0</xdr:row>
          <xdr:rowOff>121920</xdr:rowOff>
        </xdr:from>
        <xdr:to>
          <xdr:col>24</xdr:col>
          <xdr:colOff>891540</xdr:colOff>
          <xdr:row>2</xdr:row>
          <xdr:rowOff>220980</xdr:rowOff>
        </xdr:to>
        <xdr:sp macro="" textlink="">
          <xdr:nvSpPr>
            <xdr:cNvPr id="764929" name="btn_EstimativaAta_Imprimir" hidden="1">
              <a:extLst>
                <a:ext uri="{63B3BB69-23CF-44E3-9099-C40C66FF867C}">
                  <a14:compatExt spid="_x0000_s764929"/>
                </a:ext>
                <a:ext uri="{FF2B5EF4-FFF2-40B4-BE49-F238E27FC236}">
                  <a16:creationId xmlns:a16="http://schemas.microsoft.com/office/drawing/2014/main" id="{00000000-0008-0000-0000-000001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1013460</xdr:colOff>
          <xdr:row>0</xdr:row>
          <xdr:rowOff>121920</xdr:rowOff>
        </xdr:from>
        <xdr:to>
          <xdr:col>26</xdr:col>
          <xdr:colOff>182880</xdr:colOff>
          <xdr:row>2</xdr:row>
          <xdr:rowOff>220980</xdr:rowOff>
        </xdr:to>
        <xdr:sp macro="" textlink="">
          <xdr:nvSpPr>
            <xdr:cNvPr id="764930" name="btn_EstimativaAta_Importar" hidden="1">
              <a:extLst>
                <a:ext uri="{63B3BB69-23CF-44E3-9099-C40C66FF867C}">
                  <a14:compatExt spid="_x0000_s764930"/>
                </a:ext>
                <a:ext uri="{FF2B5EF4-FFF2-40B4-BE49-F238E27FC236}">
                  <a16:creationId xmlns:a16="http://schemas.microsoft.com/office/drawing/2014/main" id="{00000000-0008-0000-0000-000002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495300</xdr:colOff>
          <xdr:row>0</xdr:row>
          <xdr:rowOff>121920</xdr:rowOff>
        </xdr:from>
        <xdr:to>
          <xdr:col>30</xdr:col>
          <xdr:colOff>541020</xdr:colOff>
          <xdr:row>2</xdr:row>
          <xdr:rowOff>220980</xdr:rowOff>
        </xdr:to>
        <xdr:sp macro="" textlink="">
          <xdr:nvSpPr>
            <xdr:cNvPr id="764931" name="btn_EstimativaAta_Exibir" hidden="1">
              <a:extLst>
                <a:ext uri="{63B3BB69-23CF-44E3-9099-C40C66FF867C}">
                  <a14:compatExt spid="_x0000_s764931"/>
                </a:ext>
                <a:ext uri="{FF2B5EF4-FFF2-40B4-BE49-F238E27FC236}">
                  <a16:creationId xmlns:a16="http://schemas.microsoft.com/office/drawing/2014/main" id="{00000000-0008-0000-0000-000003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38100</xdr:colOff>
          <xdr:row>0</xdr:row>
          <xdr:rowOff>121920</xdr:rowOff>
        </xdr:from>
        <xdr:to>
          <xdr:col>33</xdr:col>
          <xdr:colOff>83820</xdr:colOff>
          <xdr:row>2</xdr:row>
          <xdr:rowOff>220980</xdr:rowOff>
        </xdr:to>
        <xdr:sp macro="" textlink="">
          <xdr:nvSpPr>
            <xdr:cNvPr id="765048" name="btn_EstimativaAta_Cabec" hidden="1">
              <a:extLst>
                <a:ext uri="{63B3BB69-23CF-44E3-9099-C40C66FF867C}">
                  <a14:compatExt spid="_x0000_s765048"/>
                </a:ext>
                <a:ext uri="{FF2B5EF4-FFF2-40B4-BE49-F238E27FC236}">
                  <a16:creationId xmlns:a16="http://schemas.microsoft.com/office/drawing/2014/main" id="{00000000-0008-0000-0000-000078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342900</xdr:colOff>
          <xdr:row>0</xdr:row>
          <xdr:rowOff>121920</xdr:rowOff>
        </xdr:from>
        <xdr:to>
          <xdr:col>28</xdr:col>
          <xdr:colOff>388620</xdr:colOff>
          <xdr:row>2</xdr:row>
          <xdr:rowOff>220980</xdr:rowOff>
        </xdr:to>
        <xdr:sp macro="" textlink="">
          <xdr:nvSpPr>
            <xdr:cNvPr id="765049" name="btn_EstimativaAta_Exportar" hidden="1">
              <a:extLst>
                <a:ext uri="{63B3BB69-23CF-44E3-9099-C40C66FF867C}">
                  <a14:compatExt spid="_x0000_s765049"/>
                </a:ext>
                <a:ext uri="{FF2B5EF4-FFF2-40B4-BE49-F238E27FC236}">
                  <a16:creationId xmlns:a16="http://schemas.microsoft.com/office/drawing/2014/main" id="{00000000-0008-0000-0000-000079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0</xdr:row>
          <xdr:rowOff>60960</xdr:rowOff>
        </xdr:from>
        <xdr:to>
          <xdr:col>1</xdr:col>
          <xdr:colOff>204651</xdr:colOff>
          <xdr:row>0</xdr:row>
          <xdr:rowOff>571500</xdr:rowOff>
        </xdr:to>
        <xdr:sp macro="" textlink="">
          <xdr:nvSpPr>
            <xdr:cNvPr id="351233" name="btn_Itens_OcultarReexibirColunas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0100-000001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2970711</xdr:colOff>
          <xdr:row>0</xdr:row>
          <xdr:rowOff>60960</xdr:rowOff>
        </xdr:from>
        <xdr:to>
          <xdr:col>1</xdr:col>
          <xdr:colOff>4776651</xdr:colOff>
          <xdr:row>0</xdr:row>
          <xdr:rowOff>571500</xdr:rowOff>
        </xdr:to>
        <xdr:sp macro="" textlink="">
          <xdr:nvSpPr>
            <xdr:cNvPr id="351234" name="btn_Itens_ImportarPlanilhas" hidden="1">
              <a:extLst>
                <a:ext uri="{63B3BB69-23CF-44E3-9099-C40C66FF867C}">
                  <a14:compatExt spid="_x0000_s351234"/>
                </a:ext>
                <a:ext uri="{FF2B5EF4-FFF2-40B4-BE49-F238E27FC236}">
                  <a16:creationId xmlns:a16="http://schemas.microsoft.com/office/drawing/2014/main" id="{00000000-0008-0000-0100-000002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1</xdr:row>
          <xdr:rowOff>54429</xdr:rowOff>
        </xdr:from>
        <xdr:to>
          <xdr:col>1</xdr:col>
          <xdr:colOff>204651</xdr:colOff>
          <xdr:row>1</xdr:row>
          <xdr:rowOff>564969</xdr:rowOff>
        </xdr:to>
        <xdr:sp macro="" textlink="">
          <xdr:nvSpPr>
            <xdr:cNvPr id="351235" name="btn_Itens_VerRcAf" hidden="1">
              <a:extLst>
                <a:ext uri="{63B3BB69-23CF-44E3-9099-C40C66FF867C}">
                  <a14:compatExt spid="_x0000_s351235"/>
                </a:ext>
                <a:ext uri="{FF2B5EF4-FFF2-40B4-BE49-F238E27FC236}">
                  <a16:creationId xmlns:a16="http://schemas.microsoft.com/office/drawing/2014/main" id="{00000000-0008-0000-0100-000003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227511</xdr:colOff>
          <xdr:row>1</xdr:row>
          <xdr:rowOff>54429</xdr:rowOff>
        </xdr:from>
        <xdr:to>
          <xdr:col>1</xdr:col>
          <xdr:colOff>1119051</xdr:colOff>
          <xdr:row>1</xdr:row>
          <xdr:rowOff>564969</xdr:rowOff>
        </xdr:to>
        <xdr:sp macro="" textlink="">
          <xdr:nvSpPr>
            <xdr:cNvPr id="351236" name="btn_Itens_VerConsumoMensal" hidden="1">
              <a:extLst>
                <a:ext uri="{63B3BB69-23CF-44E3-9099-C40C66FF867C}">
                  <a14:compatExt spid="_x0000_s351236"/>
                </a:ext>
                <a:ext uri="{FF2B5EF4-FFF2-40B4-BE49-F238E27FC236}">
                  <a16:creationId xmlns:a16="http://schemas.microsoft.com/office/drawing/2014/main" id="{00000000-0008-0000-0100-000004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2056311</xdr:colOff>
          <xdr:row>1</xdr:row>
          <xdr:rowOff>54429</xdr:rowOff>
        </xdr:from>
        <xdr:to>
          <xdr:col>1</xdr:col>
          <xdr:colOff>2947851</xdr:colOff>
          <xdr:row>1</xdr:row>
          <xdr:rowOff>564969</xdr:rowOff>
        </xdr:to>
        <xdr:sp macro="" textlink="">
          <xdr:nvSpPr>
            <xdr:cNvPr id="523090" name="btn_Itens_VerRecentes" hidden="1">
              <a:extLst>
                <a:ext uri="{63B3BB69-23CF-44E3-9099-C40C66FF867C}">
                  <a14:compatExt spid="_x0000_s523090"/>
                </a:ext>
                <a:ext uri="{FF2B5EF4-FFF2-40B4-BE49-F238E27FC236}">
                  <a16:creationId xmlns:a16="http://schemas.microsoft.com/office/drawing/2014/main" id="{00000000-0008-0000-0100-000052FB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227511</xdr:colOff>
          <xdr:row>0</xdr:row>
          <xdr:rowOff>60960</xdr:rowOff>
        </xdr:from>
        <xdr:to>
          <xdr:col>1</xdr:col>
          <xdr:colOff>1119051</xdr:colOff>
          <xdr:row>0</xdr:row>
          <xdr:rowOff>571500</xdr:rowOff>
        </xdr:to>
        <xdr:sp macro="" textlink="">
          <xdr:nvSpPr>
            <xdr:cNvPr id="718234" name="btn_Itens_Reordenar" hidden="1">
              <a:extLst>
                <a:ext uri="{63B3BB69-23CF-44E3-9099-C40C66FF867C}">
                  <a14:compatExt spid="_x0000_s718234"/>
                </a:ext>
                <a:ext uri="{FF2B5EF4-FFF2-40B4-BE49-F238E27FC236}">
                  <a16:creationId xmlns:a16="http://schemas.microsoft.com/office/drawing/2014/main" id="{00000000-0008-0000-0100-00009AF5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2970711</xdr:colOff>
          <xdr:row>1</xdr:row>
          <xdr:rowOff>54429</xdr:rowOff>
        </xdr:from>
        <xdr:to>
          <xdr:col>1</xdr:col>
          <xdr:colOff>3862251</xdr:colOff>
          <xdr:row>1</xdr:row>
          <xdr:rowOff>564969</xdr:rowOff>
        </xdr:to>
        <xdr:sp macro="" textlink="">
          <xdr:nvSpPr>
            <xdr:cNvPr id="776700" name="btn_Itens_VerAta" hidden="1">
              <a:extLst>
                <a:ext uri="{63B3BB69-23CF-44E3-9099-C40C66FF867C}">
                  <a14:compatExt spid="_x0000_s776700"/>
                </a:ext>
                <a:ext uri="{FF2B5EF4-FFF2-40B4-BE49-F238E27FC236}">
                  <a16:creationId xmlns:a16="http://schemas.microsoft.com/office/drawing/2014/main" id="{00000000-0008-0000-0100-0000FCD9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1141911</xdr:colOff>
          <xdr:row>0</xdr:row>
          <xdr:rowOff>60960</xdr:rowOff>
        </xdr:from>
        <xdr:to>
          <xdr:col>1</xdr:col>
          <xdr:colOff>2033451</xdr:colOff>
          <xdr:row>0</xdr:row>
          <xdr:rowOff>571500</xdr:rowOff>
        </xdr:to>
        <xdr:sp macro="" textlink="">
          <xdr:nvSpPr>
            <xdr:cNvPr id="776825" name="btn_Itens_Ferramentas" hidden="1">
              <a:extLst>
                <a:ext uri="{63B3BB69-23CF-44E3-9099-C40C66FF867C}">
                  <a14:compatExt spid="_x0000_s776825"/>
                </a:ext>
                <a:ext uri="{FF2B5EF4-FFF2-40B4-BE49-F238E27FC236}">
                  <a16:creationId xmlns:a16="http://schemas.microsoft.com/office/drawing/2014/main" id="{00000000-0008-0000-0100-000079DA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2056311</xdr:colOff>
          <xdr:row>0</xdr:row>
          <xdr:rowOff>60960</xdr:rowOff>
        </xdr:from>
        <xdr:to>
          <xdr:col>1</xdr:col>
          <xdr:colOff>2947851</xdr:colOff>
          <xdr:row>0</xdr:row>
          <xdr:rowOff>571500</xdr:rowOff>
        </xdr:to>
        <xdr:sp macro="" textlink="">
          <xdr:nvSpPr>
            <xdr:cNvPr id="805488" name="btn_Itens_FilCod" hidden="1">
              <a:extLst>
                <a:ext uri="{63B3BB69-23CF-44E3-9099-C40C66FF867C}">
                  <a14:compatExt spid="_x0000_s805488"/>
                </a:ext>
                <a:ext uri="{FF2B5EF4-FFF2-40B4-BE49-F238E27FC236}">
                  <a16:creationId xmlns:a16="http://schemas.microsoft.com/office/drawing/2014/main" id="{00000000-0008-0000-0100-0000704A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1141911</xdr:colOff>
          <xdr:row>1</xdr:row>
          <xdr:rowOff>54429</xdr:rowOff>
        </xdr:from>
        <xdr:to>
          <xdr:col>1</xdr:col>
          <xdr:colOff>2033451</xdr:colOff>
          <xdr:row>1</xdr:row>
          <xdr:rowOff>564969</xdr:rowOff>
        </xdr:to>
        <xdr:sp macro="" textlink="">
          <xdr:nvSpPr>
            <xdr:cNvPr id="831063" name="btn_Itens_VerCompl" hidden="1">
              <a:extLst>
                <a:ext uri="{63B3BB69-23CF-44E3-9099-C40C66FF867C}">
                  <a14:compatExt spid="_x0000_s831063"/>
                </a:ext>
                <a:ext uri="{FF2B5EF4-FFF2-40B4-BE49-F238E27FC236}">
                  <a16:creationId xmlns:a16="http://schemas.microsoft.com/office/drawing/2014/main" id="{00000000-0008-0000-0100-000057AE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3885111</xdr:colOff>
          <xdr:row>1</xdr:row>
          <xdr:rowOff>54429</xdr:rowOff>
        </xdr:from>
        <xdr:to>
          <xdr:col>1</xdr:col>
          <xdr:colOff>4776651</xdr:colOff>
          <xdr:row>1</xdr:row>
          <xdr:rowOff>564969</xdr:rowOff>
        </xdr:to>
        <xdr:sp macro="" textlink="">
          <xdr:nvSpPr>
            <xdr:cNvPr id="831368" name="btn_Itens_VerPPed" hidden="1">
              <a:extLst>
                <a:ext uri="{63B3BB69-23CF-44E3-9099-C40C66FF867C}">
                  <a14:compatExt spid="_x0000_s831368"/>
                </a:ext>
                <a:ext uri="{FF2B5EF4-FFF2-40B4-BE49-F238E27FC236}">
                  <a16:creationId xmlns:a16="http://schemas.microsoft.com/office/drawing/2014/main" id="{00000000-0008-0000-0100-000088AF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145869</xdr:colOff>
          <xdr:row>1</xdr:row>
          <xdr:rowOff>54429</xdr:rowOff>
        </xdr:from>
        <xdr:to>
          <xdr:col>3</xdr:col>
          <xdr:colOff>646611</xdr:colOff>
          <xdr:row>1</xdr:row>
          <xdr:rowOff>564969</xdr:rowOff>
        </xdr:to>
        <xdr:sp macro="" textlink="">
          <xdr:nvSpPr>
            <xdr:cNvPr id="2336219" name="btn_Itens_VerExtras" hidden="1">
              <a:extLst>
                <a:ext uri="{63B3BB69-23CF-44E3-9099-C40C66FF867C}">
                  <a14:compatExt spid="_x0000_s2336219"/>
                </a:ext>
                <a:ext uri="{FF2B5EF4-FFF2-40B4-BE49-F238E27FC236}">
                  <a16:creationId xmlns:a16="http://schemas.microsoft.com/office/drawing/2014/main" id="{00000000-0008-0000-0100-0000DBA5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0</xdr:col>
          <xdr:colOff>556260</xdr:colOff>
          <xdr:row>0</xdr:row>
          <xdr:rowOff>518160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Filtros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1767840</xdr:colOff>
          <xdr:row>0</xdr:row>
          <xdr:rowOff>53340</xdr:rowOff>
        </xdr:from>
        <xdr:to>
          <xdr:col>1</xdr:col>
          <xdr:colOff>3352800</xdr:colOff>
          <xdr:row>0</xdr:row>
          <xdr:rowOff>533400</xdr:rowOff>
        </xdr:to>
        <xdr:sp macro="" textlink="">
          <xdr:nvSpPr>
            <xdr:cNvPr id="2351610" name="btn_RC_AF_Voltar" hidden="1">
              <a:extLst>
                <a:ext uri="{63B3BB69-23CF-44E3-9099-C40C66FF867C}">
                  <a14:compatExt spid="_x0000_s2351610"/>
                </a:ext>
                <a:ext uri="{FF2B5EF4-FFF2-40B4-BE49-F238E27FC236}">
                  <a16:creationId xmlns:a16="http://schemas.microsoft.com/office/drawing/2014/main" id="{00000000-0008-0000-0200-0000FAE1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53340</xdr:rowOff>
        </xdr:from>
        <xdr:to>
          <xdr:col>1</xdr:col>
          <xdr:colOff>1661160</xdr:colOff>
          <xdr:row>0</xdr:row>
          <xdr:rowOff>533400</xdr:rowOff>
        </xdr:to>
        <xdr:sp macro="" textlink="">
          <xdr:nvSpPr>
            <xdr:cNvPr id="2351611" name="btn_RC_AF_CopiAta" hidden="1">
              <a:extLst>
                <a:ext uri="{63B3BB69-23CF-44E3-9099-C40C66FF867C}">
                  <a14:compatExt spid="_x0000_s2351611"/>
                </a:ext>
                <a:ext uri="{FF2B5EF4-FFF2-40B4-BE49-F238E27FC236}">
                  <a16:creationId xmlns:a16="http://schemas.microsoft.com/office/drawing/2014/main" id="{00000000-0008-0000-0200-0000FBE1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0</xdr:row>
          <xdr:rowOff>83820</xdr:rowOff>
        </xdr:from>
        <xdr:to>
          <xdr:col>18</xdr:col>
          <xdr:colOff>60960</xdr:colOff>
          <xdr:row>1</xdr:row>
          <xdr:rowOff>121920</xdr:rowOff>
        </xdr:to>
        <xdr:sp macro="" textlink="">
          <xdr:nvSpPr>
            <xdr:cNvPr id="1403905" name="btnConferirCompra_Voltar" hidden="1">
              <a:extLst>
                <a:ext uri="{63B3BB69-23CF-44E3-9099-C40C66FF867C}">
                  <a14:compatExt spid="_x0000_s1403905"/>
                </a:ext>
                <a:ext uri="{FF2B5EF4-FFF2-40B4-BE49-F238E27FC236}">
                  <a16:creationId xmlns:a16="http://schemas.microsoft.com/office/drawing/2014/main" id="{00000000-0008-0000-0300-000001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2</xdr:row>
          <xdr:rowOff>297180</xdr:rowOff>
        </xdr:from>
        <xdr:to>
          <xdr:col>18</xdr:col>
          <xdr:colOff>60960</xdr:colOff>
          <xdr:row>3</xdr:row>
          <xdr:rowOff>327660</xdr:rowOff>
        </xdr:to>
        <xdr:sp macro="" textlink="">
          <xdr:nvSpPr>
            <xdr:cNvPr id="1403906" name="btnConferirCompra_Importar" hidden="1">
              <a:extLst>
                <a:ext uri="{63B3BB69-23CF-44E3-9099-C40C66FF867C}">
                  <a14:compatExt spid="_x0000_s1403906"/>
                </a:ext>
                <a:ext uri="{FF2B5EF4-FFF2-40B4-BE49-F238E27FC236}">
                  <a16:creationId xmlns:a16="http://schemas.microsoft.com/office/drawing/2014/main" id="{00000000-0008-0000-0300-000002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198120</xdr:colOff>
          <xdr:row>0</xdr:row>
          <xdr:rowOff>83820</xdr:rowOff>
        </xdr:from>
        <xdr:to>
          <xdr:col>22</xdr:col>
          <xdr:colOff>68580</xdr:colOff>
          <xdr:row>1</xdr:row>
          <xdr:rowOff>121920</xdr:rowOff>
        </xdr:to>
        <xdr:sp macro="" textlink="">
          <xdr:nvSpPr>
            <xdr:cNvPr id="1403907" name="btnConferirCompra_Imprimir" hidden="1">
              <a:extLst>
                <a:ext uri="{63B3BB69-23CF-44E3-9099-C40C66FF867C}">
                  <a14:compatExt spid="_x0000_s1403907"/>
                </a:ext>
                <a:ext uri="{FF2B5EF4-FFF2-40B4-BE49-F238E27FC236}">
                  <a16:creationId xmlns:a16="http://schemas.microsoft.com/office/drawing/2014/main" id="{00000000-0008-0000-0300-000003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198120</xdr:colOff>
          <xdr:row>2</xdr:row>
          <xdr:rowOff>297180</xdr:rowOff>
        </xdr:from>
        <xdr:to>
          <xdr:col>22</xdr:col>
          <xdr:colOff>68580</xdr:colOff>
          <xdr:row>3</xdr:row>
          <xdr:rowOff>327660</xdr:rowOff>
        </xdr:to>
        <xdr:sp macro="" textlink="">
          <xdr:nvSpPr>
            <xdr:cNvPr id="1403908" name="btnConferirCompra_Exportar" hidden="1">
              <a:extLst>
                <a:ext uri="{63B3BB69-23CF-44E3-9099-C40C66FF867C}">
                  <a14:compatExt spid="_x0000_s1403908"/>
                </a:ext>
                <a:ext uri="{FF2B5EF4-FFF2-40B4-BE49-F238E27FC236}">
                  <a16:creationId xmlns:a16="http://schemas.microsoft.com/office/drawing/2014/main" id="{00000000-0008-0000-0300-000004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0</xdr:row>
          <xdr:rowOff>129540</xdr:rowOff>
        </xdr:from>
        <xdr:to>
          <xdr:col>0</xdr:col>
          <xdr:colOff>6271260</xdr:colOff>
          <xdr:row>2</xdr:row>
          <xdr:rowOff>83820</xdr:rowOff>
        </xdr:to>
        <xdr:sp macro="" textlink="">
          <xdr:nvSpPr>
            <xdr:cNvPr id="291842" name="btn_Filtros_ExcluirSemSaldo" hidden="1">
              <a:extLst>
                <a:ext uri="{63B3BB69-23CF-44E3-9099-C40C66FF867C}">
                  <a14:compatExt spid="_x0000_s291842"/>
                </a:ext>
                <a:ext uri="{FF2B5EF4-FFF2-40B4-BE49-F238E27FC236}">
                  <a16:creationId xmlns:a16="http://schemas.microsoft.com/office/drawing/2014/main" id="{00000000-0008-0000-0400-00000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</xdr:row>
          <xdr:rowOff>114300</xdr:rowOff>
        </xdr:from>
        <xdr:to>
          <xdr:col>0</xdr:col>
          <xdr:colOff>6271260</xdr:colOff>
          <xdr:row>4</xdr:row>
          <xdr:rowOff>68580</xdr:rowOff>
        </xdr:to>
        <xdr:sp macro="" textlink="">
          <xdr:nvSpPr>
            <xdr:cNvPr id="291843" name="btn_Filtros_ExcluirComSaldo" hidden="1">
              <a:extLst>
                <a:ext uri="{63B3BB69-23CF-44E3-9099-C40C66FF867C}">
                  <a14:compatExt spid="_x0000_s291843"/>
                </a:ext>
                <a:ext uri="{FF2B5EF4-FFF2-40B4-BE49-F238E27FC236}">
                  <a16:creationId xmlns:a16="http://schemas.microsoft.com/office/drawing/2014/main" id="{00000000-0008-0000-0400-00000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27</xdr:row>
          <xdr:rowOff>167640</xdr:rowOff>
        </xdr:from>
        <xdr:to>
          <xdr:col>0</xdr:col>
          <xdr:colOff>12618720</xdr:colOff>
          <xdr:row>29</xdr:row>
          <xdr:rowOff>121920</xdr:rowOff>
        </xdr:to>
        <xdr:sp macro="" textlink="">
          <xdr:nvSpPr>
            <xdr:cNvPr id="291845" name="btn_Filtros_Limpar" hidden="1">
              <a:extLst>
                <a:ext uri="{63B3BB69-23CF-44E3-9099-C40C66FF867C}">
                  <a14:compatExt spid="_x0000_s291845"/>
                </a:ext>
                <a:ext uri="{FF2B5EF4-FFF2-40B4-BE49-F238E27FC236}">
                  <a16:creationId xmlns:a16="http://schemas.microsoft.com/office/drawing/2014/main" id="{00000000-0008-0000-0400-000005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0</xdr:row>
          <xdr:rowOff>129540</xdr:rowOff>
        </xdr:from>
        <xdr:to>
          <xdr:col>0</xdr:col>
          <xdr:colOff>12626340</xdr:colOff>
          <xdr:row>2</xdr:row>
          <xdr:rowOff>83820</xdr:rowOff>
        </xdr:to>
        <xdr:sp macro="" textlink="">
          <xdr:nvSpPr>
            <xdr:cNvPr id="291846" name="btn_Filtros_AtivosComAtaT_Ata" hidden="1">
              <a:extLst>
                <a:ext uri="{63B3BB69-23CF-44E3-9099-C40C66FF867C}">
                  <a14:compatExt spid="_x0000_s291846"/>
                </a:ext>
                <a:ext uri="{FF2B5EF4-FFF2-40B4-BE49-F238E27FC236}">
                  <a16:creationId xmlns:a16="http://schemas.microsoft.com/office/drawing/2014/main" id="{00000000-0008-0000-0400-000006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2</xdr:row>
          <xdr:rowOff>114300</xdr:rowOff>
        </xdr:from>
        <xdr:to>
          <xdr:col>0</xdr:col>
          <xdr:colOff>12626340</xdr:colOff>
          <xdr:row>4</xdr:row>
          <xdr:rowOff>68580</xdr:rowOff>
        </xdr:to>
        <xdr:sp macro="" textlink="">
          <xdr:nvSpPr>
            <xdr:cNvPr id="291847" name="btn_Filtros_AtivosComAtaT_Pri" hidden="1">
              <a:extLst>
                <a:ext uri="{63B3BB69-23CF-44E3-9099-C40C66FF867C}">
                  <a14:compatExt spid="_x0000_s291847"/>
                </a:ext>
                <a:ext uri="{FF2B5EF4-FFF2-40B4-BE49-F238E27FC236}">
                  <a16:creationId xmlns:a16="http://schemas.microsoft.com/office/drawing/2014/main" id="{00000000-0008-0000-0400-000007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6</xdr:row>
          <xdr:rowOff>99060</xdr:rowOff>
        </xdr:from>
        <xdr:to>
          <xdr:col>0</xdr:col>
          <xdr:colOff>12626340</xdr:colOff>
          <xdr:row>8</xdr:row>
          <xdr:rowOff>53340</xdr:rowOff>
        </xdr:to>
        <xdr:sp macro="" textlink="">
          <xdr:nvSpPr>
            <xdr:cNvPr id="291848" name="btn_Filtros_AtivosSemAtaTodos" hidden="1">
              <a:extLst>
                <a:ext uri="{63B3BB69-23CF-44E3-9099-C40C66FF867C}">
                  <a14:compatExt spid="_x0000_s291848"/>
                </a:ext>
                <a:ext uri="{FF2B5EF4-FFF2-40B4-BE49-F238E27FC236}">
                  <a16:creationId xmlns:a16="http://schemas.microsoft.com/office/drawing/2014/main" id="{00000000-0008-0000-0400-000008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24</xdr:row>
          <xdr:rowOff>7620</xdr:rowOff>
        </xdr:from>
        <xdr:to>
          <xdr:col>0</xdr:col>
          <xdr:colOff>6271260</xdr:colOff>
          <xdr:row>25</xdr:row>
          <xdr:rowOff>144780</xdr:rowOff>
        </xdr:to>
        <xdr:sp macro="" textlink="">
          <xdr:nvSpPr>
            <xdr:cNvPr id="291850" name="btn_Filtros_ComQtd" hidden="1">
              <a:extLst>
                <a:ext uri="{63B3BB69-23CF-44E3-9099-C40C66FF867C}">
                  <a14:compatExt spid="_x0000_s291850"/>
                </a:ext>
                <a:ext uri="{FF2B5EF4-FFF2-40B4-BE49-F238E27FC236}">
                  <a16:creationId xmlns:a16="http://schemas.microsoft.com/office/drawing/2014/main" id="{00000000-0008-0000-0400-00000A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6</xdr:row>
          <xdr:rowOff>99060</xdr:rowOff>
        </xdr:from>
        <xdr:to>
          <xdr:col>0</xdr:col>
          <xdr:colOff>6271260</xdr:colOff>
          <xdr:row>8</xdr:row>
          <xdr:rowOff>53340</xdr:rowOff>
        </xdr:to>
        <xdr:sp macro="" textlink="">
          <xdr:nvSpPr>
            <xdr:cNvPr id="291851" name="btn_Filtros_SemMov" hidden="1">
              <a:extLst>
                <a:ext uri="{63B3BB69-23CF-44E3-9099-C40C66FF867C}">
                  <a14:compatExt spid="_x0000_s291851"/>
                </a:ext>
                <a:ext uri="{FF2B5EF4-FFF2-40B4-BE49-F238E27FC236}">
                  <a16:creationId xmlns:a16="http://schemas.microsoft.com/office/drawing/2014/main" id="{00000000-0008-0000-0400-00000B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4</xdr:row>
          <xdr:rowOff>106680</xdr:rowOff>
        </xdr:from>
        <xdr:to>
          <xdr:col>0</xdr:col>
          <xdr:colOff>6271260</xdr:colOff>
          <xdr:row>6</xdr:row>
          <xdr:rowOff>60960</xdr:rowOff>
        </xdr:to>
        <xdr:sp macro="" textlink="">
          <xdr:nvSpPr>
            <xdr:cNvPr id="291852" name="btn_Filtros_SemMovS" hidden="1">
              <a:extLst>
                <a:ext uri="{63B3BB69-23CF-44E3-9099-C40C66FF867C}">
                  <a14:compatExt spid="_x0000_s291852"/>
                </a:ext>
                <a:ext uri="{FF2B5EF4-FFF2-40B4-BE49-F238E27FC236}">
                  <a16:creationId xmlns:a16="http://schemas.microsoft.com/office/drawing/2014/main" id="{00000000-0008-0000-0400-00000C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8</xdr:row>
          <xdr:rowOff>83820</xdr:rowOff>
        </xdr:from>
        <xdr:to>
          <xdr:col>0</xdr:col>
          <xdr:colOff>6271260</xdr:colOff>
          <xdr:row>10</xdr:row>
          <xdr:rowOff>38100</xdr:rowOff>
        </xdr:to>
        <xdr:sp macro="" textlink="">
          <xdr:nvSpPr>
            <xdr:cNvPr id="291853" name="btn_Filtros_FiltroDigitado" hidden="1">
              <a:extLst>
                <a:ext uri="{63B3BB69-23CF-44E3-9099-C40C66FF867C}">
                  <a14:compatExt spid="_x0000_s291853"/>
                </a:ext>
                <a:ext uri="{FF2B5EF4-FFF2-40B4-BE49-F238E27FC236}">
                  <a16:creationId xmlns:a16="http://schemas.microsoft.com/office/drawing/2014/main" id="{00000000-0008-0000-0400-00000D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464820</xdr:colOff>
          <xdr:row>0</xdr:row>
          <xdr:rowOff>99060</xdr:rowOff>
        </xdr:from>
        <xdr:to>
          <xdr:col>11</xdr:col>
          <xdr:colOff>411480</xdr:colOff>
          <xdr:row>3</xdr:row>
          <xdr:rowOff>45720</xdr:rowOff>
        </xdr:to>
        <xdr:sp macro="" textlink="">
          <xdr:nvSpPr>
            <xdr:cNvPr id="291854" name="btn_Filtros_FiltroDigitado2" hidden="1">
              <a:extLst>
                <a:ext uri="{63B3BB69-23CF-44E3-9099-C40C66FF867C}">
                  <a14:compatExt spid="_x0000_s291854"/>
                </a:ext>
                <a:ext uri="{FF2B5EF4-FFF2-40B4-BE49-F238E27FC236}">
                  <a16:creationId xmlns:a16="http://schemas.microsoft.com/office/drawing/2014/main" id="{00000000-0008-0000-0400-00000E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20</xdr:row>
          <xdr:rowOff>22860</xdr:rowOff>
        </xdr:from>
        <xdr:to>
          <xdr:col>0</xdr:col>
          <xdr:colOff>6271260</xdr:colOff>
          <xdr:row>21</xdr:row>
          <xdr:rowOff>160020</xdr:rowOff>
        </xdr:to>
        <xdr:sp macro="" textlink="">
          <xdr:nvSpPr>
            <xdr:cNvPr id="291855" name="btn_Filtros_ComQtdJah" hidden="1">
              <a:extLst>
                <a:ext uri="{63B3BB69-23CF-44E3-9099-C40C66FF867C}">
                  <a14:compatExt spid="_x0000_s291855"/>
                </a:ext>
                <a:ext uri="{FF2B5EF4-FFF2-40B4-BE49-F238E27FC236}">
                  <a16:creationId xmlns:a16="http://schemas.microsoft.com/office/drawing/2014/main" id="{00000000-0008-0000-0400-00000F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4</xdr:row>
          <xdr:rowOff>106680</xdr:rowOff>
        </xdr:from>
        <xdr:to>
          <xdr:col>0</xdr:col>
          <xdr:colOff>12626340</xdr:colOff>
          <xdr:row>6</xdr:row>
          <xdr:rowOff>60960</xdr:rowOff>
        </xdr:to>
        <xdr:sp macro="" textlink="">
          <xdr:nvSpPr>
            <xdr:cNvPr id="291857" name="btn_Filtros_AtivosComAtaZero" hidden="1">
              <a:extLst>
                <a:ext uri="{63B3BB69-23CF-44E3-9099-C40C66FF867C}">
                  <a14:compatExt spid="_x0000_s291857"/>
                </a:ext>
                <a:ext uri="{FF2B5EF4-FFF2-40B4-BE49-F238E27FC236}">
                  <a16:creationId xmlns:a16="http://schemas.microsoft.com/office/drawing/2014/main" id="{00000000-0008-0000-0400-00001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8</xdr:row>
          <xdr:rowOff>83820</xdr:rowOff>
        </xdr:from>
        <xdr:to>
          <xdr:col>0</xdr:col>
          <xdr:colOff>12626340</xdr:colOff>
          <xdr:row>10</xdr:row>
          <xdr:rowOff>38100</xdr:rowOff>
        </xdr:to>
        <xdr:sp macro="" textlink="">
          <xdr:nvSpPr>
            <xdr:cNvPr id="291858" name="btn_Filtros_AtivosSemAtaZero" hidden="1">
              <a:extLst>
                <a:ext uri="{63B3BB69-23CF-44E3-9099-C40C66FF867C}">
                  <a14:compatExt spid="_x0000_s291858"/>
                </a:ext>
                <a:ext uri="{FF2B5EF4-FFF2-40B4-BE49-F238E27FC236}">
                  <a16:creationId xmlns:a16="http://schemas.microsoft.com/office/drawing/2014/main" id="{00000000-0008-0000-0400-00001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10</xdr:row>
          <xdr:rowOff>76200</xdr:rowOff>
        </xdr:from>
        <xdr:to>
          <xdr:col>0</xdr:col>
          <xdr:colOff>12626340</xdr:colOff>
          <xdr:row>12</xdr:row>
          <xdr:rowOff>30480</xdr:rowOff>
        </xdr:to>
        <xdr:sp macro="" textlink="">
          <xdr:nvSpPr>
            <xdr:cNvPr id="291859" name="btn_Filtros_AtivosSemAtaRcZ" hidden="1">
              <a:extLst>
                <a:ext uri="{63B3BB69-23CF-44E3-9099-C40C66FF867C}">
                  <a14:compatExt spid="_x0000_s291859"/>
                </a:ext>
                <a:ext uri="{FF2B5EF4-FFF2-40B4-BE49-F238E27FC236}">
                  <a16:creationId xmlns:a16="http://schemas.microsoft.com/office/drawing/2014/main" id="{00000000-0008-0000-0400-00001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12</xdr:row>
          <xdr:rowOff>68580</xdr:rowOff>
        </xdr:from>
        <xdr:to>
          <xdr:col>0</xdr:col>
          <xdr:colOff>12626340</xdr:colOff>
          <xdr:row>14</xdr:row>
          <xdr:rowOff>22860</xdr:rowOff>
        </xdr:to>
        <xdr:sp macro="" textlink="">
          <xdr:nvSpPr>
            <xdr:cNvPr id="291860" name="btn_Filtros_AtivosZerados" hidden="1">
              <a:extLst>
                <a:ext uri="{63B3BB69-23CF-44E3-9099-C40C66FF867C}">
                  <a14:compatExt spid="_x0000_s291860"/>
                </a:ext>
                <a:ext uri="{FF2B5EF4-FFF2-40B4-BE49-F238E27FC236}">
                  <a16:creationId xmlns:a16="http://schemas.microsoft.com/office/drawing/2014/main" id="{00000000-0008-0000-0400-000014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16</xdr:row>
          <xdr:rowOff>45720</xdr:rowOff>
        </xdr:from>
        <xdr:to>
          <xdr:col>0</xdr:col>
          <xdr:colOff>12626340</xdr:colOff>
          <xdr:row>18</xdr:row>
          <xdr:rowOff>0</xdr:rowOff>
        </xdr:to>
        <xdr:sp macro="" textlink="">
          <xdr:nvSpPr>
            <xdr:cNvPr id="291861" name="btn_Filtros_AtivosTodosPrio" hidden="1">
              <a:extLst>
                <a:ext uri="{63B3BB69-23CF-44E3-9099-C40C66FF867C}">
                  <a14:compatExt spid="_x0000_s291861"/>
                </a:ext>
                <a:ext uri="{FF2B5EF4-FFF2-40B4-BE49-F238E27FC236}">
                  <a16:creationId xmlns:a16="http://schemas.microsoft.com/office/drawing/2014/main" id="{00000000-0008-0000-0400-000015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18</xdr:row>
          <xdr:rowOff>38100</xdr:rowOff>
        </xdr:from>
        <xdr:to>
          <xdr:col>0</xdr:col>
          <xdr:colOff>12626340</xdr:colOff>
          <xdr:row>19</xdr:row>
          <xdr:rowOff>175260</xdr:rowOff>
        </xdr:to>
        <xdr:sp macro="" textlink="">
          <xdr:nvSpPr>
            <xdr:cNvPr id="291862" name="btn_Filtros_ComSugest" hidden="1">
              <a:extLst>
                <a:ext uri="{63B3BB69-23CF-44E3-9099-C40C66FF867C}">
                  <a14:compatExt spid="_x0000_s291862"/>
                </a:ext>
                <a:ext uri="{FF2B5EF4-FFF2-40B4-BE49-F238E27FC236}">
                  <a16:creationId xmlns:a16="http://schemas.microsoft.com/office/drawing/2014/main" id="{00000000-0008-0000-0400-000016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22</xdr:row>
          <xdr:rowOff>15240</xdr:rowOff>
        </xdr:from>
        <xdr:to>
          <xdr:col>0</xdr:col>
          <xdr:colOff>12626340</xdr:colOff>
          <xdr:row>23</xdr:row>
          <xdr:rowOff>152400</xdr:rowOff>
        </xdr:to>
        <xdr:sp macro="" textlink="">
          <xdr:nvSpPr>
            <xdr:cNvPr id="291863" name="btn_Filtros_AtivosAbxPonP" hidden="1">
              <a:extLst>
                <a:ext uri="{63B3BB69-23CF-44E3-9099-C40C66FF867C}">
                  <a14:compatExt spid="_x0000_s291863"/>
                </a:ext>
                <a:ext uri="{FF2B5EF4-FFF2-40B4-BE49-F238E27FC236}">
                  <a16:creationId xmlns:a16="http://schemas.microsoft.com/office/drawing/2014/main" id="{00000000-0008-0000-0400-000017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0</xdr:row>
          <xdr:rowOff>99060</xdr:rowOff>
        </xdr:from>
        <xdr:to>
          <xdr:col>9</xdr:col>
          <xdr:colOff>403860</xdr:colOff>
          <xdr:row>3</xdr:row>
          <xdr:rowOff>45720</xdr:rowOff>
        </xdr:to>
        <xdr:sp macro="" textlink="">
          <xdr:nvSpPr>
            <xdr:cNvPr id="291864" name="btn_Filtros_FiltroDigVoltar" hidden="1">
              <a:extLst>
                <a:ext uri="{63B3BB69-23CF-44E3-9099-C40C66FF867C}">
                  <a14:compatExt spid="_x0000_s291864"/>
                </a:ext>
                <a:ext uri="{FF2B5EF4-FFF2-40B4-BE49-F238E27FC236}">
                  <a16:creationId xmlns:a16="http://schemas.microsoft.com/office/drawing/2014/main" id="{00000000-0008-0000-0400-000018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10</xdr:row>
          <xdr:rowOff>76200</xdr:rowOff>
        </xdr:from>
        <xdr:to>
          <xdr:col>0</xdr:col>
          <xdr:colOff>6271260</xdr:colOff>
          <xdr:row>12</xdr:row>
          <xdr:rowOff>30480</xdr:rowOff>
        </xdr:to>
        <xdr:sp macro="" textlink="">
          <xdr:nvSpPr>
            <xdr:cNvPr id="291865" name="btn_Filtros_AbxPpComAF" hidden="1">
              <a:extLst>
                <a:ext uri="{63B3BB69-23CF-44E3-9099-C40C66FF867C}">
                  <a14:compatExt spid="_x0000_s291865"/>
                </a:ext>
                <a:ext uri="{FF2B5EF4-FFF2-40B4-BE49-F238E27FC236}">
                  <a16:creationId xmlns:a16="http://schemas.microsoft.com/office/drawing/2014/main" id="{00000000-0008-0000-0400-000019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20</xdr:row>
          <xdr:rowOff>22860</xdr:rowOff>
        </xdr:from>
        <xdr:to>
          <xdr:col>0</xdr:col>
          <xdr:colOff>12626340</xdr:colOff>
          <xdr:row>21</xdr:row>
          <xdr:rowOff>160020</xdr:rowOff>
        </xdr:to>
        <xdr:sp macro="" textlink="">
          <xdr:nvSpPr>
            <xdr:cNvPr id="291866" name="btn_Filtros_AtivosFAbxPonP" hidden="1">
              <a:extLst>
                <a:ext uri="{63B3BB69-23CF-44E3-9099-C40C66FF867C}">
                  <a14:compatExt spid="_x0000_s291866"/>
                </a:ext>
                <a:ext uri="{FF2B5EF4-FFF2-40B4-BE49-F238E27FC236}">
                  <a16:creationId xmlns:a16="http://schemas.microsoft.com/office/drawing/2014/main" id="{00000000-0008-0000-0400-00001A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14</xdr:row>
          <xdr:rowOff>53340</xdr:rowOff>
        </xdr:from>
        <xdr:to>
          <xdr:col>0</xdr:col>
          <xdr:colOff>6271260</xdr:colOff>
          <xdr:row>16</xdr:row>
          <xdr:rowOff>7620</xdr:rowOff>
        </xdr:to>
        <xdr:sp macro="" textlink="">
          <xdr:nvSpPr>
            <xdr:cNvPr id="291867" name="btn_Filtros_Cronograma" hidden="1">
              <a:extLst>
                <a:ext uri="{63B3BB69-23CF-44E3-9099-C40C66FF867C}">
                  <a14:compatExt spid="_x0000_s291867"/>
                </a:ext>
                <a:ext uri="{FF2B5EF4-FFF2-40B4-BE49-F238E27FC236}">
                  <a16:creationId xmlns:a16="http://schemas.microsoft.com/office/drawing/2014/main" id="{00000000-0008-0000-0400-00001B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480060</xdr:colOff>
          <xdr:row>3</xdr:row>
          <xdr:rowOff>76200</xdr:rowOff>
        </xdr:from>
        <xdr:to>
          <xdr:col>11</xdr:col>
          <xdr:colOff>403860</xdr:colOff>
          <xdr:row>6</xdr:row>
          <xdr:rowOff>22860</xdr:rowOff>
        </xdr:to>
        <xdr:sp macro="" textlink="">
          <xdr:nvSpPr>
            <xdr:cNvPr id="291868" name="btn_Filtros_ImpDRM" hidden="1">
              <a:extLst>
                <a:ext uri="{63B3BB69-23CF-44E3-9099-C40C66FF867C}">
                  <a14:compatExt spid="_x0000_s291868"/>
                </a:ext>
                <a:ext uri="{FF2B5EF4-FFF2-40B4-BE49-F238E27FC236}">
                  <a16:creationId xmlns:a16="http://schemas.microsoft.com/office/drawing/2014/main" id="{00000000-0008-0000-0400-00001C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12</xdr:row>
          <xdr:rowOff>68580</xdr:rowOff>
        </xdr:from>
        <xdr:to>
          <xdr:col>0</xdr:col>
          <xdr:colOff>6271260</xdr:colOff>
          <xdr:row>14</xdr:row>
          <xdr:rowOff>22860</xdr:rowOff>
        </xdr:to>
        <xdr:sp macro="" textlink="">
          <xdr:nvSpPr>
            <xdr:cNvPr id="291869" name="btn_Filtros_AtivosRecentes" hidden="1">
              <a:extLst>
                <a:ext uri="{63B3BB69-23CF-44E3-9099-C40C66FF867C}">
                  <a14:compatExt spid="_x0000_s291869"/>
                </a:ext>
                <a:ext uri="{FF2B5EF4-FFF2-40B4-BE49-F238E27FC236}">
                  <a16:creationId xmlns:a16="http://schemas.microsoft.com/office/drawing/2014/main" id="{00000000-0008-0000-0400-00001D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14</xdr:row>
          <xdr:rowOff>53340</xdr:rowOff>
        </xdr:from>
        <xdr:to>
          <xdr:col>0</xdr:col>
          <xdr:colOff>12626340</xdr:colOff>
          <xdr:row>16</xdr:row>
          <xdr:rowOff>7620</xdr:rowOff>
        </xdr:to>
        <xdr:sp macro="" textlink="">
          <xdr:nvSpPr>
            <xdr:cNvPr id="291981" name="btn_Filtros_CronogrAta" hidden="1">
              <a:extLst>
                <a:ext uri="{63B3BB69-23CF-44E3-9099-C40C66FF867C}">
                  <a14:compatExt spid="_x0000_s291981"/>
                </a:ext>
                <a:ext uri="{FF2B5EF4-FFF2-40B4-BE49-F238E27FC236}">
                  <a16:creationId xmlns:a16="http://schemas.microsoft.com/office/drawing/2014/main" id="{00000000-0008-0000-0400-00008D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10</xdr:row>
          <xdr:rowOff>30480</xdr:rowOff>
        </xdr:from>
        <xdr:to>
          <xdr:col>11</xdr:col>
          <xdr:colOff>381000</xdr:colOff>
          <xdr:row>12</xdr:row>
          <xdr:rowOff>160020</xdr:rowOff>
        </xdr:to>
        <xdr:sp macro="" textlink="">
          <xdr:nvSpPr>
            <xdr:cNvPr id="291982" name="btn_Filtros_AtalhPlDRM" hidden="1">
              <a:extLst>
                <a:ext uri="{63B3BB69-23CF-44E3-9099-C40C66FF867C}">
                  <a14:compatExt spid="_x0000_s291982"/>
                </a:ext>
                <a:ext uri="{FF2B5EF4-FFF2-40B4-BE49-F238E27FC236}">
                  <a16:creationId xmlns:a16="http://schemas.microsoft.com/office/drawing/2014/main" id="{00000000-0008-0000-0400-00008E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22</xdr:row>
          <xdr:rowOff>15240</xdr:rowOff>
        </xdr:from>
        <xdr:to>
          <xdr:col>0</xdr:col>
          <xdr:colOff>6271260</xdr:colOff>
          <xdr:row>23</xdr:row>
          <xdr:rowOff>152400</xdr:rowOff>
        </xdr:to>
        <xdr:sp macro="" textlink="">
          <xdr:nvSpPr>
            <xdr:cNvPr id="291983" name="btn_Filtros_ComQtNoZ" hidden="1">
              <a:extLst>
                <a:ext uri="{63B3BB69-23CF-44E3-9099-C40C66FF867C}">
                  <a14:compatExt spid="_x0000_s291983"/>
                </a:ext>
                <a:ext uri="{FF2B5EF4-FFF2-40B4-BE49-F238E27FC236}">
                  <a16:creationId xmlns:a16="http://schemas.microsoft.com/office/drawing/2014/main" id="{00000000-0008-0000-0400-00008F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16</xdr:row>
          <xdr:rowOff>45720</xdr:rowOff>
        </xdr:from>
        <xdr:to>
          <xdr:col>0</xdr:col>
          <xdr:colOff>6271260</xdr:colOff>
          <xdr:row>18</xdr:row>
          <xdr:rowOff>0</xdr:rowOff>
        </xdr:to>
        <xdr:sp macro="" textlink="">
          <xdr:nvSpPr>
            <xdr:cNvPr id="291984" name="btn_Filtros_SdoAtaAbx" hidden="1">
              <a:extLst>
                <a:ext uri="{63B3BB69-23CF-44E3-9099-C40C66FF867C}">
                  <a14:compatExt spid="_x0000_s291984"/>
                </a:ext>
                <a:ext uri="{FF2B5EF4-FFF2-40B4-BE49-F238E27FC236}">
                  <a16:creationId xmlns:a16="http://schemas.microsoft.com/office/drawing/2014/main" id="{00000000-0008-0000-0400-000090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24</xdr:row>
          <xdr:rowOff>7620</xdr:rowOff>
        </xdr:from>
        <xdr:to>
          <xdr:col>0</xdr:col>
          <xdr:colOff>12626340</xdr:colOff>
          <xdr:row>25</xdr:row>
          <xdr:rowOff>144780</xdr:rowOff>
        </xdr:to>
        <xdr:sp macro="" textlink="">
          <xdr:nvSpPr>
            <xdr:cNvPr id="291985" name="btn_Filtros_AtivosAbxPPAta" hidden="1">
              <a:extLst>
                <a:ext uri="{63B3BB69-23CF-44E3-9099-C40C66FF867C}">
                  <a14:compatExt spid="_x0000_s291985"/>
                </a:ext>
                <a:ext uri="{FF2B5EF4-FFF2-40B4-BE49-F238E27FC236}">
                  <a16:creationId xmlns:a16="http://schemas.microsoft.com/office/drawing/2014/main" id="{00000000-0008-0000-0400-00009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0</xdr:row>
          <xdr:rowOff>60960</xdr:rowOff>
        </xdr:from>
        <xdr:to>
          <xdr:col>0</xdr:col>
          <xdr:colOff>1135380</xdr:colOff>
          <xdr:row>0</xdr:row>
          <xdr:rowOff>632460</xdr:rowOff>
        </xdr:to>
        <xdr:sp macro="" textlink="">
          <xdr:nvSpPr>
            <xdr:cNvPr id="289837" name="btn_Consumo_VoltarParaItens" hidden="1">
              <a:extLst>
                <a:ext uri="{63B3BB69-23CF-44E3-9099-C40C66FF867C}">
                  <a14:compatExt spid="_x0000_s289837"/>
                </a:ext>
                <a:ext uri="{FF2B5EF4-FFF2-40B4-BE49-F238E27FC236}">
                  <a16:creationId xmlns:a16="http://schemas.microsoft.com/office/drawing/2014/main" id="{00000000-0008-0000-0500-00002D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1165860</xdr:colOff>
          <xdr:row>0</xdr:row>
          <xdr:rowOff>60960</xdr:rowOff>
        </xdr:from>
        <xdr:to>
          <xdr:col>0</xdr:col>
          <xdr:colOff>2247900</xdr:colOff>
          <xdr:row>0</xdr:row>
          <xdr:rowOff>632460</xdr:rowOff>
        </xdr:to>
        <xdr:sp macro="" textlink="">
          <xdr:nvSpPr>
            <xdr:cNvPr id="289838" name="btn_Consumo_ReapurarMedias" hidden="1">
              <a:extLst>
                <a:ext uri="{63B3BB69-23CF-44E3-9099-C40C66FF867C}">
                  <a14:compatExt spid="_x0000_s289838"/>
                </a:ext>
                <a:ext uri="{FF2B5EF4-FFF2-40B4-BE49-F238E27FC236}">
                  <a16:creationId xmlns:a16="http://schemas.microsoft.com/office/drawing/2014/main" id="{00000000-0008-0000-0500-00002E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0</xdr:row>
          <xdr:rowOff>60960</xdr:rowOff>
        </xdr:from>
        <xdr:to>
          <xdr:col>0</xdr:col>
          <xdr:colOff>3368040</xdr:colOff>
          <xdr:row>0</xdr:row>
          <xdr:rowOff>632460</xdr:rowOff>
        </xdr:to>
        <xdr:sp macro="" textlink="">
          <xdr:nvSpPr>
            <xdr:cNvPr id="1890667" name="btn_Consumo_AtalPPed" hidden="1">
              <a:extLst>
                <a:ext uri="{63B3BB69-23CF-44E3-9099-C40C66FF867C}">
                  <a14:compatExt spid="_x0000_s1890667"/>
                </a:ext>
                <a:ext uri="{FF2B5EF4-FFF2-40B4-BE49-F238E27FC236}">
                  <a16:creationId xmlns:a16="http://schemas.microsoft.com/office/drawing/2014/main" id="{00000000-0008-0000-0500-00006BD9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1242060</xdr:colOff>
          <xdr:row>1</xdr:row>
          <xdr:rowOff>53340</xdr:rowOff>
        </xdr:from>
        <xdr:to>
          <xdr:col>1</xdr:col>
          <xdr:colOff>3009900</xdr:colOff>
          <xdr:row>1</xdr:row>
          <xdr:rowOff>381000</xdr:rowOff>
        </xdr:to>
        <xdr:sp macro="" textlink="">
          <xdr:nvSpPr>
            <xdr:cNvPr id="275460" name="btn_Excluir_OcultarReexibir" hidden="1">
              <a:extLst>
                <a:ext uri="{63B3BB69-23CF-44E3-9099-C40C66FF867C}">
                  <a14:compatExt spid="_x0000_s275460"/>
                </a:ext>
                <a:ext uri="{FF2B5EF4-FFF2-40B4-BE49-F238E27FC236}">
                  <a16:creationId xmlns:a16="http://schemas.microsoft.com/office/drawing/2014/main" id="{00000000-0008-0000-0600-000004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</xdr:colOff>
          <xdr:row>1</xdr:row>
          <xdr:rowOff>53340</xdr:rowOff>
        </xdr:from>
        <xdr:to>
          <xdr:col>7</xdr:col>
          <xdr:colOff>350520</xdr:colOff>
          <xdr:row>1</xdr:row>
          <xdr:rowOff>381000</xdr:rowOff>
        </xdr:to>
        <xdr:sp macro="" textlink="">
          <xdr:nvSpPr>
            <xdr:cNvPr id="275461" name="btn_Excluir_Atualizar_Planilha" hidden="1">
              <a:extLst>
                <a:ext uri="{63B3BB69-23CF-44E3-9099-C40C66FF867C}">
                  <a14:compatExt spid="_x0000_s275461"/>
                </a:ext>
                <a:ext uri="{FF2B5EF4-FFF2-40B4-BE49-F238E27FC236}">
                  <a16:creationId xmlns:a16="http://schemas.microsoft.com/office/drawing/2014/main" id="{00000000-0008-0000-0600-000005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53340</xdr:rowOff>
        </xdr:from>
        <xdr:to>
          <xdr:col>1</xdr:col>
          <xdr:colOff>1181100</xdr:colOff>
          <xdr:row>1</xdr:row>
          <xdr:rowOff>381000</xdr:rowOff>
        </xdr:to>
        <xdr:sp macro="" textlink="">
          <xdr:nvSpPr>
            <xdr:cNvPr id="275462" name="btn_Excluir_VoltarParaItens" hidden="1">
              <a:extLst>
                <a:ext uri="{63B3BB69-23CF-44E3-9099-C40C66FF867C}">
                  <a14:compatExt spid="_x0000_s275462"/>
                </a:ext>
                <a:ext uri="{FF2B5EF4-FFF2-40B4-BE49-F238E27FC236}">
                  <a16:creationId xmlns:a16="http://schemas.microsoft.com/office/drawing/2014/main" id="{00000000-0008-0000-0600-000006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3070860</xdr:colOff>
          <xdr:row>1</xdr:row>
          <xdr:rowOff>53340</xdr:rowOff>
        </xdr:from>
        <xdr:to>
          <xdr:col>1</xdr:col>
          <xdr:colOff>4838700</xdr:colOff>
          <xdr:row>1</xdr:row>
          <xdr:rowOff>381000</xdr:rowOff>
        </xdr:to>
        <xdr:sp macro="" textlink="">
          <xdr:nvSpPr>
            <xdr:cNvPr id="275524" name="btn_Excluir_AbrirCadastro" hidden="1">
              <a:extLst>
                <a:ext uri="{63B3BB69-23CF-44E3-9099-C40C66FF867C}">
                  <a14:compatExt spid="_x0000_s275524"/>
                </a:ext>
                <a:ext uri="{FF2B5EF4-FFF2-40B4-BE49-F238E27FC236}">
                  <a16:creationId xmlns:a16="http://schemas.microsoft.com/office/drawing/2014/main" id="{00000000-0008-0000-0600-000044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4899660</xdr:colOff>
          <xdr:row>1</xdr:row>
          <xdr:rowOff>53340</xdr:rowOff>
        </xdr:from>
        <xdr:to>
          <xdr:col>1</xdr:col>
          <xdr:colOff>6667500</xdr:colOff>
          <xdr:row>1</xdr:row>
          <xdr:rowOff>381000</xdr:rowOff>
        </xdr:to>
        <xdr:sp macro="" textlink="">
          <xdr:nvSpPr>
            <xdr:cNvPr id="275573" name="btn_Excluir_FilCód" hidden="1">
              <a:extLst>
                <a:ext uri="{63B3BB69-23CF-44E3-9099-C40C66FF867C}">
                  <a14:compatExt spid="_x0000_s275573"/>
                </a:ext>
                <a:ext uri="{FF2B5EF4-FFF2-40B4-BE49-F238E27FC236}">
                  <a16:creationId xmlns:a16="http://schemas.microsoft.com/office/drawing/2014/main" id="{00000000-0008-0000-0600-000075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6728460</xdr:colOff>
          <xdr:row>1</xdr:row>
          <xdr:rowOff>53340</xdr:rowOff>
        </xdr:from>
        <xdr:to>
          <xdr:col>1</xdr:col>
          <xdr:colOff>8496300</xdr:colOff>
          <xdr:row>1</xdr:row>
          <xdr:rowOff>381000</xdr:rowOff>
        </xdr:to>
        <xdr:sp macro="" textlink="">
          <xdr:nvSpPr>
            <xdr:cNvPr id="276000" name="btn_Excluir_ListTransf" hidden="1">
              <a:extLst>
                <a:ext uri="{63B3BB69-23CF-44E3-9099-C40C66FF867C}">
                  <a14:compatExt spid="_x0000_s276000"/>
                </a:ext>
                <a:ext uri="{FF2B5EF4-FFF2-40B4-BE49-F238E27FC236}">
                  <a16:creationId xmlns:a16="http://schemas.microsoft.com/office/drawing/2014/main" id="{00000000-0008-0000-0600-00002036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8557260</xdr:colOff>
          <xdr:row>1</xdr:row>
          <xdr:rowOff>53340</xdr:rowOff>
        </xdr:from>
        <xdr:to>
          <xdr:col>1</xdr:col>
          <xdr:colOff>10325100</xdr:colOff>
          <xdr:row>1</xdr:row>
          <xdr:rowOff>381000</xdr:rowOff>
        </xdr:to>
        <xdr:sp macro="" textlink="">
          <xdr:nvSpPr>
            <xdr:cNvPr id="276138" name="btn_Excluir_VerAta" hidden="1">
              <a:extLst>
                <a:ext uri="{63B3BB69-23CF-44E3-9099-C40C66FF867C}">
                  <a14:compatExt spid="_x0000_s276138"/>
                </a:ext>
                <a:ext uri="{FF2B5EF4-FFF2-40B4-BE49-F238E27FC236}">
                  <a16:creationId xmlns:a16="http://schemas.microsoft.com/office/drawing/2014/main" id="{00000000-0008-0000-0600-0000AA36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0</xdr:row>
          <xdr:rowOff>68580</xdr:rowOff>
        </xdr:from>
        <xdr:to>
          <xdr:col>0</xdr:col>
          <xdr:colOff>2979420</xdr:colOff>
          <xdr:row>0</xdr:row>
          <xdr:rowOff>518160</xdr:rowOff>
        </xdr:to>
        <xdr:sp macro="" textlink="">
          <xdr:nvSpPr>
            <xdr:cNvPr id="626689" name="btn_Parâmetros_Reordenar" hidden="1">
              <a:extLst>
                <a:ext uri="{63B3BB69-23CF-44E3-9099-C40C66FF867C}">
                  <a14:compatExt spid="_x0000_s626689"/>
                </a:ext>
                <a:ext uri="{FF2B5EF4-FFF2-40B4-BE49-F238E27FC236}">
                  <a16:creationId xmlns:a16="http://schemas.microsoft.com/office/drawing/2014/main" id="{00000000-0008-0000-0700-0000019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3238500</xdr:colOff>
          <xdr:row>0</xdr:row>
          <xdr:rowOff>68580</xdr:rowOff>
        </xdr:from>
        <xdr:to>
          <xdr:col>1</xdr:col>
          <xdr:colOff>1028700</xdr:colOff>
          <xdr:row>0</xdr:row>
          <xdr:rowOff>518160</xdr:rowOff>
        </xdr:to>
        <xdr:sp macro="" textlink="">
          <xdr:nvSpPr>
            <xdr:cNvPr id="626743" name="btn_Parâmetros_Abrir" hidden="1">
              <a:extLst>
                <a:ext uri="{63B3BB69-23CF-44E3-9099-C40C66FF867C}">
                  <a14:compatExt spid="_x0000_s626743"/>
                </a:ext>
                <a:ext uri="{FF2B5EF4-FFF2-40B4-BE49-F238E27FC236}">
                  <a16:creationId xmlns:a16="http://schemas.microsoft.com/office/drawing/2014/main" id="{00000000-0008-0000-0700-0000379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1432560</xdr:colOff>
          <xdr:row>0</xdr:row>
          <xdr:rowOff>68580</xdr:rowOff>
        </xdr:from>
        <xdr:to>
          <xdr:col>1</xdr:col>
          <xdr:colOff>4221480</xdr:colOff>
          <xdr:row>0</xdr:row>
          <xdr:rowOff>518160</xdr:rowOff>
        </xdr:to>
        <xdr:sp macro="" textlink="">
          <xdr:nvSpPr>
            <xdr:cNvPr id="626744" name="btn_Parâmetros_Atua" hidden="1">
              <a:extLst>
                <a:ext uri="{63B3BB69-23CF-44E3-9099-C40C66FF867C}">
                  <a14:compatExt spid="_x0000_s626744"/>
                </a:ext>
                <a:ext uri="{FF2B5EF4-FFF2-40B4-BE49-F238E27FC236}">
                  <a16:creationId xmlns:a16="http://schemas.microsoft.com/office/drawing/2014/main" id="{00000000-0008-0000-0700-0000389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163352</xdr:colOff>
      <xdr:row>0</xdr:row>
      <xdr:rowOff>55147</xdr:rowOff>
    </xdr:from>
    <xdr:to>
      <xdr:col>2</xdr:col>
      <xdr:colOff>933451</xdr:colOff>
      <xdr:row>4</xdr:row>
      <xdr:rowOff>238125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002" y="55147"/>
          <a:ext cx="1351124" cy="11164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548640</xdr:colOff>
          <xdr:row>1</xdr:row>
          <xdr:rowOff>190500</xdr:rowOff>
        </xdr:from>
        <xdr:to>
          <xdr:col>24</xdr:col>
          <xdr:colOff>396240</xdr:colOff>
          <xdr:row>3</xdr:row>
          <xdr:rowOff>76200</xdr:rowOff>
        </xdr:to>
        <xdr:sp macro="" textlink="">
          <xdr:nvSpPr>
            <xdr:cNvPr id="798721" name="btn_Assinaturas_Imprimir" hidden="1">
              <a:extLst>
                <a:ext uri="{63B3BB69-23CF-44E3-9099-C40C66FF867C}">
                  <a14:compatExt spid="_x0000_s798721"/>
                </a:ext>
                <a:ext uri="{FF2B5EF4-FFF2-40B4-BE49-F238E27FC236}">
                  <a16:creationId xmlns:a16="http://schemas.microsoft.com/office/drawing/2014/main" id="{00000000-0008-0000-0800-000001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441960</xdr:colOff>
          <xdr:row>1</xdr:row>
          <xdr:rowOff>190500</xdr:rowOff>
        </xdr:from>
        <xdr:to>
          <xdr:col>26</xdr:col>
          <xdr:colOff>480060</xdr:colOff>
          <xdr:row>3</xdr:row>
          <xdr:rowOff>76200</xdr:rowOff>
        </xdr:to>
        <xdr:sp macro="" textlink="">
          <xdr:nvSpPr>
            <xdr:cNvPr id="798722" name="btn_Assinaturas_Importar" hidden="1">
              <a:extLst>
                <a:ext uri="{63B3BB69-23CF-44E3-9099-C40C66FF867C}">
                  <a14:compatExt spid="_x0000_s798722"/>
                </a:ext>
                <a:ext uri="{FF2B5EF4-FFF2-40B4-BE49-F238E27FC236}">
                  <a16:creationId xmlns:a16="http://schemas.microsoft.com/office/drawing/2014/main" id="{00000000-0008-0000-0800-000002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548640</xdr:colOff>
          <xdr:row>0</xdr:row>
          <xdr:rowOff>38100</xdr:rowOff>
        </xdr:from>
        <xdr:to>
          <xdr:col>24</xdr:col>
          <xdr:colOff>396240</xdr:colOff>
          <xdr:row>1</xdr:row>
          <xdr:rowOff>167640</xdr:rowOff>
        </xdr:to>
        <xdr:sp macro="" textlink="">
          <xdr:nvSpPr>
            <xdr:cNvPr id="798723" name="btn_Assinaturas_Exibir" hidden="1">
              <a:extLst>
                <a:ext uri="{63B3BB69-23CF-44E3-9099-C40C66FF867C}">
                  <a14:compatExt spid="_x0000_s798723"/>
                </a:ext>
                <a:ext uri="{FF2B5EF4-FFF2-40B4-BE49-F238E27FC236}">
                  <a16:creationId xmlns:a16="http://schemas.microsoft.com/office/drawing/2014/main" id="{00000000-0008-0000-0800-000003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441960</xdr:colOff>
          <xdr:row>3</xdr:row>
          <xdr:rowOff>99060</xdr:rowOff>
        </xdr:from>
        <xdr:to>
          <xdr:col>26</xdr:col>
          <xdr:colOff>480060</xdr:colOff>
          <xdr:row>4</xdr:row>
          <xdr:rowOff>228600</xdr:rowOff>
        </xdr:to>
        <xdr:sp macro="" textlink="">
          <xdr:nvSpPr>
            <xdr:cNvPr id="798766" name="btn_Assinaturas_Justif" hidden="1">
              <a:extLst>
                <a:ext uri="{63B3BB69-23CF-44E3-9099-C40C66FF867C}">
                  <a14:compatExt spid="_x0000_s798766"/>
                </a:ext>
                <a:ext uri="{FF2B5EF4-FFF2-40B4-BE49-F238E27FC236}">
                  <a16:creationId xmlns:a16="http://schemas.microsoft.com/office/drawing/2014/main" id="{00000000-0008-0000-0800-00002E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441960</xdr:colOff>
          <xdr:row>0</xdr:row>
          <xdr:rowOff>38100</xdr:rowOff>
        </xdr:from>
        <xdr:to>
          <xdr:col>26</xdr:col>
          <xdr:colOff>480060</xdr:colOff>
          <xdr:row>1</xdr:row>
          <xdr:rowOff>167640</xdr:rowOff>
        </xdr:to>
        <xdr:sp macro="" textlink="">
          <xdr:nvSpPr>
            <xdr:cNvPr id="798811" name="btn_Assinaturas_AtalCompl" hidden="1">
              <a:extLst>
                <a:ext uri="{63B3BB69-23CF-44E3-9099-C40C66FF867C}">
                  <a14:compatExt spid="_x0000_s798811"/>
                </a:ext>
                <a:ext uri="{FF2B5EF4-FFF2-40B4-BE49-F238E27FC236}">
                  <a16:creationId xmlns:a16="http://schemas.microsoft.com/office/drawing/2014/main" id="{00000000-0008-0000-0800-00005B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518160</xdr:colOff>
          <xdr:row>3</xdr:row>
          <xdr:rowOff>99060</xdr:rowOff>
        </xdr:from>
        <xdr:to>
          <xdr:col>29</xdr:col>
          <xdr:colOff>464820</xdr:colOff>
          <xdr:row>4</xdr:row>
          <xdr:rowOff>228600</xdr:rowOff>
        </xdr:to>
        <xdr:sp macro="" textlink="">
          <xdr:nvSpPr>
            <xdr:cNvPr id="798819" name="btn_Assinaturas_FilAta" hidden="1">
              <a:extLst>
                <a:ext uri="{63B3BB69-23CF-44E3-9099-C40C66FF867C}">
                  <a14:compatExt spid="_x0000_s798819"/>
                </a:ext>
                <a:ext uri="{FF2B5EF4-FFF2-40B4-BE49-F238E27FC236}">
                  <a16:creationId xmlns:a16="http://schemas.microsoft.com/office/drawing/2014/main" id="{00000000-0008-0000-0800-000063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518160</xdr:colOff>
          <xdr:row>1</xdr:row>
          <xdr:rowOff>190500</xdr:rowOff>
        </xdr:from>
        <xdr:to>
          <xdr:col>29</xdr:col>
          <xdr:colOff>464820</xdr:colOff>
          <xdr:row>3</xdr:row>
          <xdr:rowOff>76200</xdr:rowOff>
        </xdr:to>
        <xdr:sp macro="" textlink="">
          <xdr:nvSpPr>
            <xdr:cNvPr id="798821" name="btn_Assinaturas_Exportar" hidden="1">
              <a:extLst>
                <a:ext uri="{63B3BB69-23CF-44E3-9099-C40C66FF867C}">
                  <a14:compatExt spid="_x0000_s798821"/>
                </a:ext>
                <a:ext uri="{FF2B5EF4-FFF2-40B4-BE49-F238E27FC236}">
                  <a16:creationId xmlns:a16="http://schemas.microsoft.com/office/drawing/2014/main" id="{00000000-0008-0000-0800-000065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548640</xdr:colOff>
          <xdr:row>3</xdr:row>
          <xdr:rowOff>99060</xdr:rowOff>
        </xdr:from>
        <xdr:to>
          <xdr:col>24</xdr:col>
          <xdr:colOff>396240</xdr:colOff>
          <xdr:row>4</xdr:row>
          <xdr:rowOff>228600</xdr:rowOff>
        </xdr:to>
        <xdr:sp macro="" textlink="">
          <xdr:nvSpPr>
            <xdr:cNvPr id="798996" name="btn_Assinaturas_VItens" hidden="1">
              <a:extLst>
                <a:ext uri="{63B3BB69-23CF-44E3-9099-C40C66FF867C}">
                  <a14:compatExt spid="_x0000_s798996"/>
                </a:ext>
                <a:ext uri="{FF2B5EF4-FFF2-40B4-BE49-F238E27FC236}">
                  <a16:creationId xmlns:a16="http://schemas.microsoft.com/office/drawing/2014/main" id="{00000000-0008-0000-0800-00001431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518160</xdr:colOff>
          <xdr:row>0</xdr:row>
          <xdr:rowOff>38100</xdr:rowOff>
        </xdr:from>
        <xdr:to>
          <xdr:col>29</xdr:col>
          <xdr:colOff>464820</xdr:colOff>
          <xdr:row>1</xdr:row>
          <xdr:rowOff>167640</xdr:rowOff>
        </xdr:to>
        <xdr:sp macro="" textlink="">
          <xdr:nvSpPr>
            <xdr:cNvPr id="799254" name="btn_Assinaturas_Conferir" hidden="1">
              <a:extLst>
                <a:ext uri="{63B3BB69-23CF-44E3-9099-C40C66FF867C}">
                  <a14:compatExt spid="_x0000_s799254"/>
                </a:ext>
                <a:ext uri="{FF2B5EF4-FFF2-40B4-BE49-F238E27FC236}">
                  <a16:creationId xmlns:a16="http://schemas.microsoft.com/office/drawing/2014/main" id="{00000000-0008-0000-0800-00001632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106680</xdr:rowOff>
        </xdr:from>
        <xdr:to>
          <xdr:col>2</xdr:col>
          <xdr:colOff>472440</xdr:colOff>
          <xdr:row>0</xdr:row>
          <xdr:rowOff>556260</xdr:rowOff>
        </xdr:to>
        <xdr:sp macro="" textlink="">
          <xdr:nvSpPr>
            <xdr:cNvPr id="786446" name="btn_VerificarAFsReordena" hidden="1">
              <a:extLst>
                <a:ext uri="{63B3BB69-23CF-44E3-9099-C40C66FF867C}">
                  <a14:compatExt spid="_x0000_s786446"/>
                </a:ext>
                <a:ext uri="{FF2B5EF4-FFF2-40B4-BE49-F238E27FC236}">
                  <a16:creationId xmlns:a16="http://schemas.microsoft.com/office/drawing/2014/main" id="{00000000-0008-0000-0A00-00000E0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1516380</xdr:colOff>
          <xdr:row>0</xdr:row>
          <xdr:rowOff>106680</xdr:rowOff>
        </xdr:from>
        <xdr:to>
          <xdr:col>11</xdr:col>
          <xdr:colOff>312420</xdr:colOff>
          <xdr:row>0</xdr:row>
          <xdr:rowOff>556260</xdr:rowOff>
        </xdr:to>
        <xdr:sp macro="" textlink="">
          <xdr:nvSpPr>
            <xdr:cNvPr id="786464" name="btn_VerificarAFsVoltar" hidden="1">
              <a:extLst>
                <a:ext uri="{63B3BB69-23CF-44E3-9099-C40C66FF867C}">
                  <a14:compatExt spid="_x0000_s786464"/>
                </a:ext>
                <a:ext uri="{FF2B5EF4-FFF2-40B4-BE49-F238E27FC236}">
                  <a16:creationId xmlns:a16="http://schemas.microsoft.com/office/drawing/2014/main" id="{00000000-0008-0000-0A00-0000200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563880</xdr:colOff>
          <xdr:row>0</xdr:row>
          <xdr:rowOff>106680</xdr:rowOff>
        </xdr:from>
        <xdr:to>
          <xdr:col>4</xdr:col>
          <xdr:colOff>487680</xdr:colOff>
          <xdr:row>0</xdr:row>
          <xdr:rowOff>556260</xdr:rowOff>
        </xdr:to>
        <xdr:sp macro="" textlink="">
          <xdr:nvSpPr>
            <xdr:cNvPr id="786477" name="btn_VerificarAFsExportar" hidden="1">
              <a:extLst>
                <a:ext uri="{63B3BB69-23CF-44E3-9099-C40C66FF867C}">
                  <a14:compatExt spid="_x0000_s786477"/>
                </a:ext>
                <a:ext uri="{FF2B5EF4-FFF2-40B4-BE49-F238E27FC236}">
                  <a16:creationId xmlns:a16="http://schemas.microsoft.com/office/drawing/2014/main" id="{00000000-0008-0000-0A00-00002D0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259080</xdr:rowOff>
        </xdr:from>
        <xdr:to>
          <xdr:col>1</xdr:col>
          <xdr:colOff>1196340</xdr:colOff>
          <xdr:row>0</xdr:row>
          <xdr:rowOff>708660</xdr:rowOff>
        </xdr:to>
        <xdr:sp macro="" textlink="">
          <xdr:nvSpPr>
            <xdr:cNvPr id="977921" name="btn_VerifRcAfOrd" hidden="1">
              <a:extLst>
                <a:ext uri="{63B3BB69-23CF-44E3-9099-C40C66FF867C}">
                  <a14:compatExt spid="_x0000_s977921"/>
                </a:ext>
                <a:ext uri="{FF2B5EF4-FFF2-40B4-BE49-F238E27FC236}">
                  <a16:creationId xmlns:a16="http://schemas.microsoft.com/office/drawing/2014/main" id="{00000000-0008-0000-0B00-000001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1813560</xdr:colOff>
          <xdr:row>0</xdr:row>
          <xdr:rowOff>259080</xdr:rowOff>
        </xdr:from>
        <xdr:to>
          <xdr:col>14</xdr:col>
          <xdr:colOff>1729740</xdr:colOff>
          <xdr:row>0</xdr:row>
          <xdr:rowOff>708660</xdr:rowOff>
        </xdr:to>
        <xdr:sp macro="" textlink="">
          <xdr:nvSpPr>
            <xdr:cNvPr id="977922" name="btn_VerifRcAfVol" hidden="1">
              <a:extLst>
                <a:ext uri="{63B3BB69-23CF-44E3-9099-C40C66FF867C}">
                  <a14:compatExt spid="_x0000_s977922"/>
                </a:ext>
                <a:ext uri="{FF2B5EF4-FFF2-40B4-BE49-F238E27FC236}">
                  <a16:creationId xmlns:a16="http://schemas.microsoft.com/office/drawing/2014/main" id="{00000000-0008-0000-0B00-000002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1341120</xdr:colOff>
          <xdr:row>0</xdr:row>
          <xdr:rowOff>259080</xdr:rowOff>
        </xdr:from>
        <xdr:to>
          <xdr:col>4</xdr:col>
          <xdr:colOff>274320</xdr:colOff>
          <xdr:row>0</xdr:row>
          <xdr:rowOff>708660</xdr:rowOff>
        </xdr:to>
        <xdr:sp macro="" textlink="">
          <xdr:nvSpPr>
            <xdr:cNvPr id="977994" name="btn_VerifRcAfExport" hidden="1">
              <a:extLst>
                <a:ext uri="{63B3BB69-23CF-44E3-9099-C40C66FF867C}">
                  <a14:compatExt spid="_x0000_s977994"/>
                </a:ext>
                <a:ext uri="{FF2B5EF4-FFF2-40B4-BE49-F238E27FC236}">
                  <a16:creationId xmlns:a16="http://schemas.microsoft.com/office/drawing/2014/main" id="{00000000-0008-0000-0B00-00004A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830580</xdr:colOff>
          <xdr:row>0</xdr:row>
          <xdr:rowOff>259080</xdr:rowOff>
        </xdr:from>
        <xdr:to>
          <xdr:col>13</xdr:col>
          <xdr:colOff>1645920</xdr:colOff>
          <xdr:row>0</xdr:row>
          <xdr:rowOff>708660</xdr:rowOff>
        </xdr:to>
        <xdr:sp macro="" textlink="">
          <xdr:nvSpPr>
            <xdr:cNvPr id="978081" name="btn_VerifRcAfFilC" hidden="1">
              <a:extLst>
                <a:ext uri="{63B3BB69-23CF-44E3-9099-C40C66FF867C}">
                  <a14:compatExt spid="_x0000_s978081"/>
                </a:ext>
                <a:ext uri="{FF2B5EF4-FFF2-40B4-BE49-F238E27FC236}">
                  <a16:creationId xmlns:a16="http://schemas.microsoft.com/office/drawing/2014/main" id="{00000000-0008-0000-0B00-0000A1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EstimativaAta" displayName="tabEstimativaAta" ref="A8:Z9" insertRow="1" totalsRowShown="0" headerRowDxfId="282" dataDxfId="280" headerRowBorderDxfId="281" tableBorderDxfId="279" totalsRowBorderDxfId="278">
  <autoFilter ref="A8:Z9" xr:uid="{00000000-0009-0000-0100-00000A000000}"/>
  <sortState xmlns:xlrd2="http://schemas.microsoft.com/office/spreadsheetml/2017/richdata2" ref="A9:X74">
    <sortCondition ref="B9:B74"/>
  </sortState>
  <tableColumns count="26">
    <tableColumn id="1" xr3:uid="{00000000-0010-0000-0000-000001000000}" name="ITEM" dataDxfId="277"/>
    <tableColumn id="2" xr3:uid="{00000000-0010-0000-0000-000002000000}" name="CÓDIGO" dataDxfId="276"/>
    <tableColumn id="3" xr3:uid="{00000000-0010-0000-0000-000003000000}" name="ESPECIFICAÇÃO" dataDxfId="275"/>
    <tableColumn id="4" xr3:uid="{00000000-0010-0000-0000-000004000000}" name="UN" dataDxfId="274"/>
    <tableColumn id="5" xr3:uid="{00000000-0010-0000-0000-000005000000}" name="GRUPO" dataDxfId="273"/>
    <tableColumn id="6" xr3:uid="{00000000-0010-0000-0000-000006000000}" name="SUBG" dataDxfId="272"/>
    <tableColumn id="7" xr3:uid="{00000000-0010-0000-0000-000007000000}" name="COMPRA" dataDxfId="271"/>
    <tableColumn id="8" xr3:uid="{00000000-0010-0000-0000-000008000000}" name="SALDO ESTOQUE" dataDxfId="270" dataCellStyle="Moeda"/>
    <tableColumn id="9" xr3:uid="{00000000-0010-0000-0000-000009000000}" name="TOTAL CONSUMO ÚLTIMO ANO" dataDxfId="269" dataCellStyle="Moeda"/>
    <tableColumn id="28" xr3:uid="{00000000-0010-0000-0000-00001C000000}" name="TEMPO ESTOQUE (MESES)" dataDxfId="268" dataCellStyle="Moeda"/>
    <tableColumn id="10" xr3:uid="{00000000-0010-0000-0000-00000A000000}" name="ATA" dataDxfId="267"/>
    <tableColumn id="11" xr3:uid="{00000000-0010-0000-0000-00000B000000}" name="ATA QTDE" dataDxfId="266"/>
    <tableColumn id="12" xr3:uid="{00000000-0010-0000-0000-00000C000000}" name="VIGÊNCIA DA ATA" dataDxfId="265"/>
    <tableColumn id="13" xr3:uid="{00000000-0010-0000-0000-00000D000000}" name="FORNECEDOR" dataDxfId="264"/>
    <tableColumn id="14" xr3:uid="{00000000-0010-0000-0000-00000E000000}" name="RC Nº" dataDxfId="263"/>
    <tableColumn id="15" xr3:uid="{00000000-0010-0000-0000-00000F000000}" name="RC QTDE" dataDxfId="262"/>
    <tableColumn id="16" xr3:uid="{00000000-0010-0000-0000-000010000000}" name="AF Nº" dataDxfId="261"/>
    <tableColumn id="17" xr3:uid="{00000000-0010-0000-0000-000011000000}" name="AF SALDO" dataDxfId="260"/>
    <tableColumn id="18" xr3:uid="{00000000-0010-0000-0000-000012000000}" name="DATA ENTREGA" dataDxfId="259"/>
    <tableColumn id="19" xr3:uid="{00000000-0010-0000-0000-000013000000}" name="RC" dataDxfId="258"/>
    <tableColumn id="20" xr3:uid="{00000000-0010-0000-0000-000014000000}" name="FICHA" dataDxfId="257"/>
    <tableColumn id="21" xr3:uid="{00000000-0010-0000-0000-000015000000}" name="PROJ" dataDxfId="256"/>
    <tableColumn id="24" xr3:uid="{00000000-0010-0000-0000-000018000000}" name="OBSERVAÇÕES" dataDxfId="255"/>
    <tableColumn id="23" xr3:uid="{00000000-0010-0000-0000-000017000000}" name="ESTIMATIVA ANTERIOR" dataDxfId="254"/>
    <tableColumn id="22" xr3:uid="{00000000-0010-0000-0000-000016000000}" name="QUANTIDADE ESTIMADA" dataDxfId="253"/>
    <tableColumn id="25" xr3:uid="{00000000-0010-0000-0000-000019000000}" name="INFORMAR &quot;OK&quot; OU NOVA QUANTIDADE" dataDxfId="252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Itens" displayName="tabItens" ref="A3:BK4" insertRow="1" totalsRowShown="0" headerRowDxfId="251" dataDxfId="35">
  <tableColumns count="63">
    <tableColumn id="1" xr3:uid="{00000000-0010-0000-0100-000001000000}" name="CÓDIGO" dataDxfId="98"/>
    <tableColumn id="2" xr3:uid="{00000000-0010-0000-0100-000002000000}" name="DESCRIÇÃO" dataDxfId="97"/>
    <tableColumn id="3" xr3:uid="{00000000-0010-0000-0100-000003000000}" name="UNIDADE" dataDxfId="96"/>
    <tableColumn id="4" xr3:uid="{00000000-0010-0000-0100-000004000000}" name="VALOR UNIT." dataDxfId="95"/>
    <tableColumn id="5" xr3:uid="{00000000-0010-0000-0100-000005000000}" name="MARCA" dataDxfId="94"/>
    <tableColumn id="6" xr3:uid="{00000000-0010-0000-0100-000006000000}" name="FORNECEDOR" dataDxfId="93"/>
    <tableColumn id="7" xr3:uid="{00000000-0010-0000-0100-000007000000}" name="LICITACAO" dataDxfId="92"/>
    <tableColumn id="8" xr3:uid="{00000000-0010-0000-0100-000008000000}" name="QTDE ATUAL" dataDxfId="91"/>
    <tableColumn id="9" xr3:uid="{00000000-0010-0000-0100-000009000000}" name="COD. ALMOX" dataDxfId="90"/>
    <tableColumn id="10" xr3:uid="{00000000-0010-0000-0100-00000A000000}" name="PREÇO MÉDIO" dataDxfId="89"/>
    <tableColumn id="11" xr3:uid="{00000000-0010-0000-0100-00000B000000}" name="L.C. 6 MESES" dataDxfId="88"/>
    <tableColumn id="12" xr3:uid="{00000000-0010-0000-0100-00000C000000}" name="TEMPO ESTOQUE" dataDxfId="87"/>
    <tableColumn id="13" xr3:uid="{00000000-0010-0000-0100-00000D000000}" name="LC" dataDxfId="86"/>
    <tableColumn id="14" xr3:uid="{00000000-0010-0000-0100-00000E000000}" name="TOTAL" dataDxfId="85"/>
    <tableColumn id="15" xr3:uid="{00000000-0010-0000-0100-00000F000000}" name="ATA Nº/ANO" dataDxfId="84"/>
    <tableColumn id="39" xr3:uid="{00000000-0010-0000-0100-000027000000}" name="ATA SALDO" dataDxfId="83"/>
    <tableColumn id="16" xr3:uid="{00000000-0010-0000-0100-000010000000}" name="ATA QTDE" dataDxfId="82"/>
    <tableColumn id="17" xr3:uid="{00000000-0010-0000-0100-000011000000}" name="ATA VALOR" dataDxfId="81"/>
    <tableColumn id="18" xr3:uid="{00000000-0010-0000-0100-000012000000}" name="ATA DT.VALID." dataDxfId="80"/>
    <tableColumn id="64" xr3:uid="{00000000-0010-0000-0100-000040000000}" name="ATA MESES" dataDxfId="79"/>
    <tableColumn id="60" xr3:uid="{00000000-0010-0000-0100-00003C000000}" name="DESCRIÇÃO DA ESTRUTURA" dataDxfId="78"/>
    <tableColumn id="19" xr3:uid="{00000000-0010-0000-0100-000013000000}" name="ESTRUTURA" dataDxfId="77"/>
    <tableColumn id="65" xr3:uid="{00000000-0010-0000-0100-000041000000}" name="SETOR" dataDxfId="76"/>
    <tableColumn id="20" xr3:uid="{00000000-0010-0000-0100-000014000000}" name="GRUPO" dataDxfId="75"/>
    <tableColumn id="21" xr3:uid="{00000000-0010-0000-0100-000015000000}" name="SUBGRUPO" dataDxfId="74"/>
    <tableColumn id="22" xr3:uid="{00000000-0010-0000-0100-000016000000}" name="RC Nº" dataDxfId="73"/>
    <tableColumn id="23" xr3:uid="{00000000-0010-0000-0100-000017000000}" name="RC ANO" dataDxfId="72"/>
    <tableColumn id="24" xr3:uid="{00000000-0010-0000-0100-000018000000}" name="RC QTDE" dataDxfId="71"/>
    <tableColumn id="25" xr3:uid="{00000000-0010-0000-0100-000019000000}" name="AF Nº" dataDxfId="70"/>
    <tableColumn id="26" xr3:uid="{00000000-0010-0000-0100-00001A000000}" name="AF ANO" dataDxfId="69"/>
    <tableColumn id="27" xr3:uid="{00000000-0010-0000-0100-00001B000000}" name="AF SALDO" dataDxfId="68"/>
    <tableColumn id="28" xr3:uid="{00000000-0010-0000-0100-00001C000000}" name="AF QTDE" dataDxfId="67"/>
    <tableColumn id="29" xr3:uid="{00000000-0010-0000-0100-00001D000000}" name="AF FORN" dataDxfId="66"/>
    <tableColumn id="53" xr3:uid="{00000000-0010-0000-0100-000035000000}" name="AF VENC" dataDxfId="65"/>
    <tableColumn id="45" xr3:uid="{00000000-0010-0000-0100-00002D000000}" name="PONTO PEDIDO" dataDxfId="64"/>
    <tableColumn id="30" xr3:uid="{00000000-0010-0000-0100-00001E000000}" name="DATA ENTREGA" dataDxfId="63"/>
    <tableColumn id="38" xr3:uid="{00000000-0010-0000-0100-000026000000}" name="DATA INCLUSÃO" dataDxfId="62"/>
    <tableColumn id="41" xr3:uid="{00000000-0010-0000-0100-000029000000}" name="DATA ALTERAÇÃO" dataDxfId="61"/>
    <tableColumn id="40" xr3:uid="{00000000-0010-0000-0100-000028000000}" name="DATA DESATIVAÇÃO" dataDxfId="60"/>
    <tableColumn id="31" xr3:uid="{00000000-0010-0000-0100-00001F000000}" name="DESCRIÇÃO DETALHADA" dataDxfId="59"/>
    <tableColumn id="46" xr3:uid="{00000000-0010-0000-0100-00002E000000}" name="Excluir?" dataDxfId="58"/>
    <tableColumn id="47" xr3:uid="{00000000-0010-0000-0100-00002F000000}" name="Semanas ATA" dataDxfId="57"/>
    <tableColumn id="33" xr3:uid="{00000000-0010-0000-0100-000021000000}" name="Recentes" dataDxfId="56"/>
    <tableColumn id="48" xr3:uid="{00000000-0010-0000-0100-000030000000}" name="ÚltMov" dataDxfId="55"/>
    <tableColumn id="55" xr3:uid="{00000000-0010-0000-0100-000037000000}" name="04_MESES" dataDxfId="54"/>
    <tableColumn id="34" xr3:uid="{00000000-0010-0000-0100-000022000000}" name="Consumo" dataDxfId="53"/>
    <tableColumn id="59" xr3:uid="{00000000-0010-0000-0100-00003B000000}" name="Pico" dataDxfId="52"/>
    <tableColumn id="49" xr3:uid="{00000000-0010-0000-0100-000031000000}" name="Média" dataDxfId="51"/>
    <tableColumn id="32" xr3:uid="{00000000-0010-0000-0100-000020000000}" name="Saldo" dataDxfId="50"/>
    <tableColumn id="42" xr3:uid="{00000000-0010-0000-0100-00002A000000}" name="PontoMês" dataDxfId="49"/>
    <tableColumn id="43" xr3:uid="{00000000-0010-0000-0100-00002B000000}" name="PontoQtM" dataDxfId="48"/>
    <tableColumn id="50" xr3:uid="{00000000-0010-0000-0100-000032000000}" name="PontoPed" dataDxfId="47"/>
    <tableColumn id="44" xr3:uid="{00000000-0010-0000-0100-00002C000000}" name="Abaixo" dataDxfId="46"/>
    <tableColumn id="52" xr3:uid="{00000000-0010-0000-0100-000034000000}" name="AbaixoFisico" dataDxfId="45"/>
    <tableColumn id="54" xr3:uid="{00000000-0010-0000-0100-000036000000}" name="PctAb" dataDxfId="44"/>
    <tableColumn id="51" xr3:uid="{00000000-0010-0000-0100-000033000000}" name="PrioriSaldo" dataDxfId="43"/>
    <tableColumn id="35" xr3:uid="{00000000-0010-0000-0100-000023000000}" name="Sugestão" dataDxfId="42"/>
    <tableColumn id="36" xr3:uid="{00000000-0010-0000-0100-000024000000}" name="NãoComprado" dataDxfId="41"/>
    <tableColumn id="58" xr3:uid="{00000000-0010-0000-0100-00003A000000}" name="Pend" dataDxfId="40"/>
    <tableColumn id="57" xr3:uid="{00000000-0010-0000-0100-000039000000}" name="%Pend" dataDxfId="39"/>
    <tableColumn id="56" xr3:uid="{00000000-0010-0000-0100-000038000000}" name="CompraAnterior" dataDxfId="38"/>
    <tableColumn id="61" xr3:uid="{00000000-0010-0000-0100-00003D000000}" name="COMPRA_EXTRA" dataDxfId="37"/>
    <tableColumn id="37" xr3:uid="{00000000-0010-0000-0100-000025000000}" name="Fim" dataDxfId="36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RC_AF" displayName="tabRC_AF" ref="A2:AK3" insertRow="1" totalsRowShown="0" headerRowDxfId="250" dataDxfId="248" headerRowBorderDxfId="249" tableBorderDxfId="247">
  <autoFilter ref="A2:AK3" xr:uid="{00000000-000C-0000-FFFF-FFFF02000000}"/>
  <tableColumns count="37">
    <tableColumn id="1" xr3:uid="{00000000-0010-0000-0200-000001000000}" name="CÓDIGO" dataDxfId="246"/>
    <tableColumn id="2" xr3:uid="{00000000-0010-0000-0200-000002000000}" name="DESCRIÇÃO" dataDxfId="245"/>
    <tableColumn id="3" xr3:uid="{00000000-0010-0000-0200-000003000000}" name="UNIDADE" dataDxfId="244"/>
    <tableColumn id="4" xr3:uid="{00000000-0010-0000-0200-000004000000}" name="VALOR UNIT." dataDxfId="243"/>
    <tableColumn id="5" xr3:uid="{00000000-0010-0000-0200-000005000000}" name="MARCA" dataDxfId="242"/>
    <tableColumn id="6" xr3:uid="{00000000-0010-0000-0200-000006000000}" name="FORNECEDOR" dataDxfId="241"/>
    <tableColumn id="7" xr3:uid="{00000000-0010-0000-0200-000007000000}" name="LICITACAO" dataDxfId="240"/>
    <tableColumn id="8" xr3:uid="{00000000-0010-0000-0200-000008000000}" name="QTDE ATUAL" dataDxfId="239"/>
    <tableColumn id="9" xr3:uid="{00000000-0010-0000-0200-000009000000}" name="COD. ALMOX" dataDxfId="238"/>
    <tableColumn id="10" xr3:uid="{00000000-0010-0000-0200-00000A000000}" name="PREÇO MÉDIO" dataDxfId="237"/>
    <tableColumn id="11" xr3:uid="{00000000-0010-0000-0200-00000B000000}" name="L.C. 6 MESES" dataDxfId="236"/>
    <tableColumn id="12" xr3:uid="{00000000-0010-0000-0200-00000C000000}" name="TEMPO ESTOQUE" dataDxfId="235"/>
    <tableColumn id="13" xr3:uid="{00000000-0010-0000-0200-00000D000000}" name="LC" dataDxfId="234"/>
    <tableColumn id="14" xr3:uid="{00000000-0010-0000-0200-00000E000000}" name="TOTAL" dataDxfId="233"/>
    <tableColumn id="15" xr3:uid="{00000000-0010-0000-0200-00000F000000}" name="ATA Nº/ANO" dataDxfId="232"/>
    <tableColumn id="16" xr3:uid="{00000000-0010-0000-0200-000010000000}" name="ATA QTDE" dataDxfId="231"/>
    <tableColumn id="17" xr3:uid="{00000000-0010-0000-0200-000011000000}" name="ATA VALOR" dataDxfId="230"/>
    <tableColumn id="18" xr3:uid="{00000000-0010-0000-0200-000012000000}" name="ATA DT.VALID." dataDxfId="229"/>
    <tableColumn id="19" xr3:uid="{00000000-0010-0000-0200-000013000000}" name="DESCRIÇÃO DA ESTRUTURA" dataDxfId="228"/>
    <tableColumn id="20" xr3:uid="{00000000-0010-0000-0200-000014000000}" name="ESTRUTURA" dataDxfId="227"/>
    <tableColumn id="21" xr3:uid="{00000000-0010-0000-0200-000015000000}" name="GRUPO" dataDxfId="226"/>
    <tableColumn id="22" xr3:uid="{00000000-0010-0000-0200-000016000000}" name="SUBGRUPO" dataDxfId="225"/>
    <tableColumn id="23" xr3:uid="{00000000-0010-0000-0200-000017000000}" name="RC Nº" dataDxfId="224"/>
    <tableColumn id="24" xr3:uid="{00000000-0010-0000-0200-000018000000}" name="RC ANO" dataDxfId="223"/>
    <tableColumn id="25" xr3:uid="{00000000-0010-0000-0200-000019000000}" name="RC QTDE" dataDxfId="222"/>
    <tableColumn id="26" xr3:uid="{00000000-0010-0000-0200-00001A000000}" name="AF Nº" dataDxfId="221"/>
    <tableColumn id="27" xr3:uid="{00000000-0010-0000-0200-00001B000000}" name="AF ANO" dataDxfId="220"/>
    <tableColumn id="28" xr3:uid="{00000000-0010-0000-0200-00001C000000}" name="AF SALDO" dataDxfId="219"/>
    <tableColumn id="29" xr3:uid="{00000000-0010-0000-0200-00001D000000}" name="AF QTDE" dataDxfId="218"/>
    <tableColumn id="37" xr3:uid="{00000000-0010-0000-0200-000025000000}" name="AF FORN" dataDxfId="217"/>
    <tableColumn id="36" xr3:uid="{00000000-0010-0000-0200-000024000000}" name="AF VENC" dataDxfId="216"/>
    <tableColumn id="30" xr3:uid="{00000000-0010-0000-0200-00001E000000}" name="PONTO PEDIDO" dataDxfId="215"/>
    <tableColumn id="31" xr3:uid="{00000000-0010-0000-0200-00001F000000}" name="DATA ENTREGA" dataDxfId="214"/>
    <tableColumn id="32" xr3:uid="{00000000-0010-0000-0200-000020000000}" name="DATA INCLUSÃO" dataDxfId="213"/>
    <tableColumn id="33" xr3:uid="{00000000-0010-0000-0200-000021000000}" name="DATA ALTERAÇÃO" dataDxfId="212"/>
    <tableColumn id="34" xr3:uid="{00000000-0010-0000-0200-000022000000}" name="DATA DESATIVAÇÃO" dataDxfId="211"/>
    <tableColumn id="35" xr3:uid="{00000000-0010-0000-0200-000023000000}" name="DESCRIÇÃO DETALHADA" dataDxfId="210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3000000}" name="tabConferirCompra" displayName="tabConferirCompra" ref="A5:N6" insertRow="1" totalsRowShown="0" headerRowDxfId="209" dataDxfId="207" headerRowBorderDxfId="208" tableBorderDxfId="206" totalsRowBorderDxfId="205">
  <tableColumns count="14">
    <tableColumn id="1" xr3:uid="{00000000-0010-0000-0300-000001000000}" name="CÓDIGO" dataDxfId="204"/>
    <tableColumn id="2" xr3:uid="{00000000-0010-0000-0300-000002000000}" name="DESCRIÇÃO" dataDxfId="203"/>
    <tableColumn id="3" xr3:uid="{00000000-0010-0000-0300-000003000000}" name="UNIDADE" dataDxfId="202"/>
    <tableColumn id="13" xr3:uid="{00000000-0010-0000-0300-00000D000000}" name="GRUPO" dataDxfId="201"/>
    <tableColumn id="4" xr3:uid="{00000000-0010-0000-0300-000004000000}" name="ESTOQUE FÍSICO" dataDxfId="200"/>
    <tableColumn id="12" xr3:uid="{00000000-0010-0000-0300-00000C000000}" name="DURAÇÃO EM MESES" dataDxfId="199"/>
    <tableColumn id="5" xr3:uid="{00000000-0010-0000-0300-000005000000}" name="COMPRAS EM ANDAMENTO" dataDxfId="198"/>
    <tableColumn id="6" xr3:uid="{00000000-0010-0000-0300-000006000000}" name="SALDO" dataDxfId="197"/>
    <tableColumn id="7" xr3:uid="{00000000-0010-0000-0300-000007000000}" name="ÚLTIMA ENTRADA ESTOQUE" dataDxfId="196"/>
    <tableColumn id="8" xr3:uid="{00000000-0010-0000-0300-000008000000}" name="ÚLTIMA SAÍDA" dataDxfId="195"/>
    <tableColumn id="9" xr3:uid="{00000000-0010-0000-0300-000009000000}" name="CONSUMO" dataDxfId="194"/>
    <tableColumn id="14" xr3:uid="{00000000-0010-0000-0300-00000E000000}" name="COMPRA EXTRA" dataDxfId="193"/>
    <tableColumn id="10" xr3:uid="{00000000-0010-0000-0300-00000A000000}" name="SUGESTÃO DE COMPRA" dataDxfId="192"/>
    <tableColumn id="11" xr3:uid="{00000000-0010-0000-0300-00000B000000}" name="QUANT ESTIMADA PELO SETOR" dataDxfId="191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CodigosParaFiltrar" displayName="tabCodigosParaFiltrar" ref="M1:P2" totalsRowShown="0" dataDxfId="189" headerRowBorderDxfId="190" tableBorderDxfId="188">
  <autoFilter ref="M1:P2" xr:uid="{00000000-0009-0000-0100-000008000000}"/>
  <tableColumns count="4">
    <tableColumn id="1" xr3:uid="{00000000-0010-0000-0400-000001000000}" name="Código do Item" dataDxfId="187"/>
    <tableColumn id="2" xr3:uid="{00000000-0010-0000-0400-000002000000}" name="Descrição" dataDxfId="186">
      <calculatedColumnFormula>IF(ISBLANK(tabCodigosParaFiltrar[Código do Item]),"",VLOOKUP(tabCodigosParaFiltrar[Código do Item],Itens!$A$4:$B$4,2,FALSE))</calculatedColumnFormula>
    </tableColumn>
    <tableColumn id="4" xr3:uid="{00000000-0010-0000-0400-000004000000}" name="Última Estimativa" dataDxfId="185"/>
    <tableColumn id="3" xr3:uid="{00000000-0010-0000-0400-000003000000}" name="FIM" dataDxfId="184">
      <calculatedColumnFormula>IF(ISBLANK(tabCodigosParaFiltrar[Código do Item]),"","*")</calculatedColumnFormula>
    </tableColumn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abExcluirDoEstoque" displayName="tabExcluirDoEstoque" ref="A3:H4" insertRow="1" totalsRowShown="0" dataDxfId="182" headerRowBorderDxfId="183" tableBorderDxfId="181">
  <autoFilter ref="A3:H4" xr:uid="{00000000-000C-0000-FFFF-FFFF05000000}"/>
  <tableColumns count="8">
    <tableColumn id="1" xr3:uid="{00000000-0010-0000-0500-000001000000}" name="CÓDIGO" dataDxfId="180"/>
    <tableColumn id="2" xr3:uid="{00000000-0010-0000-0500-000002000000}" name="DESCRIÇÃO" dataDxfId="179"/>
    <tableColumn id="3" xr3:uid="{00000000-0010-0000-0500-000003000000}" name="UN" dataDxfId="178"/>
    <tableColumn id="4" xr3:uid="{00000000-0010-0000-0500-000004000000}" name="GRUPO" dataDxfId="177"/>
    <tableColumn id="5" xr3:uid="{00000000-0010-0000-0500-000005000000}" name="SUBGR" dataDxfId="176"/>
    <tableColumn id="10" xr3:uid="{00000000-0010-0000-0500-00000A000000}" name="US_NOME" dataDxfId="175"/>
    <tableColumn id="9" xr3:uid="{00000000-0010-0000-0500-000009000000}" name="US_DATH" dataDxfId="174"/>
    <tableColumn id="8" xr3:uid="{00000000-0010-0000-0500-000008000000}" name="TRANSF" dataDxfId="173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tabParametros" displayName="tabParametros" ref="A2:D54" totalsRowShown="0" headerRowDxfId="172" dataDxfId="171">
  <autoFilter ref="A2:D54" xr:uid="{00000000-0009-0000-0100-000004000000}"/>
  <sortState xmlns:xlrd2="http://schemas.microsoft.com/office/spreadsheetml/2017/richdata2" ref="A3:C14">
    <sortCondition ref="A3:A14"/>
  </sortState>
  <tableColumns count="4">
    <tableColumn id="1" xr3:uid="{00000000-0010-0000-0600-000001000000}" name="Referência" dataDxfId="101"/>
    <tableColumn id="2" xr3:uid="{00000000-0010-0000-0600-000002000000}" name="Valor" dataDxfId="99"/>
    <tableColumn id="3" xr3:uid="{00000000-0010-0000-0600-000003000000}" name="Observações" dataDxfId="100"/>
    <tableColumn id="4" xr3:uid="{00000000-0010-0000-0600-000004000000}" name="Manter" dataDxfId="170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7000000}" name="tabAssinaturas" displayName="tabAssinaturas" ref="A10:Z11" totalsRowShown="0" headerRowDxfId="169" dataDxfId="167" headerRowBorderDxfId="168" tableBorderDxfId="166" totalsRowBorderDxfId="165">
  <sortState xmlns:xlrd2="http://schemas.microsoft.com/office/spreadsheetml/2017/richdata2" ref="A11:Z15">
    <sortCondition ref="B11:B15"/>
  </sortState>
  <tableColumns count="26">
    <tableColumn id="1" xr3:uid="{00000000-0010-0000-0700-000001000000}" name="ITEM" dataDxfId="164"/>
    <tableColumn id="2" xr3:uid="{00000000-0010-0000-0700-000002000000}" name="CÓDIGO" dataDxfId="163"/>
    <tableColumn id="3" xr3:uid="{00000000-0010-0000-0700-000003000000}" name="DESCRIÇÃO" dataDxfId="162"/>
    <tableColumn id="4" xr3:uid="{00000000-0010-0000-0700-000004000000}" name="UN" dataDxfId="161"/>
    <tableColumn id="5" xr3:uid="{00000000-0010-0000-0700-000005000000}" name="GRUPO" dataDxfId="160"/>
    <tableColumn id="6" xr3:uid="{00000000-0010-0000-0700-000006000000}" name="SUBG" dataDxfId="159"/>
    <tableColumn id="7" xr3:uid="{00000000-0010-0000-0700-000007000000}" name="COMPRA" dataDxfId="158"/>
    <tableColumn id="8" xr3:uid="{00000000-0010-0000-0700-000008000000}" name="VALOR UNIT." dataDxfId="157" dataCellStyle="Moeda"/>
    <tableColumn id="9" xr3:uid="{00000000-0010-0000-0700-000009000000}" name="VALOR TOTAL" dataDxfId="156" dataCellStyle="Moeda">
      <calculatedColumnFormula>G11*H11</calculatedColumnFormula>
    </tableColumn>
    <tableColumn id="10" xr3:uid="{00000000-0010-0000-0700-00000A000000}" name="ATA" dataDxfId="155"/>
    <tableColumn id="11" xr3:uid="{00000000-0010-0000-0700-00000B000000}" name="ATA QTDE" dataDxfId="154"/>
    <tableColumn id="12" xr3:uid="{00000000-0010-0000-0700-00000C000000}" name="VIGÊNCIA DA ATA" dataDxfId="153"/>
    <tableColumn id="13" xr3:uid="{00000000-0010-0000-0700-00000D000000}" name="FORNECEDOR" dataDxfId="152"/>
    <tableColumn id="14" xr3:uid="{00000000-0010-0000-0700-00000E000000}" name="RC Nº" dataDxfId="151"/>
    <tableColumn id="15" xr3:uid="{00000000-0010-0000-0700-00000F000000}" name="RC QTDE" dataDxfId="150"/>
    <tableColumn id="16" xr3:uid="{00000000-0010-0000-0700-000010000000}" name="AF Nº" dataDxfId="149"/>
    <tableColumn id="17" xr3:uid="{00000000-0010-0000-0700-000011000000}" name="AF SALDO" dataDxfId="148"/>
    <tableColumn id="23" xr3:uid="{00000000-0010-0000-0700-000017000000}" name="Recentes" dataDxfId="147">
      <calculatedColumnFormula>SUMIF(tabItens[CÓDIGO],tabAssinaturas[[#This Row],[CÓDIGO]],tabItens[Recentes])</calculatedColumnFormula>
    </tableColumn>
    <tableColumn id="18" xr3:uid="{00000000-0010-0000-0700-000012000000}" name="DATA ENTREGA" dataDxfId="146"/>
    <tableColumn id="26" xr3:uid="{00000000-0010-0000-0700-00001A000000}" name="US_NOME" dataDxfId="145"/>
    <tableColumn id="24" xr3:uid="{00000000-0010-0000-0700-000018000000}" name="US_DATH" dataDxfId="144"/>
    <tableColumn id="19" xr3:uid="{00000000-0010-0000-0700-000013000000}" name="RC" dataDxfId="143"/>
    <tableColumn id="20" xr3:uid="{00000000-0010-0000-0700-000014000000}" name="PROJ" dataDxfId="142"/>
    <tableColumn id="21" xr3:uid="{00000000-0010-0000-0700-000015000000}" name="FICHA" dataDxfId="141"/>
    <tableColumn id="25" xr3:uid="{00000000-0010-0000-0700-000019000000}" name="OBSERVAÇÕES" dataDxfId="140"/>
    <tableColumn id="22" xr3:uid="{00000000-0010-0000-0700-000016000000}" name="DEST" dataDxfId="139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RCsGeradas" displayName="tabRCsGeradas" ref="A1:D3" totalsRowCount="1" headerRowDxfId="138" dataDxfId="137">
  <tableColumns count="4">
    <tableColumn id="1" xr3:uid="{00000000-0010-0000-0800-000001000000}" name="RC" dataDxfId="136" totalsRowDxfId="34"/>
    <tableColumn id="2" xr3:uid="{00000000-0010-0000-0800-000002000000}" name="VALOR" totalsRowFunction="sum" dataDxfId="135" totalsRowDxfId="33"/>
    <tableColumn id="4" xr3:uid="{00000000-0010-0000-0800-000004000000}" name="Assinatura" totalsRowFunction="sum" dataDxfId="134" totalsRowDxfId="32">
      <calculatedColumnFormula>IF(ISBLANK(tabRCsGeradas[[#This Row],[RC]]),0,SUMIF(tabAssinaturas[RC],tabRCsGeradas[[#This Row],[RC]],tabAssinaturas[VALOR TOTAL]))</calculatedColumnFormula>
    </tableColumn>
    <tableColumn id="5" xr3:uid="{00000000-0010-0000-0800-000005000000}" name="Diferente" dataDxfId="133">
      <calculatedColumnFormula>IF(tabRCsGeradas[[#This Row],[VALOR]] &lt;&gt; tabRCsGeradas[[#This Row],[Assinatura]],"&lt;&lt;&lt;&lt;","")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VerificarAFs" displayName="tabVerificarAFs" ref="A2:L3" insertRow="1" totalsRowShown="0" dataDxfId="132">
  <autoFilter ref="A2:L3" xr:uid="{00000000-0009-0000-0100-00000B000000}"/>
  <tableColumns count="12">
    <tableColumn id="1" xr3:uid="{00000000-0010-0000-0900-000001000000}" name="AF ANO" dataDxfId="131"/>
    <tableColumn id="2" xr3:uid="{00000000-0010-0000-0900-000002000000}" name="AF Nº" dataDxfId="130"/>
    <tableColumn id="3" xr3:uid="{00000000-0010-0000-0900-000003000000}" name="AF SALDO" dataDxfId="129"/>
    <tableColumn id="4" xr3:uid="{00000000-0010-0000-0900-000004000000}" name="AF QTDE" dataDxfId="128"/>
    <tableColumn id="5" xr3:uid="{00000000-0010-0000-0900-000005000000}" name="CÓDIGO" dataDxfId="127"/>
    <tableColumn id="6" xr3:uid="{00000000-0010-0000-0900-000006000000}" name="DESCRIÇÃO" dataDxfId="126"/>
    <tableColumn id="12" xr3:uid="{00000000-0010-0000-0900-00000C000000}" name="ESTOQUE" dataDxfId="125"/>
    <tableColumn id="7" xr3:uid="{00000000-0010-0000-0900-000007000000}" name="FORNECEDOR" dataDxfId="124"/>
    <tableColumn id="8" xr3:uid="{00000000-0010-0000-0900-000008000000}" name="PREVISÃO" dataDxfId="123"/>
    <tableColumn id="9" xr3:uid="{00000000-0010-0000-0900-000009000000}" name="STATUS" dataDxfId="122"/>
    <tableColumn id="10" xr3:uid="{00000000-0010-0000-0900-00000A000000}" name="SITUAÇÃO" dataDxfId="121"/>
    <tableColumn id="11" xr3:uid="{00000000-0010-0000-0900-00000B000000}" name="OBSERVAÇÃO" dataDxfId="120"/>
  </tableColumns>
  <tableStyleInfo name="TableStyleLight1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tabRCsAFs" displayName="tabRCsAFs" ref="A2:P3" insertRow="1" totalsRowShown="0" headerRowDxfId="119" dataDxfId="118">
  <tableColumns count="16">
    <tableColumn id="2" xr3:uid="{00000000-0010-0000-0A00-000002000000}" name="CÓDIGO" dataDxfId="117"/>
    <tableColumn id="3" xr3:uid="{00000000-0010-0000-0A00-000003000000}" name="DESCRIÇÃO" dataDxfId="116"/>
    <tableColumn id="16" xr3:uid="{00000000-0010-0000-0A00-000010000000}" name="GRUPO" dataDxfId="115"/>
    <tableColumn id="1" xr3:uid="{00000000-0010-0000-0A00-000001000000}" name="SUBGRUPO" dataDxfId="114"/>
    <tableColumn id="4" xr3:uid="{00000000-0010-0000-0A00-000004000000}" name="TIPO" dataDxfId="113"/>
    <tableColumn id="5" xr3:uid="{00000000-0010-0000-0A00-000005000000}" name="ANO" dataDxfId="112"/>
    <tableColumn id="6" xr3:uid="{00000000-0010-0000-0A00-000006000000}" name="Nº" dataDxfId="111"/>
    <tableColumn id="7" xr3:uid="{00000000-0010-0000-0A00-000007000000}" name="QTDE" dataDxfId="110"/>
    <tableColumn id="8" xr3:uid="{00000000-0010-0000-0A00-000008000000}" name="SALDO" dataDxfId="109"/>
    <tableColumn id="9" xr3:uid="{00000000-0010-0000-0A00-000009000000}" name="ESTOQUE" dataDxfId="108"/>
    <tableColumn id="10" xr3:uid="{00000000-0010-0000-0A00-00000A000000}" name="FORNECEDOR" dataDxfId="107"/>
    <tableColumn id="11" xr3:uid="{00000000-0010-0000-0A00-00000B000000}" name="PREVISÃO" dataDxfId="106"/>
    <tableColumn id="12" xr3:uid="{00000000-0010-0000-0A00-00000C000000}" name="STATUS" dataDxfId="105"/>
    <tableColumn id="13" xr3:uid="{00000000-0010-0000-0A00-00000D000000}" name="SITUAÇÃO" dataDxfId="104"/>
    <tableColumn id="14" xr3:uid="{00000000-0010-0000-0A00-00000E000000}" name="OBSERVAÇÃO" dataDxfId="103"/>
    <tableColumn id="15" xr3:uid="{00000000-0010-0000-0A00-00000F000000}" name="FIM" dataDxfId="102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mments" Target="../comments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1.emf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17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5.emf"/><Relationship Id="rId7" Type="http://schemas.openxmlformats.org/officeDocument/2006/relationships/image" Target="../media/image8.emf"/><Relationship Id="rId12" Type="http://schemas.openxmlformats.org/officeDocument/2006/relationships/control" Target="../activeX/activeX10.xml"/><Relationship Id="rId17" Type="http://schemas.openxmlformats.org/officeDocument/2006/relationships/image" Target="../media/image13.emf"/><Relationship Id="rId25" Type="http://schemas.openxmlformats.org/officeDocument/2006/relationships/image" Target="../media/image1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29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10.emf"/><Relationship Id="rId24" Type="http://schemas.openxmlformats.org/officeDocument/2006/relationships/control" Target="../activeX/activeX16.xml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23" Type="http://schemas.openxmlformats.org/officeDocument/2006/relationships/image" Target="../media/image16.emf"/><Relationship Id="rId28" Type="http://schemas.openxmlformats.org/officeDocument/2006/relationships/table" Target="../tables/table2.xml"/><Relationship Id="rId10" Type="http://schemas.openxmlformats.org/officeDocument/2006/relationships/control" Target="../activeX/activeX9.xml"/><Relationship Id="rId19" Type="http://schemas.openxmlformats.org/officeDocument/2006/relationships/image" Target="../media/image14.emf"/><Relationship Id="rId4" Type="http://schemas.openxmlformats.org/officeDocument/2006/relationships/control" Target="../activeX/activeX6.xml"/><Relationship Id="rId9" Type="http://schemas.openxmlformats.org/officeDocument/2006/relationships/image" Target="../media/image9.emf"/><Relationship Id="rId14" Type="http://schemas.openxmlformats.org/officeDocument/2006/relationships/control" Target="../activeX/activeX11.xml"/><Relationship Id="rId22" Type="http://schemas.openxmlformats.org/officeDocument/2006/relationships/control" Target="../activeX/activeX15.xml"/><Relationship Id="rId27" Type="http://schemas.openxmlformats.org/officeDocument/2006/relationships/image" Target="../media/image18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5" Type="http://schemas.openxmlformats.org/officeDocument/2006/relationships/image" Target="../media/image19.emf"/><Relationship Id="rId10" Type="http://schemas.openxmlformats.org/officeDocument/2006/relationships/comments" Target="../comments3.xml"/><Relationship Id="rId4" Type="http://schemas.openxmlformats.org/officeDocument/2006/relationships/control" Target="../activeX/activeX18.xml"/><Relationship Id="rId9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1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3.emf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9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9" Type="http://schemas.openxmlformats.org/officeDocument/2006/relationships/image" Target="../media/image42.emf"/><Relationship Id="rId21" Type="http://schemas.openxmlformats.org/officeDocument/2006/relationships/image" Target="../media/image33.emf"/><Relationship Id="rId34" Type="http://schemas.openxmlformats.org/officeDocument/2006/relationships/control" Target="../activeX/activeX39.xml"/><Relationship Id="rId42" Type="http://schemas.openxmlformats.org/officeDocument/2006/relationships/control" Target="../activeX/activeX43.xml"/><Relationship Id="rId47" Type="http://schemas.openxmlformats.org/officeDocument/2006/relationships/image" Target="../media/image46.emf"/><Relationship Id="rId50" Type="http://schemas.openxmlformats.org/officeDocument/2006/relationships/control" Target="../activeX/activeX47.xml"/><Relationship Id="rId55" Type="http://schemas.openxmlformats.org/officeDocument/2006/relationships/image" Target="../media/image50.emf"/><Relationship Id="rId63" Type="http://schemas.openxmlformats.org/officeDocument/2006/relationships/image" Target="../media/image54.emf"/><Relationship Id="rId7" Type="http://schemas.openxmlformats.org/officeDocument/2006/relationships/image" Target="../media/image26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0.xml"/><Relationship Id="rId29" Type="http://schemas.openxmlformats.org/officeDocument/2006/relationships/image" Target="../media/image37.emf"/><Relationship Id="rId11" Type="http://schemas.openxmlformats.org/officeDocument/2006/relationships/image" Target="../media/image28.emf"/><Relationship Id="rId24" Type="http://schemas.openxmlformats.org/officeDocument/2006/relationships/control" Target="../activeX/activeX34.xml"/><Relationship Id="rId32" Type="http://schemas.openxmlformats.org/officeDocument/2006/relationships/control" Target="../activeX/activeX38.xml"/><Relationship Id="rId37" Type="http://schemas.openxmlformats.org/officeDocument/2006/relationships/image" Target="../media/image41.emf"/><Relationship Id="rId40" Type="http://schemas.openxmlformats.org/officeDocument/2006/relationships/control" Target="../activeX/activeX42.xml"/><Relationship Id="rId45" Type="http://schemas.openxmlformats.org/officeDocument/2006/relationships/image" Target="../media/image45.emf"/><Relationship Id="rId53" Type="http://schemas.openxmlformats.org/officeDocument/2006/relationships/image" Target="../media/image49.emf"/><Relationship Id="rId58" Type="http://schemas.openxmlformats.org/officeDocument/2006/relationships/control" Target="../activeX/activeX51.xml"/><Relationship Id="rId5" Type="http://schemas.openxmlformats.org/officeDocument/2006/relationships/image" Target="../media/image25.emf"/><Relationship Id="rId61" Type="http://schemas.openxmlformats.org/officeDocument/2006/relationships/image" Target="../media/image53.emf"/><Relationship Id="rId19" Type="http://schemas.openxmlformats.org/officeDocument/2006/relationships/image" Target="../media/image32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36.emf"/><Relationship Id="rId30" Type="http://schemas.openxmlformats.org/officeDocument/2006/relationships/control" Target="../activeX/activeX37.xml"/><Relationship Id="rId35" Type="http://schemas.openxmlformats.org/officeDocument/2006/relationships/image" Target="../media/image40.emf"/><Relationship Id="rId43" Type="http://schemas.openxmlformats.org/officeDocument/2006/relationships/image" Target="../media/image44.emf"/><Relationship Id="rId48" Type="http://schemas.openxmlformats.org/officeDocument/2006/relationships/control" Target="../activeX/activeX46.xml"/><Relationship Id="rId56" Type="http://schemas.openxmlformats.org/officeDocument/2006/relationships/control" Target="../activeX/activeX50.xml"/><Relationship Id="rId64" Type="http://schemas.openxmlformats.org/officeDocument/2006/relationships/table" Target="../tables/table5.xml"/><Relationship Id="rId8" Type="http://schemas.openxmlformats.org/officeDocument/2006/relationships/control" Target="../activeX/activeX26.xml"/><Relationship Id="rId51" Type="http://schemas.openxmlformats.org/officeDocument/2006/relationships/image" Target="../media/image48.emf"/><Relationship Id="rId3" Type="http://schemas.openxmlformats.org/officeDocument/2006/relationships/vmlDrawing" Target="../drawings/vmlDrawing5.vml"/><Relationship Id="rId12" Type="http://schemas.openxmlformats.org/officeDocument/2006/relationships/control" Target="../activeX/activeX28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33" Type="http://schemas.openxmlformats.org/officeDocument/2006/relationships/image" Target="../media/image39.emf"/><Relationship Id="rId38" Type="http://schemas.openxmlformats.org/officeDocument/2006/relationships/control" Target="../activeX/activeX41.xml"/><Relationship Id="rId46" Type="http://schemas.openxmlformats.org/officeDocument/2006/relationships/control" Target="../activeX/activeX45.xml"/><Relationship Id="rId59" Type="http://schemas.openxmlformats.org/officeDocument/2006/relationships/image" Target="../media/image52.emf"/><Relationship Id="rId20" Type="http://schemas.openxmlformats.org/officeDocument/2006/relationships/control" Target="../activeX/activeX32.xml"/><Relationship Id="rId41" Type="http://schemas.openxmlformats.org/officeDocument/2006/relationships/image" Target="../media/image43.emf"/><Relationship Id="rId54" Type="http://schemas.openxmlformats.org/officeDocument/2006/relationships/control" Target="../activeX/activeX49.xml"/><Relationship Id="rId62" Type="http://schemas.openxmlformats.org/officeDocument/2006/relationships/control" Target="../activeX/activeX5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5.xml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6.xml"/><Relationship Id="rId36" Type="http://schemas.openxmlformats.org/officeDocument/2006/relationships/control" Target="../activeX/activeX40.xml"/><Relationship Id="rId49" Type="http://schemas.openxmlformats.org/officeDocument/2006/relationships/image" Target="../media/image47.emf"/><Relationship Id="rId57" Type="http://schemas.openxmlformats.org/officeDocument/2006/relationships/image" Target="../media/image51.emf"/><Relationship Id="rId10" Type="http://schemas.openxmlformats.org/officeDocument/2006/relationships/control" Target="../activeX/activeX27.xml"/><Relationship Id="rId31" Type="http://schemas.openxmlformats.org/officeDocument/2006/relationships/image" Target="../media/image38.emf"/><Relationship Id="rId44" Type="http://schemas.openxmlformats.org/officeDocument/2006/relationships/control" Target="../activeX/activeX44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2.xml"/><Relationship Id="rId4" Type="http://schemas.openxmlformats.org/officeDocument/2006/relationships/control" Target="../activeX/activeX24.xml"/><Relationship Id="rId9" Type="http://schemas.openxmlformats.org/officeDocument/2006/relationships/image" Target="../media/image27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6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5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5.xml"/><Relationship Id="rId5" Type="http://schemas.openxmlformats.org/officeDocument/2006/relationships/image" Target="../media/image55.emf"/><Relationship Id="rId4" Type="http://schemas.openxmlformats.org/officeDocument/2006/relationships/control" Target="../activeX/activeX54.xml"/><Relationship Id="rId9" Type="http://schemas.openxmlformats.org/officeDocument/2006/relationships/image" Target="../media/image5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2.emf"/><Relationship Id="rId18" Type="http://schemas.openxmlformats.org/officeDocument/2006/relationships/table" Target="../tables/table6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59.emf"/><Relationship Id="rId12" Type="http://schemas.openxmlformats.org/officeDocument/2006/relationships/control" Target="../activeX/activeX61.xml"/><Relationship Id="rId17" Type="http://schemas.openxmlformats.org/officeDocument/2006/relationships/image" Target="../media/image64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6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8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5" Type="http://schemas.openxmlformats.org/officeDocument/2006/relationships/image" Target="../media/image63.emf"/><Relationship Id="rId10" Type="http://schemas.openxmlformats.org/officeDocument/2006/relationships/control" Target="../activeX/activeX60.xml"/><Relationship Id="rId19" Type="http://schemas.openxmlformats.org/officeDocument/2006/relationships/comments" Target="../comments4.xml"/><Relationship Id="rId4" Type="http://schemas.openxmlformats.org/officeDocument/2006/relationships/control" Target="../activeX/activeX57.xml"/><Relationship Id="rId9" Type="http://schemas.openxmlformats.org/officeDocument/2006/relationships/image" Target="../media/image60.emf"/><Relationship Id="rId14" Type="http://schemas.openxmlformats.org/officeDocument/2006/relationships/control" Target="../activeX/activeX6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6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5.xml"/><Relationship Id="rId11" Type="http://schemas.openxmlformats.org/officeDocument/2006/relationships/comments" Target="../comments5.xml"/><Relationship Id="rId5" Type="http://schemas.openxmlformats.org/officeDocument/2006/relationships/image" Target="../media/image65.emf"/><Relationship Id="rId10" Type="http://schemas.openxmlformats.org/officeDocument/2006/relationships/table" Target="../tables/table7.xml"/><Relationship Id="rId4" Type="http://schemas.openxmlformats.org/officeDocument/2006/relationships/control" Target="../activeX/activeX64.xml"/><Relationship Id="rId9" Type="http://schemas.openxmlformats.org/officeDocument/2006/relationships/image" Target="../media/image6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13" Type="http://schemas.openxmlformats.org/officeDocument/2006/relationships/image" Target="../media/image72.emf"/><Relationship Id="rId18" Type="http://schemas.openxmlformats.org/officeDocument/2006/relationships/control" Target="../activeX/activeX74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76.emf"/><Relationship Id="rId7" Type="http://schemas.openxmlformats.org/officeDocument/2006/relationships/image" Target="../media/image69.emf"/><Relationship Id="rId12" Type="http://schemas.openxmlformats.org/officeDocument/2006/relationships/control" Target="../activeX/activeX71.xml"/><Relationship Id="rId17" Type="http://schemas.openxmlformats.org/officeDocument/2006/relationships/image" Target="../media/image74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73.xml"/><Relationship Id="rId20" Type="http://schemas.openxmlformats.org/officeDocument/2006/relationships/control" Target="../activeX/activeX75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8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5" Type="http://schemas.openxmlformats.org/officeDocument/2006/relationships/image" Target="../media/image73.emf"/><Relationship Id="rId23" Type="http://schemas.openxmlformats.org/officeDocument/2006/relationships/comments" Target="../comments6.xml"/><Relationship Id="rId10" Type="http://schemas.openxmlformats.org/officeDocument/2006/relationships/control" Target="../activeX/activeX70.xml"/><Relationship Id="rId19" Type="http://schemas.openxmlformats.org/officeDocument/2006/relationships/image" Target="../media/image75.emf"/><Relationship Id="rId4" Type="http://schemas.openxmlformats.org/officeDocument/2006/relationships/control" Target="../activeX/activeX67.xml"/><Relationship Id="rId9" Type="http://schemas.openxmlformats.org/officeDocument/2006/relationships/image" Target="../media/image70.emf"/><Relationship Id="rId14" Type="http://schemas.openxmlformats.org/officeDocument/2006/relationships/control" Target="../activeX/activeX72.xml"/><Relationship Id="rId22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7.xml"/><Relationship Id="rId11" Type="http://schemas.openxmlformats.org/officeDocument/2006/relationships/comments" Target="../comments7.xml"/><Relationship Id="rId5" Type="http://schemas.openxmlformats.org/officeDocument/2006/relationships/image" Target="../media/image77.emf"/><Relationship Id="rId10" Type="http://schemas.openxmlformats.org/officeDocument/2006/relationships/table" Target="../tables/table10.xml"/><Relationship Id="rId4" Type="http://schemas.openxmlformats.org/officeDocument/2006/relationships/control" Target="../activeX/activeX76.xml"/><Relationship Id="rId9" Type="http://schemas.openxmlformats.org/officeDocument/2006/relationships/image" Target="../media/image79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comments" Target="../comments8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81.emf"/><Relationship Id="rId12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83.emf"/><Relationship Id="rId5" Type="http://schemas.openxmlformats.org/officeDocument/2006/relationships/image" Target="../media/image80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8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07">
    <tabColor rgb="FF006DF2"/>
    <pageSetUpPr fitToPage="1"/>
  </sheetPr>
  <dimension ref="A1:Z9"/>
  <sheetViews>
    <sheetView showGridLines="0" zoomScaleNormal="100" workbookViewId="0">
      <pane ySplit="8" topLeftCell="A9" activePane="bottomLeft" state="frozen"/>
      <selection pane="bottomLeft" activeCell="A9" sqref="A9"/>
    </sheetView>
  </sheetViews>
  <sheetFormatPr defaultRowHeight="50.1" customHeight="1" x14ac:dyDescent="0.3"/>
  <cols>
    <col min="1" max="1" width="6" customWidth="1"/>
    <col min="2" max="2" width="10.6640625" style="39" customWidth="1"/>
    <col min="3" max="3" width="40.6640625" style="4" customWidth="1"/>
    <col min="4" max="4" width="4.88671875" style="3" customWidth="1"/>
    <col min="5" max="5" width="3.6640625" style="3" hidden="1" customWidth="1"/>
    <col min="6" max="6" width="3.6640625" style="37" hidden="1" customWidth="1"/>
    <col min="7" max="7" width="13.5546875" style="40" hidden="1" customWidth="1"/>
    <col min="8" max="8" width="10.6640625" customWidth="1"/>
    <col min="9" max="9" width="10.6640625" style="58" customWidth="1"/>
    <col min="10" max="10" width="10.44140625" style="3" customWidth="1"/>
    <col min="11" max="11" width="14.33203125" style="2" hidden="1" customWidth="1"/>
    <col min="12" max="12" width="9.6640625" style="41" hidden="1" customWidth="1"/>
    <col min="13" max="13" width="10.6640625" style="63" hidden="1" customWidth="1"/>
    <col min="14" max="14" width="10.6640625" hidden="1" customWidth="1"/>
    <col min="15" max="15" width="13" hidden="1" customWidth="1"/>
    <col min="16" max="16" width="10.6640625" hidden="1" customWidth="1"/>
    <col min="17" max="17" width="14.109375" hidden="1" customWidth="1"/>
    <col min="18" max="18" width="13.6640625" style="17" hidden="1" customWidth="1"/>
    <col min="19" max="19" width="19.33203125" style="32" hidden="1" customWidth="1"/>
    <col min="20" max="20" width="8.33203125" style="2" hidden="1" customWidth="1"/>
    <col min="21" max="21" width="8.33203125" style="5" hidden="1" customWidth="1"/>
    <col min="22" max="23" width="8.33203125" style="12" hidden="1" customWidth="1"/>
    <col min="24" max="24" width="6.5546875" style="4" customWidth="1"/>
    <col min="25" max="25" width="15.6640625" customWidth="1"/>
    <col min="26" max="26" width="14.88671875" customWidth="1"/>
  </cols>
  <sheetData>
    <row r="1" spans="1:26" ht="18" customHeight="1" x14ac:dyDescent="0.3">
      <c r="A1" s="292"/>
      <c r="B1" s="292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291"/>
      <c r="Q1" s="291"/>
      <c r="R1" s="291"/>
      <c r="S1" s="291"/>
      <c r="T1" s="291"/>
      <c r="U1" s="291"/>
      <c r="V1" s="291"/>
      <c r="W1" s="291"/>
      <c r="X1" s="291"/>
    </row>
    <row r="2" spans="1:26" ht="19.5" customHeight="1" x14ac:dyDescent="0.3">
      <c r="A2" s="292"/>
      <c r="B2" s="292"/>
      <c r="C2" s="291" t="s">
        <v>71</v>
      </c>
      <c r="D2" s="291"/>
      <c r="E2" s="291"/>
      <c r="F2" s="291"/>
      <c r="G2" s="291"/>
      <c r="H2" s="291"/>
      <c r="I2" s="291"/>
      <c r="J2" s="291"/>
      <c r="K2" s="291"/>
      <c r="L2" s="291"/>
      <c r="M2" s="291"/>
      <c r="N2" s="291"/>
      <c r="O2" s="291"/>
      <c r="P2" s="291"/>
      <c r="Q2" s="291"/>
      <c r="R2" s="291"/>
      <c r="S2" s="291"/>
      <c r="T2" s="291"/>
      <c r="U2" s="291"/>
      <c r="V2" s="291"/>
      <c r="W2" s="291"/>
      <c r="X2" s="291"/>
    </row>
    <row r="3" spans="1:26" ht="18" customHeight="1" x14ac:dyDescent="0.3">
      <c r="A3" s="292"/>
      <c r="B3" s="292"/>
      <c r="C3" s="291" t="s">
        <v>72</v>
      </c>
      <c r="D3" s="291"/>
      <c r="E3" s="291"/>
      <c r="F3" s="291"/>
      <c r="G3" s="291"/>
      <c r="H3" s="291"/>
      <c r="I3" s="291"/>
      <c r="J3" s="291"/>
      <c r="K3" s="291"/>
      <c r="L3" s="291"/>
      <c r="M3" s="291"/>
      <c r="N3" s="291"/>
      <c r="O3" s="291"/>
      <c r="P3" s="291"/>
      <c r="Q3" s="291"/>
      <c r="R3" s="291"/>
      <c r="S3" s="291"/>
      <c r="T3" s="291"/>
      <c r="U3" s="291"/>
      <c r="V3" s="291"/>
      <c r="W3" s="291"/>
      <c r="X3" s="291"/>
    </row>
    <row r="4" spans="1:26" ht="18" customHeight="1" x14ac:dyDescent="0.3">
      <c r="A4" s="293"/>
      <c r="B4" s="293"/>
      <c r="C4" s="291" t="s">
        <v>73</v>
      </c>
      <c r="D4" s="291"/>
      <c r="E4" s="291"/>
      <c r="F4" s="291"/>
      <c r="G4" s="291"/>
      <c r="H4" s="291"/>
      <c r="I4" s="291"/>
      <c r="J4" s="291"/>
      <c r="K4" s="291"/>
      <c r="L4" s="291"/>
      <c r="M4" s="291"/>
      <c r="N4" s="291"/>
      <c r="O4" s="291"/>
      <c r="P4" s="291"/>
      <c r="Q4" s="291"/>
      <c r="R4" s="291"/>
      <c r="S4" s="291"/>
      <c r="T4" s="291"/>
      <c r="U4" s="291"/>
      <c r="V4" s="291"/>
      <c r="W4" s="291"/>
      <c r="X4" s="291"/>
    </row>
    <row r="5" spans="1:26" ht="20.100000000000001" customHeight="1" x14ac:dyDescent="0.3">
      <c r="A5" s="289"/>
      <c r="B5" s="289"/>
      <c r="C5" s="290" t="s">
        <v>74</v>
      </c>
      <c r="D5" s="290"/>
      <c r="E5" s="290"/>
      <c r="F5" s="290"/>
      <c r="G5" s="290"/>
      <c r="H5" s="290"/>
      <c r="I5" s="290"/>
      <c r="J5" s="290"/>
      <c r="K5" s="290"/>
      <c r="L5" s="290"/>
      <c r="M5" s="290"/>
      <c r="N5" s="290"/>
      <c r="O5" s="290"/>
      <c r="P5" s="290"/>
      <c r="Q5" s="290"/>
      <c r="R5" s="290"/>
      <c r="S5" s="290"/>
      <c r="T5" s="290"/>
      <c r="U5" s="290"/>
      <c r="V5" s="290"/>
      <c r="W5" s="290"/>
      <c r="X5" s="290"/>
    </row>
    <row r="6" spans="1:26" ht="23.25" customHeight="1" x14ac:dyDescent="0.3">
      <c r="A6" s="66"/>
      <c r="B6"/>
      <c r="C6"/>
      <c r="D6"/>
      <c r="E6"/>
      <c r="F6" s="65"/>
      <c r="G6"/>
      <c r="J6"/>
      <c r="L6" s="98" t="s">
        <v>69</v>
      </c>
      <c r="M6" s="93"/>
      <c r="N6" s="92"/>
      <c r="O6" s="92"/>
      <c r="P6" s="92"/>
      <c r="Q6" s="92"/>
      <c r="R6" s="94"/>
      <c r="S6" s="92"/>
      <c r="T6" s="92"/>
      <c r="U6" s="92"/>
      <c r="V6" s="92"/>
      <c r="W6" s="92"/>
      <c r="X6" s="92"/>
    </row>
    <row r="7" spans="1:26" ht="71.25" customHeight="1" x14ac:dyDescent="0.3">
      <c r="A7" s="288" t="s">
        <v>136</v>
      </c>
      <c r="B7" s="288"/>
      <c r="C7" s="288"/>
      <c r="D7" s="288"/>
      <c r="E7" s="288"/>
      <c r="F7" s="288"/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288"/>
      <c r="U7" s="288"/>
      <c r="V7" s="288"/>
      <c r="W7" s="288"/>
      <c r="X7" s="288"/>
      <c r="Y7" s="288"/>
      <c r="Z7" s="288"/>
    </row>
    <row r="8" spans="1:26" s="38" customFormat="1" ht="63" customHeight="1" x14ac:dyDescent="0.3">
      <c r="A8" s="116" t="s">
        <v>43</v>
      </c>
      <c r="B8" s="117" t="s">
        <v>0</v>
      </c>
      <c r="C8" s="118" t="s">
        <v>67</v>
      </c>
      <c r="D8" s="119" t="s">
        <v>31</v>
      </c>
      <c r="E8" s="120" t="s">
        <v>20</v>
      </c>
      <c r="F8" s="120" t="s">
        <v>44</v>
      </c>
      <c r="G8" s="121" t="s">
        <v>45</v>
      </c>
      <c r="H8" s="122" t="s">
        <v>70</v>
      </c>
      <c r="I8" s="123" t="s">
        <v>114</v>
      </c>
      <c r="J8" s="123" t="s">
        <v>115</v>
      </c>
      <c r="K8" s="119" t="s">
        <v>47</v>
      </c>
      <c r="L8" s="123" t="s">
        <v>15</v>
      </c>
      <c r="M8" s="124" t="s">
        <v>48</v>
      </c>
      <c r="N8" s="125" t="s">
        <v>5</v>
      </c>
      <c r="O8" s="119" t="s">
        <v>22</v>
      </c>
      <c r="P8" s="119" t="s">
        <v>23</v>
      </c>
      <c r="Q8" s="119" t="s">
        <v>24</v>
      </c>
      <c r="R8" s="119" t="s">
        <v>26</v>
      </c>
      <c r="S8" s="126" t="s">
        <v>29</v>
      </c>
      <c r="T8" s="127" t="s">
        <v>49</v>
      </c>
      <c r="U8" s="128" t="s">
        <v>51</v>
      </c>
      <c r="V8" s="128" t="s">
        <v>52</v>
      </c>
      <c r="W8" s="129" t="s">
        <v>50</v>
      </c>
      <c r="X8" s="230" t="s">
        <v>127</v>
      </c>
      <c r="Y8" s="122" t="s">
        <v>68</v>
      </c>
      <c r="Z8" s="130" t="s">
        <v>128</v>
      </c>
    </row>
    <row r="9" spans="1:26" ht="60" customHeight="1" x14ac:dyDescent="0.3">
      <c r="A9" s="228"/>
      <c r="B9" s="131"/>
      <c r="C9" s="132"/>
      <c r="D9" s="133"/>
      <c r="E9" s="133"/>
      <c r="F9" s="133"/>
      <c r="G9" s="134"/>
      <c r="H9" s="135"/>
      <c r="I9" s="135"/>
      <c r="J9" s="232"/>
      <c r="K9" s="136"/>
      <c r="L9" s="137"/>
      <c r="M9" s="138"/>
      <c r="N9" s="139"/>
      <c r="O9" s="140"/>
      <c r="P9" s="140"/>
      <c r="Q9" s="140"/>
      <c r="R9" s="140"/>
      <c r="S9" s="141"/>
      <c r="T9" s="131"/>
      <c r="U9" s="142"/>
      <c r="V9" s="131"/>
      <c r="W9" s="143"/>
      <c r="X9" s="231"/>
      <c r="Y9" s="229"/>
      <c r="Z9" s="226"/>
    </row>
  </sheetData>
  <dataConsolidate/>
  <mergeCells count="11">
    <mergeCell ref="A7:Z7"/>
    <mergeCell ref="A5:B5"/>
    <mergeCell ref="C5:X5"/>
    <mergeCell ref="C1:X1"/>
    <mergeCell ref="A1:B1"/>
    <mergeCell ref="A2:B2"/>
    <mergeCell ref="A3:B3"/>
    <mergeCell ref="A4:B4"/>
    <mergeCell ref="C2:X2"/>
    <mergeCell ref="C3:X3"/>
    <mergeCell ref="C4:X4"/>
  </mergeCells>
  <conditionalFormatting sqref="B8:B1048576">
    <cfRule type="duplicateValues" dxfId="31" priority="1"/>
  </conditionalFormatting>
  <printOptions horizontalCentered="1"/>
  <pageMargins left="0" right="0" top="0" bottom="0.47244094488188981" header="0" footer="0.19685039370078741"/>
  <pageSetup paperSize="9" scale="75" fitToHeight="0" orientation="portrait" errors="blank" r:id="rId1"/>
  <headerFooter>
    <oddFooter>&amp;L&amp;12Emissão: &amp;D - &amp;T&amp;CAssinatura: ___________________________________________________________________&amp;RPágina &amp;P de &amp;N</oddFooter>
  </headerFooter>
  <colBreaks count="1" manualBreakCount="1">
    <brk id="24" max="1048575" man="1"/>
  </colBreaks>
  <drawing r:id="rId2"/>
  <legacyDrawing r:id="rId3"/>
  <controls>
    <mc:AlternateContent xmlns:mc="http://schemas.openxmlformats.org/markup-compatibility/2006">
      <mc:Choice Requires="x14">
        <control shapeId="765049" r:id="rId4" name="btn_EstimativaAta_Exportar">
          <controlPr defaultSize="0" print="0" autoLine="0" r:id="rId5">
            <anchor moveWithCells="1">
              <from>
                <xdr:col>26</xdr:col>
                <xdr:colOff>342900</xdr:colOff>
                <xdr:row>0</xdr:row>
                <xdr:rowOff>121920</xdr:rowOff>
              </from>
              <to>
                <xdr:col>28</xdr:col>
                <xdr:colOff>388620</xdr:colOff>
                <xdr:row>2</xdr:row>
                <xdr:rowOff>220980</xdr:rowOff>
              </to>
            </anchor>
          </controlPr>
        </control>
      </mc:Choice>
      <mc:Fallback>
        <control shapeId="765049" r:id="rId4" name="btn_EstimativaAta_Exportar"/>
      </mc:Fallback>
    </mc:AlternateContent>
    <mc:AlternateContent xmlns:mc="http://schemas.openxmlformats.org/markup-compatibility/2006">
      <mc:Choice Requires="x14">
        <control shapeId="765048" r:id="rId6" name="btn_EstimativaAta_Cabec">
          <controlPr defaultSize="0" print="0" autoLine="0" r:id="rId7">
            <anchor moveWithCells="1">
              <from>
                <xdr:col>31</xdr:col>
                <xdr:colOff>38100</xdr:colOff>
                <xdr:row>0</xdr:row>
                <xdr:rowOff>121920</xdr:rowOff>
              </from>
              <to>
                <xdr:col>33</xdr:col>
                <xdr:colOff>83820</xdr:colOff>
                <xdr:row>2</xdr:row>
                <xdr:rowOff>220980</xdr:rowOff>
              </to>
            </anchor>
          </controlPr>
        </control>
      </mc:Choice>
      <mc:Fallback>
        <control shapeId="765048" r:id="rId6" name="btn_EstimativaAta_Cabec"/>
      </mc:Fallback>
    </mc:AlternateContent>
    <mc:AlternateContent xmlns:mc="http://schemas.openxmlformats.org/markup-compatibility/2006">
      <mc:Choice Requires="x14">
        <control shapeId="764931" r:id="rId8" name="btn_EstimativaAta_Exibir">
          <controlPr defaultSize="0" print="0" autoLine="0" r:id="rId9">
            <anchor moveWithCells="1">
              <from>
                <xdr:col>28</xdr:col>
                <xdr:colOff>495300</xdr:colOff>
                <xdr:row>0</xdr:row>
                <xdr:rowOff>121920</xdr:rowOff>
              </from>
              <to>
                <xdr:col>30</xdr:col>
                <xdr:colOff>541020</xdr:colOff>
                <xdr:row>2</xdr:row>
                <xdr:rowOff>220980</xdr:rowOff>
              </to>
            </anchor>
          </controlPr>
        </control>
      </mc:Choice>
      <mc:Fallback>
        <control shapeId="764931" r:id="rId8" name="btn_EstimativaAta_Exibir"/>
      </mc:Fallback>
    </mc:AlternateContent>
    <mc:AlternateContent xmlns:mc="http://schemas.openxmlformats.org/markup-compatibility/2006">
      <mc:Choice Requires="x14">
        <control shapeId="764930" r:id="rId10" name="btn_EstimativaAta_Importar">
          <controlPr defaultSize="0" print="0" autoLine="0" r:id="rId11">
            <anchor moveWithCells="1">
              <from>
                <xdr:col>24</xdr:col>
                <xdr:colOff>1013460</xdr:colOff>
                <xdr:row>0</xdr:row>
                <xdr:rowOff>121920</xdr:rowOff>
              </from>
              <to>
                <xdr:col>26</xdr:col>
                <xdr:colOff>182880</xdr:colOff>
                <xdr:row>2</xdr:row>
                <xdr:rowOff>220980</xdr:rowOff>
              </to>
            </anchor>
          </controlPr>
        </control>
      </mc:Choice>
      <mc:Fallback>
        <control shapeId="764930" r:id="rId10" name="btn_EstimativaAta_Importar"/>
      </mc:Fallback>
    </mc:AlternateContent>
    <mc:AlternateContent xmlns:mc="http://schemas.openxmlformats.org/markup-compatibility/2006">
      <mc:Choice Requires="x14">
        <control shapeId="764929" r:id="rId12" name="btn_EstimativaAta_Imprimir">
          <controlPr defaultSize="0" print="0" autoLine="0" r:id="rId13">
            <anchor moveWithCells="1">
              <from>
                <xdr:col>23</xdr:col>
                <xdr:colOff>76200</xdr:colOff>
                <xdr:row>0</xdr:row>
                <xdr:rowOff>121920</xdr:rowOff>
              </from>
              <to>
                <xdr:col>24</xdr:col>
                <xdr:colOff>891540</xdr:colOff>
                <xdr:row>2</xdr:row>
                <xdr:rowOff>220980</xdr:rowOff>
              </to>
            </anchor>
          </controlPr>
        </control>
      </mc:Choice>
      <mc:Fallback>
        <control shapeId="764929" r:id="rId12" name="btn_EstimativaAta_Imprimir"/>
      </mc:Fallback>
    </mc:AlternateContent>
  </control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01">
    <tabColor rgb="FF006DF2"/>
    <pageSetUpPr fitToPage="1"/>
  </sheetPr>
  <dimension ref="A1:BK4"/>
  <sheetViews>
    <sheetView tabSelected="1" zoomScale="70" zoomScaleNormal="70" workbookViewId="0">
      <pane xSplit="2" ySplit="3" topLeftCell="Q4" activePane="bottomRight" state="frozen"/>
      <selection pane="topRight" activeCell="C1" sqref="C1"/>
      <selection pane="bottomLeft" activeCell="A2" sqref="A2"/>
      <selection pane="bottomRight" activeCell="A4" sqref="A4"/>
    </sheetView>
  </sheetViews>
  <sheetFormatPr defaultColWidth="9.109375" defaultRowHeight="14.4" x14ac:dyDescent="0.3"/>
  <cols>
    <col min="1" max="1" width="10.77734375" style="2" customWidth="1"/>
    <col min="2" max="2" width="72.77734375" style="4" customWidth="1"/>
    <col min="3" max="3" width="3.77734375" style="3" customWidth="1"/>
    <col min="4" max="4" width="13.77734375" customWidth="1"/>
    <col min="5" max="5" width="11.44140625" style="4" customWidth="1"/>
    <col min="6" max="6" width="8.77734375" style="4" customWidth="1"/>
    <col min="7" max="7" width="11.77734375" style="4" customWidth="1"/>
    <col min="8" max="8" width="8.77734375" style="10" customWidth="1"/>
    <col min="9" max="9" width="2.77734375" customWidth="1"/>
    <col min="10" max="10" width="10.77734375" style="56" customWidth="1"/>
    <col min="11" max="12" width="8.77734375" customWidth="1"/>
    <col min="13" max="13" width="10.77734375" customWidth="1"/>
    <col min="14" max="14" width="13.77734375" style="68" customWidth="1"/>
    <col min="15" max="15" width="8.77734375" customWidth="1"/>
    <col min="16" max="16" width="8.6640625" customWidth="1"/>
    <col min="17" max="17" width="9.77734375" style="19" customWidth="1"/>
    <col min="18" max="18" width="14.77734375" style="10" customWidth="1"/>
    <col min="19" max="19" width="12.77734375" style="31" customWidth="1"/>
    <col min="20" max="20" width="4.44140625" style="31" customWidth="1"/>
    <col min="21" max="21" width="7.77734375" style="31" customWidth="1"/>
    <col min="22" max="22" width="3.77734375" style="4" customWidth="1"/>
    <col min="23" max="23" width="6.109375" style="4" customWidth="1"/>
    <col min="24" max="24" width="6.77734375" style="10" customWidth="1"/>
    <col min="25" max="25" width="6.77734375" customWidth="1"/>
    <col min="26" max="26" width="7.77734375" style="16" customWidth="1"/>
    <col min="27" max="27" width="5.77734375" style="20" customWidth="1"/>
    <col min="28" max="28" width="8.77734375" style="17" customWidth="1"/>
    <col min="29" max="29" width="7.77734375" style="22" customWidth="1"/>
    <col min="30" max="30" width="5.77734375" style="9" customWidth="1"/>
    <col min="31" max="31" width="8.77734375" style="13" customWidth="1"/>
    <col min="32" max="32" width="8.77734375" style="145" customWidth="1"/>
    <col min="33" max="33" width="10.77734375" style="13" customWidth="1"/>
    <col min="34" max="34" width="12.77734375" style="13" customWidth="1"/>
    <col min="35" max="35" width="10.77734375" style="9" customWidth="1"/>
    <col min="36" max="38" width="12.77734375" style="32" customWidth="1"/>
    <col min="39" max="39" width="3.77734375" style="74" customWidth="1"/>
    <col min="40" max="40" width="4.77734375" style="3" customWidth="1"/>
    <col min="41" max="41" width="6.77734375" style="75" customWidth="1"/>
    <col min="42" max="42" width="8.77734375" style="73" customWidth="1"/>
    <col min="43" max="43" width="8.77734375" style="57" customWidth="1"/>
    <col min="44" max="44" width="10.77734375" style="57" customWidth="1"/>
    <col min="45" max="45" width="9.6640625" style="76" customWidth="1"/>
    <col min="46" max="46" width="9.77734375" style="76" customWidth="1"/>
    <col min="47" max="47" width="7.6640625" style="77" customWidth="1"/>
    <col min="48" max="48" width="7.77734375" style="77" customWidth="1"/>
    <col min="49" max="50" width="8.77734375" style="77" customWidth="1"/>
    <col min="51" max="51" width="8.6640625" style="24" customWidth="1"/>
    <col min="52" max="53" width="8.77734375" style="24" customWidth="1"/>
    <col min="54" max="54" width="6.77734375" style="24" customWidth="1"/>
    <col min="55" max="55" width="4.6640625" style="44" customWidth="1"/>
    <col min="56" max="56" width="4.77734375" customWidth="1"/>
    <col min="57" max="57" width="8.77734375" customWidth="1"/>
    <col min="58" max="58" width="12.77734375" customWidth="1"/>
    <col min="59" max="59" width="6.109375" customWidth="1"/>
    <col min="60" max="61" width="8.88671875" customWidth="1"/>
    <col min="62" max="62" width="15.6640625" bestFit="1" customWidth="1"/>
    <col min="63" max="63" width="2.77734375" customWidth="1"/>
  </cols>
  <sheetData>
    <row r="1" spans="1:63" ht="50.25" customHeight="1" x14ac:dyDescent="0.3">
      <c r="A1" s="294"/>
      <c r="B1" s="294"/>
      <c r="D1" s="96">
        <v>45215</v>
      </c>
      <c r="E1" s="3"/>
      <c r="F1" s="27"/>
      <c r="G1" s="3"/>
      <c r="H1" s="30" t="s">
        <v>37</v>
      </c>
      <c r="M1" s="28"/>
      <c r="AC1" s="21"/>
      <c r="AD1" s="12"/>
      <c r="AE1" s="11"/>
      <c r="AG1" s="11"/>
      <c r="AH1" s="11"/>
      <c r="AM1" s="37"/>
      <c r="AO1" s="3"/>
      <c r="AP1" s="35">
        <v>4</v>
      </c>
      <c r="AS1" s="40"/>
      <c r="AT1" s="40"/>
      <c r="AV1" s="36">
        <v>47</v>
      </c>
      <c r="AW1" s="36"/>
      <c r="AX1" s="36"/>
      <c r="AY1" s="8"/>
      <c r="AZ1" s="8"/>
      <c r="BA1" s="8"/>
      <c r="BB1" s="8"/>
      <c r="BD1" s="8"/>
      <c r="BE1" s="84">
        <v>3</v>
      </c>
    </row>
    <row r="2" spans="1:63" ht="50.25" customHeight="1" x14ac:dyDescent="0.7">
      <c r="A2" s="294"/>
      <c r="B2" s="294"/>
      <c r="D2" s="3"/>
      <c r="E2" s="3"/>
      <c r="F2" s="27"/>
      <c r="G2" s="3"/>
      <c r="H2" s="45"/>
      <c r="AI2"/>
      <c r="AM2" s="37"/>
      <c r="AO2" s="34">
        <f>COUNTIF(AO4:AO4,"=sim")</f>
        <v>0</v>
      </c>
      <c r="AP2" s="35">
        <v>8</v>
      </c>
      <c r="AS2" s="40"/>
      <c r="AT2" s="40"/>
      <c r="AV2" s="35">
        <v>12</v>
      </c>
      <c r="AW2" s="40"/>
      <c r="AX2" s="40"/>
      <c r="AY2" s="8"/>
      <c r="AZ2" s="46">
        <v>0</v>
      </c>
      <c r="BA2" s="8"/>
      <c r="BB2" s="84">
        <v>1</v>
      </c>
      <c r="BD2" s="8"/>
      <c r="BE2" s="84">
        <v>6</v>
      </c>
    </row>
    <row r="3" spans="1:63" x14ac:dyDescent="0.3">
      <c r="A3" s="269" t="s">
        <v>0</v>
      </c>
      <c r="B3" s="240" t="s">
        <v>1</v>
      </c>
      <c r="C3" s="241" t="s">
        <v>2</v>
      </c>
      <c r="D3" s="242" t="s">
        <v>3</v>
      </c>
      <c r="E3" s="240" t="s">
        <v>4</v>
      </c>
      <c r="F3" s="240" t="s">
        <v>5</v>
      </c>
      <c r="G3" s="240" t="s">
        <v>6</v>
      </c>
      <c r="H3" s="243" t="s">
        <v>7</v>
      </c>
      <c r="I3" s="244" t="s">
        <v>8</v>
      </c>
      <c r="J3" s="245" t="s">
        <v>9</v>
      </c>
      <c r="K3" s="243" t="s">
        <v>10</v>
      </c>
      <c r="L3" s="246" t="s">
        <v>11</v>
      </c>
      <c r="M3" s="247" t="s">
        <v>12</v>
      </c>
      <c r="N3" s="248" t="s">
        <v>13</v>
      </c>
      <c r="O3" s="249" t="s">
        <v>14</v>
      </c>
      <c r="P3" s="249" t="s">
        <v>118</v>
      </c>
      <c r="Q3" s="250" t="s">
        <v>15</v>
      </c>
      <c r="R3" s="251" t="s">
        <v>16</v>
      </c>
      <c r="S3" s="252" t="s">
        <v>17</v>
      </c>
      <c r="T3" s="253" t="s">
        <v>116</v>
      </c>
      <c r="U3" s="254" t="s">
        <v>18</v>
      </c>
      <c r="V3" s="240" t="s">
        <v>19</v>
      </c>
      <c r="W3" s="255" t="s">
        <v>129</v>
      </c>
      <c r="X3" s="256" t="s">
        <v>20</v>
      </c>
      <c r="Y3" s="255" t="s">
        <v>21</v>
      </c>
      <c r="Z3" s="257" t="s">
        <v>22</v>
      </c>
      <c r="AA3" s="258" t="s">
        <v>117</v>
      </c>
      <c r="AB3" s="259" t="s">
        <v>23</v>
      </c>
      <c r="AC3" s="250" t="s">
        <v>24</v>
      </c>
      <c r="AD3" s="250" t="s">
        <v>25</v>
      </c>
      <c r="AE3" s="260" t="s">
        <v>26</v>
      </c>
      <c r="AF3" s="261" t="s">
        <v>27</v>
      </c>
      <c r="AG3" s="262" t="s">
        <v>97</v>
      </c>
      <c r="AH3" s="258" t="s">
        <v>98</v>
      </c>
      <c r="AI3" s="250" t="s">
        <v>28</v>
      </c>
      <c r="AJ3" s="250" t="s">
        <v>29</v>
      </c>
      <c r="AK3" s="252" t="s">
        <v>38</v>
      </c>
      <c r="AL3" s="252" t="s">
        <v>39</v>
      </c>
      <c r="AM3" s="252" t="s">
        <v>40</v>
      </c>
      <c r="AN3" s="240" t="s">
        <v>41</v>
      </c>
      <c r="AO3" s="263" t="s">
        <v>30</v>
      </c>
      <c r="AP3" s="264" t="s">
        <v>33</v>
      </c>
      <c r="AQ3" s="250" t="s">
        <v>55</v>
      </c>
      <c r="AR3" s="265" t="s">
        <v>53</v>
      </c>
      <c r="AS3" s="265" t="s">
        <v>109</v>
      </c>
      <c r="AT3" s="262" t="s">
        <v>56</v>
      </c>
      <c r="AU3" s="262" t="s">
        <v>113</v>
      </c>
      <c r="AV3" s="262" t="s">
        <v>32</v>
      </c>
      <c r="AW3" s="266" t="s">
        <v>75</v>
      </c>
      <c r="AX3" s="243" t="s">
        <v>85</v>
      </c>
      <c r="AY3" s="243" t="s">
        <v>84</v>
      </c>
      <c r="AZ3" s="243" t="s">
        <v>35</v>
      </c>
      <c r="BA3" s="262" t="s">
        <v>76</v>
      </c>
      <c r="BB3" s="262" t="s">
        <v>87</v>
      </c>
      <c r="BC3" s="247" t="s">
        <v>102</v>
      </c>
      <c r="BD3" s="267" t="s">
        <v>36</v>
      </c>
      <c r="BE3" s="262" t="s">
        <v>61</v>
      </c>
      <c r="BF3" s="262" t="s">
        <v>62</v>
      </c>
      <c r="BG3" s="262" t="s">
        <v>110</v>
      </c>
      <c r="BH3" s="268" t="s">
        <v>112</v>
      </c>
      <c r="BI3" s="262" t="s">
        <v>111</v>
      </c>
      <c r="BJ3" s="262" t="s">
        <v>121</v>
      </c>
      <c r="BK3" s="241" t="s">
        <v>57</v>
      </c>
    </row>
    <row r="4" spans="1:63" ht="15" customHeight="1" x14ac:dyDescent="0.3">
      <c r="A4" s="321"/>
      <c r="B4" s="322"/>
      <c r="C4" s="323"/>
      <c r="D4" s="324"/>
      <c r="E4" s="325"/>
      <c r="F4" s="325"/>
      <c r="G4" s="325"/>
      <c r="H4" s="326"/>
      <c r="I4" s="327"/>
      <c r="J4" s="328"/>
      <c r="K4" s="329"/>
      <c r="L4" s="330"/>
      <c r="M4" s="331"/>
      <c r="N4" s="332"/>
      <c r="O4" s="333"/>
      <c r="P4" s="334"/>
      <c r="Q4" s="335"/>
      <c r="R4" s="332"/>
      <c r="S4" s="336"/>
      <c r="T4" s="337"/>
      <c r="U4" s="322"/>
      <c r="V4" s="338"/>
      <c r="W4" s="339"/>
      <c r="X4" s="340"/>
      <c r="Y4" s="341"/>
      <c r="Z4" s="342"/>
      <c r="AA4" s="343"/>
      <c r="AB4" s="344"/>
      <c r="AC4" s="344"/>
      <c r="AD4" s="343"/>
      <c r="AE4" s="344"/>
      <c r="AF4" s="337"/>
      <c r="AG4" s="345"/>
      <c r="AH4" s="346"/>
      <c r="AI4" s="337"/>
      <c r="AJ4" s="346"/>
      <c r="AK4" s="346"/>
      <c r="AL4" s="346"/>
      <c r="AM4" s="336"/>
      <c r="AN4" s="325"/>
      <c r="AO4" s="347"/>
      <c r="AP4" s="348"/>
      <c r="AQ4" s="349"/>
      <c r="AR4" s="350"/>
      <c r="AS4" s="351"/>
      <c r="AT4" s="351"/>
      <c r="AU4" s="352"/>
      <c r="AV4" s="353"/>
      <c r="AW4" s="326"/>
      <c r="AX4" s="354"/>
      <c r="AY4" s="354"/>
      <c r="AZ4" s="354"/>
      <c r="BA4" s="353"/>
      <c r="BB4" s="353"/>
      <c r="BC4" s="355"/>
      <c r="BD4" s="356"/>
      <c r="BE4" s="357"/>
      <c r="BF4" s="358"/>
      <c r="BG4" s="358"/>
      <c r="BH4" s="359"/>
      <c r="BI4" s="358"/>
      <c r="BJ4" s="358"/>
      <c r="BK4" s="360"/>
    </row>
  </sheetData>
  <sortState xmlns:xlrd2="http://schemas.microsoft.com/office/spreadsheetml/2017/richdata2" ref="A4:BK4">
    <sortCondition ref="A3:A4"/>
  </sortState>
  <dataConsolidate/>
  <mergeCells count="1">
    <mergeCell ref="A1:B2"/>
  </mergeCells>
  <conditionalFormatting sqref="AZ4">
    <cfRule type="cellIs" dxfId="30" priority="284" operator="equal">
      <formula>0</formula>
    </cfRule>
  </conditionalFormatting>
  <conditionalFormatting sqref="M4">
    <cfRule type="cellIs" dxfId="29" priority="285" stopIfTrue="1" operator="lessThan">
      <formula>-1</formula>
    </cfRule>
    <cfRule type="cellIs" dxfId="28" priority="1482" operator="equal">
      <formula>-1</formula>
    </cfRule>
  </conditionalFormatting>
  <conditionalFormatting sqref="D4">
    <cfRule type="cellIs" dxfId="27" priority="163" operator="equal">
      <formula>0</formula>
    </cfRule>
  </conditionalFormatting>
  <conditionalFormatting sqref="P4">
    <cfRule type="cellIs" dxfId="26" priority="1" operator="lessThan">
      <formula>0</formula>
    </cfRule>
    <cfRule type="cellIs" dxfId="25" priority="2" operator="lessThan">
      <formula>0</formula>
    </cfRule>
    <cfRule type="cellIs" dxfId="24" priority="3" operator="lessThan">
      <formula>0</formula>
    </cfRule>
    <cfRule type="cellIs" dxfId="23" priority="4" operator="lessThan">
      <formula>0</formula>
    </cfRule>
    <cfRule type="cellIs" dxfId="22" priority="85" operator="lessThan">
      <formula>0</formula>
    </cfRule>
    <cfRule type="cellIs" dxfId="21" priority="106" operator="greaterThan">
      <formula>$Q4</formula>
    </cfRule>
  </conditionalFormatting>
  <conditionalFormatting sqref="A4:BK4">
    <cfRule type="expression" dxfId="20" priority="1483" stopIfTrue="1">
      <formula>$AO4="sim"</formula>
    </cfRule>
  </conditionalFormatting>
  <conditionalFormatting sqref="O4">
    <cfRule type="containsText" dxfId="19" priority="1585" operator="containsText" text="Impróspero">
      <formula>NOT(ISERROR(SEARCH("Impróspero",O4)))</formula>
    </cfRule>
  </conditionalFormatting>
  <conditionalFormatting sqref="A4">
    <cfRule type="duplicateValues" dxfId="18" priority="1755"/>
  </conditionalFormatting>
  <dataValidations disablePrompts="1" count="5">
    <dataValidation type="whole" operator="greaterThan" allowBlank="1" showErrorMessage="1" promptTitle="Segunda validação vcto atas" sqref="BE2 AP2 BB2" xr:uid="{00000000-0002-0000-0100-000000000000}">
      <formula1>AP1</formula1>
    </dataValidation>
    <dataValidation type="whole" operator="greaterThan" allowBlank="1" showErrorMessage="1" errorTitle="Qtd de semanas" error="Informe um valor inteiro maior que 1 (semana). " promptTitle="Primeira validação vcto atas" prompt="Informe a quantidade de semanas em que a ata vai vencer para o primeiro nível de validação." sqref="BE1" xr:uid="{00000000-0002-0000-0100-000001000000}">
      <formula1>1</formula1>
    </dataValidation>
    <dataValidation type="whole" operator="greaterThanOrEqual" allowBlank="1" showErrorMessage="1" promptTitle="Segunda validação vcto atas" sqref="AZ2" xr:uid="{00000000-0002-0000-0100-000002000000}">
      <formula1>0</formula1>
    </dataValidation>
    <dataValidation type="whole" operator="greaterThan" allowBlank="1" showErrorMessage="1" promptTitle="Segunda validação vcto atas" sqref="AV2" xr:uid="{00000000-0002-0000-0100-000003000000}">
      <formula1>0</formula1>
    </dataValidation>
    <dataValidation type="whole" operator="greaterThan" allowBlank="1" showErrorMessage="1" errorTitle="Qtd de semanas" error="Informe um valor inteiro maior que 1 (semana). " promptTitle="Primeira validação vcto atas" prompt="Informe a quantidade de semanas em que a ata vai vencer para o primeiro nível de validação." sqref="AP1" xr:uid="{00000000-0002-0000-0100-000004000000}">
      <formula1>0</formula1>
    </dataValidation>
  </dataValidations>
  <pageMargins left="0.511811024" right="0.511811024" top="0.78740157499999996" bottom="0.78740157499999996" header="0.31496062000000002" footer="0.31496062000000002"/>
  <pageSetup paperSize="9" scale="29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2336219" r:id="rId4" name="btn_Itens_VerExtras">
          <controlPr defaultSize="0" print="0" autoLine="0" r:id="rId5">
            <anchor moveWithCells="1">
              <from>
                <xdr:col>2</xdr:col>
                <xdr:colOff>144780</xdr:colOff>
                <xdr:row>1</xdr:row>
                <xdr:rowOff>53340</xdr:rowOff>
              </from>
              <to>
                <xdr:col>3</xdr:col>
                <xdr:colOff>647700</xdr:colOff>
                <xdr:row>1</xdr:row>
                <xdr:rowOff>563880</xdr:rowOff>
              </to>
            </anchor>
          </controlPr>
        </control>
      </mc:Choice>
      <mc:Fallback>
        <control shapeId="2336219" r:id="rId4" name="btn_Itens_VerExtras"/>
      </mc:Fallback>
    </mc:AlternateContent>
    <mc:AlternateContent xmlns:mc="http://schemas.openxmlformats.org/markup-compatibility/2006">
      <mc:Choice Requires="x14">
        <control shapeId="831368" r:id="rId6" name="btn_Itens_VerPPed">
          <controlPr defaultSize="0" print="0" autoLine="0" r:id="rId7">
            <anchor moveWithCells="1">
              <from>
                <xdr:col>1</xdr:col>
                <xdr:colOff>3886200</xdr:colOff>
                <xdr:row>1</xdr:row>
                <xdr:rowOff>53340</xdr:rowOff>
              </from>
              <to>
                <xdr:col>1</xdr:col>
                <xdr:colOff>4777740</xdr:colOff>
                <xdr:row>1</xdr:row>
                <xdr:rowOff>563880</xdr:rowOff>
              </to>
            </anchor>
          </controlPr>
        </control>
      </mc:Choice>
      <mc:Fallback>
        <control shapeId="831368" r:id="rId6" name="btn_Itens_VerPPed"/>
      </mc:Fallback>
    </mc:AlternateContent>
    <mc:AlternateContent xmlns:mc="http://schemas.openxmlformats.org/markup-compatibility/2006">
      <mc:Choice Requires="x14">
        <control shapeId="805488" r:id="rId8" name="btn_Itens_FilCod">
          <controlPr defaultSize="0" print="0" autoLine="0" r:id="rId9">
            <anchor moveWithCells="1">
              <from>
                <xdr:col>1</xdr:col>
                <xdr:colOff>2057400</xdr:colOff>
                <xdr:row>0</xdr:row>
                <xdr:rowOff>60960</xdr:rowOff>
              </from>
              <to>
                <xdr:col>1</xdr:col>
                <xdr:colOff>2948940</xdr:colOff>
                <xdr:row>0</xdr:row>
                <xdr:rowOff>571500</xdr:rowOff>
              </to>
            </anchor>
          </controlPr>
        </control>
      </mc:Choice>
      <mc:Fallback>
        <control shapeId="805488" r:id="rId8" name="btn_Itens_FilCod"/>
      </mc:Fallback>
    </mc:AlternateContent>
    <mc:AlternateContent xmlns:mc="http://schemas.openxmlformats.org/markup-compatibility/2006">
      <mc:Choice Requires="x14">
        <control shapeId="776825" r:id="rId10" name="btn_Itens_Ferramentas">
          <controlPr defaultSize="0" print="0" autoLine="0" r:id="rId11">
            <anchor moveWithCells="1">
              <from>
                <xdr:col>1</xdr:col>
                <xdr:colOff>1143000</xdr:colOff>
                <xdr:row>0</xdr:row>
                <xdr:rowOff>60960</xdr:rowOff>
              </from>
              <to>
                <xdr:col>1</xdr:col>
                <xdr:colOff>2034540</xdr:colOff>
                <xdr:row>0</xdr:row>
                <xdr:rowOff>571500</xdr:rowOff>
              </to>
            </anchor>
          </controlPr>
        </control>
      </mc:Choice>
      <mc:Fallback>
        <control shapeId="776825" r:id="rId10" name="btn_Itens_Ferramentas"/>
      </mc:Fallback>
    </mc:AlternateContent>
    <mc:AlternateContent xmlns:mc="http://schemas.openxmlformats.org/markup-compatibility/2006">
      <mc:Choice Requires="x14">
        <control shapeId="776700" r:id="rId12" name="btn_Itens_VerAta">
          <controlPr defaultSize="0" print="0" autoLine="0" r:id="rId13">
            <anchor moveWithCells="1">
              <from>
                <xdr:col>1</xdr:col>
                <xdr:colOff>2971800</xdr:colOff>
                <xdr:row>1</xdr:row>
                <xdr:rowOff>53340</xdr:rowOff>
              </from>
              <to>
                <xdr:col>1</xdr:col>
                <xdr:colOff>3863340</xdr:colOff>
                <xdr:row>1</xdr:row>
                <xdr:rowOff>563880</xdr:rowOff>
              </to>
            </anchor>
          </controlPr>
        </control>
      </mc:Choice>
      <mc:Fallback>
        <control shapeId="776700" r:id="rId12" name="btn_Itens_VerAta"/>
      </mc:Fallback>
    </mc:AlternateContent>
    <mc:AlternateContent xmlns:mc="http://schemas.openxmlformats.org/markup-compatibility/2006">
      <mc:Choice Requires="x14">
        <control shapeId="523090" r:id="rId14" name="btn_Itens_VerRecentes">
          <controlPr defaultSize="0" print="0" autoLine="0" r:id="rId15">
            <anchor moveWithCells="1">
              <from>
                <xdr:col>1</xdr:col>
                <xdr:colOff>2057400</xdr:colOff>
                <xdr:row>1</xdr:row>
                <xdr:rowOff>53340</xdr:rowOff>
              </from>
              <to>
                <xdr:col>1</xdr:col>
                <xdr:colOff>2948940</xdr:colOff>
                <xdr:row>1</xdr:row>
                <xdr:rowOff>563880</xdr:rowOff>
              </to>
            </anchor>
          </controlPr>
        </control>
      </mc:Choice>
      <mc:Fallback>
        <control shapeId="523090" r:id="rId14" name="btn_Itens_VerRecentes"/>
      </mc:Fallback>
    </mc:AlternateContent>
    <mc:AlternateContent xmlns:mc="http://schemas.openxmlformats.org/markup-compatibility/2006">
      <mc:Choice Requires="x14">
        <control shapeId="351233" r:id="rId16" name="btn_Itens_OcultarReexibirColunas">
          <controlPr defaultSize="0" print="0" autoLine="0" r:id="rId17">
            <anchor moveWithCells="1">
              <from>
                <xdr:col>0</xdr:col>
                <xdr:colOff>53340</xdr:colOff>
                <xdr:row>0</xdr:row>
                <xdr:rowOff>60960</xdr:rowOff>
              </from>
              <to>
                <xdr:col>1</xdr:col>
                <xdr:colOff>205740</xdr:colOff>
                <xdr:row>0</xdr:row>
                <xdr:rowOff>571500</xdr:rowOff>
              </to>
            </anchor>
          </controlPr>
        </control>
      </mc:Choice>
      <mc:Fallback>
        <control shapeId="351233" r:id="rId16" name="btn_Itens_OcultarReexibirColunas"/>
      </mc:Fallback>
    </mc:AlternateContent>
    <mc:AlternateContent xmlns:mc="http://schemas.openxmlformats.org/markup-compatibility/2006">
      <mc:Choice Requires="x14">
        <control shapeId="351234" r:id="rId18" name="btn_Itens_ImportarPlanilhas">
          <controlPr defaultSize="0" print="0" autoLine="0" r:id="rId19">
            <anchor moveWithCells="1">
              <from>
                <xdr:col>1</xdr:col>
                <xdr:colOff>2971800</xdr:colOff>
                <xdr:row>0</xdr:row>
                <xdr:rowOff>60960</xdr:rowOff>
              </from>
              <to>
                <xdr:col>1</xdr:col>
                <xdr:colOff>4777740</xdr:colOff>
                <xdr:row>0</xdr:row>
                <xdr:rowOff>571500</xdr:rowOff>
              </to>
            </anchor>
          </controlPr>
        </control>
      </mc:Choice>
      <mc:Fallback>
        <control shapeId="351234" r:id="rId18" name="btn_Itens_ImportarPlanilhas"/>
      </mc:Fallback>
    </mc:AlternateContent>
    <mc:AlternateContent xmlns:mc="http://schemas.openxmlformats.org/markup-compatibility/2006">
      <mc:Choice Requires="x14">
        <control shapeId="351235" r:id="rId20" name="btn_Itens_VerRcAf">
          <controlPr defaultSize="0" print="0" autoLine="0" r:id="rId21">
            <anchor moveWithCells="1">
              <from>
                <xdr:col>0</xdr:col>
                <xdr:colOff>53340</xdr:colOff>
                <xdr:row>1</xdr:row>
                <xdr:rowOff>53340</xdr:rowOff>
              </from>
              <to>
                <xdr:col>1</xdr:col>
                <xdr:colOff>205740</xdr:colOff>
                <xdr:row>1</xdr:row>
                <xdr:rowOff>563880</xdr:rowOff>
              </to>
            </anchor>
          </controlPr>
        </control>
      </mc:Choice>
      <mc:Fallback>
        <control shapeId="351235" r:id="rId20" name="btn_Itens_VerRcAf"/>
      </mc:Fallback>
    </mc:AlternateContent>
    <mc:AlternateContent xmlns:mc="http://schemas.openxmlformats.org/markup-compatibility/2006">
      <mc:Choice Requires="x14">
        <control shapeId="351236" r:id="rId22" name="btn_Itens_VerConsumoMensal">
          <controlPr defaultSize="0" print="0" autoLine="0" r:id="rId23">
            <anchor moveWithCells="1">
              <from>
                <xdr:col>1</xdr:col>
                <xdr:colOff>228600</xdr:colOff>
                <xdr:row>1</xdr:row>
                <xdr:rowOff>53340</xdr:rowOff>
              </from>
              <to>
                <xdr:col>1</xdr:col>
                <xdr:colOff>1120140</xdr:colOff>
                <xdr:row>1</xdr:row>
                <xdr:rowOff>563880</xdr:rowOff>
              </to>
            </anchor>
          </controlPr>
        </control>
      </mc:Choice>
      <mc:Fallback>
        <control shapeId="351236" r:id="rId22" name="btn_Itens_VerConsumoMensal"/>
      </mc:Fallback>
    </mc:AlternateContent>
    <mc:AlternateContent xmlns:mc="http://schemas.openxmlformats.org/markup-compatibility/2006">
      <mc:Choice Requires="x14">
        <control shapeId="718234" r:id="rId24" name="btn_Itens_Reordenar">
          <controlPr defaultSize="0" print="0" autoLine="0" r:id="rId25">
            <anchor moveWithCells="1">
              <from>
                <xdr:col>1</xdr:col>
                <xdr:colOff>228600</xdr:colOff>
                <xdr:row>0</xdr:row>
                <xdr:rowOff>60960</xdr:rowOff>
              </from>
              <to>
                <xdr:col>1</xdr:col>
                <xdr:colOff>1120140</xdr:colOff>
                <xdr:row>0</xdr:row>
                <xdr:rowOff>571500</xdr:rowOff>
              </to>
            </anchor>
          </controlPr>
        </control>
      </mc:Choice>
      <mc:Fallback>
        <control shapeId="718234" r:id="rId24" name="btn_Itens_Reordenar"/>
      </mc:Fallback>
    </mc:AlternateContent>
    <mc:AlternateContent xmlns:mc="http://schemas.openxmlformats.org/markup-compatibility/2006">
      <mc:Choice Requires="x14">
        <control shapeId="831063" r:id="rId26" name="btn_Itens_VerCompl">
          <controlPr defaultSize="0" print="0" autoLine="0" r:id="rId27">
            <anchor moveWithCells="1">
              <from>
                <xdr:col>1</xdr:col>
                <xdr:colOff>1143000</xdr:colOff>
                <xdr:row>1</xdr:row>
                <xdr:rowOff>53340</xdr:rowOff>
              </from>
              <to>
                <xdr:col>1</xdr:col>
                <xdr:colOff>2034540</xdr:colOff>
                <xdr:row>1</xdr:row>
                <xdr:rowOff>563880</xdr:rowOff>
              </to>
            </anchor>
          </controlPr>
        </control>
      </mc:Choice>
      <mc:Fallback>
        <control shapeId="831063" r:id="rId26" name="btn_Itens_VerCompl"/>
      </mc:Fallback>
    </mc:AlternateContent>
  </controls>
  <tableParts count="1">
    <tablePart r:id="rId2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6" id="{4A59CD39-E511-42E9-ACBC-1B5A22F9F812}">
            <x14:iconSet iconSet="3Flags" custom="1">
              <x14:cfvo type="percent">
                <xm:f>0</xm:f>
              </x14:cfvo>
              <x14:cfvo type="formula" gte="0">
                <xm:f>$AP$1</xm:f>
              </x14:cfvo>
              <x14:cfvo type="formula" gte="0">
                <xm:f>$AP$2</xm:f>
              </x14:cfvo>
              <x14:cfIcon iconSet="3Flags" iconId="0"/>
              <x14:cfIcon iconSet="3Symbols" iconId="1"/>
              <x14:cfIcon iconSet="NoIcons" iconId="0"/>
            </x14:iconSet>
          </x14:cfRule>
          <xm:sqref>AP4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03">
    <tabColor theme="0" tint="-0.34998626667073579"/>
  </sheetPr>
  <dimension ref="A1:AK3"/>
  <sheetViews>
    <sheetView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3" sqref="A3"/>
    </sheetView>
  </sheetViews>
  <sheetFormatPr defaultRowHeight="14.4" x14ac:dyDescent="0.3"/>
  <cols>
    <col min="1" max="1" width="13.21875" style="2" bestFit="1" customWidth="1"/>
    <col min="2" max="2" width="50.77734375" style="4" customWidth="1"/>
    <col min="3" max="3" width="14.33203125" style="3" bestFit="1" customWidth="1"/>
    <col min="4" max="4" width="13.6640625" style="1" bestFit="1" customWidth="1"/>
    <col min="5" max="5" width="24.77734375" style="4" bestFit="1" customWidth="1"/>
    <col min="6" max="6" width="25.77734375" style="4" customWidth="1"/>
    <col min="7" max="7" width="14" style="4" bestFit="1" customWidth="1"/>
    <col min="8" max="8" width="12.109375" style="2" bestFit="1" customWidth="1"/>
    <col min="9" max="9" width="13.88671875" style="2" bestFit="1" customWidth="1"/>
    <col min="10" max="10" width="13.5546875" style="1" bestFit="1" customWidth="1"/>
    <col min="11" max="11" width="12" style="2" bestFit="1" customWidth="1"/>
    <col min="12" max="12" width="16.44140625" bestFit="1" customWidth="1"/>
    <col min="13" max="13" width="8.21875" style="2" bestFit="1" customWidth="1"/>
    <col min="14" max="14" width="12.44140625" style="1" bestFit="1" customWidth="1"/>
    <col min="15" max="15" width="13" bestFit="1" customWidth="1"/>
    <col min="16" max="16" width="9.88671875" style="2" bestFit="1" customWidth="1"/>
    <col min="17" max="17" width="12.44140625" style="1" bestFit="1" customWidth="1"/>
    <col min="18" max="18" width="19.109375" style="32" bestFit="1" customWidth="1"/>
    <col min="19" max="19" width="25.77734375" style="4" customWidth="1"/>
    <col min="20" max="20" width="16.5546875" style="3" bestFit="1" customWidth="1"/>
    <col min="21" max="21" width="12.5546875" style="3" bestFit="1" customWidth="1"/>
    <col min="22" max="22" width="10.77734375" style="3" bestFit="1" customWidth="1"/>
    <col min="23" max="23" width="11.21875" style="18" bestFit="1" customWidth="1"/>
    <col min="24" max="24" width="13" style="5" bestFit="1" customWidth="1"/>
    <col min="25" max="25" width="8.44140625" style="2" bestFit="1" customWidth="1"/>
    <col min="26" max="26" width="7.21875" style="2" bestFit="1" customWidth="1"/>
    <col min="27" max="27" width="13" style="5" bestFit="1" customWidth="1"/>
    <col min="28" max="28" width="9.6640625" style="2" bestFit="1" customWidth="1"/>
    <col min="29" max="29" width="8.44140625" style="2" bestFit="1" customWidth="1"/>
    <col min="30" max="30" width="79.6640625" style="2" bestFit="1" customWidth="1"/>
    <col min="31" max="31" width="12.21875" style="2" bestFit="1" customWidth="1"/>
    <col min="32" max="32" width="14.88671875" style="2" bestFit="1" customWidth="1"/>
    <col min="33" max="33" width="20.109375" style="32" bestFit="1" customWidth="1"/>
    <col min="34" max="34" width="20.77734375" style="32" bestFit="1" customWidth="1"/>
    <col min="35" max="35" width="22.33203125" style="32" bestFit="1" customWidth="1"/>
    <col min="36" max="36" width="24.44140625" style="32" bestFit="1" customWidth="1"/>
    <col min="37" max="37" width="27.77734375" style="23" bestFit="1" customWidth="1"/>
  </cols>
  <sheetData>
    <row r="1" spans="1:37" ht="45" customHeight="1" x14ac:dyDescent="0.3"/>
    <row r="2" spans="1:37" x14ac:dyDescent="0.3">
      <c r="A2" s="149" t="s">
        <v>0</v>
      </c>
      <c r="B2" s="150" t="s">
        <v>1</v>
      </c>
      <c r="C2" s="149" t="s">
        <v>2</v>
      </c>
      <c r="D2" s="151" t="s">
        <v>3</v>
      </c>
      <c r="E2" s="150" t="s">
        <v>4</v>
      </c>
      <c r="F2" s="150" t="s">
        <v>5</v>
      </c>
      <c r="G2" s="150" t="s">
        <v>6</v>
      </c>
      <c r="H2" s="152" t="s">
        <v>7</v>
      </c>
      <c r="I2" s="153" t="s">
        <v>8</v>
      </c>
      <c r="J2" s="154" t="s">
        <v>9</v>
      </c>
      <c r="K2" s="152" t="s">
        <v>10</v>
      </c>
      <c r="L2" s="155" t="s">
        <v>11</v>
      </c>
      <c r="M2" s="156" t="s">
        <v>12</v>
      </c>
      <c r="N2" s="154" t="s">
        <v>13</v>
      </c>
      <c r="O2" s="157" t="s">
        <v>14</v>
      </c>
      <c r="P2" s="156" t="s">
        <v>15</v>
      </c>
      <c r="Q2" s="158" t="s">
        <v>16</v>
      </c>
      <c r="R2" s="159" t="s">
        <v>17</v>
      </c>
      <c r="S2" s="150" t="s">
        <v>18</v>
      </c>
      <c r="T2" s="160" t="s">
        <v>19</v>
      </c>
      <c r="U2" s="161" t="s">
        <v>20</v>
      </c>
      <c r="V2" s="162" t="s">
        <v>21</v>
      </c>
      <c r="W2" s="163" t="s">
        <v>22</v>
      </c>
      <c r="X2" s="164" t="s">
        <v>117</v>
      </c>
      <c r="Y2" s="156" t="s">
        <v>23</v>
      </c>
      <c r="Z2" s="156" t="s">
        <v>24</v>
      </c>
      <c r="AA2" s="164" t="s">
        <v>25</v>
      </c>
      <c r="AB2" s="158" t="s">
        <v>26</v>
      </c>
      <c r="AC2" s="156" t="s">
        <v>27</v>
      </c>
      <c r="AD2" s="165" t="s">
        <v>97</v>
      </c>
      <c r="AE2" s="165" t="s">
        <v>98</v>
      </c>
      <c r="AF2" s="156" t="s">
        <v>28</v>
      </c>
      <c r="AG2" s="159" t="s">
        <v>29</v>
      </c>
      <c r="AH2" s="159" t="s">
        <v>38</v>
      </c>
      <c r="AI2" s="159" t="s">
        <v>39</v>
      </c>
      <c r="AJ2" s="159" t="s">
        <v>40</v>
      </c>
      <c r="AK2" s="149" t="s">
        <v>41</v>
      </c>
    </row>
    <row r="3" spans="1:37" x14ac:dyDescent="0.3">
      <c r="A3" s="270"/>
      <c r="B3" s="271"/>
      <c r="C3" s="146"/>
      <c r="D3" s="272"/>
      <c r="E3" s="271"/>
      <c r="F3" s="271"/>
      <c r="G3" s="271"/>
      <c r="H3" s="273"/>
      <c r="I3" s="24"/>
      <c r="J3" s="274"/>
      <c r="K3" s="273"/>
      <c r="L3" s="275"/>
      <c r="M3" s="276"/>
      <c r="N3" s="274"/>
      <c r="O3" s="277"/>
      <c r="P3" s="276"/>
      <c r="Q3" s="278"/>
      <c r="R3" s="279"/>
      <c r="S3" s="271"/>
      <c r="T3" s="44"/>
      <c r="U3" s="280"/>
      <c r="V3" s="281"/>
      <c r="W3" s="282"/>
      <c r="X3" s="283"/>
      <c r="Y3" s="284"/>
      <c r="Z3" s="284"/>
      <c r="AA3" s="283"/>
      <c r="AB3" s="284"/>
      <c r="AC3" s="284"/>
      <c r="AD3" s="285"/>
      <c r="AE3" s="286"/>
      <c r="AF3" s="276"/>
      <c r="AG3" s="279"/>
      <c r="AH3" s="279"/>
      <c r="AI3" s="279"/>
      <c r="AJ3" s="279"/>
      <c r="AK3" s="271"/>
    </row>
  </sheetData>
  <sortState xmlns:xlrd2="http://schemas.microsoft.com/office/spreadsheetml/2017/richdata2" ref="A3:AK3">
    <sortCondition ref="A2:A3"/>
    <sortCondition ref="AA2:AA3"/>
    <sortCondition ref="Z2:Z3"/>
    <sortCondition ref="X2:X3"/>
    <sortCondition ref="W2:W3"/>
  </sortState>
  <conditionalFormatting sqref="W3">
    <cfRule type="notContainsBlanks" dxfId="17" priority="289">
      <formula>LEN(TRIM(W3))&gt;0</formula>
    </cfRule>
  </conditionalFormatting>
  <conditionalFormatting sqref="X3">
    <cfRule type="notContainsBlanks" dxfId="16" priority="288">
      <formula>LEN(TRIM(X3))&gt;0</formula>
    </cfRule>
  </conditionalFormatting>
  <conditionalFormatting sqref="Y3">
    <cfRule type="cellIs" dxfId="15" priority="285" operator="greaterThan">
      <formula>0</formula>
    </cfRule>
  </conditionalFormatting>
  <conditionalFormatting sqref="Z3">
    <cfRule type="notContainsBlanks" dxfId="14" priority="284">
      <formula>LEN(TRIM(Z3))&gt;0</formula>
    </cfRule>
  </conditionalFormatting>
  <conditionalFormatting sqref="AA3">
    <cfRule type="notContainsBlanks" dxfId="13" priority="282">
      <formula>LEN(TRIM(AA3))&gt;0</formula>
    </cfRule>
  </conditionalFormatting>
  <conditionalFormatting sqref="AB3">
    <cfRule type="cellIs" dxfId="12" priority="281" operator="greaterThan">
      <formula>0</formula>
    </cfRule>
  </conditionalFormatting>
  <conditionalFormatting sqref="AC3">
    <cfRule type="cellIs" dxfId="11" priority="280" operator="greaterThan">
      <formula>0</formula>
    </cfRule>
  </conditionalFormatting>
  <conditionalFormatting sqref="O3">
    <cfRule type="cellIs" dxfId="10" priority="1" operator="lessThan">
      <formula>0</formula>
    </cfRule>
    <cfRule type="cellIs" dxfId="9" priority="2" operator="lessThan">
      <formula>0</formula>
    </cfRule>
    <cfRule type="cellIs" dxfId="8" priority="3" operator="lessThan">
      <formula>0</formula>
    </cfRule>
    <cfRule type="cellIs" dxfId="7" priority="4" operator="lessThan">
      <formula>0</formula>
    </cfRule>
    <cfRule type="cellIs" dxfId="6" priority="105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351611" r:id="rId4" name="btn_RC_AF_CopiAta">
          <controlPr defaultSize="0" autoLine="0" r:id="rId5">
            <anchor moveWithCells="1">
              <from>
                <xdr:col>1</xdr:col>
                <xdr:colOff>76200</xdr:colOff>
                <xdr:row>0</xdr:row>
                <xdr:rowOff>53340</xdr:rowOff>
              </from>
              <to>
                <xdr:col>1</xdr:col>
                <xdr:colOff>1661160</xdr:colOff>
                <xdr:row>0</xdr:row>
                <xdr:rowOff>533400</xdr:rowOff>
              </to>
            </anchor>
          </controlPr>
        </control>
      </mc:Choice>
      <mc:Fallback>
        <control shapeId="2351611" r:id="rId4" name="btn_RC_AF_CopiAta"/>
      </mc:Fallback>
    </mc:AlternateContent>
    <mc:AlternateContent xmlns:mc="http://schemas.openxmlformats.org/markup-compatibility/2006">
      <mc:Choice Requires="x14">
        <control shapeId="2351610" r:id="rId6" name="btn_RC_AF_Voltar">
          <controlPr defaultSize="0" autoLine="0" r:id="rId7">
            <anchor moveWithCells="1">
              <from>
                <xdr:col>1</xdr:col>
                <xdr:colOff>1767840</xdr:colOff>
                <xdr:row>0</xdr:row>
                <xdr:rowOff>53340</xdr:rowOff>
              </from>
              <to>
                <xdr:col>1</xdr:col>
                <xdr:colOff>3352800</xdr:colOff>
                <xdr:row>0</xdr:row>
                <xdr:rowOff>533400</xdr:rowOff>
              </to>
            </anchor>
          </controlPr>
        </control>
      </mc:Choice>
      <mc:Fallback>
        <control shapeId="2351610" r:id="rId6" name="btn_RC_AF_Voltar"/>
      </mc:Fallback>
    </mc:AlternateContent>
    <mc:AlternateContent xmlns:mc="http://schemas.openxmlformats.org/markup-compatibility/2006">
      <mc:Choice Requires="x14">
        <control shapeId="5124" r:id="rId8" name="Button 4">
          <controlPr defaultSize="0" print="0" autoFill="0" autoPict="0" macro="[0]!LimparFiltros">
            <anchor moveWithCells="1" sizeWithCells="1">
              <from>
                <xdr:col>0</xdr:col>
                <xdr:colOff>60960</xdr:colOff>
                <xdr:row>0</xdr:row>
                <xdr:rowOff>45720</xdr:rowOff>
              </from>
              <to>
                <xdr:col>0</xdr:col>
                <xdr:colOff>556260</xdr:colOff>
                <xdr:row>0</xdr:row>
                <xdr:rowOff>518160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08">
    <pageSetUpPr fitToPage="1"/>
  </sheetPr>
  <dimension ref="A1:W6"/>
  <sheetViews>
    <sheetView zoomScale="85" zoomScaleNormal="85" workbookViewId="0">
      <pane xSplit="23" ySplit="4" topLeftCell="X5" activePane="bottomRight" state="frozen"/>
      <selection pane="topRight" activeCell="X1" sqref="X1"/>
      <selection pane="bottomLeft" activeCell="A5" sqref="A5"/>
      <selection pane="bottomRight" activeCell="A6" sqref="A6"/>
    </sheetView>
  </sheetViews>
  <sheetFormatPr defaultRowHeight="14.4" x14ac:dyDescent="0.3"/>
  <cols>
    <col min="1" max="1" width="11.109375" bestFit="1" customWidth="1"/>
    <col min="2" max="2" width="37.5546875" customWidth="1"/>
    <col min="3" max="4" width="4.6640625" bestFit="1" customWidth="1"/>
    <col min="5" max="5" width="11.88671875" bestFit="1" customWidth="1"/>
    <col min="6" max="6" width="9.6640625" bestFit="1" customWidth="1"/>
    <col min="7" max="7" width="14.109375" customWidth="1"/>
    <col min="8" max="8" width="10.5546875" customWidth="1"/>
    <col min="9" max="9" width="12.44140625" bestFit="1" customWidth="1"/>
    <col min="10" max="10" width="10.5546875" bestFit="1" customWidth="1"/>
    <col min="11" max="11" width="13.88671875" bestFit="1" customWidth="1"/>
    <col min="12" max="12" width="13.88671875" customWidth="1"/>
    <col min="13" max="13" width="14" customWidth="1"/>
    <col min="14" max="14" width="15" bestFit="1" customWidth="1"/>
  </cols>
  <sheetData>
    <row r="1" spans="1:23" ht="36.6" x14ac:dyDescent="0.3">
      <c r="A1" s="295" t="s">
        <v>130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7"/>
      <c r="O1" s="304"/>
      <c r="P1" s="294"/>
      <c r="Q1" s="294"/>
      <c r="R1" s="294"/>
      <c r="S1" s="294"/>
      <c r="T1" s="294"/>
      <c r="U1" s="294"/>
      <c r="V1" s="294"/>
      <c r="W1" s="294"/>
    </row>
    <row r="2" spans="1:23" ht="36" customHeight="1" x14ac:dyDescent="0.3">
      <c r="A2" s="301" t="s">
        <v>131</v>
      </c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3"/>
      <c r="O2" s="304"/>
      <c r="P2" s="294"/>
      <c r="Q2" s="294"/>
      <c r="R2" s="294"/>
      <c r="S2" s="294"/>
      <c r="T2" s="294"/>
      <c r="U2" s="294"/>
      <c r="V2" s="294"/>
      <c r="W2" s="294"/>
    </row>
    <row r="3" spans="1:23" ht="36" customHeight="1" x14ac:dyDescent="0.3">
      <c r="A3" s="301"/>
      <c r="B3" s="302"/>
      <c r="C3" s="302"/>
      <c r="D3" s="302"/>
      <c r="E3" s="302"/>
      <c r="F3" s="302"/>
      <c r="G3" s="302"/>
      <c r="H3" s="302"/>
      <c r="I3" s="302"/>
      <c r="J3" s="302"/>
      <c r="K3" s="302"/>
      <c r="L3" s="302"/>
      <c r="M3" s="302"/>
      <c r="N3" s="303"/>
      <c r="O3" s="304"/>
      <c r="P3" s="294"/>
      <c r="Q3" s="294"/>
      <c r="R3" s="294"/>
      <c r="S3" s="294"/>
      <c r="T3" s="294"/>
      <c r="U3" s="294"/>
      <c r="V3" s="294"/>
      <c r="W3" s="294"/>
    </row>
    <row r="4" spans="1:23" ht="37.200000000000003" thickBot="1" x14ac:dyDescent="0.35">
      <c r="A4" s="298" t="s">
        <v>132</v>
      </c>
      <c r="B4" s="299"/>
      <c r="C4" s="299"/>
      <c r="D4" s="299"/>
      <c r="E4" s="299"/>
      <c r="F4" s="299"/>
      <c r="G4" s="299"/>
      <c r="H4" s="299"/>
      <c r="I4" s="299"/>
      <c r="J4" s="299"/>
      <c r="K4" s="299"/>
      <c r="L4" s="299"/>
      <c r="M4" s="299"/>
      <c r="N4" s="300"/>
      <c r="O4" s="304"/>
      <c r="P4" s="294"/>
      <c r="Q4" s="294"/>
      <c r="R4" s="294"/>
      <c r="S4" s="294"/>
      <c r="T4" s="294"/>
      <c r="U4" s="294"/>
      <c r="V4" s="294"/>
      <c r="W4" s="294"/>
    </row>
    <row r="5" spans="1:23" ht="66" thickBot="1" x14ac:dyDescent="0.35">
      <c r="A5" s="179" t="s">
        <v>0</v>
      </c>
      <c r="B5" s="178" t="s">
        <v>1</v>
      </c>
      <c r="C5" s="180" t="s">
        <v>2</v>
      </c>
      <c r="D5" s="180" t="s">
        <v>20</v>
      </c>
      <c r="E5" s="181" t="s">
        <v>103</v>
      </c>
      <c r="F5" s="182" t="s">
        <v>119</v>
      </c>
      <c r="G5" s="183" t="s">
        <v>104</v>
      </c>
      <c r="H5" s="177" t="s">
        <v>92</v>
      </c>
      <c r="I5" s="181" t="s">
        <v>105</v>
      </c>
      <c r="J5" s="181" t="s">
        <v>106</v>
      </c>
      <c r="K5" s="181" t="s">
        <v>133</v>
      </c>
      <c r="L5" s="181" t="s">
        <v>122</v>
      </c>
      <c r="M5" s="181" t="s">
        <v>107</v>
      </c>
      <c r="N5" s="184" t="s">
        <v>108</v>
      </c>
    </row>
    <row r="6" spans="1:23" ht="60" customHeight="1" thickBot="1" x14ac:dyDescent="0.35">
      <c r="A6" s="175"/>
      <c r="B6" s="167"/>
      <c r="C6" s="168"/>
      <c r="D6" s="168"/>
      <c r="E6" s="169"/>
      <c r="F6" s="174"/>
      <c r="G6" s="169"/>
      <c r="H6" s="169"/>
      <c r="I6" s="170"/>
      <c r="J6" s="171"/>
      <c r="K6" s="172"/>
      <c r="L6" s="186"/>
      <c r="M6" s="173"/>
      <c r="N6" s="176"/>
    </row>
  </sheetData>
  <mergeCells count="4">
    <mergeCell ref="A1:N1"/>
    <mergeCell ref="A4:N4"/>
    <mergeCell ref="A2:N3"/>
    <mergeCell ref="O1:W4"/>
  </mergeCells>
  <pageMargins left="0.23622047244094491" right="0.23622047244094491" top="0" bottom="0.74803149606299213" header="0.31496062992125984" footer="0.31496062992125984"/>
  <pageSetup paperSize="9" scale="37" fitToHeight="0" orientation="portrait" r:id="rId1"/>
  <headerFooter>
    <oddFooter>&amp;L&amp;14Impressão: &amp;D - &amp;T&amp;C&amp;"-,Negrito"&amp;16Data: ____/____/____ Ass.: ______________________________________________________&amp;R&amp;14Página &amp;P / &amp;N</oddFooter>
  </headerFooter>
  <drawing r:id="rId2"/>
  <legacyDrawing r:id="rId3"/>
  <controls>
    <mc:AlternateContent xmlns:mc="http://schemas.openxmlformats.org/markup-compatibility/2006">
      <mc:Choice Requires="x14">
        <control shapeId="1403908" r:id="rId4" name="btnConferirCompra_Exportar">
          <controlPr locked="0" defaultSize="0" print="0" autoLine="0" r:id="rId5">
            <anchor moveWithCells="1">
              <from>
                <xdr:col>18</xdr:col>
                <xdr:colOff>198120</xdr:colOff>
                <xdr:row>2</xdr:row>
                <xdr:rowOff>297180</xdr:rowOff>
              </from>
              <to>
                <xdr:col>22</xdr:col>
                <xdr:colOff>68580</xdr:colOff>
                <xdr:row>3</xdr:row>
                <xdr:rowOff>327660</xdr:rowOff>
              </to>
            </anchor>
          </controlPr>
        </control>
      </mc:Choice>
      <mc:Fallback>
        <control shapeId="1403908" r:id="rId4" name="btnConferirCompra_Exportar"/>
      </mc:Fallback>
    </mc:AlternateContent>
    <mc:AlternateContent xmlns:mc="http://schemas.openxmlformats.org/markup-compatibility/2006">
      <mc:Choice Requires="x14">
        <control shapeId="1403907" r:id="rId6" name="btnConferirCompra_Imprimir">
          <controlPr locked="0" defaultSize="0" print="0" autoLine="0" r:id="rId7">
            <anchor moveWithCells="1">
              <from>
                <xdr:col>18</xdr:col>
                <xdr:colOff>198120</xdr:colOff>
                <xdr:row>0</xdr:row>
                <xdr:rowOff>83820</xdr:rowOff>
              </from>
              <to>
                <xdr:col>22</xdr:col>
                <xdr:colOff>68580</xdr:colOff>
                <xdr:row>1</xdr:row>
                <xdr:rowOff>121920</xdr:rowOff>
              </to>
            </anchor>
          </controlPr>
        </control>
      </mc:Choice>
      <mc:Fallback>
        <control shapeId="1403907" r:id="rId6" name="btnConferirCompra_Imprimir"/>
      </mc:Fallback>
    </mc:AlternateContent>
    <mc:AlternateContent xmlns:mc="http://schemas.openxmlformats.org/markup-compatibility/2006">
      <mc:Choice Requires="x14">
        <control shapeId="1403906" r:id="rId8" name="btnConferirCompra_Importar">
          <controlPr locked="0" defaultSize="0" print="0" autoLine="0" r:id="rId9">
            <anchor moveWithCells="1">
              <from>
                <xdr:col>14</xdr:col>
                <xdr:colOff>190500</xdr:colOff>
                <xdr:row>2</xdr:row>
                <xdr:rowOff>297180</xdr:rowOff>
              </from>
              <to>
                <xdr:col>18</xdr:col>
                <xdr:colOff>60960</xdr:colOff>
                <xdr:row>3</xdr:row>
                <xdr:rowOff>327660</xdr:rowOff>
              </to>
            </anchor>
          </controlPr>
        </control>
      </mc:Choice>
      <mc:Fallback>
        <control shapeId="1403906" r:id="rId8" name="btnConferirCompra_Importar"/>
      </mc:Fallback>
    </mc:AlternateContent>
    <mc:AlternateContent xmlns:mc="http://schemas.openxmlformats.org/markup-compatibility/2006">
      <mc:Choice Requires="x14">
        <control shapeId="1403905" r:id="rId10" name="btnConferirCompra_Voltar">
          <controlPr locked="0" defaultSize="0" print="0" autoLine="0" r:id="rId11">
            <anchor moveWithCells="1">
              <from>
                <xdr:col>14</xdr:col>
                <xdr:colOff>190500</xdr:colOff>
                <xdr:row>0</xdr:row>
                <xdr:rowOff>83820</xdr:rowOff>
              </from>
              <to>
                <xdr:col>18</xdr:col>
                <xdr:colOff>60960</xdr:colOff>
                <xdr:row>1</xdr:row>
                <xdr:rowOff>121920</xdr:rowOff>
              </to>
            </anchor>
          </controlPr>
        </control>
      </mc:Choice>
      <mc:Fallback>
        <control shapeId="1403905" r:id="rId10" name="btnConferirCompra_Voltar"/>
      </mc:Fallback>
    </mc:AlternateContent>
  </controls>
  <tableParts count="1"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02">
    <tabColor theme="9" tint="0.79998168889431442"/>
  </sheetPr>
  <dimension ref="A1:P172"/>
  <sheetViews>
    <sheetView workbookViewId="0">
      <selection sqref="A1:A39"/>
    </sheetView>
  </sheetViews>
  <sheetFormatPr defaultRowHeight="14.4" x14ac:dyDescent="0.3"/>
  <cols>
    <col min="1" max="1" width="225.5546875" customWidth="1"/>
    <col min="13" max="13" width="19.109375" style="2" bestFit="1" customWidth="1"/>
    <col min="14" max="14" width="171" style="4" bestFit="1" customWidth="1"/>
    <col min="15" max="15" width="18.109375" style="10" bestFit="1" customWidth="1"/>
    <col min="16" max="16" width="4.5546875" style="3" customWidth="1"/>
  </cols>
  <sheetData>
    <row r="1" spans="1:16" x14ac:dyDescent="0.3">
      <c r="A1" s="305">
        <v>0</v>
      </c>
      <c r="H1" s="294"/>
      <c r="I1" s="294"/>
      <c r="J1" s="294"/>
      <c r="K1" s="294"/>
      <c r="L1" s="294"/>
      <c r="M1" s="86" t="s">
        <v>66</v>
      </c>
      <c r="N1" s="85" t="s">
        <v>54</v>
      </c>
      <c r="O1" s="187" t="s">
        <v>123</v>
      </c>
      <c r="P1" s="114" t="s">
        <v>96</v>
      </c>
    </row>
    <row r="2" spans="1:16" x14ac:dyDescent="0.3">
      <c r="A2" s="305"/>
      <c r="H2" s="294"/>
      <c r="I2" s="294"/>
      <c r="J2" s="294"/>
      <c r="K2" s="294"/>
      <c r="L2" s="294"/>
      <c r="M2" s="115"/>
      <c r="N2" s="236" t="str">
        <f>IF(ISBLANK(tabCodigosParaFiltrar[Código do Item]),"",VLOOKUP(tabCodigosParaFiltrar[Código do Item],Itens!$A$4:$B$4,2,FALSE))</f>
        <v/>
      </c>
      <c r="O2" s="188"/>
      <c r="P2" s="185" t="str">
        <f>IF(ISBLANK(tabCodigosParaFiltrar[Código do Item]),"","*")</f>
        <v/>
      </c>
    </row>
    <row r="3" spans="1:16" x14ac:dyDescent="0.3">
      <c r="A3" s="305"/>
      <c r="H3" s="294"/>
      <c r="I3" s="294"/>
      <c r="J3" s="294"/>
      <c r="K3" s="294"/>
      <c r="L3" s="294"/>
    </row>
    <row r="4" spans="1:16" x14ac:dyDescent="0.3">
      <c r="A4" s="305"/>
      <c r="H4" s="294"/>
      <c r="I4" s="294"/>
      <c r="J4" s="294"/>
      <c r="K4" s="294"/>
      <c r="L4" s="294"/>
    </row>
    <row r="5" spans="1:16" x14ac:dyDescent="0.3">
      <c r="A5" s="305"/>
      <c r="H5" s="294"/>
      <c r="I5" s="294"/>
      <c r="J5" s="294"/>
      <c r="K5" s="294"/>
      <c r="L5" s="294"/>
    </row>
    <row r="6" spans="1:16" x14ac:dyDescent="0.3">
      <c r="A6" s="305"/>
      <c r="H6" s="294"/>
      <c r="I6" s="294"/>
      <c r="J6" s="294"/>
      <c r="K6" s="294"/>
      <c r="L6" s="294"/>
    </row>
    <row r="7" spans="1:16" x14ac:dyDescent="0.3">
      <c r="A7" s="305"/>
      <c r="H7" s="294"/>
      <c r="I7" s="294"/>
      <c r="J7" s="294"/>
      <c r="K7" s="294"/>
      <c r="L7" s="294"/>
    </row>
    <row r="8" spans="1:16" x14ac:dyDescent="0.3">
      <c r="A8" s="305"/>
      <c r="H8" s="294"/>
      <c r="I8" s="294"/>
      <c r="J8" s="294"/>
      <c r="K8" s="294"/>
      <c r="L8" s="294"/>
    </row>
    <row r="9" spans="1:16" x14ac:dyDescent="0.3">
      <c r="A9" s="305"/>
      <c r="H9" s="294"/>
      <c r="I9" s="294"/>
      <c r="J9" s="294"/>
      <c r="K9" s="294"/>
      <c r="L9" s="294"/>
    </row>
    <row r="10" spans="1:16" x14ac:dyDescent="0.3">
      <c r="A10" s="305"/>
      <c r="H10" s="294"/>
      <c r="I10" s="294"/>
      <c r="J10" s="294"/>
      <c r="K10" s="294"/>
      <c r="L10" s="294"/>
    </row>
    <row r="11" spans="1:16" x14ac:dyDescent="0.3">
      <c r="A11" s="305"/>
      <c r="H11" s="294"/>
      <c r="I11" s="294"/>
      <c r="J11" s="294"/>
      <c r="K11" s="294"/>
      <c r="L11" s="294"/>
    </row>
    <row r="12" spans="1:16" x14ac:dyDescent="0.3">
      <c r="A12" s="305"/>
      <c r="H12" s="294"/>
      <c r="I12" s="294"/>
      <c r="J12" s="294"/>
      <c r="K12" s="294"/>
      <c r="L12" s="294"/>
    </row>
    <row r="13" spans="1:16" x14ac:dyDescent="0.3">
      <c r="A13" s="305"/>
      <c r="H13" s="294"/>
      <c r="I13" s="294"/>
      <c r="J13" s="294"/>
      <c r="K13" s="294"/>
      <c r="L13" s="294"/>
    </row>
    <row r="14" spans="1:16" x14ac:dyDescent="0.3">
      <c r="A14" s="305"/>
      <c r="H14" s="294"/>
      <c r="I14" s="294"/>
      <c r="J14" s="294"/>
      <c r="K14" s="294"/>
      <c r="L14" s="294"/>
    </row>
    <row r="15" spans="1:16" x14ac:dyDescent="0.3">
      <c r="A15" s="305"/>
      <c r="H15" s="294"/>
      <c r="I15" s="294"/>
      <c r="J15" s="294"/>
      <c r="K15" s="294"/>
      <c r="L15" s="294"/>
    </row>
    <row r="16" spans="1:16" x14ac:dyDescent="0.3">
      <c r="A16" s="305"/>
      <c r="H16" s="294"/>
      <c r="I16" s="294"/>
      <c r="J16" s="294"/>
      <c r="K16" s="294"/>
      <c r="L16" s="294"/>
    </row>
    <row r="17" spans="1:12" x14ac:dyDescent="0.3">
      <c r="A17" s="305"/>
      <c r="H17" s="294"/>
      <c r="I17" s="294"/>
      <c r="J17" s="294"/>
      <c r="K17" s="294"/>
      <c r="L17" s="294"/>
    </row>
    <row r="18" spans="1:12" x14ac:dyDescent="0.3">
      <c r="A18" s="305"/>
      <c r="H18" s="294"/>
      <c r="I18" s="294"/>
      <c r="J18" s="294"/>
      <c r="K18" s="294"/>
      <c r="L18" s="294"/>
    </row>
    <row r="19" spans="1:12" x14ac:dyDescent="0.3">
      <c r="A19" s="305"/>
      <c r="H19" s="294"/>
      <c r="I19" s="294"/>
      <c r="J19" s="294"/>
      <c r="K19" s="294"/>
      <c r="L19" s="294"/>
    </row>
    <row r="20" spans="1:12" x14ac:dyDescent="0.3">
      <c r="A20" s="305"/>
      <c r="H20" s="294"/>
      <c r="I20" s="294"/>
      <c r="J20" s="294"/>
      <c r="K20" s="294"/>
      <c r="L20" s="294"/>
    </row>
    <row r="21" spans="1:12" x14ac:dyDescent="0.3">
      <c r="A21" s="305"/>
      <c r="H21" s="294"/>
      <c r="I21" s="294"/>
      <c r="J21" s="294"/>
      <c r="K21" s="294"/>
      <c r="L21" s="294"/>
    </row>
    <row r="22" spans="1:12" x14ac:dyDescent="0.3">
      <c r="A22" s="305"/>
      <c r="H22" s="294"/>
      <c r="I22" s="294"/>
      <c r="J22" s="294"/>
      <c r="K22" s="294"/>
      <c r="L22" s="294"/>
    </row>
    <row r="23" spans="1:12" x14ac:dyDescent="0.3">
      <c r="A23" s="305"/>
      <c r="H23" s="294"/>
      <c r="I23" s="294"/>
      <c r="J23" s="294"/>
      <c r="K23" s="294"/>
      <c r="L23" s="294"/>
    </row>
    <row r="24" spans="1:12" x14ac:dyDescent="0.3">
      <c r="A24" s="305"/>
      <c r="H24" s="294"/>
      <c r="I24" s="294"/>
      <c r="J24" s="294"/>
      <c r="K24" s="294"/>
      <c r="L24" s="294"/>
    </row>
    <row r="25" spans="1:12" x14ac:dyDescent="0.3">
      <c r="A25" s="305"/>
      <c r="H25" s="294"/>
      <c r="I25" s="294"/>
      <c r="J25" s="294"/>
      <c r="K25" s="294"/>
      <c r="L25" s="294"/>
    </row>
    <row r="26" spans="1:12" x14ac:dyDescent="0.3">
      <c r="A26" s="305"/>
      <c r="H26" s="294"/>
      <c r="I26" s="294"/>
      <c r="J26" s="294"/>
      <c r="K26" s="294"/>
      <c r="L26" s="294"/>
    </row>
    <row r="27" spans="1:12" x14ac:dyDescent="0.3">
      <c r="A27" s="305"/>
      <c r="H27" s="294"/>
      <c r="I27" s="294"/>
      <c r="J27" s="294"/>
      <c r="K27" s="294"/>
      <c r="L27" s="294"/>
    </row>
    <row r="28" spans="1:12" x14ac:dyDescent="0.3">
      <c r="A28" s="305"/>
      <c r="H28" s="294"/>
      <c r="I28" s="294"/>
      <c r="J28" s="294"/>
      <c r="K28" s="294"/>
      <c r="L28" s="294"/>
    </row>
    <row r="29" spans="1:12" x14ac:dyDescent="0.3">
      <c r="A29" s="305"/>
      <c r="H29" s="294"/>
      <c r="I29" s="294"/>
      <c r="J29" s="294"/>
      <c r="K29" s="294"/>
      <c r="L29" s="294"/>
    </row>
    <row r="30" spans="1:12" x14ac:dyDescent="0.3">
      <c r="A30" s="305"/>
      <c r="H30" s="294"/>
      <c r="I30" s="294"/>
      <c r="J30" s="294"/>
      <c r="K30" s="294"/>
      <c r="L30" s="294"/>
    </row>
    <row r="31" spans="1:12" x14ac:dyDescent="0.3">
      <c r="A31" s="305"/>
      <c r="H31" s="294"/>
      <c r="I31" s="294"/>
      <c r="J31" s="294"/>
      <c r="K31" s="294"/>
      <c r="L31" s="294"/>
    </row>
    <row r="32" spans="1:12" x14ac:dyDescent="0.3">
      <c r="A32" s="305"/>
      <c r="H32" s="294"/>
      <c r="I32" s="294"/>
      <c r="J32" s="294"/>
      <c r="K32" s="294"/>
      <c r="L32" s="294"/>
    </row>
    <row r="33" spans="1:12" x14ac:dyDescent="0.3">
      <c r="A33" s="305"/>
      <c r="H33" s="294"/>
      <c r="I33" s="294"/>
      <c r="J33" s="294"/>
      <c r="K33" s="294"/>
      <c r="L33" s="294"/>
    </row>
    <row r="34" spans="1:12" x14ac:dyDescent="0.3">
      <c r="A34" s="305"/>
      <c r="H34" s="294"/>
      <c r="I34" s="294"/>
      <c r="J34" s="294"/>
      <c r="K34" s="294"/>
      <c r="L34" s="294"/>
    </row>
    <row r="35" spans="1:12" x14ac:dyDescent="0.3">
      <c r="A35" s="305"/>
      <c r="H35" s="294"/>
      <c r="I35" s="294"/>
      <c r="J35" s="294"/>
      <c r="K35" s="294"/>
      <c r="L35" s="294"/>
    </row>
    <row r="36" spans="1:12" x14ac:dyDescent="0.3">
      <c r="A36" s="305"/>
      <c r="H36" s="294"/>
      <c r="I36" s="294"/>
      <c r="J36" s="294"/>
      <c r="K36" s="294"/>
      <c r="L36" s="294"/>
    </row>
    <row r="37" spans="1:12" x14ac:dyDescent="0.3">
      <c r="A37" s="305"/>
      <c r="H37" s="294"/>
      <c r="I37" s="294"/>
      <c r="J37" s="294"/>
      <c r="K37" s="294"/>
      <c r="L37" s="294"/>
    </row>
    <row r="38" spans="1:12" x14ac:dyDescent="0.3">
      <c r="A38" s="305"/>
      <c r="H38" s="294"/>
      <c r="I38" s="294"/>
      <c r="J38" s="294"/>
      <c r="K38" s="294"/>
      <c r="L38" s="294"/>
    </row>
    <row r="39" spans="1:12" x14ac:dyDescent="0.3">
      <c r="A39" s="305"/>
      <c r="H39" s="294"/>
      <c r="I39" s="294"/>
      <c r="J39" s="294"/>
      <c r="K39" s="294"/>
      <c r="L39" s="294"/>
    </row>
    <row r="40" spans="1:12" x14ac:dyDescent="0.3">
      <c r="H40" s="294"/>
      <c r="I40" s="294"/>
      <c r="J40" s="294"/>
      <c r="K40" s="294"/>
      <c r="L40" s="294"/>
    </row>
    <row r="41" spans="1:12" x14ac:dyDescent="0.3">
      <c r="H41" s="294"/>
      <c r="I41" s="294"/>
      <c r="J41" s="294"/>
      <c r="K41" s="294"/>
      <c r="L41" s="294"/>
    </row>
    <row r="42" spans="1:12" x14ac:dyDescent="0.3">
      <c r="H42" s="294"/>
      <c r="I42" s="294"/>
      <c r="J42" s="294"/>
      <c r="K42" s="294"/>
      <c r="L42" s="294"/>
    </row>
    <row r="43" spans="1:12" x14ac:dyDescent="0.3">
      <c r="H43" s="294"/>
      <c r="I43" s="294"/>
      <c r="J43" s="294"/>
      <c r="K43" s="294"/>
      <c r="L43" s="294"/>
    </row>
    <row r="44" spans="1:12" x14ac:dyDescent="0.3">
      <c r="H44" s="294"/>
      <c r="I44" s="294"/>
      <c r="J44" s="294"/>
      <c r="K44" s="294"/>
      <c r="L44" s="294"/>
    </row>
    <row r="45" spans="1:12" x14ac:dyDescent="0.3">
      <c r="H45" s="294"/>
      <c r="I45" s="294"/>
      <c r="J45" s="294"/>
      <c r="K45" s="294"/>
      <c r="L45" s="294"/>
    </row>
    <row r="46" spans="1:12" x14ac:dyDescent="0.3">
      <c r="H46" s="294"/>
      <c r="I46" s="294"/>
      <c r="J46" s="294"/>
      <c r="K46" s="294"/>
      <c r="L46" s="294"/>
    </row>
    <row r="47" spans="1:12" x14ac:dyDescent="0.3">
      <c r="H47" s="294"/>
      <c r="I47" s="294"/>
      <c r="J47" s="294"/>
      <c r="K47" s="294"/>
      <c r="L47" s="294"/>
    </row>
    <row r="48" spans="1:12" x14ac:dyDescent="0.3">
      <c r="H48" s="294"/>
      <c r="I48" s="294"/>
      <c r="J48" s="294"/>
      <c r="K48" s="294"/>
      <c r="L48" s="294"/>
    </row>
    <row r="49" spans="8:12" x14ac:dyDescent="0.3">
      <c r="H49" s="294"/>
      <c r="I49" s="294"/>
      <c r="J49" s="294"/>
      <c r="K49" s="294"/>
      <c r="L49" s="294"/>
    </row>
    <row r="50" spans="8:12" x14ac:dyDescent="0.3">
      <c r="H50" s="294"/>
      <c r="I50" s="294"/>
      <c r="J50" s="294"/>
      <c r="K50" s="294"/>
      <c r="L50" s="294"/>
    </row>
    <row r="51" spans="8:12" x14ac:dyDescent="0.3">
      <c r="H51" s="294"/>
      <c r="I51" s="294"/>
      <c r="J51" s="294"/>
      <c r="K51" s="294"/>
      <c r="L51" s="294"/>
    </row>
    <row r="52" spans="8:12" x14ac:dyDescent="0.3">
      <c r="H52" s="294"/>
      <c r="I52" s="294"/>
      <c r="J52" s="294"/>
      <c r="K52" s="294"/>
      <c r="L52" s="294"/>
    </row>
    <row r="53" spans="8:12" x14ac:dyDescent="0.3">
      <c r="H53" s="294"/>
      <c r="I53" s="294"/>
      <c r="J53" s="294"/>
      <c r="K53" s="294"/>
      <c r="L53" s="294"/>
    </row>
    <row r="54" spans="8:12" x14ac:dyDescent="0.3">
      <c r="H54" s="294"/>
      <c r="I54" s="294"/>
      <c r="J54" s="294"/>
      <c r="K54" s="294"/>
      <c r="L54" s="294"/>
    </row>
    <row r="55" spans="8:12" x14ac:dyDescent="0.3">
      <c r="H55" s="294"/>
      <c r="I55" s="294"/>
      <c r="J55" s="294"/>
      <c r="K55" s="294"/>
      <c r="L55" s="294"/>
    </row>
    <row r="56" spans="8:12" x14ac:dyDescent="0.3">
      <c r="H56" s="294"/>
      <c r="I56" s="294"/>
      <c r="J56" s="294"/>
      <c r="K56" s="294"/>
      <c r="L56" s="294"/>
    </row>
    <row r="57" spans="8:12" x14ac:dyDescent="0.3">
      <c r="H57" s="294"/>
      <c r="I57" s="294"/>
      <c r="J57" s="294"/>
      <c r="K57" s="294"/>
      <c r="L57" s="294"/>
    </row>
    <row r="58" spans="8:12" x14ac:dyDescent="0.3">
      <c r="H58" s="294"/>
      <c r="I58" s="294"/>
      <c r="J58" s="294"/>
      <c r="K58" s="294"/>
      <c r="L58" s="294"/>
    </row>
    <row r="59" spans="8:12" x14ac:dyDescent="0.3">
      <c r="H59" s="294"/>
      <c r="I59" s="294"/>
      <c r="J59" s="294"/>
      <c r="K59" s="294"/>
      <c r="L59" s="294"/>
    </row>
    <row r="60" spans="8:12" x14ac:dyDescent="0.3">
      <c r="H60" s="294"/>
      <c r="I60" s="294"/>
      <c r="J60" s="294"/>
      <c r="K60" s="294"/>
      <c r="L60" s="294"/>
    </row>
    <row r="61" spans="8:12" x14ac:dyDescent="0.3">
      <c r="H61" s="294"/>
      <c r="I61" s="294"/>
      <c r="J61" s="294"/>
      <c r="K61" s="294"/>
      <c r="L61" s="294"/>
    </row>
    <row r="62" spans="8:12" x14ac:dyDescent="0.3">
      <c r="H62" s="294"/>
      <c r="I62" s="294"/>
      <c r="J62" s="294"/>
      <c r="K62" s="294"/>
      <c r="L62" s="294"/>
    </row>
    <row r="63" spans="8:12" x14ac:dyDescent="0.3">
      <c r="H63" s="294"/>
      <c r="I63" s="294"/>
      <c r="J63" s="294"/>
      <c r="K63" s="294"/>
      <c r="L63" s="294"/>
    </row>
    <row r="64" spans="8:12" x14ac:dyDescent="0.3">
      <c r="H64" s="294"/>
      <c r="I64" s="294"/>
      <c r="J64" s="294"/>
      <c r="K64" s="294"/>
      <c r="L64" s="294"/>
    </row>
    <row r="65" spans="8:12" x14ac:dyDescent="0.3">
      <c r="H65" s="294"/>
      <c r="I65" s="294"/>
      <c r="J65" s="294"/>
      <c r="K65" s="294"/>
      <c r="L65" s="294"/>
    </row>
    <row r="66" spans="8:12" x14ac:dyDescent="0.3">
      <c r="H66" s="294"/>
      <c r="I66" s="294"/>
      <c r="J66" s="294"/>
      <c r="K66" s="294"/>
      <c r="L66" s="294"/>
    </row>
    <row r="67" spans="8:12" x14ac:dyDescent="0.3">
      <c r="H67" s="294"/>
      <c r="I67" s="294"/>
      <c r="J67" s="294"/>
      <c r="K67" s="294"/>
      <c r="L67" s="294"/>
    </row>
    <row r="68" spans="8:12" x14ac:dyDescent="0.3">
      <c r="H68" s="294"/>
      <c r="I68" s="294"/>
      <c r="J68" s="294"/>
      <c r="K68" s="294"/>
      <c r="L68" s="294"/>
    </row>
    <row r="69" spans="8:12" x14ac:dyDescent="0.3">
      <c r="H69" s="294"/>
      <c r="I69" s="294"/>
      <c r="J69" s="294"/>
      <c r="K69" s="294"/>
      <c r="L69" s="294"/>
    </row>
    <row r="70" spans="8:12" x14ac:dyDescent="0.3">
      <c r="H70" s="294"/>
      <c r="I70" s="294"/>
      <c r="J70" s="294"/>
      <c r="K70" s="294"/>
      <c r="L70" s="294"/>
    </row>
    <row r="71" spans="8:12" x14ac:dyDescent="0.3">
      <c r="H71" s="294"/>
      <c r="I71" s="294"/>
      <c r="J71" s="294"/>
      <c r="K71" s="294"/>
      <c r="L71" s="294"/>
    </row>
    <row r="72" spans="8:12" x14ac:dyDescent="0.3">
      <c r="H72" s="294"/>
      <c r="I72" s="294"/>
      <c r="J72" s="294"/>
      <c r="K72" s="294"/>
      <c r="L72" s="294"/>
    </row>
    <row r="73" spans="8:12" x14ac:dyDescent="0.3">
      <c r="H73" s="294"/>
      <c r="I73" s="294"/>
      <c r="J73" s="294"/>
      <c r="K73" s="294"/>
      <c r="L73" s="294"/>
    </row>
    <row r="74" spans="8:12" x14ac:dyDescent="0.3">
      <c r="H74" s="294"/>
      <c r="I74" s="294"/>
      <c r="J74" s="294"/>
      <c r="K74" s="294"/>
      <c r="L74" s="294"/>
    </row>
    <row r="75" spans="8:12" x14ac:dyDescent="0.3">
      <c r="H75" s="294"/>
      <c r="I75" s="294"/>
      <c r="J75" s="294"/>
      <c r="K75" s="294"/>
      <c r="L75" s="294"/>
    </row>
    <row r="76" spans="8:12" x14ac:dyDescent="0.3">
      <c r="H76" s="294"/>
      <c r="I76" s="294"/>
      <c r="J76" s="294"/>
      <c r="K76" s="294"/>
      <c r="L76" s="294"/>
    </row>
    <row r="77" spans="8:12" x14ac:dyDescent="0.3">
      <c r="H77" s="294"/>
      <c r="I77" s="294"/>
      <c r="J77" s="294"/>
      <c r="K77" s="294"/>
      <c r="L77" s="294"/>
    </row>
    <row r="78" spans="8:12" x14ac:dyDescent="0.3">
      <c r="H78" s="294"/>
      <c r="I78" s="294"/>
      <c r="J78" s="294"/>
      <c r="K78" s="294"/>
      <c r="L78" s="294"/>
    </row>
    <row r="79" spans="8:12" x14ac:dyDescent="0.3">
      <c r="H79" s="294"/>
      <c r="I79" s="294"/>
      <c r="J79" s="294"/>
      <c r="K79" s="294"/>
      <c r="L79" s="294"/>
    </row>
    <row r="80" spans="8:12" x14ac:dyDescent="0.3">
      <c r="H80" s="294"/>
      <c r="I80" s="294"/>
      <c r="J80" s="294"/>
      <c r="K80" s="294"/>
      <c r="L80" s="294"/>
    </row>
    <row r="81" spans="8:12" x14ac:dyDescent="0.3">
      <c r="H81" s="294"/>
      <c r="I81" s="294"/>
      <c r="J81" s="294"/>
      <c r="K81" s="294"/>
      <c r="L81" s="294"/>
    </row>
    <row r="82" spans="8:12" x14ac:dyDescent="0.3">
      <c r="H82" s="294"/>
      <c r="I82" s="294"/>
      <c r="J82" s="294"/>
      <c r="K82" s="294"/>
      <c r="L82" s="294"/>
    </row>
    <row r="83" spans="8:12" x14ac:dyDescent="0.3">
      <c r="H83" s="294"/>
      <c r="I83" s="294"/>
      <c r="J83" s="294"/>
      <c r="K83" s="294"/>
      <c r="L83" s="294"/>
    </row>
    <row r="84" spans="8:12" x14ac:dyDescent="0.3">
      <c r="H84" s="294"/>
      <c r="I84" s="294"/>
      <c r="J84" s="294"/>
      <c r="K84" s="294"/>
      <c r="L84" s="294"/>
    </row>
    <row r="85" spans="8:12" x14ac:dyDescent="0.3">
      <c r="H85" s="294"/>
      <c r="I85" s="294"/>
      <c r="J85" s="294"/>
      <c r="K85" s="294"/>
      <c r="L85" s="294"/>
    </row>
    <row r="86" spans="8:12" x14ac:dyDescent="0.3">
      <c r="H86" s="294"/>
      <c r="I86" s="294"/>
      <c r="J86" s="294"/>
      <c r="K86" s="294"/>
      <c r="L86" s="294"/>
    </row>
    <row r="87" spans="8:12" x14ac:dyDescent="0.3">
      <c r="H87" s="294"/>
      <c r="I87" s="294"/>
      <c r="J87" s="294"/>
      <c r="K87" s="294"/>
      <c r="L87" s="294"/>
    </row>
    <row r="88" spans="8:12" x14ac:dyDescent="0.3">
      <c r="H88" s="294"/>
      <c r="I88" s="294"/>
      <c r="J88" s="294"/>
      <c r="K88" s="294"/>
      <c r="L88" s="294"/>
    </row>
    <row r="89" spans="8:12" x14ac:dyDescent="0.3">
      <c r="H89" s="294"/>
      <c r="I89" s="294"/>
      <c r="J89" s="294"/>
      <c r="K89" s="294"/>
      <c r="L89" s="294"/>
    </row>
    <row r="90" spans="8:12" x14ac:dyDescent="0.3">
      <c r="H90" s="294"/>
      <c r="I90" s="294"/>
      <c r="J90" s="294"/>
      <c r="K90" s="294"/>
      <c r="L90" s="294"/>
    </row>
    <row r="91" spans="8:12" x14ac:dyDescent="0.3">
      <c r="H91" s="294"/>
      <c r="I91" s="294"/>
      <c r="J91" s="294"/>
      <c r="K91" s="294"/>
      <c r="L91" s="294"/>
    </row>
    <row r="92" spans="8:12" x14ac:dyDescent="0.3">
      <c r="H92" s="294"/>
      <c r="I92" s="294"/>
      <c r="J92" s="294"/>
      <c r="K92" s="294"/>
      <c r="L92" s="294"/>
    </row>
    <row r="93" spans="8:12" x14ac:dyDescent="0.3">
      <c r="H93" s="294"/>
      <c r="I93" s="294"/>
      <c r="J93" s="294"/>
      <c r="K93" s="294"/>
      <c r="L93" s="294"/>
    </row>
    <row r="94" spans="8:12" x14ac:dyDescent="0.3">
      <c r="H94" s="294"/>
      <c r="I94" s="294"/>
      <c r="J94" s="294"/>
      <c r="K94" s="294"/>
      <c r="L94" s="294"/>
    </row>
    <row r="95" spans="8:12" x14ac:dyDescent="0.3">
      <c r="H95" s="294"/>
      <c r="I95" s="294"/>
      <c r="J95" s="294"/>
      <c r="K95" s="294"/>
      <c r="L95" s="294"/>
    </row>
    <row r="96" spans="8:12" x14ac:dyDescent="0.3">
      <c r="H96" s="294"/>
      <c r="I96" s="294"/>
      <c r="J96" s="294"/>
      <c r="K96" s="294"/>
      <c r="L96" s="294"/>
    </row>
    <row r="97" spans="8:12" x14ac:dyDescent="0.3">
      <c r="H97" s="294"/>
      <c r="I97" s="294"/>
      <c r="J97" s="294"/>
      <c r="K97" s="294"/>
      <c r="L97" s="294"/>
    </row>
    <row r="98" spans="8:12" x14ac:dyDescent="0.3">
      <c r="H98" s="294"/>
      <c r="I98" s="294"/>
      <c r="J98" s="294"/>
      <c r="K98" s="294"/>
      <c r="L98" s="294"/>
    </row>
    <row r="99" spans="8:12" x14ac:dyDescent="0.3">
      <c r="H99" s="294"/>
      <c r="I99" s="294"/>
      <c r="J99" s="294"/>
      <c r="K99" s="294"/>
      <c r="L99" s="294"/>
    </row>
    <row r="100" spans="8:12" x14ac:dyDescent="0.3">
      <c r="H100" s="294"/>
      <c r="I100" s="294"/>
      <c r="J100" s="294"/>
      <c r="K100" s="294"/>
      <c r="L100" s="294"/>
    </row>
    <row r="101" spans="8:12" x14ac:dyDescent="0.3">
      <c r="H101" s="294"/>
      <c r="I101" s="294"/>
      <c r="J101" s="294"/>
      <c r="K101" s="294"/>
      <c r="L101" s="294"/>
    </row>
    <row r="102" spans="8:12" x14ac:dyDescent="0.3">
      <c r="H102" s="294"/>
      <c r="I102" s="294"/>
      <c r="J102" s="294"/>
      <c r="K102" s="294"/>
      <c r="L102" s="294"/>
    </row>
    <row r="103" spans="8:12" x14ac:dyDescent="0.3">
      <c r="H103" s="294"/>
      <c r="I103" s="294"/>
      <c r="J103" s="294"/>
      <c r="K103" s="294"/>
      <c r="L103" s="294"/>
    </row>
    <row r="104" spans="8:12" x14ac:dyDescent="0.3">
      <c r="H104" s="294"/>
      <c r="I104" s="294"/>
      <c r="J104" s="294"/>
      <c r="K104" s="294"/>
      <c r="L104" s="294"/>
    </row>
    <row r="105" spans="8:12" x14ac:dyDescent="0.3">
      <c r="H105" s="294"/>
      <c r="I105" s="294"/>
      <c r="J105" s="294"/>
      <c r="K105" s="294"/>
      <c r="L105" s="294"/>
    </row>
    <row r="106" spans="8:12" x14ac:dyDescent="0.3">
      <c r="H106" s="294"/>
      <c r="I106" s="294"/>
      <c r="J106" s="294"/>
      <c r="K106" s="294"/>
      <c r="L106" s="294"/>
    </row>
    <row r="107" spans="8:12" x14ac:dyDescent="0.3">
      <c r="H107" s="294"/>
      <c r="I107" s="294"/>
      <c r="J107" s="294"/>
      <c r="K107" s="294"/>
      <c r="L107" s="294"/>
    </row>
    <row r="108" spans="8:12" x14ac:dyDescent="0.3">
      <c r="H108" s="294"/>
      <c r="I108" s="294"/>
      <c r="J108" s="294"/>
      <c r="K108" s="294"/>
      <c r="L108" s="294"/>
    </row>
    <row r="109" spans="8:12" x14ac:dyDescent="0.3">
      <c r="H109" s="294"/>
      <c r="I109" s="294"/>
      <c r="J109" s="294"/>
      <c r="K109" s="294"/>
      <c r="L109" s="294"/>
    </row>
    <row r="110" spans="8:12" x14ac:dyDescent="0.3">
      <c r="H110" s="294"/>
      <c r="I110" s="294"/>
      <c r="J110" s="294"/>
      <c r="K110" s="294"/>
      <c r="L110" s="294"/>
    </row>
    <row r="111" spans="8:12" x14ac:dyDescent="0.3">
      <c r="H111" s="294"/>
      <c r="I111" s="294"/>
      <c r="J111" s="294"/>
      <c r="K111" s="294"/>
      <c r="L111" s="294"/>
    </row>
    <row r="112" spans="8:12" x14ac:dyDescent="0.3">
      <c r="H112" s="294"/>
      <c r="I112" s="294"/>
      <c r="J112" s="294"/>
      <c r="K112" s="294"/>
      <c r="L112" s="294"/>
    </row>
    <row r="113" spans="8:12" x14ac:dyDescent="0.3">
      <c r="H113" s="294"/>
      <c r="I113" s="294"/>
      <c r="J113" s="294"/>
      <c r="K113" s="294"/>
      <c r="L113" s="294"/>
    </row>
    <row r="114" spans="8:12" x14ac:dyDescent="0.3">
      <c r="H114" s="294"/>
      <c r="I114" s="294"/>
      <c r="J114" s="294"/>
      <c r="K114" s="294"/>
      <c r="L114" s="294"/>
    </row>
    <row r="115" spans="8:12" x14ac:dyDescent="0.3">
      <c r="H115" s="294"/>
      <c r="I115" s="294"/>
      <c r="J115" s="294"/>
      <c r="K115" s="294"/>
      <c r="L115" s="294"/>
    </row>
    <row r="116" spans="8:12" x14ac:dyDescent="0.3">
      <c r="H116" s="294"/>
      <c r="I116" s="294"/>
      <c r="J116" s="294"/>
      <c r="K116" s="294"/>
      <c r="L116" s="294"/>
    </row>
    <row r="117" spans="8:12" x14ac:dyDescent="0.3">
      <c r="H117" s="294"/>
      <c r="I117" s="294"/>
      <c r="J117" s="294"/>
      <c r="K117" s="294"/>
      <c r="L117" s="294"/>
    </row>
    <row r="118" spans="8:12" x14ac:dyDescent="0.3">
      <c r="H118" s="294"/>
      <c r="I118" s="294"/>
      <c r="J118" s="294"/>
      <c r="K118" s="294"/>
      <c r="L118" s="294"/>
    </row>
    <row r="119" spans="8:12" x14ac:dyDescent="0.3">
      <c r="H119" s="294"/>
      <c r="I119" s="294"/>
      <c r="J119" s="294"/>
      <c r="K119" s="294"/>
      <c r="L119" s="294"/>
    </row>
    <row r="120" spans="8:12" x14ac:dyDescent="0.3">
      <c r="H120" s="294"/>
      <c r="I120" s="294"/>
      <c r="J120" s="294"/>
      <c r="K120" s="294"/>
      <c r="L120" s="294"/>
    </row>
    <row r="121" spans="8:12" x14ac:dyDescent="0.3">
      <c r="H121" s="294"/>
      <c r="I121" s="294"/>
      <c r="J121" s="294"/>
      <c r="K121" s="294"/>
      <c r="L121" s="294"/>
    </row>
    <row r="122" spans="8:12" x14ac:dyDescent="0.3">
      <c r="H122" s="294"/>
      <c r="I122" s="294"/>
      <c r="J122" s="294"/>
      <c r="K122" s="294"/>
      <c r="L122" s="294"/>
    </row>
    <row r="123" spans="8:12" x14ac:dyDescent="0.3">
      <c r="H123" s="294"/>
      <c r="I123" s="294"/>
      <c r="J123" s="294"/>
      <c r="K123" s="294"/>
      <c r="L123" s="294"/>
    </row>
    <row r="124" spans="8:12" x14ac:dyDescent="0.3">
      <c r="H124" s="294"/>
      <c r="I124" s="294"/>
      <c r="J124" s="294"/>
      <c r="K124" s="294"/>
      <c r="L124" s="294"/>
    </row>
    <row r="125" spans="8:12" x14ac:dyDescent="0.3">
      <c r="H125" s="294"/>
      <c r="I125" s="294"/>
      <c r="J125" s="294"/>
      <c r="K125" s="294"/>
      <c r="L125" s="294"/>
    </row>
    <row r="126" spans="8:12" x14ac:dyDescent="0.3">
      <c r="H126" s="294"/>
      <c r="I126" s="294"/>
      <c r="J126" s="294"/>
      <c r="K126" s="294"/>
      <c r="L126" s="294"/>
    </row>
    <row r="127" spans="8:12" x14ac:dyDescent="0.3">
      <c r="H127" s="294"/>
      <c r="I127" s="294"/>
      <c r="J127" s="294"/>
      <c r="K127" s="294"/>
      <c r="L127" s="294"/>
    </row>
    <row r="128" spans="8:12" x14ac:dyDescent="0.3">
      <c r="H128" s="294"/>
      <c r="I128" s="294"/>
      <c r="J128" s="294"/>
      <c r="K128" s="294"/>
      <c r="L128" s="294"/>
    </row>
    <row r="129" spans="8:12" x14ac:dyDescent="0.3">
      <c r="H129" s="294"/>
      <c r="I129" s="294"/>
      <c r="J129" s="294"/>
      <c r="K129" s="294"/>
      <c r="L129" s="294"/>
    </row>
    <row r="130" spans="8:12" x14ac:dyDescent="0.3">
      <c r="H130" s="294"/>
      <c r="I130" s="294"/>
      <c r="J130" s="294"/>
      <c r="K130" s="294"/>
      <c r="L130" s="294"/>
    </row>
    <row r="131" spans="8:12" x14ac:dyDescent="0.3">
      <c r="H131" s="294"/>
      <c r="I131" s="294"/>
      <c r="J131" s="294"/>
      <c r="K131" s="294"/>
      <c r="L131" s="294"/>
    </row>
    <row r="132" spans="8:12" x14ac:dyDescent="0.3">
      <c r="H132" s="294"/>
      <c r="I132" s="294"/>
      <c r="J132" s="294"/>
      <c r="K132" s="294"/>
      <c r="L132" s="294"/>
    </row>
    <row r="133" spans="8:12" x14ac:dyDescent="0.3">
      <c r="H133" s="294"/>
      <c r="I133" s="294"/>
      <c r="J133" s="294"/>
      <c r="K133" s="294"/>
      <c r="L133" s="294"/>
    </row>
    <row r="134" spans="8:12" x14ac:dyDescent="0.3">
      <c r="H134" s="294"/>
      <c r="I134" s="294"/>
      <c r="J134" s="294"/>
      <c r="K134" s="294"/>
      <c r="L134" s="294"/>
    </row>
    <row r="135" spans="8:12" x14ac:dyDescent="0.3">
      <c r="H135" s="294"/>
      <c r="I135" s="294"/>
      <c r="J135" s="294"/>
      <c r="K135" s="294"/>
      <c r="L135" s="294"/>
    </row>
    <row r="136" spans="8:12" x14ac:dyDescent="0.3">
      <c r="H136" s="294"/>
      <c r="I136" s="294"/>
      <c r="J136" s="294"/>
      <c r="K136" s="294"/>
      <c r="L136" s="294"/>
    </row>
    <row r="137" spans="8:12" x14ac:dyDescent="0.3">
      <c r="H137" s="294"/>
      <c r="I137" s="294"/>
      <c r="J137" s="294"/>
      <c r="K137" s="294"/>
      <c r="L137" s="294"/>
    </row>
    <row r="138" spans="8:12" x14ac:dyDescent="0.3">
      <c r="H138" s="294"/>
      <c r="I138" s="294"/>
      <c r="J138" s="294"/>
      <c r="K138" s="294"/>
      <c r="L138" s="294"/>
    </row>
    <row r="139" spans="8:12" x14ac:dyDescent="0.3">
      <c r="H139" s="294"/>
      <c r="I139" s="294"/>
      <c r="J139" s="294"/>
      <c r="K139" s="294"/>
      <c r="L139" s="294"/>
    </row>
    <row r="140" spans="8:12" x14ac:dyDescent="0.3">
      <c r="H140" s="294"/>
      <c r="I140" s="294"/>
      <c r="J140" s="294"/>
      <c r="K140" s="294"/>
      <c r="L140" s="294"/>
    </row>
    <row r="141" spans="8:12" x14ac:dyDescent="0.3">
      <c r="H141" s="294"/>
      <c r="I141" s="294"/>
      <c r="J141" s="294"/>
      <c r="K141" s="294"/>
      <c r="L141" s="294"/>
    </row>
    <row r="142" spans="8:12" x14ac:dyDescent="0.3">
      <c r="H142" s="294"/>
      <c r="I142" s="294"/>
      <c r="J142" s="294"/>
      <c r="K142" s="294"/>
      <c r="L142" s="294"/>
    </row>
    <row r="143" spans="8:12" x14ac:dyDescent="0.3">
      <c r="H143" s="294"/>
      <c r="I143" s="294"/>
      <c r="J143" s="294"/>
      <c r="K143" s="294"/>
      <c r="L143" s="294"/>
    </row>
    <row r="144" spans="8:12" x14ac:dyDescent="0.3">
      <c r="H144" s="294"/>
      <c r="I144" s="294"/>
      <c r="J144" s="294"/>
      <c r="K144" s="294"/>
      <c r="L144" s="294"/>
    </row>
    <row r="145" spans="8:12" x14ac:dyDescent="0.3">
      <c r="H145" s="294"/>
      <c r="I145" s="294"/>
      <c r="J145" s="294"/>
      <c r="K145" s="294"/>
      <c r="L145" s="294"/>
    </row>
    <row r="146" spans="8:12" x14ac:dyDescent="0.3">
      <c r="H146" s="294"/>
      <c r="I146" s="294"/>
      <c r="J146" s="294"/>
      <c r="K146" s="294"/>
      <c r="L146" s="294"/>
    </row>
    <row r="147" spans="8:12" x14ac:dyDescent="0.3">
      <c r="H147" s="294"/>
      <c r="I147" s="294"/>
      <c r="J147" s="294"/>
      <c r="K147" s="294"/>
      <c r="L147" s="294"/>
    </row>
    <row r="148" spans="8:12" x14ac:dyDescent="0.3">
      <c r="H148" s="294"/>
      <c r="I148" s="294"/>
      <c r="J148" s="294"/>
      <c r="K148" s="294"/>
      <c r="L148" s="294"/>
    </row>
    <row r="149" spans="8:12" x14ac:dyDescent="0.3">
      <c r="H149" s="294"/>
      <c r="I149" s="294"/>
      <c r="J149" s="294"/>
      <c r="K149" s="294"/>
      <c r="L149" s="294"/>
    </row>
    <row r="150" spans="8:12" x14ac:dyDescent="0.3">
      <c r="H150" s="294"/>
      <c r="I150" s="294"/>
      <c r="J150" s="294"/>
      <c r="K150" s="294"/>
      <c r="L150" s="294"/>
    </row>
    <row r="151" spans="8:12" x14ac:dyDescent="0.3">
      <c r="H151" s="294"/>
      <c r="I151" s="294"/>
      <c r="J151" s="294"/>
      <c r="K151" s="294"/>
      <c r="L151" s="294"/>
    </row>
    <row r="152" spans="8:12" x14ac:dyDescent="0.3">
      <c r="H152" s="294"/>
      <c r="I152" s="294"/>
      <c r="J152" s="294"/>
      <c r="K152" s="294"/>
      <c r="L152" s="294"/>
    </row>
    <row r="153" spans="8:12" x14ac:dyDescent="0.3">
      <c r="H153" s="294"/>
      <c r="I153" s="294"/>
      <c r="J153" s="294"/>
      <c r="K153" s="294"/>
      <c r="L153" s="294"/>
    </row>
    <row r="154" spans="8:12" x14ac:dyDescent="0.3">
      <c r="H154" s="294"/>
      <c r="I154" s="294"/>
      <c r="J154" s="294"/>
      <c r="K154" s="294"/>
      <c r="L154" s="294"/>
    </row>
    <row r="155" spans="8:12" x14ac:dyDescent="0.3">
      <c r="H155" s="294"/>
      <c r="I155" s="294"/>
      <c r="J155" s="294"/>
      <c r="K155" s="294"/>
      <c r="L155" s="294"/>
    </row>
    <row r="156" spans="8:12" x14ac:dyDescent="0.3">
      <c r="H156" s="294"/>
      <c r="I156" s="294"/>
      <c r="J156" s="294"/>
      <c r="K156" s="294"/>
      <c r="L156" s="294"/>
    </row>
    <row r="157" spans="8:12" x14ac:dyDescent="0.3">
      <c r="H157" s="294"/>
      <c r="I157" s="294"/>
      <c r="J157" s="294"/>
      <c r="K157" s="294"/>
      <c r="L157" s="294"/>
    </row>
    <row r="158" spans="8:12" x14ac:dyDescent="0.3">
      <c r="H158" s="294"/>
      <c r="I158" s="294"/>
      <c r="J158" s="294"/>
      <c r="K158" s="294"/>
      <c r="L158" s="294"/>
    </row>
    <row r="159" spans="8:12" x14ac:dyDescent="0.3">
      <c r="H159" s="294"/>
      <c r="I159" s="294"/>
      <c r="J159" s="294"/>
      <c r="K159" s="294"/>
      <c r="L159" s="294"/>
    </row>
    <row r="160" spans="8:12" x14ac:dyDescent="0.3">
      <c r="H160" s="294"/>
      <c r="I160" s="294"/>
      <c r="J160" s="294"/>
      <c r="K160" s="294"/>
      <c r="L160" s="294"/>
    </row>
    <row r="161" spans="8:12" x14ac:dyDescent="0.3">
      <c r="H161" s="294"/>
      <c r="I161" s="294"/>
      <c r="J161" s="294"/>
      <c r="K161" s="294"/>
      <c r="L161" s="294"/>
    </row>
    <row r="162" spans="8:12" x14ac:dyDescent="0.3">
      <c r="H162" s="294"/>
      <c r="I162" s="294"/>
      <c r="J162" s="294"/>
      <c r="K162" s="294"/>
      <c r="L162" s="294"/>
    </row>
    <row r="163" spans="8:12" x14ac:dyDescent="0.3">
      <c r="H163" s="294"/>
      <c r="I163" s="294"/>
      <c r="J163" s="294"/>
      <c r="K163" s="294"/>
      <c r="L163" s="294"/>
    </row>
    <row r="164" spans="8:12" x14ac:dyDescent="0.3">
      <c r="H164" s="294"/>
      <c r="I164" s="294"/>
      <c r="J164" s="294"/>
      <c r="K164" s="294"/>
      <c r="L164" s="294"/>
    </row>
    <row r="165" spans="8:12" x14ac:dyDescent="0.3">
      <c r="H165" s="294"/>
      <c r="I165" s="294"/>
      <c r="J165" s="294"/>
      <c r="K165" s="294"/>
      <c r="L165" s="294"/>
    </row>
    <row r="166" spans="8:12" x14ac:dyDescent="0.3">
      <c r="H166" s="294"/>
      <c r="I166" s="294"/>
      <c r="J166" s="294"/>
      <c r="K166" s="294"/>
      <c r="L166" s="294"/>
    </row>
    <row r="167" spans="8:12" x14ac:dyDescent="0.3">
      <c r="H167" s="294"/>
      <c r="I167" s="294"/>
      <c r="J167" s="294"/>
      <c r="K167" s="294"/>
      <c r="L167" s="294"/>
    </row>
    <row r="168" spans="8:12" x14ac:dyDescent="0.3">
      <c r="H168" s="294"/>
      <c r="I168" s="294"/>
      <c r="J168" s="294"/>
      <c r="K168" s="294"/>
      <c r="L168" s="294"/>
    </row>
    <row r="169" spans="8:12" x14ac:dyDescent="0.3">
      <c r="H169" s="294"/>
      <c r="I169" s="294"/>
      <c r="J169" s="294"/>
      <c r="K169" s="294"/>
      <c r="L169" s="294"/>
    </row>
    <row r="170" spans="8:12" x14ac:dyDescent="0.3">
      <c r="H170" s="294"/>
      <c r="I170" s="294"/>
      <c r="J170" s="294"/>
      <c r="K170" s="294"/>
      <c r="L170" s="294"/>
    </row>
    <row r="171" spans="8:12" x14ac:dyDescent="0.3">
      <c r="H171" s="294"/>
      <c r="I171" s="294"/>
      <c r="J171" s="294"/>
      <c r="K171" s="294"/>
      <c r="L171" s="294"/>
    </row>
    <row r="172" spans="8:12" x14ac:dyDescent="0.3">
      <c r="H172" s="294"/>
      <c r="I172" s="294"/>
      <c r="J172" s="294"/>
      <c r="K172" s="294"/>
      <c r="L172" s="294"/>
    </row>
  </sheetData>
  <dataConsolidate/>
  <mergeCells count="2">
    <mergeCell ref="A1:A39"/>
    <mergeCell ref="H1:L172"/>
  </mergeCells>
  <conditionalFormatting sqref="M2">
    <cfRule type="duplicateValues" dxfId="5" priority="1668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1985" r:id="rId4" name="btn_Filtros_AtivosAbxPPAta">
          <controlPr defaultSize="0" autoLine="0" r:id="rId5">
            <anchor moveWithCells="1">
              <from>
                <xdr:col>0</xdr:col>
                <xdr:colOff>6987540</xdr:colOff>
                <xdr:row>24</xdr:row>
                <xdr:rowOff>7620</xdr:rowOff>
              </from>
              <to>
                <xdr:col>0</xdr:col>
                <xdr:colOff>12626340</xdr:colOff>
                <xdr:row>25</xdr:row>
                <xdr:rowOff>144780</xdr:rowOff>
              </to>
            </anchor>
          </controlPr>
        </control>
      </mc:Choice>
      <mc:Fallback>
        <control shapeId="291985" r:id="rId4" name="btn_Filtros_AtivosAbxPPAta"/>
      </mc:Fallback>
    </mc:AlternateContent>
    <mc:AlternateContent xmlns:mc="http://schemas.openxmlformats.org/markup-compatibility/2006">
      <mc:Choice Requires="x14">
        <control shapeId="291983" r:id="rId6" name="btn_Filtros_ComQtNoZ">
          <controlPr defaultSize="0" autoLine="0" r:id="rId7">
            <anchor moveWithCells="1">
              <from>
                <xdr:col>0</xdr:col>
                <xdr:colOff>632460</xdr:colOff>
                <xdr:row>22</xdr:row>
                <xdr:rowOff>15240</xdr:rowOff>
              </from>
              <to>
                <xdr:col>0</xdr:col>
                <xdr:colOff>6271260</xdr:colOff>
                <xdr:row>23</xdr:row>
                <xdr:rowOff>152400</xdr:rowOff>
              </to>
            </anchor>
          </controlPr>
        </control>
      </mc:Choice>
      <mc:Fallback>
        <control shapeId="291983" r:id="rId6" name="btn_Filtros_ComQtNoZ"/>
      </mc:Fallback>
    </mc:AlternateContent>
    <mc:AlternateContent xmlns:mc="http://schemas.openxmlformats.org/markup-compatibility/2006">
      <mc:Choice Requires="x14">
        <control shapeId="291869" r:id="rId8" name="btn_Filtros_AtivosRecentes">
          <controlPr defaultSize="0" autoLine="0" r:id="rId9">
            <anchor moveWithCells="1">
              <from>
                <xdr:col>0</xdr:col>
                <xdr:colOff>632460</xdr:colOff>
                <xdr:row>12</xdr:row>
                <xdr:rowOff>68580</xdr:rowOff>
              </from>
              <to>
                <xdr:col>0</xdr:col>
                <xdr:colOff>6271260</xdr:colOff>
                <xdr:row>14</xdr:row>
                <xdr:rowOff>22860</xdr:rowOff>
              </to>
            </anchor>
          </controlPr>
        </control>
      </mc:Choice>
      <mc:Fallback>
        <control shapeId="291869" r:id="rId8" name="btn_Filtros_AtivosRecentes"/>
      </mc:Fallback>
    </mc:AlternateContent>
    <mc:AlternateContent xmlns:mc="http://schemas.openxmlformats.org/markup-compatibility/2006">
      <mc:Choice Requires="x14">
        <control shapeId="291868" r:id="rId10" name="btn_Filtros_ImpDRM">
          <controlPr defaultSize="0" autoLine="0" r:id="rId11">
            <anchor moveWithCells="1">
              <from>
                <xdr:col>7</xdr:col>
                <xdr:colOff>480060</xdr:colOff>
                <xdr:row>3</xdr:row>
                <xdr:rowOff>76200</xdr:rowOff>
              </from>
              <to>
                <xdr:col>11</xdr:col>
                <xdr:colOff>403860</xdr:colOff>
                <xdr:row>6</xdr:row>
                <xdr:rowOff>22860</xdr:rowOff>
              </to>
            </anchor>
          </controlPr>
        </control>
      </mc:Choice>
      <mc:Fallback>
        <control shapeId="291868" r:id="rId10" name="btn_Filtros_ImpDRM"/>
      </mc:Fallback>
    </mc:AlternateContent>
    <mc:AlternateContent xmlns:mc="http://schemas.openxmlformats.org/markup-compatibility/2006">
      <mc:Choice Requires="x14">
        <control shapeId="291866" r:id="rId12" name="btn_Filtros_AtivosFAbxPonP">
          <controlPr defaultSize="0" autoLine="0" r:id="rId13">
            <anchor moveWithCells="1">
              <from>
                <xdr:col>0</xdr:col>
                <xdr:colOff>6987540</xdr:colOff>
                <xdr:row>20</xdr:row>
                <xdr:rowOff>22860</xdr:rowOff>
              </from>
              <to>
                <xdr:col>0</xdr:col>
                <xdr:colOff>12626340</xdr:colOff>
                <xdr:row>21</xdr:row>
                <xdr:rowOff>160020</xdr:rowOff>
              </to>
            </anchor>
          </controlPr>
        </control>
      </mc:Choice>
      <mc:Fallback>
        <control shapeId="291866" r:id="rId12" name="btn_Filtros_AtivosFAbxPonP"/>
      </mc:Fallback>
    </mc:AlternateContent>
    <mc:AlternateContent xmlns:mc="http://schemas.openxmlformats.org/markup-compatibility/2006">
      <mc:Choice Requires="x14">
        <control shapeId="291864" r:id="rId14" name="btn_Filtros_FiltroDigVoltar">
          <controlPr defaultSize="0" autoLine="0" r:id="rId15">
            <anchor moveWithCells="1">
              <from>
                <xdr:col>7</xdr:col>
                <xdr:colOff>457200</xdr:colOff>
                <xdr:row>0</xdr:row>
                <xdr:rowOff>99060</xdr:rowOff>
              </from>
              <to>
                <xdr:col>9</xdr:col>
                <xdr:colOff>403860</xdr:colOff>
                <xdr:row>3</xdr:row>
                <xdr:rowOff>45720</xdr:rowOff>
              </to>
            </anchor>
          </controlPr>
        </control>
      </mc:Choice>
      <mc:Fallback>
        <control shapeId="291864" r:id="rId14" name="btn_Filtros_FiltroDigVoltar"/>
      </mc:Fallback>
    </mc:AlternateContent>
    <mc:AlternateContent xmlns:mc="http://schemas.openxmlformats.org/markup-compatibility/2006">
      <mc:Choice Requires="x14">
        <control shapeId="291861" r:id="rId16" name="btn_Filtros_AtivosTodosPrio">
          <controlPr defaultSize="0" autoLine="0" r:id="rId17">
            <anchor moveWithCells="1">
              <from>
                <xdr:col>0</xdr:col>
                <xdr:colOff>6987540</xdr:colOff>
                <xdr:row>16</xdr:row>
                <xdr:rowOff>45720</xdr:rowOff>
              </from>
              <to>
                <xdr:col>0</xdr:col>
                <xdr:colOff>12626340</xdr:colOff>
                <xdr:row>18</xdr:row>
                <xdr:rowOff>0</xdr:rowOff>
              </to>
            </anchor>
          </controlPr>
        </control>
      </mc:Choice>
      <mc:Fallback>
        <control shapeId="291861" r:id="rId16" name="btn_Filtros_AtivosTodosPrio"/>
      </mc:Fallback>
    </mc:AlternateContent>
    <mc:AlternateContent xmlns:mc="http://schemas.openxmlformats.org/markup-compatibility/2006">
      <mc:Choice Requires="x14">
        <control shapeId="291860" r:id="rId18" name="btn_Filtros_AtivosZerados">
          <controlPr defaultSize="0" autoLine="0" r:id="rId19">
            <anchor moveWithCells="1">
              <from>
                <xdr:col>0</xdr:col>
                <xdr:colOff>6987540</xdr:colOff>
                <xdr:row>12</xdr:row>
                <xdr:rowOff>68580</xdr:rowOff>
              </from>
              <to>
                <xdr:col>0</xdr:col>
                <xdr:colOff>12626340</xdr:colOff>
                <xdr:row>14</xdr:row>
                <xdr:rowOff>22860</xdr:rowOff>
              </to>
            </anchor>
          </controlPr>
        </control>
      </mc:Choice>
      <mc:Fallback>
        <control shapeId="291860" r:id="rId18" name="btn_Filtros_AtivosZerados"/>
      </mc:Fallback>
    </mc:AlternateContent>
    <mc:AlternateContent xmlns:mc="http://schemas.openxmlformats.org/markup-compatibility/2006">
      <mc:Choice Requires="x14">
        <control shapeId="291857" r:id="rId20" name="btn_Filtros_AtivosComAtaZero">
          <controlPr defaultSize="0" autoLine="0" r:id="rId21">
            <anchor moveWithCells="1">
              <from>
                <xdr:col>0</xdr:col>
                <xdr:colOff>6987540</xdr:colOff>
                <xdr:row>4</xdr:row>
                <xdr:rowOff>106680</xdr:rowOff>
              </from>
              <to>
                <xdr:col>0</xdr:col>
                <xdr:colOff>12626340</xdr:colOff>
                <xdr:row>6</xdr:row>
                <xdr:rowOff>60960</xdr:rowOff>
              </to>
            </anchor>
          </controlPr>
        </control>
      </mc:Choice>
      <mc:Fallback>
        <control shapeId="291857" r:id="rId20" name="btn_Filtros_AtivosComAtaZero"/>
      </mc:Fallback>
    </mc:AlternateContent>
    <mc:AlternateContent xmlns:mc="http://schemas.openxmlformats.org/markup-compatibility/2006">
      <mc:Choice Requires="x14">
        <control shapeId="291855" r:id="rId22" name="btn_Filtros_ComQtdJah">
          <controlPr defaultSize="0" autoLine="0" r:id="rId23">
            <anchor moveWithCells="1">
              <from>
                <xdr:col>0</xdr:col>
                <xdr:colOff>632460</xdr:colOff>
                <xdr:row>20</xdr:row>
                <xdr:rowOff>22860</xdr:rowOff>
              </from>
              <to>
                <xdr:col>0</xdr:col>
                <xdr:colOff>6271260</xdr:colOff>
                <xdr:row>21</xdr:row>
                <xdr:rowOff>160020</xdr:rowOff>
              </to>
            </anchor>
          </controlPr>
        </control>
      </mc:Choice>
      <mc:Fallback>
        <control shapeId="291855" r:id="rId22" name="btn_Filtros_ComQtdJah"/>
      </mc:Fallback>
    </mc:AlternateContent>
    <mc:AlternateContent xmlns:mc="http://schemas.openxmlformats.org/markup-compatibility/2006">
      <mc:Choice Requires="x14">
        <control shapeId="291854" r:id="rId24" name="btn_Filtros_FiltroDigitado2">
          <controlPr defaultSize="0" autoLine="0" r:id="rId25">
            <anchor moveWithCells="1">
              <from>
                <xdr:col>9</xdr:col>
                <xdr:colOff>464820</xdr:colOff>
                <xdr:row>0</xdr:row>
                <xdr:rowOff>99060</xdr:rowOff>
              </from>
              <to>
                <xdr:col>11</xdr:col>
                <xdr:colOff>411480</xdr:colOff>
                <xdr:row>3</xdr:row>
                <xdr:rowOff>45720</xdr:rowOff>
              </to>
            </anchor>
          </controlPr>
        </control>
      </mc:Choice>
      <mc:Fallback>
        <control shapeId="291854" r:id="rId24" name="btn_Filtros_FiltroDigitado2"/>
      </mc:Fallback>
    </mc:AlternateContent>
    <mc:AlternateContent xmlns:mc="http://schemas.openxmlformats.org/markup-compatibility/2006">
      <mc:Choice Requires="x14">
        <control shapeId="291853" r:id="rId26" name="btn_Filtros_FiltroDigitado">
          <controlPr defaultSize="0" autoLine="0" r:id="rId27">
            <anchor moveWithCells="1">
              <from>
                <xdr:col>0</xdr:col>
                <xdr:colOff>632460</xdr:colOff>
                <xdr:row>8</xdr:row>
                <xdr:rowOff>83820</xdr:rowOff>
              </from>
              <to>
                <xdr:col>0</xdr:col>
                <xdr:colOff>6271260</xdr:colOff>
                <xdr:row>10</xdr:row>
                <xdr:rowOff>38100</xdr:rowOff>
              </to>
            </anchor>
          </controlPr>
        </control>
      </mc:Choice>
      <mc:Fallback>
        <control shapeId="291853" r:id="rId26" name="btn_Filtros_FiltroDigitado"/>
      </mc:Fallback>
    </mc:AlternateContent>
    <mc:AlternateContent xmlns:mc="http://schemas.openxmlformats.org/markup-compatibility/2006">
      <mc:Choice Requires="x14">
        <control shapeId="291843" r:id="rId28" name="btn_Filtros_ExcluirComSaldo">
          <controlPr defaultSize="0" autoLine="0" r:id="rId29">
            <anchor moveWithCells="1">
              <from>
                <xdr:col>0</xdr:col>
                <xdr:colOff>632460</xdr:colOff>
                <xdr:row>2</xdr:row>
                <xdr:rowOff>114300</xdr:rowOff>
              </from>
              <to>
                <xdr:col>0</xdr:col>
                <xdr:colOff>6271260</xdr:colOff>
                <xdr:row>4</xdr:row>
                <xdr:rowOff>68580</xdr:rowOff>
              </to>
            </anchor>
          </controlPr>
        </control>
      </mc:Choice>
      <mc:Fallback>
        <control shapeId="291843" r:id="rId28" name="btn_Filtros_ExcluirComSaldo"/>
      </mc:Fallback>
    </mc:AlternateContent>
    <mc:AlternateContent xmlns:mc="http://schemas.openxmlformats.org/markup-compatibility/2006">
      <mc:Choice Requires="x14">
        <control shapeId="291842" r:id="rId30" name="btn_Filtros_ExcluirSemSaldo">
          <controlPr defaultSize="0" autoLine="0" r:id="rId31">
            <anchor moveWithCells="1">
              <from>
                <xdr:col>0</xdr:col>
                <xdr:colOff>632460</xdr:colOff>
                <xdr:row>0</xdr:row>
                <xdr:rowOff>129540</xdr:rowOff>
              </from>
              <to>
                <xdr:col>0</xdr:col>
                <xdr:colOff>6271260</xdr:colOff>
                <xdr:row>2</xdr:row>
                <xdr:rowOff>83820</xdr:rowOff>
              </to>
            </anchor>
          </controlPr>
        </control>
      </mc:Choice>
      <mc:Fallback>
        <control shapeId="291842" r:id="rId30" name="btn_Filtros_ExcluirSemSaldo"/>
      </mc:Fallback>
    </mc:AlternateContent>
    <mc:AlternateContent xmlns:mc="http://schemas.openxmlformats.org/markup-compatibility/2006">
      <mc:Choice Requires="x14">
        <control shapeId="291845" r:id="rId32" name="btn_Filtros_Limpar">
          <controlPr defaultSize="0" autoLine="0" r:id="rId33">
            <anchor moveWithCells="1">
              <from>
                <xdr:col>0</xdr:col>
                <xdr:colOff>632460</xdr:colOff>
                <xdr:row>27</xdr:row>
                <xdr:rowOff>167640</xdr:rowOff>
              </from>
              <to>
                <xdr:col>0</xdr:col>
                <xdr:colOff>12618720</xdr:colOff>
                <xdr:row>29</xdr:row>
                <xdr:rowOff>121920</xdr:rowOff>
              </to>
            </anchor>
          </controlPr>
        </control>
      </mc:Choice>
      <mc:Fallback>
        <control shapeId="291845" r:id="rId32" name="btn_Filtros_Limpar"/>
      </mc:Fallback>
    </mc:AlternateContent>
    <mc:AlternateContent xmlns:mc="http://schemas.openxmlformats.org/markup-compatibility/2006">
      <mc:Choice Requires="x14">
        <control shapeId="291846" r:id="rId34" name="btn_Filtros_AtivosComAtaT_Ata">
          <controlPr defaultSize="0" autoLine="0" r:id="rId35">
            <anchor moveWithCells="1">
              <from>
                <xdr:col>0</xdr:col>
                <xdr:colOff>6987540</xdr:colOff>
                <xdr:row>0</xdr:row>
                <xdr:rowOff>129540</xdr:rowOff>
              </from>
              <to>
                <xdr:col>0</xdr:col>
                <xdr:colOff>12626340</xdr:colOff>
                <xdr:row>2</xdr:row>
                <xdr:rowOff>83820</xdr:rowOff>
              </to>
            </anchor>
          </controlPr>
        </control>
      </mc:Choice>
      <mc:Fallback>
        <control shapeId="291846" r:id="rId34" name="btn_Filtros_AtivosComAtaT_Ata"/>
      </mc:Fallback>
    </mc:AlternateContent>
    <mc:AlternateContent xmlns:mc="http://schemas.openxmlformats.org/markup-compatibility/2006">
      <mc:Choice Requires="x14">
        <control shapeId="291847" r:id="rId36" name="btn_Filtros_AtivosComAtaT_Pri">
          <controlPr defaultSize="0" autoLine="0" r:id="rId37">
            <anchor moveWithCells="1">
              <from>
                <xdr:col>0</xdr:col>
                <xdr:colOff>6987540</xdr:colOff>
                <xdr:row>2</xdr:row>
                <xdr:rowOff>114300</xdr:rowOff>
              </from>
              <to>
                <xdr:col>0</xdr:col>
                <xdr:colOff>12626340</xdr:colOff>
                <xdr:row>4</xdr:row>
                <xdr:rowOff>68580</xdr:rowOff>
              </to>
            </anchor>
          </controlPr>
        </control>
      </mc:Choice>
      <mc:Fallback>
        <control shapeId="291847" r:id="rId36" name="btn_Filtros_AtivosComAtaT_Pri"/>
      </mc:Fallback>
    </mc:AlternateContent>
    <mc:AlternateContent xmlns:mc="http://schemas.openxmlformats.org/markup-compatibility/2006">
      <mc:Choice Requires="x14">
        <control shapeId="291848" r:id="rId38" name="btn_Filtros_AtivosSemAtaTodos">
          <controlPr defaultSize="0" autoLine="0" r:id="rId39">
            <anchor moveWithCells="1">
              <from>
                <xdr:col>0</xdr:col>
                <xdr:colOff>6987540</xdr:colOff>
                <xdr:row>6</xdr:row>
                <xdr:rowOff>99060</xdr:rowOff>
              </from>
              <to>
                <xdr:col>0</xdr:col>
                <xdr:colOff>12626340</xdr:colOff>
                <xdr:row>8</xdr:row>
                <xdr:rowOff>53340</xdr:rowOff>
              </to>
            </anchor>
          </controlPr>
        </control>
      </mc:Choice>
      <mc:Fallback>
        <control shapeId="291848" r:id="rId38" name="btn_Filtros_AtivosSemAtaTodos"/>
      </mc:Fallback>
    </mc:AlternateContent>
    <mc:AlternateContent xmlns:mc="http://schemas.openxmlformats.org/markup-compatibility/2006">
      <mc:Choice Requires="x14">
        <control shapeId="291850" r:id="rId40" name="btn_Filtros_ComQtd">
          <controlPr defaultSize="0" autoLine="0" r:id="rId41">
            <anchor moveWithCells="1">
              <from>
                <xdr:col>0</xdr:col>
                <xdr:colOff>632460</xdr:colOff>
                <xdr:row>24</xdr:row>
                <xdr:rowOff>7620</xdr:rowOff>
              </from>
              <to>
                <xdr:col>0</xdr:col>
                <xdr:colOff>6271260</xdr:colOff>
                <xdr:row>25</xdr:row>
                <xdr:rowOff>144780</xdr:rowOff>
              </to>
            </anchor>
          </controlPr>
        </control>
      </mc:Choice>
      <mc:Fallback>
        <control shapeId="291850" r:id="rId40" name="btn_Filtros_ComQtd"/>
      </mc:Fallback>
    </mc:AlternateContent>
    <mc:AlternateContent xmlns:mc="http://schemas.openxmlformats.org/markup-compatibility/2006">
      <mc:Choice Requires="x14">
        <control shapeId="291851" r:id="rId42" name="btn_Filtros_SemMov">
          <controlPr defaultSize="0" autoLine="0" r:id="rId43">
            <anchor moveWithCells="1">
              <from>
                <xdr:col>0</xdr:col>
                <xdr:colOff>632460</xdr:colOff>
                <xdr:row>6</xdr:row>
                <xdr:rowOff>99060</xdr:rowOff>
              </from>
              <to>
                <xdr:col>0</xdr:col>
                <xdr:colOff>6271260</xdr:colOff>
                <xdr:row>8</xdr:row>
                <xdr:rowOff>53340</xdr:rowOff>
              </to>
            </anchor>
          </controlPr>
        </control>
      </mc:Choice>
      <mc:Fallback>
        <control shapeId="291851" r:id="rId42" name="btn_Filtros_SemMov"/>
      </mc:Fallback>
    </mc:AlternateContent>
    <mc:AlternateContent xmlns:mc="http://schemas.openxmlformats.org/markup-compatibility/2006">
      <mc:Choice Requires="x14">
        <control shapeId="291852" r:id="rId44" name="btn_Filtros_SemMovS">
          <controlPr defaultSize="0" autoLine="0" r:id="rId45">
            <anchor moveWithCells="1">
              <from>
                <xdr:col>0</xdr:col>
                <xdr:colOff>632460</xdr:colOff>
                <xdr:row>4</xdr:row>
                <xdr:rowOff>106680</xdr:rowOff>
              </from>
              <to>
                <xdr:col>0</xdr:col>
                <xdr:colOff>6271260</xdr:colOff>
                <xdr:row>6</xdr:row>
                <xdr:rowOff>60960</xdr:rowOff>
              </to>
            </anchor>
          </controlPr>
        </control>
      </mc:Choice>
      <mc:Fallback>
        <control shapeId="291852" r:id="rId44" name="btn_Filtros_SemMovS"/>
      </mc:Fallback>
    </mc:AlternateContent>
    <mc:AlternateContent xmlns:mc="http://schemas.openxmlformats.org/markup-compatibility/2006">
      <mc:Choice Requires="x14">
        <control shapeId="291858" r:id="rId46" name="btn_Filtros_AtivosSemAtaZero">
          <controlPr defaultSize="0" autoLine="0" r:id="rId47">
            <anchor moveWithCells="1">
              <from>
                <xdr:col>0</xdr:col>
                <xdr:colOff>6987540</xdr:colOff>
                <xdr:row>8</xdr:row>
                <xdr:rowOff>83820</xdr:rowOff>
              </from>
              <to>
                <xdr:col>0</xdr:col>
                <xdr:colOff>12626340</xdr:colOff>
                <xdr:row>10</xdr:row>
                <xdr:rowOff>38100</xdr:rowOff>
              </to>
            </anchor>
          </controlPr>
        </control>
      </mc:Choice>
      <mc:Fallback>
        <control shapeId="291858" r:id="rId46" name="btn_Filtros_AtivosSemAtaZero"/>
      </mc:Fallback>
    </mc:AlternateContent>
    <mc:AlternateContent xmlns:mc="http://schemas.openxmlformats.org/markup-compatibility/2006">
      <mc:Choice Requires="x14">
        <control shapeId="291859" r:id="rId48" name="btn_Filtros_AtivosSemAtaRcZ">
          <controlPr defaultSize="0" autoLine="0" r:id="rId49">
            <anchor moveWithCells="1">
              <from>
                <xdr:col>0</xdr:col>
                <xdr:colOff>6987540</xdr:colOff>
                <xdr:row>10</xdr:row>
                <xdr:rowOff>76200</xdr:rowOff>
              </from>
              <to>
                <xdr:col>0</xdr:col>
                <xdr:colOff>12626340</xdr:colOff>
                <xdr:row>12</xdr:row>
                <xdr:rowOff>30480</xdr:rowOff>
              </to>
            </anchor>
          </controlPr>
        </control>
      </mc:Choice>
      <mc:Fallback>
        <control shapeId="291859" r:id="rId48" name="btn_Filtros_AtivosSemAtaRcZ"/>
      </mc:Fallback>
    </mc:AlternateContent>
    <mc:AlternateContent xmlns:mc="http://schemas.openxmlformats.org/markup-compatibility/2006">
      <mc:Choice Requires="x14">
        <control shapeId="291862" r:id="rId50" name="btn_Filtros_ComSugest">
          <controlPr defaultSize="0" autoLine="0" r:id="rId51">
            <anchor moveWithCells="1">
              <from>
                <xdr:col>0</xdr:col>
                <xdr:colOff>6987540</xdr:colOff>
                <xdr:row>18</xdr:row>
                <xdr:rowOff>38100</xdr:rowOff>
              </from>
              <to>
                <xdr:col>0</xdr:col>
                <xdr:colOff>12626340</xdr:colOff>
                <xdr:row>19</xdr:row>
                <xdr:rowOff>175260</xdr:rowOff>
              </to>
            </anchor>
          </controlPr>
        </control>
      </mc:Choice>
      <mc:Fallback>
        <control shapeId="291862" r:id="rId50" name="btn_Filtros_ComSugest"/>
      </mc:Fallback>
    </mc:AlternateContent>
    <mc:AlternateContent xmlns:mc="http://schemas.openxmlformats.org/markup-compatibility/2006">
      <mc:Choice Requires="x14">
        <control shapeId="291863" r:id="rId52" name="btn_Filtros_AtivosAbxPonP">
          <controlPr defaultSize="0" autoLine="0" r:id="rId53">
            <anchor moveWithCells="1">
              <from>
                <xdr:col>0</xdr:col>
                <xdr:colOff>6987540</xdr:colOff>
                <xdr:row>22</xdr:row>
                <xdr:rowOff>15240</xdr:rowOff>
              </from>
              <to>
                <xdr:col>0</xdr:col>
                <xdr:colOff>12626340</xdr:colOff>
                <xdr:row>23</xdr:row>
                <xdr:rowOff>152400</xdr:rowOff>
              </to>
            </anchor>
          </controlPr>
        </control>
      </mc:Choice>
      <mc:Fallback>
        <control shapeId="291863" r:id="rId52" name="btn_Filtros_AtivosAbxPonP"/>
      </mc:Fallback>
    </mc:AlternateContent>
    <mc:AlternateContent xmlns:mc="http://schemas.openxmlformats.org/markup-compatibility/2006">
      <mc:Choice Requires="x14">
        <control shapeId="291865" r:id="rId54" name="btn_Filtros_AbxPpComAF">
          <controlPr defaultSize="0" autoLine="0" r:id="rId55">
            <anchor moveWithCells="1">
              <from>
                <xdr:col>0</xdr:col>
                <xdr:colOff>632460</xdr:colOff>
                <xdr:row>10</xdr:row>
                <xdr:rowOff>76200</xdr:rowOff>
              </from>
              <to>
                <xdr:col>0</xdr:col>
                <xdr:colOff>6271260</xdr:colOff>
                <xdr:row>12</xdr:row>
                <xdr:rowOff>30480</xdr:rowOff>
              </to>
            </anchor>
          </controlPr>
        </control>
      </mc:Choice>
      <mc:Fallback>
        <control shapeId="291865" r:id="rId54" name="btn_Filtros_AbxPpComAF"/>
      </mc:Fallback>
    </mc:AlternateContent>
    <mc:AlternateContent xmlns:mc="http://schemas.openxmlformats.org/markup-compatibility/2006">
      <mc:Choice Requires="x14">
        <control shapeId="291867" r:id="rId56" name="btn_Filtros_Cronograma">
          <controlPr defaultSize="0" autoLine="0" r:id="rId57">
            <anchor moveWithCells="1">
              <from>
                <xdr:col>0</xdr:col>
                <xdr:colOff>632460</xdr:colOff>
                <xdr:row>14</xdr:row>
                <xdr:rowOff>53340</xdr:rowOff>
              </from>
              <to>
                <xdr:col>0</xdr:col>
                <xdr:colOff>6271260</xdr:colOff>
                <xdr:row>16</xdr:row>
                <xdr:rowOff>7620</xdr:rowOff>
              </to>
            </anchor>
          </controlPr>
        </control>
      </mc:Choice>
      <mc:Fallback>
        <control shapeId="291867" r:id="rId56" name="btn_Filtros_Cronograma"/>
      </mc:Fallback>
    </mc:AlternateContent>
    <mc:AlternateContent xmlns:mc="http://schemas.openxmlformats.org/markup-compatibility/2006">
      <mc:Choice Requires="x14">
        <control shapeId="291981" r:id="rId58" name="btn_Filtros_CronogrAta">
          <controlPr defaultSize="0" autoLine="0" r:id="rId59">
            <anchor moveWithCells="1">
              <from>
                <xdr:col>0</xdr:col>
                <xdr:colOff>6987540</xdr:colOff>
                <xdr:row>14</xdr:row>
                <xdr:rowOff>53340</xdr:rowOff>
              </from>
              <to>
                <xdr:col>0</xdr:col>
                <xdr:colOff>12626340</xdr:colOff>
                <xdr:row>16</xdr:row>
                <xdr:rowOff>7620</xdr:rowOff>
              </to>
            </anchor>
          </controlPr>
        </control>
      </mc:Choice>
      <mc:Fallback>
        <control shapeId="291981" r:id="rId58" name="btn_Filtros_CronogrAta"/>
      </mc:Fallback>
    </mc:AlternateContent>
    <mc:AlternateContent xmlns:mc="http://schemas.openxmlformats.org/markup-compatibility/2006">
      <mc:Choice Requires="x14">
        <control shapeId="291982" r:id="rId60" name="btn_Filtros_AtalhPlDRM">
          <controlPr defaultSize="0" autoLine="0" r:id="rId61">
            <anchor moveWithCells="1">
              <from>
                <xdr:col>7</xdr:col>
                <xdr:colOff>457200</xdr:colOff>
                <xdr:row>10</xdr:row>
                <xdr:rowOff>30480</xdr:rowOff>
              </from>
              <to>
                <xdr:col>11</xdr:col>
                <xdr:colOff>381000</xdr:colOff>
                <xdr:row>12</xdr:row>
                <xdr:rowOff>160020</xdr:rowOff>
              </to>
            </anchor>
          </controlPr>
        </control>
      </mc:Choice>
      <mc:Fallback>
        <control shapeId="291982" r:id="rId60" name="btn_Filtros_AtalhPlDRM"/>
      </mc:Fallback>
    </mc:AlternateContent>
    <mc:AlternateContent xmlns:mc="http://schemas.openxmlformats.org/markup-compatibility/2006">
      <mc:Choice Requires="x14">
        <control shapeId="291984" r:id="rId62" name="btn_Filtros_SdoAtaAbx">
          <controlPr defaultSize="0" autoLine="0" r:id="rId63">
            <anchor moveWithCells="1">
              <from>
                <xdr:col>0</xdr:col>
                <xdr:colOff>632460</xdr:colOff>
                <xdr:row>16</xdr:row>
                <xdr:rowOff>45720</xdr:rowOff>
              </from>
              <to>
                <xdr:col>0</xdr:col>
                <xdr:colOff>6271260</xdr:colOff>
                <xdr:row>18</xdr:row>
                <xdr:rowOff>0</xdr:rowOff>
              </to>
            </anchor>
          </controlPr>
        </control>
      </mc:Choice>
      <mc:Fallback>
        <control shapeId="291984" r:id="rId62" name="btn_Filtros_SdoAtaAbx"/>
      </mc:Fallback>
    </mc:AlternateContent>
  </controls>
  <tableParts count="1">
    <tablePart r:id="rId6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04">
    <tabColor rgb="FFFF0000"/>
  </sheetPr>
  <dimension ref="A1:BJ3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4.4" x14ac:dyDescent="0.3"/>
  <cols>
    <col min="1" max="1" width="50.6640625" style="4" customWidth="1"/>
    <col min="2" max="2" width="5.6640625" style="3" customWidth="1"/>
    <col min="3" max="3" width="8.6640625" style="2" bestFit="1" customWidth="1"/>
    <col min="4" max="4" width="9" style="2" bestFit="1" customWidth="1"/>
    <col min="5" max="5" width="11.6640625" style="2" customWidth="1"/>
    <col min="6" max="6" width="8" style="2" bestFit="1" customWidth="1"/>
    <col min="7" max="9" width="8.21875" style="2" bestFit="1" customWidth="1"/>
    <col min="10" max="14" width="8" style="2" bestFit="1" customWidth="1"/>
    <col min="15" max="15" width="9" style="2" bestFit="1" customWidth="1"/>
    <col min="16" max="18" width="8" style="2" bestFit="1" customWidth="1"/>
    <col min="19" max="19" width="5.6640625" style="2" customWidth="1"/>
    <col min="20" max="20" width="9.33203125" style="2" bestFit="1" customWidth="1"/>
    <col min="21" max="21" width="8" style="2" bestFit="1" customWidth="1"/>
    <col min="22" max="23" width="7.88671875" bestFit="1" customWidth="1"/>
    <col min="24" max="24" width="6.88671875" bestFit="1" customWidth="1"/>
    <col min="25" max="25" width="8.88671875" bestFit="1" customWidth="1"/>
    <col min="26" max="26" width="11.6640625" bestFit="1" customWidth="1"/>
    <col min="27" max="27" width="5.109375" bestFit="1" customWidth="1"/>
    <col min="28" max="28" width="8.33203125" bestFit="1" customWidth="1"/>
    <col min="29" max="29" width="3.6640625" customWidth="1"/>
    <col min="30" max="30" width="8.33203125" bestFit="1" customWidth="1"/>
    <col min="31" max="31" width="3.6640625" customWidth="1"/>
    <col min="32" max="32" width="5.6640625" customWidth="1"/>
    <col min="33" max="33" width="11.44140625" bestFit="1" customWidth="1"/>
    <col min="34" max="36" width="7.88671875" bestFit="1" customWidth="1"/>
    <col min="37" max="37" width="6.88671875" bestFit="1" customWidth="1"/>
    <col min="38" max="38" width="12" bestFit="1" customWidth="1"/>
    <col min="39" max="39" width="11.6640625" bestFit="1" customWidth="1"/>
    <col min="40" max="40" width="7.88671875" bestFit="1" customWidth="1"/>
    <col min="41" max="41" width="8.33203125" bestFit="1" customWidth="1"/>
    <col min="42" max="42" width="3.6640625" customWidth="1"/>
    <col min="43" max="44" width="9.44140625" bestFit="1" customWidth="1"/>
    <col min="45" max="45" width="11.44140625" bestFit="1" customWidth="1"/>
    <col min="46" max="46" width="13.44140625" bestFit="1" customWidth="1"/>
    <col min="47" max="47" width="16.33203125" bestFit="1" customWidth="1"/>
    <col min="48" max="48" width="9.5546875" bestFit="1" customWidth="1"/>
    <col min="49" max="49" width="3.6640625" customWidth="1"/>
    <col min="50" max="53" width="8.88671875" bestFit="1" customWidth="1"/>
    <col min="54" max="54" width="7.88671875" bestFit="1" customWidth="1"/>
    <col min="55" max="55" width="4.109375" bestFit="1" customWidth="1"/>
    <col min="56" max="56" width="9.109375" style="42" bestFit="1" customWidth="1"/>
    <col min="57" max="59" width="5.33203125" bestFit="1" customWidth="1"/>
    <col min="60" max="60" width="6.88671875" bestFit="1" customWidth="1"/>
    <col min="61" max="61" width="8.88671875" bestFit="1" customWidth="1"/>
    <col min="62" max="62" width="11.6640625" style="60" bestFit="1" customWidth="1"/>
    <col min="63" max="63" width="8.33203125" bestFit="1" customWidth="1"/>
    <col min="64" max="64" width="4.44140625" bestFit="1" customWidth="1"/>
    <col min="65" max="704" width="2" bestFit="1" customWidth="1"/>
  </cols>
  <sheetData>
    <row r="1" spans="1:62" ht="55.5" customHeight="1" x14ac:dyDescent="0.3">
      <c r="B1" s="6"/>
      <c r="C1" s="7">
        <v>2</v>
      </c>
      <c r="D1" s="87"/>
      <c r="E1" s="7"/>
      <c r="F1" s="12"/>
      <c r="BC1" s="42"/>
      <c r="BD1"/>
      <c r="BI1" s="60"/>
      <c r="BJ1"/>
    </row>
    <row r="2" spans="1:62" s="15" customFormat="1" ht="15.6" x14ac:dyDescent="0.3">
      <c r="A2" s="147"/>
      <c r="B2" s="33"/>
      <c r="C2" s="80"/>
      <c r="D2" s="82"/>
      <c r="E2" s="82"/>
      <c r="F2" s="82"/>
      <c r="G2" s="81"/>
      <c r="H2" s="81"/>
      <c r="I2" s="81"/>
      <c r="J2" s="82"/>
      <c r="K2" s="82"/>
      <c r="L2" s="82"/>
      <c r="M2" s="82"/>
      <c r="N2" s="82"/>
      <c r="O2" s="82"/>
      <c r="P2" s="82"/>
      <c r="Q2" s="82"/>
      <c r="R2" s="148"/>
      <c r="S2" s="82"/>
      <c r="T2" s="148"/>
      <c r="U2" s="148"/>
      <c r="V2" s="148"/>
      <c r="W2" s="148"/>
      <c r="X2" s="148"/>
      <c r="Y2" s="166"/>
      <c r="Z2" s="166"/>
      <c r="AA2" s="166"/>
      <c r="AB2" s="82"/>
      <c r="AC2" s="82"/>
      <c r="AD2" s="64"/>
      <c r="AE2" s="64"/>
      <c r="AF2" s="64"/>
      <c r="AG2" s="64"/>
      <c r="AH2" s="64"/>
      <c r="AI2" s="64"/>
      <c r="AJ2" s="64"/>
      <c r="AK2" s="64"/>
      <c r="AL2" s="82"/>
      <c r="AM2" s="64"/>
      <c r="AN2" s="64"/>
      <c r="AO2" s="64"/>
      <c r="AP2" s="64"/>
      <c r="AQ2" s="64"/>
      <c r="AR2" s="64"/>
      <c r="AS2" s="64"/>
      <c r="AT2" s="64"/>
      <c r="AU2" s="29"/>
      <c r="AV2" s="29"/>
      <c r="AW2" s="64"/>
      <c r="AX2" s="64"/>
      <c r="AY2" s="64"/>
      <c r="AZ2" s="64"/>
      <c r="BA2" s="33"/>
      <c r="BB2" s="14"/>
      <c r="BC2" s="43"/>
      <c r="BD2" s="14"/>
      <c r="BE2" s="14"/>
      <c r="BF2" s="14"/>
      <c r="BG2" s="14"/>
      <c r="BH2" s="14"/>
      <c r="BI2" s="61"/>
    </row>
    <row r="3" spans="1:62" x14ac:dyDescent="0.3">
      <c r="V3" s="2"/>
      <c r="W3" s="2"/>
      <c r="X3" s="5"/>
      <c r="Y3" s="223"/>
      <c r="Z3" s="224"/>
      <c r="AA3" s="224"/>
      <c r="AB3" s="146"/>
      <c r="AC3" s="227"/>
      <c r="AD3" s="146"/>
      <c r="AE3" s="219"/>
      <c r="AF3" s="220"/>
      <c r="AG3" s="221"/>
      <c r="AH3" s="222"/>
      <c r="AI3" s="222"/>
      <c r="AJ3" s="222"/>
      <c r="AK3" s="5"/>
      <c r="AL3" s="223"/>
      <c r="AM3" s="224"/>
      <c r="AN3" s="224"/>
      <c r="AO3" s="146"/>
      <c r="AP3" s="3"/>
    </row>
  </sheetData>
  <dataConsolidate/>
  <conditionalFormatting sqref="A2:XFD2">
    <cfRule type="cellIs" dxfId="4" priority="679" operator="greaterThan">
      <formula>""""""</formula>
    </cfRule>
  </conditionalFormatting>
  <conditionalFormatting sqref="AC1:AC2">
    <cfRule type="cellIs" dxfId="3" priority="656" operator="equal">
      <formula>367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890667" r:id="rId4" name="btn_Consumo_AtalPPed">
          <controlPr defaultSize="0" autoLine="0" r:id="rId5">
            <anchor moveWithCells="1">
              <from>
                <xdr:col>0</xdr:col>
                <xdr:colOff>2286000</xdr:colOff>
                <xdr:row>0</xdr:row>
                <xdr:rowOff>60960</xdr:rowOff>
              </from>
              <to>
                <xdr:col>0</xdr:col>
                <xdr:colOff>3368040</xdr:colOff>
                <xdr:row>0</xdr:row>
                <xdr:rowOff>632460</xdr:rowOff>
              </to>
            </anchor>
          </controlPr>
        </control>
      </mc:Choice>
      <mc:Fallback>
        <control shapeId="1890667" r:id="rId4" name="btn_Consumo_AtalPPed"/>
      </mc:Fallback>
    </mc:AlternateContent>
    <mc:AlternateContent xmlns:mc="http://schemas.openxmlformats.org/markup-compatibility/2006">
      <mc:Choice Requires="x14">
        <control shapeId="289837" r:id="rId6" name="btn_Consumo_VoltarParaItens">
          <controlPr defaultSize="0" autoLine="0" r:id="rId7">
            <anchor moveWithCells="1">
              <from>
                <xdr:col>0</xdr:col>
                <xdr:colOff>53340</xdr:colOff>
                <xdr:row>0</xdr:row>
                <xdr:rowOff>60960</xdr:rowOff>
              </from>
              <to>
                <xdr:col>0</xdr:col>
                <xdr:colOff>1135380</xdr:colOff>
                <xdr:row>0</xdr:row>
                <xdr:rowOff>632460</xdr:rowOff>
              </to>
            </anchor>
          </controlPr>
        </control>
      </mc:Choice>
      <mc:Fallback>
        <control shapeId="289837" r:id="rId6" name="btn_Consumo_VoltarParaItens"/>
      </mc:Fallback>
    </mc:AlternateContent>
    <mc:AlternateContent xmlns:mc="http://schemas.openxmlformats.org/markup-compatibility/2006">
      <mc:Choice Requires="x14">
        <control shapeId="289838" r:id="rId8" name="btn_Consumo_ReapurarMedias">
          <controlPr defaultSize="0" autoLine="0" r:id="rId9">
            <anchor moveWithCells="1">
              <from>
                <xdr:col>0</xdr:col>
                <xdr:colOff>1165860</xdr:colOff>
                <xdr:row>0</xdr:row>
                <xdr:rowOff>60960</xdr:rowOff>
              </from>
              <to>
                <xdr:col>0</xdr:col>
                <xdr:colOff>2247900</xdr:colOff>
                <xdr:row>0</xdr:row>
                <xdr:rowOff>632460</xdr:rowOff>
              </to>
            </anchor>
          </controlPr>
        </control>
      </mc:Choice>
      <mc:Fallback>
        <control shapeId="289838" r:id="rId8" name="btn_Consumo_ReapurarMedia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11">
    <tabColor rgb="FFDC7324"/>
    <pageSetUpPr fitToPage="1"/>
  </sheetPr>
  <dimension ref="A1:H4"/>
  <sheetViews>
    <sheetView workbookViewId="0">
      <pane xSplit="8" ySplit="3" topLeftCell="I4" activePane="bottomRight" state="frozen"/>
      <selection pane="topRight" activeCell="G1" sqref="G1"/>
      <selection pane="bottomLeft" activeCell="A4" sqref="A4"/>
      <selection pane="bottomRight" activeCell="A4" sqref="A4"/>
    </sheetView>
  </sheetViews>
  <sheetFormatPr defaultRowHeight="14.4" x14ac:dyDescent="0.3"/>
  <cols>
    <col min="1" max="1" width="9.109375" style="24" bestFit="1" customWidth="1"/>
    <col min="2" max="2" width="150.77734375" style="23" customWidth="1"/>
    <col min="3" max="3" width="4.77734375" style="25" customWidth="1"/>
    <col min="4" max="4" width="8.44140625" style="26" bestFit="1" customWidth="1"/>
    <col min="5" max="5" width="8.109375" style="26" bestFit="1" customWidth="1"/>
    <col min="6" max="6" width="12.44140625" style="26" hidden="1" customWidth="1"/>
    <col min="7" max="7" width="15.77734375" style="26" hidden="1" customWidth="1"/>
    <col min="8" max="8" width="9.77734375" style="24" customWidth="1"/>
    <col min="9" max="10" width="3.88671875" customWidth="1"/>
    <col min="11" max="11" width="4.88671875" customWidth="1"/>
    <col min="12" max="24" width="26.44140625" customWidth="1"/>
  </cols>
  <sheetData>
    <row r="1" spans="1:8" ht="29.25" customHeight="1" x14ac:dyDescent="0.3">
      <c r="A1" s="306" t="s">
        <v>120</v>
      </c>
      <c r="B1" s="307"/>
      <c r="C1" s="307"/>
      <c r="D1" s="307"/>
      <c r="E1" s="307"/>
      <c r="F1" s="307"/>
      <c r="G1" s="307"/>
      <c r="H1" s="307"/>
    </row>
    <row r="2" spans="1:8" ht="32.25" customHeight="1" x14ac:dyDescent="0.3">
      <c r="A2" s="308"/>
      <c r="B2" s="308"/>
      <c r="C2" s="308"/>
      <c r="D2" s="308"/>
      <c r="E2" s="308"/>
      <c r="F2" s="308"/>
      <c r="G2" s="308"/>
      <c r="H2" s="308"/>
    </row>
    <row r="3" spans="1:8" x14ac:dyDescent="0.3">
      <c r="A3" s="69" t="s">
        <v>0</v>
      </c>
      <c r="B3" s="70" t="s">
        <v>1</v>
      </c>
      <c r="C3" s="71" t="s">
        <v>31</v>
      </c>
      <c r="D3" s="72" t="s">
        <v>20</v>
      </c>
      <c r="E3" s="72" t="s">
        <v>34</v>
      </c>
      <c r="F3" s="107" t="s">
        <v>99</v>
      </c>
      <c r="G3" s="107" t="s">
        <v>100</v>
      </c>
      <c r="H3" s="78" t="s">
        <v>63</v>
      </c>
    </row>
    <row r="4" spans="1:8" x14ac:dyDescent="0.3">
      <c r="A4" s="361"/>
      <c r="B4" s="362"/>
      <c r="C4" s="363"/>
      <c r="D4" s="364"/>
      <c r="E4" s="364"/>
      <c r="F4" s="365"/>
      <c r="G4" s="366"/>
      <c r="H4" s="361"/>
    </row>
  </sheetData>
  <sortState xmlns:xlrd2="http://schemas.microsoft.com/office/spreadsheetml/2017/richdata2" ref="A4:H4">
    <sortCondition ref="A3:A4"/>
  </sortState>
  <dataConsolidate/>
  <mergeCells count="2">
    <mergeCell ref="A1:H1"/>
    <mergeCell ref="A2:H2"/>
  </mergeCells>
  <pageMargins left="0.51181102362204722" right="0.51181102362204722" top="0" bottom="0.39370078740157483" header="0.31496062992125984" footer="0.19685039370078741"/>
  <pageSetup paperSize="9" scale="70" fitToHeight="0" orientation="landscape" r:id="rId1"/>
  <headerFooter>
    <oddFooter>&amp;L&amp;14Impressão &amp;D - &amp;T&amp;R&amp;14Página &amp;P / &amp;N</oddFooter>
  </headerFooter>
  <drawing r:id="rId2"/>
  <legacyDrawing r:id="rId3"/>
  <controls>
    <mc:AlternateContent xmlns:mc="http://schemas.openxmlformats.org/markup-compatibility/2006">
      <mc:Choice Requires="x14">
        <control shapeId="275573" r:id="rId4" name="btn_Excluir_FilCód">
          <controlPr defaultSize="0" print="0" autoLine="0" r:id="rId5">
            <anchor moveWithCells="1" sizeWithCells="1">
              <from>
                <xdr:col>1</xdr:col>
                <xdr:colOff>4899660</xdr:colOff>
                <xdr:row>1</xdr:row>
                <xdr:rowOff>53340</xdr:rowOff>
              </from>
              <to>
                <xdr:col>1</xdr:col>
                <xdr:colOff>6667500</xdr:colOff>
                <xdr:row>1</xdr:row>
                <xdr:rowOff>381000</xdr:rowOff>
              </to>
            </anchor>
          </controlPr>
        </control>
      </mc:Choice>
      <mc:Fallback>
        <control shapeId="275573" r:id="rId4" name="btn_Excluir_FilCód"/>
      </mc:Fallback>
    </mc:AlternateContent>
    <mc:AlternateContent xmlns:mc="http://schemas.openxmlformats.org/markup-compatibility/2006">
      <mc:Choice Requires="x14">
        <control shapeId="275524" r:id="rId6" name="btn_Excluir_AbrirCadastro">
          <controlPr defaultSize="0" print="0" autoLine="0" r:id="rId7">
            <anchor moveWithCells="1" sizeWithCells="1">
              <from>
                <xdr:col>1</xdr:col>
                <xdr:colOff>3070860</xdr:colOff>
                <xdr:row>1</xdr:row>
                <xdr:rowOff>53340</xdr:rowOff>
              </from>
              <to>
                <xdr:col>1</xdr:col>
                <xdr:colOff>4838700</xdr:colOff>
                <xdr:row>1</xdr:row>
                <xdr:rowOff>381000</xdr:rowOff>
              </to>
            </anchor>
          </controlPr>
        </control>
      </mc:Choice>
      <mc:Fallback>
        <control shapeId="275524" r:id="rId6" name="btn_Excluir_AbrirCadastro"/>
      </mc:Fallback>
    </mc:AlternateContent>
    <mc:AlternateContent xmlns:mc="http://schemas.openxmlformats.org/markup-compatibility/2006">
      <mc:Choice Requires="x14">
        <control shapeId="275461" r:id="rId8" name="btn_Excluir_Atualizar_Planilha">
          <controlPr defaultSize="0" print="0" autoLine="0" r:id="rId9">
            <anchor moveWithCells="1" sizeWithCells="1">
              <from>
                <xdr:col>2</xdr:col>
                <xdr:colOff>45720</xdr:colOff>
                <xdr:row>1</xdr:row>
                <xdr:rowOff>53340</xdr:rowOff>
              </from>
              <to>
                <xdr:col>7</xdr:col>
                <xdr:colOff>350520</xdr:colOff>
                <xdr:row>1</xdr:row>
                <xdr:rowOff>381000</xdr:rowOff>
              </to>
            </anchor>
          </controlPr>
        </control>
      </mc:Choice>
      <mc:Fallback>
        <control shapeId="275461" r:id="rId8" name="btn_Excluir_Atualizar_Planilha"/>
      </mc:Fallback>
    </mc:AlternateContent>
    <mc:AlternateContent xmlns:mc="http://schemas.openxmlformats.org/markup-compatibility/2006">
      <mc:Choice Requires="x14">
        <control shapeId="275460" r:id="rId10" name="btn_Excluir_OcultarReexibir">
          <controlPr defaultSize="0" print="0" autoLine="0" r:id="rId11">
            <anchor moveWithCells="1" sizeWithCells="1">
              <from>
                <xdr:col>1</xdr:col>
                <xdr:colOff>1242060</xdr:colOff>
                <xdr:row>1</xdr:row>
                <xdr:rowOff>53340</xdr:rowOff>
              </from>
              <to>
                <xdr:col>1</xdr:col>
                <xdr:colOff>3009900</xdr:colOff>
                <xdr:row>1</xdr:row>
                <xdr:rowOff>381000</xdr:rowOff>
              </to>
            </anchor>
          </controlPr>
        </control>
      </mc:Choice>
      <mc:Fallback>
        <control shapeId="275460" r:id="rId10" name="btn_Excluir_OcultarReexibir"/>
      </mc:Fallback>
    </mc:AlternateContent>
    <mc:AlternateContent xmlns:mc="http://schemas.openxmlformats.org/markup-compatibility/2006">
      <mc:Choice Requires="x14">
        <control shapeId="275462" r:id="rId12" name="btn_Excluir_VoltarParaItens">
          <controlPr defaultSize="0" print="0" autoLine="0" r:id="rId13">
            <anchor moveWithCells="1" sizeWithCells="1">
              <from>
                <xdr:col>0</xdr:col>
                <xdr:colOff>38100</xdr:colOff>
                <xdr:row>1</xdr:row>
                <xdr:rowOff>53340</xdr:rowOff>
              </from>
              <to>
                <xdr:col>1</xdr:col>
                <xdr:colOff>1181100</xdr:colOff>
                <xdr:row>1</xdr:row>
                <xdr:rowOff>381000</xdr:rowOff>
              </to>
            </anchor>
          </controlPr>
        </control>
      </mc:Choice>
      <mc:Fallback>
        <control shapeId="275462" r:id="rId12" name="btn_Excluir_VoltarParaItens"/>
      </mc:Fallback>
    </mc:AlternateContent>
    <mc:AlternateContent xmlns:mc="http://schemas.openxmlformats.org/markup-compatibility/2006">
      <mc:Choice Requires="x14">
        <control shapeId="276000" r:id="rId14" name="btn_Excluir_ListTransf">
          <controlPr defaultSize="0" print="0" autoLine="0" r:id="rId15">
            <anchor moveWithCells="1" sizeWithCells="1">
              <from>
                <xdr:col>1</xdr:col>
                <xdr:colOff>6728460</xdr:colOff>
                <xdr:row>1</xdr:row>
                <xdr:rowOff>53340</xdr:rowOff>
              </from>
              <to>
                <xdr:col>1</xdr:col>
                <xdr:colOff>8496300</xdr:colOff>
                <xdr:row>1</xdr:row>
                <xdr:rowOff>381000</xdr:rowOff>
              </to>
            </anchor>
          </controlPr>
        </control>
      </mc:Choice>
      <mc:Fallback>
        <control shapeId="276000" r:id="rId14" name="btn_Excluir_ListTransf"/>
      </mc:Fallback>
    </mc:AlternateContent>
    <mc:AlternateContent xmlns:mc="http://schemas.openxmlformats.org/markup-compatibility/2006">
      <mc:Choice Requires="x14">
        <control shapeId="276138" r:id="rId16" name="btn_Excluir_VerAta">
          <controlPr defaultSize="0" print="0" autoLine="0" r:id="rId17">
            <anchor moveWithCells="1" sizeWithCells="1">
              <from>
                <xdr:col>1</xdr:col>
                <xdr:colOff>8557260</xdr:colOff>
                <xdr:row>1</xdr:row>
                <xdr:rowOff>53340</xdr:rowOff>
              </from>
              <to>
                <xdr:col>1</xdr:col>
                <xdr:colOff>10325100</xdr:colOff>
                <xdr:row>1</xdr:row>
                <xdr:rowOff>381000</xdr:rowOff>
              </to>
            </anchor>
          </controlPr>
        </control>
      </mc:Choice>
      <mc:Fallback>
        <control shapeId="276138" r:id="rId16" name="btn_Excluir_VerAta"/>
      </mc:Fallback>
    </mc:AlternateContent>
  </controls>
  <tableParts count="1">
    <tablePart r:id="rId1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2">
    <tabColor rgb="FF7030A0"/>
  </sheetPr>
  <dimension ref="A1:D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54" sqref="A54"/>
    </sheetView>
  </sheetViews>
  <sheetFormatPr defaultRowHeight="14.4" x14ac:dyDescent="0.3"/>
  <cols>
    <col min="1" max="1" width="72.88671875" bestFit="1" customWidth="1"/>
    <col min="2" max="2" width="67.44140625" bestFit="1" customWidth="1"/>
    <col min="3" max="3" width="125.33203125" bestFit="1" customWidth="1"/>
    <col min="4" max="4" width="11.109375" customWidth="1"/>
  </cols>
  <sheetData>
    <row r="1" spans="1:4" ht="47.25" customHeight="1" x14ac:dyDescent="0.3">
      <c r="A1" s="294"/>
      <c r="B1" s="294"/>
      <c r="C1" s="294"/>
      <c r="D1" s="66"/>
    </row>
    <row r="2" spans="1:4" ht="21" x14ac:dyDescent="0.3">
      <c r="A2" s="79" t="s">
        <v>58</v>
      </c>
      <c r="B2" s="83" t="s">
        <v>59</v>
      </c>
      <c r="C2" s="79" t="s">
        <v>60</v>
      </c>
      <c r="D2" s="233" t="s">
        <v>134</v>
      </c>
    </row>
    <row r="3" spans="1:4" ht="18" x14ac:dyDescent="0.3">
      <c r="A3" s="190" t="s">
        <v>137</v>
      </c>
      <c r="B3" s="189">
        <v>60</v>
      </c>
      <c r="C3" s="189" t="s">
        <v>138</v>
      </c>
      <c r="D3" s="234"/>
    </row>
    <row r="4" spans="1:4" ht="18" x14ac:dyDescent="0.3">
      <c r="A4" s="190" t="s">
        <v>139</v>
      </c>
      <c r="B4" s="189" t="b">
        <v>0</v>
      </c>
      <c r="C4" s="189" t="s">
        <v>246</v>
      </c>
      <c r="D4" s="234"/>
    </row>
    <row r="5" spans="1:4" ht="18" x14ac:dyDescent="0.3">
      <c r="A5" s="190" t="s">
        <v>140</v>
      </c>
      <c r="B5" s="189"/>
      <c r="C5" s="189" t="s">
        <v>247</v>
      </c>
      <c r="D5" s="234"/>
    </row>
    <row r="6" spans="1:4" ht="360" x14ac:dyDescent="0.3">
      <c r="A6" s="190" t="s">
        <v>141</v>
      </c>
      <c r="B6" s="287" t="s">
        <v>142</v>
      </c>
      <c r="C6" s="189" t="s">
        <v>143</v>
      </c>
      <c r="D6" s="234"/>
    </row>
    <row r="7" spans="1:4" ht="18" x14ac:dyDescent="0.3">
      <c r="A7" s="190" t="s">
        <v>144</v>
      </c>
      <c r="B7" s="189">
        <v>3</v>
      </c>
      <c r="C7" s="189" t="s">
        <v>145</v>
      </c>
      <c r="D7" s="234"/>
    </row>
    <row r="8" spans="1:4" ht="18" x14ac:dyDescent="0.3">
      <c r="A8" s="190" t="s">
        <v>146</v>
      </c>
      <c r="B8" s="189" t="b">
        <v>1</v>
      </c>
      <c r="C8" s="189" t="s">
        <v>147</v>
      </c>
      <c r="D8" s="234"/>
    </row>
    <row r="9" spans="1:4" ht="18" x14ac:dyDescent="0.3">
      <c r="A9" s="190" t="s">
        <v>148</v>
      </c>
      <c r="B9" s="189">
        <v>120</v>
      </c>
      <c r="C9" s="189" t="s">
        <v>149</v>
      </c>
      <c r="D9" s="234"/>
    </row>
    <row r="10" spans="1:4" ht="18" x14ac:dyDescent="0.3">
      <c r="A10" s="190" t="s">
        <v>64</v>
      </c>
      <c r="B10" s="189" t="s">
        <v>101</v>
      </c>
      <c r="C10" s="189" t="s">
        <v>65</v>
      </c>
      <c r="D10" s="234" t="s">
        <v>135</v>
      </c>
    </row>
    <row r="11" spans="1:4" ht="18" x14ac:dyDescent="0.3">
      <c r="A11" s="190" t="s">
        <v>150</v>
      </c>
      <c r="B11" s="189" t="s">
        <v>56</v>
      </c>
      <c r="C11" s="189" t="s">
        <v>151</v>
      </c>
      <c r="D11" s="234"/>
    </row>
    <row r="12" spans="1:4" ht="18" x14ac:dyDescent="0.3">
      <c r="A12" s="190" t="s">
        <v>152</v>
      </c>
      <c r="B12" s="189">
        <v>17</v>
      </c>
      <c r="C12" s="189" t="s">
        <v>153</v>
      </c>
      <c r="D12" s="234"/>
    </row>
    <row r="13" spans="1:4" ht="18" x14ac:dyDescent="0.3">
      <c r="A13" s="190" t="s">
        <v>154</v>
      </c>
      <c r="B13" s="189">
        <v>29</v>
      </c>
      <c r="C13" s="189" t="s">
        <v>155</v>
      </c>
      <c r="D13" s="234"/>
    </row>
    <row r="14" spans="1:4" ht="18" x14ac:dyDescent="0.3">
      <c r="A14" s="190" t="s">
        <v>156</v>
      </c>
      <c r="B14" s="189">
        <v>3</v>
      </c>
      <c r="C14" s="189" t="s">
        <v>157</v>
      </c>
      <c r="D14" s="234"/>
    </row>
    <row r="15" spans="1:4" ht="18" x14ac:dyDescent="0.3">
      <c r="A15" s="190" t="s">
        <v>158</v>
      </c>
      <c r="B15" s="189">
        <v>12</v>
      </c>
      <c r="C15" s="189" t="s">
        <v>159</v>
      </c>
      <c r="D15" s="234"/>
    </row>
    <row r="16" spans="1:4" ht="18" x14ac:dyDescent="0.3">
      <c r="A16" s="190" t="s">
        <v>160</v>
      </c>
      <c r="B16" s="189">
        <v>24</v>
      </c>
      <c r="C16" s="189" t="s">
        <v>161</v>
      </c>
      <c r="D16" s="234"/>
    </row>
    <row r="17" spans="1:4" ht="18" x14ac:dyDescent="0.3">
      <c r="A17" s="190" t="s">
        <v>162</v>
      </c>
      <c r="B17" s="189" t="b">
        <v>1</v>
      </c>
      <c r="C17" s="189" t="s">
        <v>163</v>
      </c>
      <c r="D17" s="234"/>
    </row>
    <row r="18" spans="1:4" ht="18" x14ac:dyDescent="0.3">
      <c r="A18" s="190" t="s">
        <v>164</v>
      </c>
      <c r="B18" s="189" t="s">
        <v>165</v>
      </c>
      <c r="C18" s="189" t="s">
        <v>166</v>
      </c>
      <c r="D18" s="234"/>
    </row>
    <row r="19" spans="1:4" ht="18" x14ac:dyDescent="0.3">
      <c r="A19" s="190" t="s">
        <v>167</v>
      </c>
      <c r="B19" s="189">
        <v>50</v>
      </c>
      <c r="C19" s="189" t="s">
        <v>168</v>
      </c>
      <c r="D19" s="234"/>
    </row>
    <row r="20" spans="1:4" ht="18" x14ac:dyDescent="0.3">
      <c r="A20" s="190" t="s">
        <v>169</v>
      </c>
      <c r="B20" s="189" t="s">
        <v>170</v>
      </c>
      <c r="C20" s="189" t="s">
        <v>248</v>
      </c>
      <c r="D20" s="234"/>
    </row>
    <row r="21" spans="1:4" ht="18" x14ac:dyDescent="0.3">
      <c r="A21" s="190" t="s">
        <v>171</v>
      </c>
      <c r="B21" s="189"/>
      <c r="C21" s="189" t="s">
        <v>249</v>
      </c>
      <c r="D21" s="234"/>
    </row>
    <row r="22" spans="1:4" ht="18" x14ac:dyDescent="0.3">
      <c r="A22" s="190" t="s">
        <v>172</v>
      </c>
      <c r="B22" s="189" t="s">
        <v>173</v>
      </c>
      <c r="C22" s="189" t="s">
        <v>250</v>
      </c>
      <c r="D22" s="234"/>
    </row>
    <row r="23" spans="1:4" ht="18" x14ac:dyDescent="0.3">
      <c r="A23" s="190" t="s">
        <v>174</v>
      </c>
      <c r="B23" s="189" t="s">
        <v>175</v>
      </c>
      <c r="C23" s="189" t="s">
        <v>251</v>
      </c>
      <c r="D23" s="234"/>
    </row>
    <row r="24" spans="1:4" ht="18" x14ac:dyDescent="0.3">
      <c r="A24" s="190" t="s">
        <v>176</v>
      </c>
      <c r="B24" s="189" t="s">
        <v>177</v>
      </c>
      <c r="C24" s="189" t="s">
        <v>178</v>
      </c>
      <c r="D24" s="234"/>
    </row>
    <row r="25" spans="1:4" ht="18" x14ac:dyDescent="0.3">
      <c r="A25" s="190" t="s">
        <v>179</v>
      </c>
      <c r="B25" s="189" t="s">
        <v>180</v>
      </c>
      <c r="C25" s="189" t="s">
        <v>181</v>
      </c>
      <c r="D25" s="234"/>
    </row>
    <row r="26" spans="1:4" ht="18" x14ac:dyDescent="0.3">
      <c r="A26" s="190" t="s">
        <v>182</v>
      </c>
      <c r="B26" s="189" t="b">
        <v>0</v>
      </c>
      <c r="C26" s="189" t="s">
        <v>183</v>
      </c>
      <c r="D26" s="234"/>
    </row>
    <row r="27" spans="1:4" ht="18" x14ac:dyDescent="0.3">
      <c r="A27" s="190" t="s">
        <v>184</v>
      </c>
      <c r="B27" s="189"/>
      <c r="C27" s="189" t="s">
        <v>252</v>
      </c>
      <c r="D27" s="234"/>
    </row>
    <row r="28" spans="1:4" ht="18" x14ac:dyDescent="0.3">
      <c r="A28" s="190" t="s">
        <v>185</v>
      </c>
      <c r="B28" s="189" t="s">
        <v>186</v>
      </c>
      <c r="C28" s="189" t="s">
        <v>187</v>
      </c>
      <c r="D28" s="234"/>
    </row>
    <row r="29" spans="1:4" ht="18" x14ac:dyDescent="0.3">
      <c r="A29" s="190" t="s">
        <v>188</v>
      </c>
      <c r="B29" s="189">
        <v>54.62</v>
      </c>
      <c r="C29" s="189" t="s">
        <v>189</v>
      </c>
      <c r="D29" s="234"/>
    </row>
    <row r="30" spans="1:4" ht="18" x14ac:dyDescent="0.3">
      <c r="A30" s="190" t="s">
        <v>190</v>
      </c>
      <c r="B30" s="235"/>
      <c r="C30" s="189" t="s">
        <v>253</v>
      </c>
      <c r="D30" s="234"/>
    </row>
    <row r="31" spans="1:4" ht="18" x14ac:dyDescent="0.3">
      <c r="A31" s="190" t="s">
        <v>191</v>
      </c>
      <c r="B31" s="189" t="s">
        <v>192</v>
      </c>
      <c r="C31" s="189" t="s">
        <v>193</v>
      </c>
      <c r="D31" s="234"/>
    </row>
    <row r="32" spans="1:4" ht="18" x14ac:dyDescent="0.3">
      <c r="A32" s="190" t="s">
        <v>194</v>
      </c>
      <c r="B32" s="189" t="s">
        <v>12</v>
      </c>
      <c r="C32" s="189" t="s">
        <v>195</v>
      </c>
      <c r="D32" s="234"/>
    </row>
    <row r="33" spans="1:4" ht="18" x14ac:dyDescent="0.3">
      <c r="A33" s="190" t="s">
        <v>196</v>
      </c>
      <c r="B33" s="189" t="b">
        <v>0</v>
      </c>
      <c r="C33" s="189" t="s">
        <v>254</v>
      </c>
      <c r="D33" s="234"/>
    </row>
    <row r="34" spans="1:4" ht="18" x14ac:dyDescent="0.3">
      <c r="A34" s="190" t="s">
        <v>197</v>
      </c>
      <c r="B34" s="189" t="b">
        <v>0</v>
      </c>
      <c r="C34" s="189" t="s">
        <v>255</v>
      </c>
      <c r="D34" s="234"/>
    </row>
    <row r="35" spans="1:4" ht="18" x14ac:dyDescent="0.3">
      <c r="A35" s="190" t="s">
        <v>198</v>
      </c>
      <c r="B35" s="189" t="s">
        <v>199</v>
      </c>
      <c r="C35" s="189" t="s">
        <v>200</v>
      </c>
      <c r="D35" s="234"/>
    </row>
    <row r="36" spans="1:4" ht="18" x14ac:dyDescent="0.3">
      <c r="A36" s="190" t="s">
        <v>201</v>
      </c>
      <c r="B36" s="189" t="b">
        <v>0</v>
      </c>
      <c r="C36" s="189" t="s">
        <v>256</v>
      </c>
      <c r="D36" s="234"/>
    </row>
    <row r="37" spans="1:4" ht="18" x14ac:dyDescent="0.3">
      <c r="A37" s="190" t="s">
        <v>202</v>
      </c>
      <c r="B37" s="189" t="s">
        <v>203</v>
      </c>
      <c r="C37" s="189" t="s">
        <v>204</v>
      </c>
      <c r="D37" s="234"/>
    </row>
    <row r="38" spans="1:4" ht="18" x14ac:dyDescent="0.3">
      <c r="A38" s="190" t="s">
        <v>205</v>
      </c>
      <c r="B38" s="189" t="s">
        <v>206</v>
      </c>
      <c r="C38" s="189" t="s">
        <v>207</v>
      </c>
      <c r="D38" s="234"/>
    </row>
    <row r="39" spans="1:4" ht="18" x14ac:dyDescent="0.3">
      <c r="A39" s="190" t="s">
        <v>208</v>
      </c>
      <c r="B39" s="189" t="s">
        <v>209</v>
      </c>
      <c r="C39" s="189" t="s">
        <v>210</v>
      </c>
      <c r="D39" s="234"/>
    </row>
    <row r="40" spans="1:4" ht="18" x14ac:dyDescent="0.3">
      <c r="A40" s="190" t="s">
        <v>211</v>
      </c>
      <c r="B40" s="189">
        <v>1</v>
      </c>
      <c r="C40" s="189" t="s">
        <v>212</v>
      </c>
      <c r="D40" s="234"/>
    </row>
    <row r="41" spans="1:4" ht="18" x14ac:dyDescent="0.3">
      <c r="A41" s="190" t="s">
        <v>213</v>
      </c>
      <c r="B41" s="189">
        <v>3</v>
      </c>
      <c r="C41" s="189" t="s">
        <v>214</v>
      </c>
      <c r="D41" s="234"/>
    </row>
    <row r="42" spans="1:4" ht="18" x14ac:dyDescent="0.3">
      <c r="A42" s="190" t="s">
        <v>215</v>
      </c>
      <c r="B42" s="189">
        <v>6</v>
      </c>
      <c r="C42" s="189" t="s">
        <v>216</v>
      </c>
      <c r="D42" s="234"/>
    </row>
    <row r="43" spans="1:4" ht="18" x14ac:dyDescent="0.3">
      <c r="A43" s="190" t="s">
        <v>217</v>
      </c>
      <c r="B43" s="189">
        <v>4</v>
      </c>
      <c r="C43" s="189" t="s">
        <v>218</v>
      </c>
      <c r="D43" s="234"/>
    </row>
    <row r="44" spans="1:4" ht="18" x14ac:dyDescent="0.3">
      <c r="A44" s="190" t="s">
        <v>219</v>
      </c>
      <c r="B44" s="189">
        <v>8</v>
      </c>
      <c r="C44" s="189" t="s">
        <v>220</v>
      </c>
      <c r="D44" s="234"/>
    </row>
    <row r="45" spans="1:4" ht="18" x14ac:dyDescent="0.3">
      <c r="A45" s="190" t="s">
        <v>221</v>
      </c>
      <c r="B45" s="189" t="s">
        <v>222</v>
      </c>
      <c r="C45" s="189" t="s">
        <v>223</v>
      </c>
      <c r="D45" s="234"/>
    </row>
    <row r="46" spans="1:4" ht="18" x14ac:dyDescent="0.3">
      <c r="A46" s="190" t="s">
        <v>224</v>
      </c>
      <c r="B46" s="189" t="b">
        <v>0</v>
      </c>
      <c r="C46" s="189" t="s">
        <v>225</v>
      </c>
      <c r="D46" s="234"/>
    </row>
    <row r="47" spans="1:4" ht="18" x14ac:dyDescent="0.3">
      <c r="A47" s="190" t="s">
        <v>226</v>
      </c>
      <c r="B47" s="189" t="s">
        <v>227</v>
      </c>
      <c r="C47" s="189" t="s">
        <v>257</v>
      </c>
      <c r="D47" s="234"/>
    </row>
    <row r="48" spans="1:4" ht="18" x14ac:dyDescent="0.3">
      <c r="A48" s="190" t="s">
        <v>228</v>
      </c>
      <c r="B48" s="189" t="s">
        <v>229</v>
      </c>
      <c r="C48" s="189" t="s">
        <v>230</v>
      </c>
      <c r="D48" s="234"/>
    </row>
    <row r="49" spans="1:4" ht="18" x14ac:dyDescent="0.3">
      <c r="A49" s="190" t="s">
        <v>231</v>
      </c>
      <c r="B49" s="189" t="s">
        <v>232</v>
      </c>
      <c r="C49" s="189" t="s">
        <v>233</v>
      </c>
      <c r="D49" s="234"/>
    </row>
    <row r="50" spans="1:4" ht="18" x14ac:dyDescent="0.3">
      <c r="A50" s="190" t="s">
        <v>234</v>
      </c>
      <c r="B50" s="189">
        <v>-1</v>
      </c>
      <c r="C50" s="189" t="s">
        <v>258</v>
      </c>
      <c r="D50" s="234"/>
    </row>
    <row r="51" spans="1:4" ht="18" x14ac:dyDescent="0.3">
      <c r="A51" s="190" t="s">
        <v>235</v>
      </c>
      <c r="B51" s="189" t="s">
        <v>236</v>
      </c>
      <c r="C51" s="189" t="s">
        <v>237</v>
      </c>
      <c r="D51" s="234"/>
    </row>
    <row r="52" spans="1:4" ht="18" x14ac:dyDescent="0.3">
      <c r="A52" s="190" t="s">
        <v>238</v>
      </c>
      <c r="B52" s="189" t="s">
        <v>239</v>
      </c>
      <c r="C52" s="189" t="s">
        <v>240</v>
      </c>
      <c r="D52" s="234"/>
    </row>
    <row r="53" spans="1:4" ht="18" x14ac:dyDescent="0.3">
      <c r="A53" s="190" t="s">
        <v>241</v>
      </c>
      <c r="B53" s="189" t="s">
        <v>242</v>
      </c>
      <c r="C53" s="189" t="s">
        <v>243</v>
      </c>
      <c r="D53" s="234"/>
    </row>
    <row r="54" spans="1:4" ht="18" x14ac:dyDescent="0.3">
      <c r="A54" s="190" t="s">
        <v>244</v>
      </c>
      <c r="B54" s="189">
        <v>2019</v>
      </c>
      <c r="C54" s="189" t="s">
        <v>245</v>
      </c>
      <c r="D54" s="234"/>
    </row>
  </sheetData>
  <sortState xmlns:xlrd2="http://schemas.microsoft.com/office/spreadsheetml/2017/richdata2" ref="A3:D54">
    <sortCondition ref="A2:A54"/>
  </sortState>
  <dataConsolidate/>
  <mergeCells count="1">
    <mergeCell ref="A1:C1"/>
  </mergeCells>
  <conditionalFormatting sqref="A3:A54">
    <cfRule type="duplicateValues" dxfId="2" priority="1682"/>
  </conditionalFormatting>
  <dataValidations disablePrompts="1" count="1">
    <dataValidation type="list" allowBlank="1" showInputMessage="1" showErrorMessage="1" sqref="D3:D54" xr:uid="{00000000-0002-0000-0700-000000000000}">
      <formula1>"X"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26744" r:id="rId4" name="btn_Parâmetros_Atua">
          <controlPr defaultSize="0" autoLine="0" r:id="rId5">
            <anchor moveWithCells="1">
              <from>
                <xdr:col>1</xdr:col>
                <xdr:colOff>1432560</xdr:colOff>
                <xdr:row>0</xdr:row>
                <xdr:rowOff>68580</xdr:rowOff>
              </from>
              <to>
                <xdr:col>1</xdr:col>
                <xdr:colOff>4221480</xdr:colOff>
                <xdr:row>0</xdr:row>
                <xdr:rowOff>518160</xdr:rowOff>
              </to>
            </anchor>
          </controlPr>
        </control>
      </mc:Choice>
      <mc:Fallback>
        <control shapeId="626744" r:id="rId4" name="btn_Parâmetros_Atua"/>
      </mc:Fallback>
    </mc:AlternateContent>
    <mc:AlternateContent xmlns:mc="http://schemas.openxmlformats.org/markup-compatibility/2006">
      <mc:Choice Requires="x14">
        <control shapeId="626743" r:id="rId6" name="btn_Parâmetros_Abrir">
          <controlPr defaultSize="0" autoLine="0" r:id="rId7">
            <anchor moveWithCells="1">
              <from>
                <xdr:col>0</xdr:col>
                <xdr:colOff>3238500</xdr:colOff>
                <xdr:row>0</xdr:row>
                <xdr:rowOff>68580</xdr:rowOff>
              </from>
              <to>
                <xdr:col>1</xdr:col>
                <xdr:colOff>1028700</xdr:colOff>
                <xdr:row>0</xdr:row>
                <xdr:rowOff>518160</xdr:rowOff>
              </to>
            </anchor>
          </controlPr>
        </control>
      </mc:Choice>
      <mc:Fallback>
        <control shapeId="626743" r:id="rId6" name="btn_Parâmetros_Abrir"/>
      </mc:Fallback>
    </mc:AlternateContent>
    <mc:AlternateContent xmlns:mc="http://schemas.openxmlformats.org/markup-compatibility/2006">
      <mc:Choice Requires="x14">
        <control shapeId="626689" r:id="rId8" name="btn_Parâmetros_Reordenar">
          <controlPr defaultSize="0" autoLine="0" r:id="rId9">
            <anchor moveWithCells="1">
              <from>
                <xdr:col>0</xdr:col>
                <xdr:colOff>190500</xdr:colOff>
                <xdr:row>0</xdr:row>
                <xdr:rowOff>68580</xdr:rowOff>
              </from>
              <to>
                <xdr:col>0</xdr:col>
                <xdr:colOff>2979420</xdr:colOff>
                <xdr:row>0</xdr:row>
                <xdr:rowOff>518160</xdr:rowOff>
              </to>
            </anchor>
          </controlPr>
        </control>
      </mc:Choice>
      <mc:Fallback>
        <control shapeId="626689" r:id="rId8" name="btn_Parâmetros_Reordenar"/>
      </mc:Fallback>
    </mc:AlternateContent>
  </controls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05">
    <tabColor rgb="FF92D050"/>
  </sheetPr>
  <dimension ref="A1:Z11"/>
  <sheetViews>
    <sheetView showGridLines="0" zoomScaleNormal="100" workbookViewId="0">
      <pane xSplit="32" ySplit="10" topLeftCell="AG11" activePane="bottomRight" state="frozen"/>
      <selection pane="topRight" activeCell="AE1" sqref="AE1"/>
      <selection pane="bottomLeft" activeCell="A11" sqref="A11"/>
      <selection pane="bottomRight" activeCell="A11" sqref="A11"/>
    </sheetView>
  </sheetViews>
  <sheetFormatPr defaultRowHeight="14.4" x14ac:dyDescent="0.3"/>
  <cols>
    <col min="1" max="1" width="3.6640625" customWidth="1"/>
    <col min="2" max="2" width="8.6640625" style="39" customWidth="1"/>
    <col min="3" max="3" width="47.6640625" style="4" customWidth="1"/>
    <col min="4" max="4" width="3.33203125" style="3" customWidth="1"/>
    <col min="5" max="5" width="3.6640625" style="3" customWidth="1"/>
    <col min="6" max="6" width="3.6640625" style="37" customWidth="1"/>
    <col min="7" max="7" width="8.6640625" style="40" customWidth="1"/>
    <col min="8" max="8" width="10.6640625" customWidth="1"/>
    <col min="9" max="9" width="14.6640625" style="58" customWidth="1"/>
    <col min="10" max="10" width="7.6640625" style="3" customWidth="1"/>
    <col min="11" max="11" width="14.33203125" style="2" hidden="1" customWidth="1"/>
    <col min="12" max="12" width="9.6640625" style="41" customWidth="1"/>
    <col min="13" max="13" width="20.6640625" style="63" hidden="1" customWidth="1"/>
    <col min="14" max="14" width="10.6640625" hidden="1" customWidth="1"/>
    <col min="15" max="15" width="13" hidden="1" customWidth="1"/>
    <col min="16" max="16" width="10.6640625" hidden="1" customWidth="1"/>
    <col min="17" max="17" width="14.109375" hidden="1" customWidth="1"/>
    <col min="18" max="18" width="13.6640625" style="17" hidden="1" customWidth="1"/>
    <col min="19" max="19" width="19.33203125" style="32" hidden="1" customWidth="1"/>
    <col min="20" max="20" width="14.6640625" style="32" hidden="1" customWidth="1"/>
    <col min="21" max="21" width="13.88671875" style="32" hidden="1" customWidth="1"/>
    <col min="22" max="22" width="6.5546875" style="2" customWidth="1"/>
    <col min="23" max="23" width="7.88671875" style="5" customWidth="1"/>
    <col min="24" max="24" width="4" style="12" customWidth="1"/>
    <col min="25" max="25" width="17.6640625" style="12" customWidth="1"/>
    <col min="26" max="26" width="7.6640625" style="4" customWidth="1"/>
    <col min="32" max="32" width="26.109375" customWidth="1"/>
  </cols>
  <sheetData>
    <row r="1" spans="1:26" ht="18" customHeight="1" x14ac:dyDescent="0.3">
      <c r="A1" s="289" t="s">
        <v>42</v>
      </c>
      <c r="B1" s="289"/>
      <c r="C1" s="289"/>
      <c r="D1" s="289"/>
      <c r="E1" s="289"/>
      <c r="F1" s="289"/>
      <c r="G1" s="289"/>
      <c r="H1" s="289"/>
      <c r="I1" s="289"/>
      <c r="J1" s="289"/>
      <c r="K1" s="289"/>
      <c r="L1" s="289"/>
      <c r="M1" s="289"/>
      <c r="N1" s="289"/>
      <c r="O1" s="289"/>
      <c r="P1" s="289"/>
      <c r="Q1" s="289"/>
      <c r="R1" s="289"/>
      <c r="S1" s="289"/>
      <c r="T1" s="289"/>
      <c r="U1" s="289"/>
      <c r="V1" s="289"/>
      <c r="W1" s="289"/>
      <c r="X1" s="289"/>
      <c r="Y1" s="289"/>
      <c r="Z1" s="289"/>
    </row>
    <row r="2" spans="1:26" ht="19.5" customHeight="1" x14ac:dyDescent="0.3">
      <c r="A2" s="289" t="s">
        <v>37</v>
      </c>
      <c r="B2" s="289"/>
      <c r="C2" s="289"/>
      <c r="D2" s="289"/>
      <c r="E2" s="289"/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289"/>
      <c r="S2" s="289"/>
      <c r="T2" s="289"/>
      <c r="U2" s="289"/>
      <c r="V2" s="289"/>
      <c r="W2" s="289"/>
      <c r="X2" s="289"/>
      <c r="Y2" s="289"/>
      <c r="Z2" s="289"/>
    </row>
    <row r="3" spans="1:26" ht="18" customHeight="1" x14ac:dyDescent="0.3">
      <c r="A3" s="289" t="s">
        <v>82</v>
      </c>
      <c r="B3" s="289"/>
      <c r="C3" s="289"/>
      <c r="D3" s="289"/>
      <c r="E3" s="289"/>
      <c r="F3" s="289"/>
      <c r="G3" s="289"/>
      <c r="H3" s="289"/>
      <c r="I3" s="289"/>
      <c r="J3" s="289"/>
      <c r="K3" s="289"/>
      <c r="L3" s="289"/>
      <c r="M3" s="289"/>
      <c r="N3" s="289"/>
      <c r="O3" s="289"/>
      <c r="P3" s="289"/>
      <c r="Q3" s="289"/>
      <c r="R3" s="289"/>
      <c r="S3" s="289"/>
      <c r="T3" s="289"/>
      <c r="U3" s="289"/>
      <c r="V3" s="289"/>
      <c r="W3" s="289"/>
      <c r="X3" s="289"/>
      <c r="Y3" s="289"/>
      <c r="Z3" s="289"/>
    </row>
    <row r="4" spans="1:26" ht="18" customHeight="1" x14ac:dyDescent="0.3">
      <c r="A4" s="318" t="s">
        <v>83</v>
      </c>
      <c r="B4" s="318"/>
      <c r="C4" s="318"/>
      <c r="D4" s="318"/>
      <c r="E4" s="318"/>
      <c r="F4" s="318"/>
      <c r="G4" s="318"/>
      <c r="H4" s="318"/>
      <c r="I4" s="318"/>
      <c r="J4" s="318"/>
      <c r="K4" s="318"/>
      <c r="L4" s="318"/>
      <c r="M4" s="318"/>
      <c r="N4" s="318"/>
      <c r="O4" s="318"/>
      <c r="P4" s="318"/>
      <c r="Q4" s="318"/>
      <c r="R4" s="318"/>
      <c r="S4" s="318"/>
      <c r="T4" s="318"/>
      <c r="U4" s="318"/>
      <c r="V4" s="318"/>
      <c r="W4" s="318"/>
      <c r="X4" s="318"/>
      <c r="Y4" s="318"/>
      <c r="Z4" s="318"/>
    </row>
    <row r="5" spans="1:26" ht="21" customHeight="1" x14ac:dyDescent="0.3">
      <c r="A5" s="92"/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3"/>
      <c r="N5" s="92"/>
      <c r="O5" s="92"/>
      <c r="P5" s="92"/>
      <c r="Q5" s="92"/>
      <c r="R5" s="94"/>
      <c r="S5" s="92"/>
      <c r="T5" s="92"/>
      <c r="U5" s="92"/>
      <c r="V5" s="92"/>
      <c r="W5" s="92"/>
      <c r="X5" s="92"/>
      <c r="Y5" s="92"/>
      <c r="Z5" s="92"/>
    </row>
    <row r="6" spans="1:26" ht="17.399999999999999" x14ac:dyDescent="0.3">
      <c r="A6" s="66"/>
      <c r="B6"/>
      <c r="C6"/>
      <c r="D6"/>
      <c r="E6"/>
      <c r="F6" s="65"/>
      <c r="G6"/>
      <c r="J6"/>
      <c r="L6" s="98" t="s">
        <v>259</v>
      </c>
      <c r="M6" s="93"/>
      <c r="N6" s="92"/>
      <c r="O6" s="92"/>
      <c r="P6" s="92"/>
      <c r="Q6" s="92"/>
      <c r="R6" s="94"/>
      <c r="S6" s="92"/>
      <c r="T6" s="92"/>
      <c r="U6" s="92"/>
      <c r="V6" s="92"/>
      <c r="W6" s="92"/>
      <c r="X6" s="92"/>
      <c r="Y6" s="92"/>
      <c r="Z6" s="92"/>
    </row>
    <row r="7" spans="1:26" ht="10.5" customHeight="1" x14ac:dyDescent="0.3">
      <c r="A7" s="309" t="s">
        <v>124</v>
      </c>
      <c r="B7" s="310"/>
      <c r="C7" s="310"/>
      <c r="D7" s="310"/>
      <c r="E7" s="310"/>
      <c r="F7" s="310"/>
      <c r="G7" s="310"/>
      <c r="H7" s="310"/>
      <c r="I7" s="310"/>
      <c r="J7" s="310"/>
      <c r="K7" s="310"/>
      <c r="L7" s="310"/>
      <c r="M7" s="310"/>
      <c r="N7" s="310"/>
      <c r="O7" s="310"/>
      <c r="P7" s="310"/>
      <c r="Q7" s="310"/>
      <c r="R7" s="310"/>
      <c r="S7" s="310"/>
      <c r="T7" s="310"/>
      <c r="U7" s="310"/>
      <c r="V7" s="310"/>
      <c r="W7" s="310"/>
      <c r="X7" s="310"/>
      <c r="Y7" s="310"/>
      <c r="Z7" s="311"/>
    </row>
    <row r="8" spans="1:26" ht="11.25" customHeight="1" x14ac:dyDescent="0.3">
      <c r="A8" s="312"/>
      <c r="B8" s="313"/>
      <c r="C8" s="313"/>
      <c r="D8" s="313"/>
      <c r="E8" s="313"/>
      <c r="F8" s="313"/>
      <c r="G8" s="313"/>
      <c r="H8" s="313"/>
      <c r="I8" s="313"/>
      <c r="J8" s="313"/>
      <c r="K8" s="313"/>
      <c r="L8" s="313"/>
      <c r="M8" s="313"/>
      <c r="N8" s="313"/>
      <c r="O8" s="313"/>
      <c r="P8" s="313"/>
      <c r="Q8" s="313"/>
      <c r="R8" s="313"/>
      <c r="S8" s="313"/>
      <c r="T8" s="313"/>
      <c r="U8" s="313"/>
      <c r="V8" s="313"/>
      <c r="W8" s="313"/>
      <c r="X8" s="313"/>
      <c r="Y8" s="313"/>
      <c r="Z8" s="314"/>
    </row>
    <row r="9" spans="1:26" ht="9.75" customHeight="1" x14ac:dyDescent="0.3">
      <c r="A9" s="315"/>
      <c r="B9" s="316"/>
      <c r="C9" s="316"/>
      <c r="D9" s="316"/>
      <c r="E9" s="316"/>
      <c r="F9" s="316"/>
      <c r="G9" s="316"/>
      <c r="H9" s="316"/>
      <c r="I9" s="316"/>
      <c r="J9" s="316"/>
      <c r="K9" s="316"/>
      <c r="L9" s="316"/>
      <c r="M9" s="316"/>
      <c r="N9" s="316"/>
      <c r="O9" s="316"/>
      <c r="P9" s="316"/>
      <c r="Q9" s="316"/>
      <c r="R9" s="316"/>
      <c r="S9" s="316"/>
      <c r="T9" s="316"/>
      <c r="U9" s="316"/>
      <c r="V9" s="316"/>
      <c r="W9" s="316"/>
      <c r="X9" s="316"/>
      <c r="Y9" s="316"/>
      <c r="Z9" s="317"/>
    </row>
    <row r="10" spans="1:26" s="38" customFormat="1" ht="38.4" x14ac:dyDescent="0.3">
      <c r="A10" s="48" t="s">
        <v>43</v>
      </c>
      <c r="B10" s="49" t="s">
        <v>0</v>
      </c>
      <c r="C10" s="50" t="s">
        <v>1</v>
      </c>
      <c r="D10" s="50" t="s">
        <v>31</v>
      </c>
      <c r="E10" s="51" t="s">
        <v>20</v>
      </c>
      <c r="F10" s="51" t="s">
        <v>44</v>
      </c>
      <c r="G10" s="49" t="s">
        <v>45</v>
      </c>
      <c r="H10" s="95" t="s">
        <v>3</v>
      </c>
      <c r="I10" s="59" t="s">
        <v>46</v>
      </c>
      <c r="J10" s="50" t="s">
        <v>47</v>
      </c>
      <c r="K10" s="52" t="s">
        <v>15</v>
      </c>
      <c r="L10" s="53" t="s">
        <v>48</v>
      </c>
      <c r="M10" s="62" t="s">
        <v>5</v>
      </c>
      <c r="N10" s="50" t="s">
        <v>22</v>
      </c>
      <c r="O10" s="50" t="s">
        <v>23</v>
      </c>
      <c r="P10" s="50" t="s">
        <v>24</v>
      </c>
      <c r="Q10" s="50" t="s">
        <v>26</v>
      </c>
      <c r="R10" s="67" t="s">
        <v>55</v>
      </c>
      <c r="S10" s="54" t="s">
        <v>29</v>
      </c>
      <c r="T10" s="54" t="s">
        <v>99</v>
      </c>
      <c r="U10" s="54" t="s">
        <v>100</v>
      </c>
      <c r="V10" s="49" t="s">
        <v>49</v>
      </c>
      <c r="W10" s="55" t="s">
        <v>52</v>
      </c>
      <c r="X10" s="55" t="s">
        <v>51</v>
      </c>
      <c r="Y10" s="99" t="s">
        <v>50</v>
      </c>
      <c r="Z10" s="100" t="s">
        <v>86</v>
      </c>
    </row>
    <row r="11" spans="1:26" x14ac:dyDescent="0.3">
      <c r="A11" s="203"/>
      <c r="B11" s="204"/>
      <c r="C11" s="218"/>
      <c r="D11" s="203"/>
      <c r="E11" s="203"/>
      <c r="F11" s="205"/>
      <c r="G11" s="204"/>
      <c r="H11" s="206"/>
      <c r="I11" s="207">
        <f>G11*H11</f>
        <v>0</v>
      </c>
      <c r="J11" s="208"/>
      <c r="K11" s="209"/>
      <c r="L11" s="210"/>
      <c r="M11" s="211"/>
      <c r="N11" s="212"/>
      <c r="O11" s="212"/>
      <c r="P11" s="212"/>
      <c r="Q11" s="212"/>
      <c r="R11" s="213">
        <f>SUMIF(tabItens[CÓDIGO],tabAssinaturas[[#This Row],[CÓDIGO]],tabItens[Recentes])</f>
        <v>0</v>
      </c>
      <c r="S11" s="214"/>
      <c r="T11" s="215"/>
      <c r="U11" s="216"/>
      <c r="V11" s="225"/>
      <c r="W11" s="47"/>
      <c r="X11" s="47"/>
      <c r="Y11" s="217"/>
      <c r="Z11" s="237"/>
    </row>
  </sheetData>
  <sortState xmlns:xlrd2="http://schemas.microsoft.com/office/spreadsheetml/2017/richdata2" ref="A11:Z11">
    <sortCondition ref="A10:A11"/>
  </sortState>
  <dataConsolidate/>
  <mergeCells count="5">
    <mergeCell ref="A7:Z9"/>
    <mergeCell ref="A1:Z1"/>
    <mergeCell ref="A2:Z2"/>
    <mergeCell ref="A3:Z3"/>
    <mergeCell ref="A4:Z4"/>
  </mergeCells>
  <conditionalFormatting sqref="B10:B1048576">
    <cfRule type="duplicateValues" dxfId="1" priority="1"/>
  </conditionalFormatting>
  <printOptions horizontalCentered="1"/>
  <pageMargins left="0" right="0" top="0" bottom="1" header="0" footer="0"/>
  <pageSetup paperSize="9" scale="86" orientation="landscape" r:id="rId1"/>
  <headerFooter>
    <oddFooter>&amp;LEmissão: &amp;D&amp;RPágina &amp;P de &amp;N</oddFooter>
  </headerFooter>
  <drawing r:id="rId2"/>
  <legacyDrawing r:id="rId3"/>
  <controls>
    <mc:AlternateContent xmlns:mc="http://schemas.openxmlformats.org/markup-compatibility/2006">
      <mc:Choice Requires="x14">
        <control shapeId="798821" r:id="rId4" name="btn_Assinaturas_Exportar">
          <controlPr defaultSize="0" print="0" autoLine="0" r:id="rId5">
            <anchor moveWithCells="1">
              <from>
                <xdr:col>26</xdr:col>
                <xdr:colOff>518160</xdr:colOff>
                <xdr:row>1</xdr:row>
                <xdr:rowOff>190500</xdr:rowOff>
              </from>
              <to>
                <xdr:col>29</xdr:col>
                <xdr:colOff>464820</xdr:colOff>
                <xdr:row>3</xdr:row>
                <xdr:rowOff>76200</xdr:rowOff>
              </to>
            </anchor>
          </controlPr>
        </control>
      </mc:Choice>
      <mc:Fallback>
        <control shapeId="798821" r:id="rId4" name="btn_Assinaturas_Exportar"/>
      </mc:Fallback>
    </mc:AlternateContent>
    <mc:AlternateContent xmlns:mc="http://schemas.openxmlformats.org/markup-compatibility/2006">
      <mc:Choice Requires="x14">
        <control shapeId="798819" r:id="rId6" name="btn_Assinaturas_FilAta">
          <controlPr defaultSize="0" print="0" autoLine="0" r:id="rId7">
            <anchor moveWithCells="1">
              <from>
                <xdr:col>26</xdr:col>
                <xdr:colOff>518160</xdr:colOff>
                <xdr:row>3</xdr:row>
                <xdr:rowOff>99060</xdr:rowOff>
              </from>
              <to>
                <xdr:col>29</xdr:col>
                <xdr:colOff>464820</xdr:colOff>
                <xdr:row>4</xdr:row>
                <xdr:rowOff>228600</xdr:rowOff>
              </to>
            </anchor>
          </controlPr>
        </control>
      </mc:Choice>
      <mc:Fallback>
        <control shapeId="798819" r:id="rId6" name="btn_Assinaturas_FilAta"/>
      </mc:Fallback>
    </mc:AlternateContent>
    <mc:AlternateContent xmlns:mc="http://schemas.openxmlformats.org/markup-compatibility/2006">
      <mc:Choice Requires="x14">
        <control shapeId="798811" r:id="rId8" name="btn_Assinaturas_AtalCompl">
          <controlPr defaultSize="0" print="0" autoLine="0" r:id="rId9">
            <anchor moveWithCells="1">
              <from>
                <xdr:col>24</xdr:col>
                <xdr:colOff>441960</xdr:colOff>
                <xdr:row>0</xdr:row>
                <xdr:rowOff>38100</xdr:rowOff>
              </from>
              <to>
                <xdr:col>26</xdr:col>
                <xdr:colOff>480060</xdr:colOff>
                <xdr:row>1</xdr:row>
                <xdr:rowOff>167640</xdr:rowOff>
              </to>
            </anchor>
          </controlPr>
        </control>
      </mc:Choice>
      <mc:Fallback>
        <control shapeId="798811" r:id="rId8" name="btn_Assinaturas_AtalCompl"/>
      </mc:Fallback>
    </mc:AlternateContent>
    <mc:AlternateContent xmlns:mc="http://schemas.openxmlformats.org/markup-compatibility/2006">
      <mc:Choice Requires="x14">
        <control shapeId="798723" r:id="rId10" name="btn_Assinaturas_Exibir">
          <controlPr defaultSize="0" print="0" autoLine="0" r:id="rId11">
            <anchor moveWithCells="1">
              <from>
                <xdr:col>11</xdr:col>
                <xdr:colOff>548640</xdr:colOff>
                <xdr:row>0</xdr:row>
                <xdr:rowOff>38100</xdr:rowOff>
              </from>
              <to>
                <xdr:col>24</xdr:col>
                <xdr:colOff>396240</xdr:colOff>
                <xdr:row>1</xdr:row>
                <xdr:rowOff>167640</xdr:rowOff>
              </to>
            </anchor>
          </controlPr>
        </control>
      </mc:Choice>
      <mc:Fallback>
        <control shapeId="798723" r:id="rId10" name="btn_Assinaturas_Exibir"/>
      </mc:Fallback>
    </mc:AlternateContent>
    <mc:AlternateContent xmlns:mc="http://schemas.openxmlformats.org/markup-compatibility/2006">
      <mc:Choice Requires="x14">
        <control shapeId="798722" r:id="rId12" name="btn_Assinaturas_Importar">
          <controlPr defaultSize="0" print="0" autoLine="0" r:id="rId13">
            <anchor moveWithCells="1">
              <from>
                <xdr:col>24</xdr:col>
                <xdr:colOff>441960</xdr:colOff>
                <xdr:row>1</xdr:row>
                <xdr:rowOff>190500</xdr:rowOff>
              </from>
              <to>
                <xdr:col>26</xdr:col>
                <xdr:colOff>480060</xdr:colOff>
                <xdr:row>3</xdr:row>
                <xdr:rowOff>76200</xdr:rowOff>
              </to>
            </anchor>
          </controlPr>
        </control>
      </mc:Choice>
      <mc:Fallback>
        <control shapeId="798722" r:id="rId12" name="btn_Assinaturas_Importar"/>
      </mc:Fallback>
    </mc:AlternateContent>
    <mc:AlternateContent xmlns:mc="http://schemas.openxmlformats.org/markup-compatibility/2006">
      <mc:Choice Requires="x14">
        <control shapeId="798721" r:id="rId14" name="btn_Assinaturas_Imprimir">
          <controlPr defaultSize="0" print="0" autoLine="0" r:id="rId15">
            <anchor moveWithCells="1">
              <from>
                <xdr:col>11</xdr:col>
                <xdr:colOff>548640</xdr:colOff>
                <xdr:row>1</xdr:row>
                <xdr:rowOff>190500</xdr:rowOff>
              </from>
              <to>
                <xdr:col>24</xdr:col>
                <xdr:colOff>396240</xdr:colOff>
                <xdr:row>3</xdr:row>
                <xdr:rowOff>76200</xdr:rowOff>
              </to>
            </anchor>
          </controlPr>
        </control>
      </mc:Choice>
      <mc:Fallback>
        <control shapeId="798721" r:id="rId14" name="btn_Assinaturas_Imprimir"/>
      </mc:Fallback>
    </mc:AlternateContent>
    <mc:AlternateContent xmlns:mc="http://schemas.openxmlformats.org/markup-compatibility/2006">
      <mc:Choice Requires="x14">
        <control shapeId="798766" r:id="rId16" name="btn_Assinaturas_Justif">
          <controlPr defaultSize="0" print="0" autoLine="0" r:id="rId17">
            <anchor moveWithCells="1">
              <from>
                <xdr:col>24</xdr:col>
                <xdr:colOff>441960</xdr:colOff>
                <xdr:row>3</xdr:row>
                <xdr:rowOff>99060</xdr:rowOff>
              </from>
              <to>
                <xdr:col>26</xdr:col>
                <xdr:colOff>480060</xdr:colOff>
                <xdr:row>4</xdr:row>
                <xdr:rowOff>228600</xdr:rowOff>
              </to>
            </anchor>
          </controlPr>
        </control>
      </mc:Choice>
      <mc:Fallback>
        <control shapeId="798766" r:id="rId16" name="btn_Assinaturas_Justif"/>
      </mc:Fallback>
    </mc:AlternateContent>
    <mc:AlternateContent xmlns:mc="http://schemas.openxmlformats.org/markup-compatibility/2006">
      <mc:Choice Requires="x14">
        <control shapeId="798996" r:id="rId18" name="btn_Assinaturas_VItens">
          <controlPr defaultSize="0" print="0" autoLine="0" r:id="rId19">
            <anchor moveWithCells="1">
              <from>
                <xdr:col>11</xdr:col>
                <xdr:colOff>548640</xdr:colOff>
                <xdr:row>3</xdr:row>
                <xdr:rowOff>99060</xdr:rowOff>
              </from>
              <to>
                <xdr:col>24</xdr:col>
                <xdr:colOff>396240</xdr:colOff>
                <xdr:row>4</xdr:row>
                <xdr:rowOff>228600</xdr:rowOff>
              </to>
            </anchor>
          </controlPr>
        </control>
      </mc:Choice>
      <mc:Fallback>
        <control shapeId="798996" r:id="rId18" name="btn_Assinaturas_VItens"/>
      </mc:Fallback>
    </mc:AlternateContent>
    <mc:AlternateContent xmlns:mc="http://schemas.openxmlformats.org/markup-compatibility/2006">
      <mc:Choice Requires="x14">
        <control shapeId="799254" r:id="rId20" name="btn_Assinaturas_Conferir">
          <controlPr defaultSize="0" print="0" autoLine="0" r:id="rId21">
            <anchor moveWithCells="1">
              <from>
                <xdr:col>26</xdr:col>
                <xdr:colOff>518160</xdr:colOff>
                <xdr:row>0</xdr:row>
                <xdr:rowOff>38100</xdr:rowOff>
              </from>
              <to>
                <xdr:col>29</xdr:col>
                <xdr:colOff>464820</xdr:colOff>
                <xdr:row>1</xdr:row>
                <xdr:rowOff>167640</xdr:rowOff>
              </to>
            </anchor>
          </controlPr>
        </control>
      </mc:Choice>
      <mc:Fallback>
        <control shapeId="799254" r:id="rId20" name="btn_Assinaturas_Conferir"/>
      </mc:Fallback>
    </mc:AlternateContent>
  </controls>
  <tableParts count="1">
    <tablePart r:id="rId2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06"/>
  <dimension ref="A1:D3"/>
  <sheetViews>
    <sheetView workbookViewId="0">
      <pane ySplit="1" topLeftCell="A2" activePane="bottomLeft" state="frozen"/>
      <selection pane="bottomLeft" activeCell="A3" sqref="A3"/>
    </sheetView>
  </sheetViews>
  <sheetFormatPr defaultRowHeight="14.4" x14ac:dyDescent="0.3"/>
  <cols>
    <col min="1" max="1" width="12.88671875" style="1" customWidth="1"/>
    <col min="2" max="2" width="17.6640625" customWidth="1"/>
    <col min="3" max="3" width="20.88671875" customWidth="1"/>
    <col min="4" max="4" width="14.6640625" bestFit="1" customWidth="1"/>
  </cols>
  <sheetData>
    <row r="1" spans="1:4" ht="27.75" customHeight="1" x14ac:dyDescent="0.3">
      <c r="A1" s="14" t="s">
        <v>49</v>
      </c>
      <c r="B1" s="97" t="s">
        <v>78</v>
      </c>
      <c r="C1" s="14" t="s">
        <v>79</v>
      </c>
      <c r="D1" s="14" t="s">
        <v>80</v>
      </c>
    </row>
    <row r="2" spans="1:4" x14ac:dyDescent="0.3">
      <c r="A2" s="238"/>
      <c r="B2" s="239"/>
      <c r="C2" s="201">
        <f>IF(ISBLANK(tabRCsGeradas[[#This Row],[RC]]),0,SUMIF(tabAssinaturas[RC],tabRCsGeradas[[#This Row],[RC]],tabAssinaturas[VALOR TOTAL]))</f>
        <v>0</v>
      </c>
      <c r="D2" s="202" t="str">
        <f>IF(tabRCsGeradas[[#This Row],[VALOR]] &lt;&gt; tabRCsGeradas[[#This Row],[Assinatura]],"&lt;&lt;&lt;&lt;","")</f>
        <v/>
      </c>
    </row>
    <row r="3" spans="1:4" x14ac:dyDescent="0.3">
      <c r="A3" s="2"/>
      <c r="B3" s="1">
        <f>SUBTOTAL(109,tabRCsGeradas[VALOR])</f>
        <v>0</v>
      </c>
      <c r="C3" s="1">
        <f>SUBTOTAL(109,tabRCsGeradas[Assinatura])</f>
        <v>0</v>
      </c>
    </row>
  </sheetData>
  <dataConsolidate/>
  <conditionalFormatting sqref="C2">
    <cfRule type="cellIs" dxfId="0" priority="1" operator="notEqual">
      <formula>$B2</formula>
    </cfRule>
  </conditionalFormatting>
  <dataValidations count="2">
    <dataValidation type="whole" operator="greaterThan" allowBlank="1" showInputMessage="1" showErrorMessage="1" sqref="A1:A2" xr:uid="{00000000-0002-0000-0900-000000000000}">
      <formula1>0</formula1>
    </dataValidation>
    <dataValidation type="decimal" operator="greaterThan" allowBlank="1" showInputMessage="1" showErrorMessage="1" sqref="B1:B2" xr:uid="{00000000-0002-0000-0900-000001000000}">
      <formula1>-1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09">
    <pageSetUpPr fitToPage="1"/>
  </sheetPr>
  <dimension ref="A1:L3"/>
  <sheetViews>
    <sheetView workbookViewId="0">
      <pane xSplit="12" ySplit="2" topLeftCell="M3" activePane="bottomRight" state="frozen"/>
      <selection pane="topRight" activeCell="L1" sqref="L1"/>
      <selection pane="bottomLeft" activeCell="A3" sqref="A3"/>
      <selection pane="bottomRight" activeCell="A3" sqref="A3"/>
    </sheetView>
  </sheetViews>
  <sheetFormatPr defaultRowHeight="14.4" x14ac:dyDescent="0.3"/>
  <cols>
    <col min="1" max="1" width="10" customWidth="1"/>
    <col min="2" max="2" width="10.109375" customWidth="1"/>
    <col min="3" max="3" width="13.6640625" customWidth="1"/>
    <col min="4" max="4" width="13.44140625" customWidth="1"/>
    <col min="5" max="5" width="10.44140625" customWidth="1"/>
    <col min="6" max="6" width="44.6640625" customWidth="1"/>
    <col min="7" max="7" width="10.5546875" bestFit="1" customWidth="1"/>
    <col min="8" max="8" width="27" customWidth="1"/>
    <col min="9" max="9" width="14.44140625" bestFit="1" customWidth="1"/>
    <col min="10" max="10" width="17.109375" customWidth="1"/>
    <col min="11" max="11" width="43.5546875" customWidth="1"/>
    <col min="12" max="12" width="16.88671875" bestFit="1" customWidth="1"/>
  </cols>
  <sheetData>
    <row r="1" spans="1:12" ht="49.5" customHeight="1" x14ac:dyDescent="0.3">
      <c r="A1" s="319" t="s">
        <v>126</v>
      </c>
      <c r="B1" s="320"/>
      <c r="C1" s="320"/>
      <c r="D1" s="320"/>
      <c r="E1" s="320"/>
      <c r="F1" s="320"/>
      <c r="G1" s="320"/>
      <c r="H1" s="320"/>
      <c r="I1" s="320"/>
      <c r="J1" s="320"/>
      <c r="K1" s="320"/>
      <c r="L1" s="320"/>
    </row>
    <row r="2" spans="1:12" x14ac:dyDescent="0.3">
      <c r="A2" s="102" t="s">
        <v>25</v>
      </c>
      <c r="B2" s="88" t="s">
        <v>24</v>
      </c>
      <c r="C2" s="88" t="s">
        <v>26</v>
      </c>
      <c r="D2" s="89" t="s">
        <v>27</v>
      </c>
      <c r="E2" s="90" t="s">
        <v>0</v>
      </c>
      <c r="F2" s="91" t="s">
        <v>1</v>
      </c>
      <c r="G2" s="91" t="s">
        <v>91</v>
      </c>
      <c r="H2" s="91" t="s">
        <v>5</v>
      </c>
      <c r="I2" s="101" t="s">
        <v>90</v>
      </c>
      <c r="J2" s="101" t="s">
        <v>88</v>
      </c>
      <c r="K2" s="101" t="s">
        <v>89</v>
      </c>
      <c r="L2" s="101" t="s">
        <v>81</v>
      </c>
    </row>
    <row r="3" spans="1:12" ht="15.6" x14ac:dyDescent="0.3">
      <c r="A3" s="108"/>
      <c r="B3" s="144"/>
      <c r="C3" s="109"/>
      <c r="D3" s="109"/>
      <c r="E3" s="109"/>
      <c r="F3" s="110"/>
      <c r="G3" s="111"/>
      <c r="H3" s="110"/>
      <c r="I3" s="112"/>
      <c r="J3" s="113"/>
      <c r="K3" s="113"/>
      <c r="L3" s="113"/>
    </row>
  </sheetData>
  <sortState xmlns:xlrd2="http://schemas.microsoft.com/office/spreadsheetml/2017/richdata2" ref="A3:L3">
    <sortCondition ref="H2:H3"/>
    <sortCondition ref="A2:A3"/>
    <sortCondition ref="B2:B3"/>
    <sortCondition ref="E2:E3"/>
  </sortState>
  <mergeCells count="1">
    <mergeCell ref="A1:L1"/>
  </mergeCells>
  <pageMargins left="0.23622047244094491" right="0.23622047244094491" top="0" bottom="0.39370078740157483" header="0.11811023622047245" footer="0.11811023622047245"/>
  <pageSetup paperSize="9" scale="61" fitToHeight="0" orientation="landscape" r:id="rId1"/>
  <headerFooter>
    <oddFooter>&amp;LImpressão &amp;D - &amp;T&amp;RPágina &amp;P / &amp;N</oddFooter>
  </headerFooter>
  <drawing r:id="rId2"/>
  <legacyDrawing r:id="rId3"/>
  <controls>
    <mc:AlternateContent xmlns:mc="http://schemas.openxmlformats.org/markup-compatibility/2006">
      <mc:Choice Requires="x14">
        <control shapeId="786477" r:id="rId4" name="btn_VerificarAFsExportar">
          <controlPr defaultSize="0" print="0" autoLine="0" r:id="rId5">
            <anchor moveWithCells="1">
              <from>
                <xdr:col>2</xdr:col>
                <xdr:colOff>563880</xdr:colOff>
                <xdr:row>0</xdr:row>
                <xdr:rowOff>106680</xdr:rowOff>
              </from>
              <to>
                <xdr:col>4</xdr:col>
                <xdr:colOff>487680</xdr:colOff>
                <xdr:row>0</xdr:row>
                <xdr:rowOff>556260</xdr:rowOff>
              </to>
            </anchor>
          </controlPr>
        </control>
      </mc:Choice>
      <mc:Fallback>
        <control shapeId="786477" r:id="rId4" name="btn_VerificarAFsExportar"/>
      </mc:Fallback>
    </mc:AlternateContent>
    <mc:AlternateContent xmlns:mc="http://schemas.openxmlformats.org/markup-compatibility/2006">
      <mc:Choice Requires="x14">
        <control shapeId="786446" r:id="rId6" name="btn_VerificarAFsReordena">
          <controlPr defaultSize="0" print="0" autoLine="0" r:id="rId7">
            <anchor moveWithCells="1">
              <from>
                <xdr:col>0</xdr:col>
                <xdr:colOff>68580</xdr:colOff>
                <xdr:row>0</xdr:row>
                <xdr:rowOff>106680</xdr:rowOff>
              </from>
              <to>
                <xdr:col>2</xdr:col>
                <xdr:colOff>472440</xdr:colOff>
                <xdr:row>0</xdr:row>
                <xdr:rowOff>556260</xdr:rowOff>
              </to>
            </anchor>
          </controlPr>
        </control>
      </mc:Choice>
      <mc:Fallback>
        <control shapeId="786446" r:id="rId6" name="btn_VerificarAFsReordena"/>
      </mc:Fallback>
    </mc:AlternateContent>
    <mc:AlternateContent xmlns:mc="http://schemas.openxmlformats.org/markup-compatibility/2006">
      <mc:Choice Requires="x14">
        <control shapeId="786464" r:id="rId8" name="btn_VerificarAFsVoltar">
          <controlPr defaultSize="0" print="0" autoLine="0" r:id="rId9">
            <anchor moveWithCells="1">
              <from>
                <xdr:col>10</xdr:col>
                <xdr:colOff>1516380</xdr:colOff>
                <xdr:row>0</xdr:row>
                <xdr:rowOff>106680</xdr:rowOff>
              </from>
              <to>
                <xdr:col>11</xdr:col>
                <xdr:colOff>312420</xdr:colOff>
                <xdr:row>0</xdr:row>
                <xdr:rowOff>556260</xdr:rowOff>
              </to>
            </anchor>
          </controlPr>
        </control>
      </mc:Choice>
      <mc:Fallback>
        <control shapeId="786464" r:id="rId8" name="btn_VerificarAFsVoltar"/>
      </mc:Fallback>
    </mc:AlternateContent>
  </controls>
  <tableParts count="1">
    <tablePart r:id="rId10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>
    <pageSetUpPr fitToPage="1"/>
  </sheetPr>
  <dimension ref="A1:P3"/>
  <sheetViews>
    <sheetView workbookViewId="0">
      <pane xSplit="16" ySplit="2" topLeftCell="Q3" activePane="bottomRight" state="frozen"/>
      <selection pane="topRight" activeCell="O1" sqref="O1"/>
      <selection pane="bottomLeft" activeCell="A3" sqref="A3"/>
      <selection pane="bottomRight" activeCell="A3" sqref="A3"/>
    </sheetView>
  </sheetViews>
  <sheetFormatPr defaultRowHeight="14.4" x14ac:dyDescent="0.3"/>
  <cols>
    <col min="1" max="1" width="11.33203125" bestFit="1" customWidth="1"/>
    <col min="2" max="2" width="35.33203125" customWidth="1"/>
    <col min="3" max="4" width="4" customWidth="1"/>
    <col min="5" max="6" width="7.44140625" bestFit="1" customWidth="1"/>
    <col min="7" max="7" width="8" bestFit="1" customWidth="1"/>
    <col min="8" max="8" width="10.33203125" bestFit="1" customWidth="1"/>
    <col min="9" max="9" width="11.44140625" bestFit="1" customWidth="1"/>
    <col min="10" max="10" width="12.88671875" bestFit="1" customWidth="1"/>
    <col min="11" max="11" width="16.6640625" bestFit="1" customWidth="1"/>
    <col min="12" max="12" width="12.109375" bestFit="1" customWidth="1"/>
    <col min="13" max="13" width="15.88671875" customWidth="1"/>
    <col min="14" max="15" width="29" customWidth="1"/>
    <col min="16" max="16" width="2.109375" customWidth="1"/>
  </cols>
  <sheetData>
    <row r="1" spans="1:16" ht="89.25" customHeight="1" x14ac:dyDescent="0.3">
      <c r="A1" s="319" t="s">
        <v>125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</row>
    <row r="2" spans="1:16" x14ac:dyDescent="0.3">
      <c r="A2" s="103" t="s">
        <v>0</v>
      </c>
      <c r="B2" s="104" t="s">
        <v>1</v>
      </c>
      <c r="C2" s="104" t="s">
        <v>20</v>
      </c>
      <c r="D2" s="104" t="s">
        <v>21</v>
      </c>
      <c r="E2" s="103" t="s">
        <v>77</v>
      </c>
      <c r="F2" s="103" t="s">
        <v>93</v>
      </c>
      <c r="G2" s="88" t="s">
        <v>94</v>
      </c>
      <c r="H2" s="88" t="s">
        <v>95</v>
      </c>
      <c r="I2" s="89" t="s">
        <v>92</v>
      </c>
      <c r="J2" s="91" t="s">
        <v>91</v>
      </c>
      <c r="K2" s="91" t="s">
        <v>5</v>
      </c>
      <c r="L2" s="106" t="s">
        <v>90</v>
      </c>
      <c r="M2" s="106" t="s">
        <v>88</v>
      </c>
      <c r="N2" s="106" t="s">
        <v>89</v>
      </c>
      <c r="O2" s="105" t="s">
        <v>81</v>
      </c>
      <c r="P2" s="101" t="s">
        <v>96</v>
      </c>
    </row>
    <row r="3" spans="1:16" ht="15.6" x14ac:dyDescent="0.3">
      <c r="A3" s="191"/>
      <c r="B3" s="192"/>
      <c r="C3" s="193"/>
      <c r="D3" s="194"/>
      <c r="E3" s="199"/>
      <c r="F3" s="199"/>
      <c r="G3" s="200"/>
      <c r="H3" s="195"/>
      <c r="I3" s="191"/>
      <c r="J3" s="196"/>
      <c r="K3" s="192"/>
      <c r="L3" s="197"/>
      <c r="M3" s="192"/>
      <c r="N3" s="192"/>
      <c r="O3" s="192"/>
      <c r="P3" s="198"/>
    </row>
  </sheetData>
  <sortState xmlns:xlrd2="http://schemas.microsoft.com/office/spreadsheetml/2017/richdata2" ref="A3:P3">
    <sortCondition ref="B2:B3"/>
    <sortCondition ref="A2:A3"/>
    <sortCondition ref="E2:E3"/>
    <sortCondition ref="F2:F3"/>
    <sortCondition ref="G2:G3"/>
  </sortState>
  <dataConsolidate/>
  <mergeCells count="1">
    <mergeCell ref="A1:P1"/>
  </mergeCells>
  <dataValidations count="1">
    <dataValidation type="list" allowBlank="1" showInputMessage="1" showErrorMessage="1" sqref="E3" xr:uid="{00000000-0002-0000-0B00-000000000000}">
      <formula1>"ATA,AF,RC"</formula1>
    </dataValidation>
  </dataValidations>
  <pageMargins left="0.23622047244094491" right="0.23622047244094491" top="0" bottom="0.39370078740157483" header="0.11811023622047245" footer="0.11811023622047245"/>
  <pageSetup paperSize="9" scale="63" fitToHeight="0" orientation="landscape" r:id="rId1"/>
  <headerFooter>
    <oddFooter>&amp;LImpressão &amp;D - &amp;T&amp;RPágina &amp;P / &amp;N</oddFooter>
  </headerFooter>
  <drawing r:id="rId2"/>
  <legacyDrawing r:id="rId3"/>
  <controls>
    <mc:AlternateContent xmlns:mc="http://schemas.openxmlformats.org/markup-compatibility/2006">
      <mc:Choice Requires="x14">
        <control shapeId="978081" r:id="rId4" name="btn_VerifRcAfFilC">
          <controlPr defaultSize="0" print="0" autoLine="0" r:id="rId5">
            <anchor moveWithCells="1">
              <from>
                <xdr:col>12</xdr:col>
                <xdr:colOff>830580</xdr:colOff>
                <xdr:row>0</xdr:row>
                <xdr:rowOff>259080</xdr:rowOff>
              </from>
              <to>
                <xdr:col>13</xdr:col>
                <xdr:colOff>1645920</xdr:colOff>
                <xdr:row>0</xdr:row>
                <xdr:rowOff>708660</xdr:rowOff>
              </to>
            </anchor>
          </controlPr>
        </control>
      </mc:Choice>
      <mc:Fallback>
        <control shapeId="978081" r:id="rId4" name="btn_VerifRcAfFilC"/>
      </mc:Fallback>
    </mc:AlternateContent>
    <mc:AlternateContent xmlns:mc="http://schemas.openxmlformats.org/markup-compatibility/2006">
      <mc:Choice Requires="x14">
        <control shapeId="977922" r:id="rId6" name="btn_VerifRcAfVol">
          <controlPr defaultSize="0" print="0" autoLine="0" r:id="rId7">
            <anchor moveWithCells="1">
              <from>
                <xdr:col>13</xdr:col>
                <xdr:colOff>1813560</xdr:colOff>
                <xdr:row>0</xdr:row>
                <xdr:rowOff>259080</xdr:rowOff>
              </from>
              <to>
                <xdr:col>14</xdr:col>
                <xdr:colOff>1729740</xdr:colOff>
                <xdr:row>0</xdr:row>
                <xdr:rowOff>708660</xdr:rowOff>
              </to>
            </anchor>
          </controlPr>
        </control>
      </mc:Choice>
      <mc:Fallback>
        <control shapeId="977922" r:id="rId6" name="btn_VerifRcAfVol"/>
      </mc:Fallback>
    </mc:AlternateContent>
    <mc:AlternateContent xmlns:mc="http://schemas.openxmlformats.org/markup-compatibility/2006">
      <mc:Choice Requires="x14">
        <control shapeId="977921" r:id="rId8" name="btn_VerifRcAfOrd">
          <controlPr defaultSize="0" print="0" autoLine="0" r:id="rId9">
            <anchor moveWithCells="1">
              <from>
                <xdr:col>0</xdr:col>
                <xdr:colOff>68580</xdr:colOff>
                <xdr:row>0</xdr:row>
                <xdr:rowOff>259080</xdr:rowOff>
              </from>
              <to>
                <xdr:col>1</xdr:col>
                <xdr:colOff>1196340</xdr:colOff>
                <xdr:row>0</xdr:row>
                <xdr:rowOff>708660</xdr:rowOff>
              </to>
            </anchor>
          </controlPr>
        </control>
      </mc:Choice>
      <mc:Fallback>
        <control shapeId="977921" r:id="rId8" name="btn_VerifRcAfOrd"/>
      </mc:Fallback>
    </mc:AlternateContent>
    <mc:AlternateContent xmlns:mc="http://schemas.openxmlformats.org/markup-compatibility/2006">
      <mc:Choice Requires="x14">
        <control shapeId="977994" r:id="rId10" name="btn_VerifRcAfExport">
          <controlPr defaultSize="0" print="0" autoLine="0" r:id="rId11">
            <anchor moveWithCells="1">
              <from>
                <xdr:col>1</xdr:col>
                <xdr:colOff>1341120</xdr:colOff>
                <xdr:row>0</xdr:row>
                <xdr:rowOff>259080</xdr:rowOff>
              </from>
              <to>
                <xdr:col>4</xdr:col>
                <xdr:colOff>274320</xdr:colOff>
                <xdr:row>0</xdr:row>
                <xdr:rowOff>708660</xdr:rowOff>
              </to>
            </anchor>
          </controlPr>
        </control>
      </mc:Choice>
      <mc:Fallback>
        <control shapeId="977994" r:id="rId10" name="btn_VerifRcAfExport"/>
      </mc:Fallback>
    </mc:AlternateContent>
  </controls>
  <tableParts count="1">
    <tablePart r:id="rId1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6</vt:i4>
      </vt:variant>
    </vt:vector>
  </HeadingPairs>
  <TitlesOfParts>
    <vt:vector size="18" baseType="lpstr">
      <vt:lpstr>EstimativaDeAta</vt:lpstr>
      <vt:lpstr>Itens</vt:lpstr>
      <vt:lpstr>RC_AF</vt:lpstr>
      <vt:lpstr>ConferirCompra</vt:lpstr>
      <vt:lpstr>Filtros</vt:lpstr>
      <vt:lpstr>Consumo</vt:lpstr>
      <vt:lpstr>Excluir_do_Estoque</vt:lpstr>
      <vt:lpstr>Parâmetros</vt:lpstr>
      <vt:lpstr>Assinaturas</vt:lpstr>
      <vt:lpstr>RCsGeradas</vt:lpstr>
      <vt:lpstr>VerificarAFs</vt:lpstr>
      <vt:lpstr>VerificarRCsAFs</vt:lpstr>
      <vt:lpstr>Assinaturas!Titulos_de_impressao</vt:lpstr>
      <vt:lpstr>ConferirCompra!Titulos_de_impressao</vt:lpstr>
      <vt:lpstr>EstimativaDeAta!Titulos_de_impressao</vt:lpstr>
      <vt:lpstr>Excluir_do_Estoque!Titulos_de_impressao</vt:lpstr>
      <vt:lpstr>VerificarAFs!Titulos_de_impressao</vt:lpstr>
      <vt:lpstr>VerificarRCsAFs!Titulos_de_impressao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Marcos Vinicio Pereira</cp:lastModifiedBy>
  <cp:lastPrinted>2020-07-22T15:09:39Z</cp:lastPrinted>
  <dcterms:created xsi:type="dcterms:W3CDTF">2018-10-31T11:37:29Z</dcterms:created>
  <dcterms:modified xsi:type="dcterms:W3CDTF">2023-10-16T18:59:33Z</dcterms:modified>
</cp:coreProperties>
</file>