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35" windowWidth="17115" windowHeight="9720" firstSheet="6" activeTab="22"/>
  </bookViews>
  <sheets>
    <sheet name="Documentação" sheetId="35" r:id="rId1"/>
    <sheet name="Cadastro" sheetId="33" r:id="rId2"/>
    <sheet name="Inicio" sheetId="16" r:id="rId3"/>
    <sheet name="1" sheetId="4" r:id="rId4"/>
    <sheet name="2" sheetId="5" r:id="rId5"/>
    <sheet name="3" sheetId="6" r:id="rId6"/>
    <sheet name="14" sheetId="15" r:id="rId7"/>
    <sheet name="4" sheetId="7" r:id="rId8"/>
    <sheet name="5" sheetId="8" state="hidden" r:id="rId9"/>
    <sheet name="6" sheetId="9" state="hidden" r:id="rId10"/>
    <sheet name="7" sheetId="10" r:id="rId11"/>
    <sheet name="8" sheetId="11" r:id="rId12"/>
    <sheet name="9" sheetId="12" r:id="rId13"/>
    <sheet name="10" sheetId="13" r:id="rId14"/>
    <sheet name="11" sheetId="28" r:id="rId15"/>
    <sheet name="12" sheetId="27" r:id="rId16"/>
    <sheet name="16" sheetId="3" state="hidden" r:id="rId17"/>
    <sheet name="TBFPer" sheetId="24" r:id="rId18"/>
    <sheet name="TBFPrec" sheetId="34" r:id="rId19"/>
    <sheet name="TBFrases" sheetId="25" r:id="rId20"/>
    <sheet name="TBOB1" sheetId="29" r:id="rId21"/>
    <sheet name="TBOB2" sheetId="32" r:id="rId22"/>
    <sheet name="FISPQ" sheetId="1" r:id="rId23"/>
    <sheet name="Plan1" sheetId="36" r:id="rId24"/>
  </sheets>
  <definedNames>
    <definedName name="_xlnm._FilterDatabase" localSheetId="20" hidden="1">TBOB1!$A$1:$C$2688</definedName>
  </definedNames>
  <calcPr calcId="125725"/>
</workbook>
</file>

<file path=xl/calcChain.xml><?xml version="1.0" encoding="utf-8"?>
<calcChain xmlns="http://schemas.openxmlformats.org/spreadsheetml/2006/main">
  <c r="F46" i="1"/>
  <c r="F5" i="15"/>
  <c r="C157" i="1"/>
  <c r="C23"/>
  <c r="C180"/>
  <c r="C171"/>
  <c r="C162"/>
  <c r="B95"/>
  <c r="C96" s="1"/>
  <c r="B81"/>
  <c r="B65"/>
  <c r="C77" s="1"/>
  <c r="B42"/>
  <c r="F53" s="1"/>
  <c r="B57"/>
  <c r="I61" s="1"/>
  <c r="C17"/>
  <c r="C16"/>
  <c r="C15"/>
  <c r="C14"/>
  <c r="C13"/>
  <c r="D17"/>
  <c r="F16"/>
  <c r="F15"/>
  <c r="E14"/>
  <c r="E13"/>
  <c r="F93"/>
  <c r="B102"/>
  <c r="F102" s="1"/>
  <c r="B101"/>
  <c r="F101" s="1"/>
  <c r="B100"/>
  <c r="F100" s="1"/>
  <c r="B99"/>
  <c r="F99" s="1"/>
  <c r="C192"/>
  <c r="D20" i="12"/>
  <c r="D19"/>
  <c r="E18"/>
  <c r="E17"/>
  <c r="E16"/>
  <c r="D15"/>
  <c r="D14"/>
  <c r="D13"/>
  <c r="D12"/>
  <c r="H11"/>
  <c r="D10"/>
  <c r="D9"/>
  <c r="D8"/>
  <c r="D7"/>
  <c r="F6"/>
  <c r="C5"/>
  <c r="D4"/>
  <c r="C3"/>
  <c r="A15" i="11"/>
  <c r="A14"/>
  <c r="A13"/>
  <c r="A12"/>
  <c r="A8"/>
  <c r="B8" s="1"/>
  <c r="A10" i="8"/>
  <c r="B10" s="1"/>
  <c r="A7"/>
  <c r="B7" s="1"/>
  <c r="A4"/>
  <c r="B4" s="1"/>
  <c r="A14" i="7"/>
  <c r="B14" s="1"/>
  <c r="A17"/>
  <c r="B17" s="1"/>
  <c r="A11"/>
  <c r="C11" s="1"/>
  <c r="A9"/>
  <c r="E9" s="1"/>
  <c r="A7"/>
  <c r="D7" s="1"/>
  <c r="A5"/>
  <c r="C5" s="1"/>
  <c r="B17" i="3"/>
  <c r="B15"/>
  <c r="B14"/>
  <c r="B3"/>
  <c r="C199" i="1"/>
  <c r="C198"/>
  <c r="C196"/>
  <c r="F168"/>
  <c r="F177" s="1"/>
  <c r="E167"/>
  <c r="E176" s="1"/>
  <c r="E166"/>
  <c r="E175" s="1"/>
  <c r="E164"/>
  <c r="E173" s="1"/>
  <c r="C3"/>
  <c r="C8" i="5"/>
  <c r="C9"/>
  <c r="C10"/>
  <c r="C11"/>
  <c r="C7"/>
  <c r="F33" i="1"/>
  <c r="I12"/>
  <c r="G11"/>
  <c r="G10"/>
  <c r="C11"/>
  <c r="C12"/>
  <c r="C10"/>
  <c r="C88" l="1"/>
  <c r="C69"/>
  <c r="C51"/>
  <c r="C82"/>
  <c r="C71"/>
  <c r="C85"/>
  <c r="C74"/>
  <c r="H59"/>
  <c r="E57"/>
  <c r="E184"/>
  <c r="E182"/>
  <c r="F186"/>
  <c r="E185"/>
  <c r="D42"/>
  <c r="D48"/>
  <c r="E44"/>
  <c r="G165"/>
  <c r="G174" l="1"/>
  <c r="G183"/>
</calcChain>
</file>

<file path=xl/sharedStrings.xml><?xml version="1.0" encoding="utf-8"?>
<sst xmlns="http://schemas.openxmlformats.org/spreadsheetml/2006/main" count="9226" uniqueCount="2824">
  <si>
    <t>versão:</t>
  </si>
  <si>
    <t>Produto:</t>
  </si>
  <si>
    <t>Logo</t>
  </si>
  <si>
    <t>Ficha de informação de Segurança de Produto Químico - FISPQ</t>
  </si>
  <si>
    <t>Página</t>
  </si>
  <si>
    <t>1 de 7</t>
  </si>
  <si>
    <t xml:space="preserve">1 - </t>
  </si>
  <si>
    <t>IDENTIFICAÇÃO</t>
  </si>
  <si>
    <t>Código interno de identificação</t>
  </si>
  <si>
    <t>Principais usos recomendados para a substância ou mistura:</t>
  </si>
  <si>
    <t>Endereço:</t>
  </si>
  <si>
    <t>Telefone para contato:</t>
  </si>
  <si>
    <t xml:space="preserve">2 - </t>
  </si>
  <si>
    <t>IDENTIFICAÇÃO DE PERIGOS</t>
  </si>
  <si>
    <t>Classificação de perigo do produto:</t>
  </si>
  <si>
    <t>Elementos de rotulagem:</t>
  </si>
  <si>
    <t>Outros perigos que não resultem de uma classificação:</t>
  </si>
  <si>
    <t>3-</t>
  </si>
  <si>
    <t>COMPOSIÇÃO E INFORMAÇÕES SOBRE OS INGREDIENTES:</t>
  </si>
  <si>
    <t>Nome químico comum ou nome técnico:</t>
  </si>
  <si>
    <t>CAS</t>
  </si>
  <si>
    <t>Concentração</t>
  </si>
  <si>
    <t>Ingredientes</t>
  </si>
  <si>
    <t>4-</t>
  </si>
  <si>
    <t>MEDIDAS DE PRIMEIROS SOCORROS</t>
  </si>
  <si>
    <t>Inalação:</t>
  </si>
  <si>
    <t>Contato com a pele:</t>
  </si>
  <si>
    <t>Contato com os olhos:</t>
  </si>
  <si>
    <t>Ingestão:</t>
  </si>
  <si>
    <t>Notas para o médico:</t>
  </si>
  <si>
    <t>Sintomas e efeitos mais importantes, agudos ou tardios:</t>
  </si>
  <si>
    <t>5-</t>
  </si>
  <si>
    <t>MEDIDAS DE COMBATE AO INCÊNDIO</t>
  </si>
  <si>
    <t>Meios de extinção:</t>
  </si>
  <si>
    <t>Perigos específicos da substância ou mistura:</t>
  </si>
  <si>
    <t xml:space="preserve">6 - </t>
  </si>
  <si>
    <t>MEDIDAS DE CONTROLE PARA DERRAMAMENTO OU VAZAMENTO</t>
  </si>
  <si>
    <t>Para o pessoal que não faz parte o serviço de emergência</t>
  </si>
  <si>
    <t>16-</t>
  </si>
  <si>
    <t>OUTRAS INFORMAÇÕES</t>
  </si>
  <si>
    <t>Legendas e abreviaturas</t>
  </si>
  <si>
    <t>CAS - Chemical Abstracts Service</t>
  </si>
  <si>
    <t>ONU – Organização das Nações Unidas</t>
  </si>
  <si>
    <t>ACGIH – American Conference of Governmental Industrial Hygienists</t>
  </si>
  <si>
    <t>TLV –  Threshold Limit Values (limites de exposição)</t>
  </si>
  <si>
    <t>TWA – Time-Weighted Average (média ponderada pelo tempo)</t>
  </si>
  <si>
    <t>STEL – Short-Term Exposure Limit (exposição de curta duração)</t>
  </si>
  <si>
    <t>DL50 – Dose letal 50%</t>
  </si>
  <si>
    <t>CL50 – Concentração letal  50%</t>
  </si>
  <si>
    <t>INFORMAÇÕES SOBRE REGULAMENTAÇÕES</t>
  </si>
  <si>
    <t>INFORMAÇÕES SOBRE TRANSPORTE</t>
  </si>
  <si>
    <t>14-</t>
  </si>
  <si>
    <t>10-</t>
  </si>
  <si>
    <t>ESTABILIDADE E REATIVIDADE</t>
  </si>
  <si>
    <t>Estabilidade química:</t>
  </si>
  <si>
    <t>Possibilidade de reações perigosas:</t>
  </si>
  <si>
    <t>Condições a serem evitadas:</t>
  </si>
  <si>
    <t>Materiais incompatíveis:</t>
  </si>
  <si>
    <t>Produtos perigosos de decomposição:</t>
  </si>
  <si>
    <t>Reatividade:</t>
  </si>
  <si>
    <t>9-</t>
  </si>
  <si>
    <t>Aspecto:</t>
  </si>
  <si>
    <t>Odor e limite de cor:</t>
  </si>
  <si>
    <t>pH:</t>
  </si>
  <si>
    <t>Ponto de fusão/ponto de congelamento:</t>
  </si>
  <si>
    <t>Ponto de fulgor:</t>
  </si>
  <si>
    <t>Taxa de evaporação:</t>
  </si>
  <si>
    <t>Limite inferior/superior de inflamabilidade ou explosividade:</t>
  </si>
  <si>
    <t>Pressão de vapor:</t>
  </si>
  <si>
    <t>Densidade de vapor:</t>
  </si>
  <si>
    <t>Densidade relativa:</t>
  </si>
  <si>
    <t>Solubilidade:</t>
  </si>
  <si>
    <t>Coeficiente de -n-partição:</t>
  </si>
  <si>
    <t>PROPRIEDADES FÍSICAS E QUÍMICAS</t>
  </si>
  <si>
    <t>Sim</t>
  </si>
  <si>
    <t>Não</t>
  </si>
  <si>
    <t>Se esta função for marcada retornar para o formulário FL1 com os campos preenchidos conforme coluna Prod. Não perigosos</t>
  </si>
  <si>
    <t>Se esta função for marcada ir para a TL1A</t>
  </si>
  <si>
    <t>Explosivo; instável</t>
  </si>
  <si>
    <t>H200</t>
  </si>
  <si>
    <t>Explosivo; perigo de explosão em massa</t>
  </si>
  <si>
    <t>H201</t>
  </si>
  <si>
    <t>Explosivo; perigo grave de projeção</t>
  </si>
  <si>
    <t>H202</t>
  </si>
  <si>
    <t>Explosivo; perigo de incêndio, deslocamento de ar ou projeções</t>
  </si>
  <si>
    <t>H203</t>
  </si>
  <si>
    <t>H340</t>
  </si>
  <si>
    <t>H341</t>
  </si>
  <si>
    <t>H350</t>
  </si>
  <si>
    <t>H351</t>
  </si>
  <si>
    <t>H360</t>
  </si>
  <si>
    <t>H361</t>
  </si>
  <si>
    <t>H370</t>
  </si>
  <si>
    <t>H371</t>
  </si>
  <si>
    <t>H372</t>
  </si>
  <si>
    <t>H373</t>
  </si>
  <si>
    <t>Pode provocar defeitos genéticos (indicar a via de exposição, se for conclusivamente comprovado que nenhuma outra via de exposição provoca o dano)</t>
  </si>
  <si>
    <t>Suspeito de provocar defeitos genéticos (descrever a via de exposição, se for conclusivamente comprovado que nenhuma outra via de exposição provoca o dano)</t>
  </si>
  <si>
    <t>Pode provocar câncer (indicar a via de exposição, se for conclusivamente comprovado que nenhuma outra via de exposição provoca o dano)</t>
  </si>
  <si>
    <t>Suspeito de provocar câncer (descrever a via de exposição, se for conclusivamente comprovado que nenhuma outra via de exposição provoca o dano)</t>
  </si>
  <si>
    <t>Pode prejudicar a fertilidade ou o feto (indicar o efeito específi co, se conhecido) se ... (indicar a via de exposição, se for conclusivamente comprovado que nenhuma outra via de exposição provoca o dano)</t>
  </si>
  <si>
    <t>Suspeita-se que prejudique a fertilidade ou o feto (indicar o efeito específi co, se conhecido) se ... (indicar a via de exposição, se for conclusivamente comprovado que nenhuma outra via de exposição provoca o dano)</t>
  </si>
  <si>
    <t>Pode ser nocivo às crianças alimentadas com leite materno</t>
  </si>
  <si>
    <t>H362</t>
  </si>
  <si>
    <t>Provoca danos aos órgãos (indicar todos os órgãos afetados, se conhecidos) se ... (indicar a via de exposição, se for conclusivamente comprovado que nenhuma outra via de exposição provoca o dano)</t>
  </si>
  <si>
    <t>Pode provocar danos aos órgãos (indicar todos os órgãos afetados, se conhecidos) se ... (indicar a via de exposição, se for conclusivamente comprovado que nenhuma outra via de exposição provoca o dano)</t>
  </si>
  <si>
    <t>Provoca danos aos órgãos (indicar todos os órgãos afetados, se conhecidos) por exposição repetida ou prolongada (indicar a via de exposição, se for conclusivamente comprovado que nenhuma outra via de exposição provoca o dano)</t>
  </si>
  <si>
    <t>Pode provocar danos aos órgãos (indicar todos os órgãos afetados, se conhecidos) por exposição repetida ou prolongada (indicar a via de exposição, se for conclusivamente comprovado que nenhuma outra via de exposição provoca o dano)</t>
  </si>
  <si>
    <t>Muito tóxico para os organismos aquáticos</t>
  </si>
  <si>
    <t>H400</t>
  </si>
  <si>
    <t>Tóxico para os organismos aquáticos</t>
  </si>
  <si>
    <t>H401</t>
  </si>
  <si>
    <t>Nocivo para os organismos aquáticos</t>
  </si>
  <si>
    <t>H402</t>
  </si>
  <si>
    <t>Muito tóxico para os organismos aquáticos, com efeitos prolongados</t>
  </si>
  <si>
    <t>H410</t>
  </si>
  <si>
    <t>Tóxico para os organismos aquáticos, com efeitos prolongados</t>
  </si>
  <si>
    <t>H411</t>
  </si>
  <si>
    <t>Nocivo para os organismos aquáticos, com efeitos prolongados</t>
  </si>
  <si>
    <t>H412</t>
  </si>
  <si>
    <t>Pode provocar efeitos nocivos prolongados para os organismos aquáticos</t>
  </si>
  <si>
    <t>Provoca danos à saúde pública e ao meio ambiente pela destruição da camada de ozônio</t>
  </si>
  <si>
    <t>H420</t>
  </si>
  <si>
    <t>H413</t>
  </si>
  <si>
    <t>Frases de Perigo</t>
  </si>
  <si>
    <t>O produto para o qual você pretende elaborar a FISPQ é um produto perigoso</t>
  </si>
  <si>
    <t>Perigo de incêndio ou projeções</t>
  </si>
  <si>
    <t>H204</t>
  </si>
  <si>
    <t>Perigo de explosão em massa em caso de incêndio</t>
  </si>
  <si>
    <t>H205</t>
  </si>
  <si>
    <t>H220</t>
  </si>
  <si>
    <t>H221</t>
  </si>
  <si>
    <t>H222</t>
  </si>
  <si>
    <t>Líquido combustível</t>
  </si>
  <si>
    <t>Recipiente pressurizado: pode romper se aquecido</t>
  </si>
  <si>
    <t>Pode reagir explosivamente mesmo na ausência de ar</t>
  </si>
  <si>
    <t>Pode reagir explosivamente mesmo na ausência de ar em pressão e/ou temperatura elevada(s)</t>
  </si>
  <si>
    <t>Pode explodir sob ação do calor</t>
  </si>
  <si>
    <t>Pode explodir ou incendiar sob ação do calor</t>
  </si>
  <si>
    <t>Pode incendiar sob ação do calor</t>
  </si>
  <si>
    <t>Sujeito a autoaquecimento, pode se infl amar</t>
  </si>
  <si>
    <t>Sujeito a autoaquecimento em grandes quantidades, pode se infl amar</t>
  </si>
  <si>
    <t>Em contato com a água desprende gases infl amáveis que podem infl amar-se espontaneamente</t>
  </si>
  <si>
    <t>Pode provocar sonolência ou vertigem</t>
  </si>
  <si>
    <t>Pode provocar irritação das vias respiratórias</t>
  </si>
  <si>
    <t>Quando inalado pode provocar sintomas alérgicos, de asma ou difi culdades respiratórias</t>
  </si>
  <si>
    <t>Pode ser nocivo se inalado</t>
  </si>
  <si>
    <t>H333</t>
  </si>
  <si>
    <t>H334</t>
  </si>
  <si>
    <t>H335</t>
  </si>
  <si>
    <t>H336</t>
  </si>
  <si>
    <t>H260</t>
  </si>
  <si>
    <t>H252</t>
  </si>
  <si>
    <t>H251</t>
  </si>
  <si>
    <t>H250</t>
  </si>
  <si>
    <t>H242</t>
  </si>
  <si>
    <t>H241</t>
  </si>
  <si>
    <t>H240</t>
  </si>
  <si>
    <t>H231</t>
  </si>
  <si>
    <t>H230</t>
  </si>
  <si>
    <t>H229</t>
  </si>
  <si>
    <t>H228</t>
  </si>
  <si>
    <t>H227</t>
  </si>
  <si>
    <t>H226</t>
  </si>
  <si>
    <t>H225</t>
  </si>
  <si>
    <t>H224</t>
  </si>
  <si>
    <t>H223</t>
  </si>
  <si>
    <t xml:space="preserve">3 - </t>
  </si>
  <si>
    <t xml:space="preserve">5 - </t>
  </si>
  <si>
    <t>MEDIDAS DE COMBATE A INCÊNDIO</t>
  </si>
  <si>
    <t>Medidas de Proteção da equipe de combate a incêndio.</t>
  </si>
  <si>
    <t>Não ficar na zona de perigo sem aparelhos respiratórios autônomos apropriados para respiração independente do ambiente. Evitar o contato com a pele e com os olhos. Manter distância de segurança.</t>
  </si>
  <si>
    <t>H261</t>
  </si>
  <si>
    <t>Pode provocar ou agravar um incêndio, oxidante</t>
  </si>
  <si>
    <t>H270</t>
  </si>
  <si>
    <t>H271</t>
  </si>
  <si>
    <t>Pode provocar incêndio ou explosão, muito comburente</t>
  </si>
  <si>
    <t>Pode agravar um incêndio, comburente</t>
  </si>
  <si>
    <t xml:space="preserve">H272 </t>
  </si>
  <si>
    <t>Contém gás sob pressão: pode explodir sob ação do calor</t>
  </si>
  <si>
    <t>H280</t>
  </si>
  <si>
    <t>Contém gás refrigerado: pode causar queimaduras ou lesões criogênicas</t>
  </si>
  <si>
    <t>H281</t>
  </si>
  <si>
    <t>Pode ser corrosivo para os metais</t>
  </si>
  <si>
    <t>Fatal se ingerido</t>
  </si>
  <si>
    <t>Tóxico se ingerido</t>
  </si>
  <si>
    <t>Nocivo se ingerido</t>
  </si>
  <si>
    <t>Pode ser nocivo se ingerido</t>
  </si>
  <si>
    <t>Pode ser fatal se ingerido e penetrar nas vias respiratórias</t>
  </si>
  <si>
    <t>Pode ser nocivo se ingerido e penetrar nas vias respiratórias</t>
  </si>
  <si>
    <t>Fatal em contato com a pele</t>
  </si>
  <si>
    <t>Tóxico em contato com a pele</t>
  </si>
  <si>
    <t>Nocivo em contato com a pele</t>
  </si>
  <si>
    <t>Pode ser nocivo em contato com a pele</t>
  </si>
  <si>
    <t>Provoca queimadura severa à pele e dano aos olhos</t>
  </si>
  <si>
    <t>Provoca irritação à pele</t>
  </si>
  <si>
    <t>Provoca irritação moderada à pele</t>
  </si>
  <si>
    <t>Pode provocar reações alérgicas na pele</t>
  </si>
  <si>
    <t>H317</t>
  </si>
  <si>
    <t>H316</t>
  </si>
  <si>
    <t>H315</t>
  </si>
  <si>
    <t>H314</t>
  </si>
  <si>
    <t>H313</t>
  </si>
  <si>
    <t>H312</t>
  </si>
  <si>
    <t>H311</t>
  </si>
  <si>
    <t>H310</t>
  </si>
  <si>
    <t>H305</t>
  </si>
  <si>
    <t>H304</t>
  </si>
  <si>
    <t>H303</t>
  </si>
  <si>
    <t>H302</t>
  </si>
  <si>
    <t>H301</t>
  </si>
  <si>
    <t>H300</t>
  </si>
  <si>
    <t>H290</t>
  </si>
  <si>
    <t>Provoca lesões oculares graves</t>
  </si>
  <si>
    <t>H318</t>
  </si>
  <si>
    <t>Provoca irritação ocular grave</t>
  </si>
  <si>
    <t>H319</t>
  </si>
  <si>
    <t>Provoca irritação ocular</t>
  </si>
  <si>
    <t>H320</t>
  </si>
  <si>
    <t>Fatal se inalado</t>
  </si>
  <si>
    <t>H330</t>
  </si>
  <si>
    <t>Tóxico se inalado</t>
  </si>
  <si>
    <t>H331</t>
  </si>
  <si>
    <t>Nocivo se inalado</t>
  </si>
  <si>
    <t>H332</t>
  </si>
  <si>
    <t>Substância</t>
  </si>
  <si>
    <t>Peso molecular</t>
  </si>
  <si>
    <t>Formula Molecular</t>
  </si>
  <si>
    <t>COMPOSIÇÃO E INFORMAÇÕES SOBRE OS INGREDIENTES</t>
  </si>
  <si>
    <t>Inserir mais substâncias</t>
  </si>
  <si>
    <t>MEDIDAS DE PRIMEIROS-SOCORROS</t>
  </si>
  <si>
    <t>SUBSTÂNCIA</t>
  </si>
  <si>
    <t>MISTURA</t>
  </si>
  <si>
    <t>Observação: ordenar pela coluna Concentração em ordem decrecente</t>
  </si>
  <si>
    <t>Concentração (M/M)</t>
  </si>
  <si>
    <t>Link:</t>
  </si>
  <si>
    <t>não disponivel</t>
  </si>
  <si>
    <t xml:space="preserve">Link </t>
  </si>
  <si>
    <t>https://echa.europa.eu/information-on-chemicals/registered-substances</t>
  </si>
  <si>
    <t>8-</t>
  </si>
  <si>
    <t>CONTROLE DE EXPOSIÇÃO E PROTEÇÃO INDIVIDUAL</t>
  </si>
  <si>
    <t>Parâmetros de controle</t>
  </si>
  <si>
    <t>Medidas de proteção pessoal</t>
  </si>
  <si>
    <t xml:space="preserve">Limites de exposição: </t>
  </si>
  <si>
    <t>Perigos térmicos:</t>
  </si>
  <si>
    <t>Proteção respiratória:</t>
  </si>
  <si>
    <t>Proteção da pele:</t>
  </si>
  <si>
    <t>Proteção para os olhos/face:</t>
  </si>
  <si>
    <t xml:space="preserve">Medidas de controle de engenharia: </t>
  </si>
  <si>
    <t>7-</t>
  </si>
  <si>
    <t>MANUSEIO E ARMAZENAMENTO</t>
  </si>
  <si>
    <t>Precauções para manuseio seguro</t>
  </si>
  <si>
    <t>medidas de higiene:</t>
  </si>
  <si>
    <t>Não oferece risco por inalação.</t>
  </si>
  <si>
    <t>Retire imediatamente toda a roupa contaminada. Enxágue a pele com água. Lave a roupa contaminada antes de usá-la novamente.</t>
  </si>
  <si>
    <t>Enxágue cuidadosamente com água durante vários minutos. No caso de uso de lentes de contato, remova-as, se for fácil. Continue enxaguando. Caso a irritação ocular persista: consulte um médico.</t>
  </si>
  <si>
    <t>Lesões oculares graves/irritação ocular</t>
  </si>
  <si>
    <t>Mutagenicidade em células germinativas</t>
  </si>
  <si>
    <t>Carcinogenicidade</t>
  </si>
  <si>
    <t>Toxicidade à reprodução</t>
  </si>
  <si>
    <t>Categoria</t>
  </si>
  <si>
    <t>Pictograma</t>
  </si>
  <si>
    <t>Nome da substância ou mistura:</t>
  </si>
  <si>
    <t>Quimlab Produtos de Quimica Fina LTDA</t>
  </si>
  <si>
    <t>Rodovia Regaldo Scavone, 2300, Jardim Califónia - Jacareí -SP</t>
  </si>
  <si>
    <t>(12) 3955 4646</t>
  </si>
  <si>
    <t>contato@quimlab.com.br</t>
  </si>
  <si>
    <t>Teste</t>
  </si>
  <si>
    <t>Teste A</t>
  </si>
  <si>
    <t>Substância ou mistura:</t>
  </si>
  <si>
    <t>x</t>
  </si>
  <si>
    <t xml:space="preserve">Remova a pessoa para local ventilado e a mantenha em repouso numa posição que não dificulte a respiração. </t>
  </si>
  <si>
    <t>Preencher</t>
  </si>
  <si>
    <t>Em contato com a água desprende gases infl amáveis</t>
  </si>
  <si>
    <t>1A</t>
  </si>
  <si>
    <t>4A</t>
  </si>
  <si>
    <t>4B</t>
  </si>
  <si>
    <t>4C</t>
  </si>
  <si>
    <t>4D</t>
  </si>
  <si>
    <t>4E</t>
  </si>
  <si>
    <t>Inflama-se espontaneamente em contato com o ar</t>
  </si>
  <si>
    <t>5A</t>
  </si>
  <si>
    <t>5B</t>
  </si>
  <si>
    <t>É facilmente inflamável por calor, faísca ou chama. Os vapores podem formar mistura explosiva com o ar.</t>
  </si>
  <si>
    <t>5C</t>
  </si>
  <si>
    <t>5D</t>
  </si>
  <si>
    <t>5E</t>
  </si>
  <si>
    <t>Nenhuma informação disponível.</t>
  </si>
  <si>
    <t>Para mais informações visite o site:</t>
  </si>
  <si>
    <t>https://www.gov.br/anvisa/pt-br/assuntos/agrotoxicos/disque-intoxicacao</t>
  </si>
  <si>
    <t>15-</t>
  </si>
  <si>
    <t>Grupo de embalagem:</t>
  </si>
  <si>
    <t>Aéreo:</t>
  </si>
  <si>
    <t>Hidroviário:</t>
  </si>
  <si>
    <t>Terrestre:</t>
  </si>
  <si>
    <t>Nome apropriado para embarque:</t>
  </si>
  <si>
    <t>Número ONU:</t>
  </si>
  <si>
    <t>Classe/subclasse:</t>
  </si>
  <si>
    <t>Número de risco:</t>
  </si>
  <si>
    <t>13-</t>
  </si>
  <si>
    <t>CONSIDERAÇÕES SOBRE DESTINAÇÃO FINAL</t>
  </si>
  <si>
    <t>No tratamento e disposição do produto, de seus restos e de embalagens usadas, devem-se seguir as orientações da legislação nas esferas municipal, estadual e federal. Recomenda-se queimar em um incinerador químico equipado com pós-combustor e purificador de gases, mas tomar precauções adicionais ao colocar esse material em ignição, visto que é inflamável. Observar todos os regulamentos ambientais federais, estaduais e locais.</t>
  </si>
  <si>
    <t>13B</t>
  </si>
  <si>
    <t>Não há dados disponivel</t>
  </si>
  <si>
    <t>12A</t>
  </si>
  <si>
    <t>12B</t>
  </si>
  <si>
    <t>12.1</t>
  </si>
  <si>
    <t>12.2</t>
  </si>
  <si>
    <t>12.3</t>
  </si>
  <si>
    <t>12.4</t>
  </si>
  <si>
    <t>12.5</t>
  </si>
  <si>
    <t>Ecotoxidade:</t>
  </si>
  <si>
    <t>Persistência e degradabilidade:</t>
  </si>
  <si>
    <t>Mobilidade no solo:</t>
  </si>
  <si>
    <t>Outros efeitos adversos:</t>
  </si>
  <si>
    <t>Potencial bioacumulativo:</t>
  </si>
  <si>
    <t>INFORMAÇÕES ECOLÓGICAS</t>
  </si>
  <si>
    <t>12-</t>
  </si>
  <si>
    <t>Ponto de ebulição:</t>
  </si>
  <si>
    <t>Viscosidade:</t>
  </si>
  <si>
    <t>Temperatura de decomposição:</t>
  </si>
  <si>
    <t>Temperatura de autoignição:</t>
  </si>
  <si>
    <t>Inflamabilidade:</t>
  </si>
  <si>
    <t>8.1</t>
  </si>
  <si>
    <t>8.2</t>
  </si>
  <si>
    <t>8.3</t>
  </si>
  <si>
    <t>8A</t>
  </si>
  <si>
    <t>8B</t>
  </si>
  <si>
    <t>Não há informções disponivel</t>
  </si>
  <si>
    <t>7A</t>
  </si>
  <si>
    <t>7B</t>
  </si>
  <si>
    <t>Condições de armazenamento seguro, incluindo incompatibilidade:</t>
  </si>
  <si>
    <t>Perigos especificos da substância ou mistura:</t>
  </si>
  <si>
    <t>6-</t>
  </si>
  <si>
    <t>Medidas de proteção para as pessoas: Evitar o contato com a substância. Não inalar os vapores/aerosóis. Garantir a ventilação com ar fresco em recintos fechados. Não deixar escapar para a canalização de águas residuais</t>
  </si>
  <si>
    <t>6A</t>
  </si>
  <si>
    <t>6B</t>
  </si>
  <si>
    <t>Precauções para o manuseio seguro: Utilize equipamentos de proteção individual conforme descrito na seção 8.Lavar as mãos após o uso do produto. Remova a roupa e o equipamento de proteção contaminado antes de entrar na área de alimentação.</t>
  </si>
  <si>
    <t>Manusear de acordo com as boas práticas industriais de higiene e segurança. Lavar as mãos antes dos intervalos e no final do dia de trabalho.</t>
  </si>
  <si>
    <t>Utilizar óculos de segurança com proteção contra respingos.</t>
  </si>
  <si>
    <t>Vestuário em tecido sintético ou algodão podem ser usados na composição indumentária.</t>
  </si>
  <si>
    <t>Não é necessária.</t>
  </si>
  <si>
    <t>Não apresenta perigos térmicos.</t>
  </si>
  <si>
    <t>8C</t>
  </si>
  <si>
    <t>8D</t>
  </si>
  <si>
    <t>8E</t>
  </si>
  <si>
    <t>8F</t>
  </si>
  <si>
    <t>Medidas de primeiros-socorros</t>
  </si>
  <si>
    <t>Quimicamente instáveis A</t>
  </si>
  <si>
    <t>Quimicamente instáveis B</t>
  </si>
  <si>
    <t>A</t>
  </si>
  <si>
    <t>B</t>
  </si>
  <si>
    <t>2A</t>
  </si>
  <si>
    <t>2B</t>
  </si>
  <si>
    <t>P264</t>
  </si>
  <si>
    <t>P270</t>
  </si>
  <si>
    <t>FPP2</t>
  </si>
  <si>
    <t>FPP3</t>
  </si>
  <si>
    <t>FPP4</t>
  </si>
  <si>
    <t>FPP5</t>
  </si>
  <si>
    <t>FPP6</t>
  </si>
  <si>
    <t>FPP7</t>
  </si>
  <si>
    <t>FPP8</t>
  </si>
  <si>
    <t>Toxicidade aguda</t>
  </si>
  <si>
    <t>Corrosão/irritação da pele</t>
  </si>
  <si>
    <t>Sensibilização respiratória ou à pele</t>
  </si>
  <si>
    <t>Toxicidade para órgãos - alvo específicos - exposição única</t>
  </si>
  <si>
    <t>Toxicidade para órgãos - alvo específicos - exposição repetida</t>
  </si>
  <si>
    <t>Perigo por aspiração.</t>
  </si>
  <si>
    <t>11-</t>
  </si>
  <si>
    <t>INFORMAÇÕES TOXICOLOGICAS</t>
  </si>
  <si>
    <t>16A</t>
  </si>
  <si>
    <t>16C</t>
  </si>
  <si>
    <t>16B</t>
  </si>
  <si>
    <t>Informações importantes, mas não especificamente descritas às seções anteriores. Esta FISPQ foi elaborada com base nos atuais conhecimentos sobre o manuseio apropriado do produto e sob as condições normais de uso, de acordo com a aplicação especificada na embalagem. Qualquer outra forma de utilização do produto que envolva a sua combinação com outros materiais, além de formas de uso diversas daquelas indicadas, são de responsabilidade do usuário. Adverte-se que o manuseio de qualquer substância química requer o conhecimento prévio de seus perigos pelo usuário. No local de trabalho cabe à empresa usuária do produto promover o treinamento de seus empregados e contratados quanto aos possíveis riscos advindos da exposição ao produto químico.</t>
  </si>
  <si>
    <t>16D</t>
  </si>
  <si>
    <t>Legendas e abreviaturas CAS - Chemical Abstracts Service ONU – Organização das Nações Unidas ACGIH – American Conference of Governmental Industrial Hygienists TLV –  Threshold Limit Values (limites de exposição) TWA – Time-Weighted Average (média ponderada pelo tempo) STEL – Short-Term Exposure Limit (exposição de curta duração) DL50 – Dose letal 50% CL50 – Concentração letal  50%</t>
  </si>
  <si>
    <t>Este campo deverá aparecer formatado conforme abaixo</t>
  </si>
  <si>
    <t>15A</t>
  </si>
  <si>
    <t>14A</t>
  </si>
  <si>
    <t>não disponível</t>
  </si>
  <si>
    <t>10A</t>
  </si>
  <si>
    <t>10B</t>
  </si>
  <si>
    <t>Produto estável em condições normais de temperatura e pressão.</t>
  </si>
  <si>
    <t>10C</t>
  </si>
  <si>
    <t>Não são conhecidas reações perigosas com relação ao produto.</t>
  </si>
  <si>
    <t>10D</t>
  </si>
  <si>
    <t>Temperaturas elevadas. Fontes de ignição e contato com materiais incompatíveis.</t>
  </si>
  <si>
    <t>10E</t>
  </si>
  <si>
    <t>Agentes oxidantes fortes</t>
  </si>
  <si>
    <t>10F</t>
  </si>
  <si>
    <t>Evite contato com o produto ao socorrer a vítima. Se necessário, o tratamento sintomático deve compreender, sobretudo, medidas de suporte como correção de distúrbios hidroeletrolíticos, metabólicos, além de assistência respiratória. Em caso de contato com o produto não friccione o local atingido.</t>
  </si>
  <si>
    <t>4F</t>
  </si>
  <si>
    <t>4G</t>
  </si>
  <si>
    <t>4H</t>
  </si>
  <si>
    <t>Não são esperados sintomas e efeitos após exposição ao produto.</t>
  </si>
  <si>
    <t>Se necessário, forneça tratamento sintomático.</t>
  </si>
  <si>
    <t>8G</t>
  </si>
  <si>
    <t>Pesquisar</t>
  </si>
  <si>
    <t>8.4</t>
  </si>
  <si>
    <t>8.5</t>
  </si>
  <si>
    <t>8.6</t>
  </si>
  <si>
    <t>Link</t>
  </si>
  <si>
    <t>Tipo</t>
  </si>
  <si>
    <t>PDF</t>
  </si>
  <si>
    <t>Nome</t>
  </si>
  <si>
    <t>ERG2020-WEB</t>
  </si>
  <si>
    <t>Pasta</t>
  </si>
  <si>
    <t>Projeto FISPQ</t>
  </si>
  <si>
    <t>Guide No.</t>
  </si>
  <si>
    <t>116P</t>
  </si>
  <si>
    <t>119P</t>
  </si>
  <si>
    <t>117P</t>
  </si>
  <si>
    <t>129P</t>
  </si>
  <si>
    <t>131P</t>
  </si>
  <si>
    <t>130P</t>
  </si>
  <si>
    <t>128P</t>
  </si>
  <si>
    <t>153P</t>
  </si>
  <si>
    <t>127P</t>
  </si>
  <si>
    <t>155P</t>
  </si>
  <si>
    <t>132P</t>
  </si>
  <si>
    <t>149P</t>
  </si>
  <si>
    <t>150P</t>
  </si>
  <si>
    <t>Guide</t>
  </si>
  <si>
    <r>
      <t xml:space="preserve">Medidas de proteção para as pessoas: Evitar o contato com a substância. Não inalar os vapores/aerosóis. Garantir a ventilação com ar fresco em recintos fechados. Não deixar escapar para a canalização de águas residuais. </t>
    </r>
    <r>
      <rPr>
        <sz val="10"/>
        <color theme="1"/>
        <rFont val="Arial"/>
        <family val="2"/>
      </rPr>
      <t>Apanhar os resíduos sem levantar poeiras. Varrer e apanhar com uma pá. Manter em recipientes fechados adequados, para eliminação. Para eliminação de resíduos ver secção 13.</t>
    </r>
  </si>
  <si>
    <r>
      <t>Água, pó químico, CO</t>
    </r>
    <r>
      <rPr>
        <vertAlign val="subscript"/>
        <sz val="10"/>
        <color theme="1"/>
        <rFont val="Arial"/>
        <family val="2"/>
      </rPr>
      <t>2</t>
    </r>
    <r>
      <rPr>
        <sz val="10"/>
        <color theme="1"/>
        <rFont val="Arial"/>
        <family val="2"/>
      </rPr>
      <t>. Utilizar meios extintores apropriados para os produtos em volta do foco de incêndio. Utilizar borrifador de água para resfriar os recipientes expostos ao fogo</t>
    </r>
  </si>
  <si>
    <t>Use aparelho de respiração autônomo de pressão positiva (SCBA).</t>
  </si>
  <si>
    <t>Pó químico seco, CO2 ou spray de água.</t>
  </si>
  <si>
    <t>Vazio</t>
  </si>
  <si>
    <t>ALTAMENTE INFLAMÁVEL: Será facilmente inflamado por calor, faíscas ou chamas. Vapores podem formar misturas explosivas com o ar. A maioria dos vapores são mais pesados que o ar. Eles se espalharão ao longo do solo e se acumularão em áreas baixas ou confinadas (esgotos, porões, tanques, etc.). Os vapores podem causar tonturas ou asfixia.</t>
  </si>
  <si>
    <t>Pó químico seco, CO2, spray de água ou espuma resistente ao álcool. Não use extintores de pó químico para controlar incêndios envolvendo nitrometano (UN1261) ou nitroetano (UN2842).</t>
  </si>
  <si>
    <t>Outras informações:</t>
  </si>
  <si>
    <t>17A</t>
  </si>
  <si>
    <t>17B</t>
  </si>
  <si>
    <t>Lave as mãos e o rosto cuidadosamente após o manuseio e antes de comer, beber, fumar ou ir ao banheiro. Roupas contaminadas devem ser trocadas e lavadas antes de sua reutilização. Remova a roupa e oequipamento de proteção contaminado antes de entrar nas áreas de alimentação.</t>
  </si>
  <si>
    <t>Será facilmente inflamado por calor, faíscas ou chamas.Vapores podem formar misturas explosivas com o ar. A maioria dos vapores são mais pesados que o ar. Eles se espalharão ao longo do solo e se acumularão em áreas baixas ou confinadas (esgotos, porões, tanques, etc.). A inalação ou contato com o material pode irritar ou queimar a pele e os olhos. O fogo pode produzir gases irritantes, corrosivos e / ou tóxicos. Os vapores podem causar tonturas ou asfixia.</t>
  </si>
  <si>
    <t>Pó químico seco, CO2, spray de água ou espuma resistente ao álcool. Evite mirar fluxos retos ou sólidos diretamente no produto.</t>
  </si>
  <si>
    <t>ALTAMENTE INFLAMÁVEL: Será facilmente inflamado por calor, faíscas ou chamas. Vapores podem formar misturas explosivas com o ar. A maioria dos vapores são mais pesados que o ar. Eles se espalharão ao longo do solo e se acumularão em áreas baixas ou confinadas
(esgotos, porões, tanques, etc.). Os recipientes podem explodir quando aquecidos. A inalação ou contato com o material pode irritar ou queimar a pele e os olhos. O fogo pode produzir gases irritantes, corrosivos e / ou tóxicos. Os vapores podem causar tonturas ou asfixia.</t>
  </si>
  <si>
    <t>Pó químico seco, CO2, spray de água ou espuma normal. Evite mirar fluxos retos ou sólidos diretamente no produto.</t>
  </si>
  <si>
    <t>https://www.fishersci.com/us/en/catalog/search/sdshome.html</t>
  </si>
  <si>
    <t>Empresa referências</t>
  </si>
  <si>
    <t>https://sds.hach.com/private/search.aspx</t>
  </si>
  <si>
    <t>Gás extremamente inflamável</t>
  </si>
  <si>
    <t>Gás inflamável</t>
  </si>
  <si>
    <t>Aerossol extremamente inflamável</t>
  </si>
  <si>
    <t>Aerossol inflamável</t>
  </si>
  <si>
    <t>Líquido e vapores extremamente inflamáveis</t>
  </si>
  <si>
    <t>Líquido e vapores altamente inflamáveis</t>
  </si>
  <si>
    <t>gas_comprimido</t>
  </si>
  <si>
    <t>Sólido inflamável</t>
  </si>
  <si>
    <t>Líquido e vapores inflamáveis</t>
  </si>
  <si>
    <t>corrosivo</t>
  </si>
  <si>
    <t>inflamavel</t>
  </si>
  <si>
    <t>explosivo</t>
  </si>
  <si>
    <t>oxidante</t>
  </si>
  <si>
    <t>toxico</t>
  </si>
  <si>
    <t>irritante</t>
  </si>
  <si>
    <t>perigo_a_saude</t>
  </si>
  <si>
    <t>ambiente</t>
  </si>
  <si>
    <t>OK</t>
  </si>
  <si>
    <t>5.1</t>
  </si>
  <si>
    <t>5.2</t>
  </si>
  <si>
    <t>5.3</t>
  </si>
  <si>
    <t>ALTAMENTE INFLAMÁVEL: Será facilmente inflamado por calor, faíscas ou chamas Vapores podem formar misturas explosivas com o ar. A maioria dos vapores são mais pesados que o ar. Eles se espalharão ao longo do solo e se acumularão em áreas baixas ou confinadas
(esgotos, porões, tanques, etc.). Os recipientes podem explodir quando aquecidos TÓXICO; pode ser fatal se inalado, ingerido ou absorvido pela pele. A inalação ou contato com alguns desses materiais irritará ou queimará a pele e os olhos. O fogo produzirá gases irritantes, corrosivos e / ou tóxicos. Os vapores podem causar tonturas ou asfixia.</t>
  </si>
  <si>
    <t>Material inflamável / combustível. Pode ser inflamado por calor, faíscas ou chamas. Vapores podem formar misturas explosivas com o ar. A maioria dos vapores são mais pesados que o ar. Eles se espalharão ao longo do solo e se acumularão em áreas baixas ou confinadas(esgotos, porões, tanques, etc.). Os recipientes podem explodir quando aquecidos. Pode causar efeitos tóxicos se inalado ou ingerido. O contato com a substância pode causar queimaduras graves na pele e nos olhos. O fogo produzirá gases irritantes, corrosivos e / ou tóxicos. Os vapores podem causar tonturas ou asfixia.</t>
  </si>
  <si>
    <t>Pó químico seco, CO2, spray de água ou espuma resistente ao álcool.</t>
  </si>
  <si>
    <t>CORROSIVO e / ou TÓXICO; inalação, ingestão ou contato (pele, olhos) com vapores, poeiras ou substâncias pode causar ferimentos graves, queimaduras ou morte. O fogo produzirá gases irritantes, corrosivos e / ou tóxicos. A reação com a água pode gerar muito calor que aumentará a concentração de vapores no ar. Os recipientes podem explodir quando aquecidos ou contaminados com água.</t>
  </si>
  <si>
    <t>Pó químico seco ou CO2. Quando o material não está envolvido no fogo, não use água no próprio material</t>
  </si>
  <si>
    <t>Essas substâncias irão acelerar a queima quando envolvidas em um incêndio. Alguns podem se decompor de forma explosiva quando aquecidos ou envolvidos em um incêndio. Pode explodir por causa do calor ou contaminação. Alguns vão reagir explosivamente com hidrocarbonetos (combustíveis). Pode inflamar combustíveis (madeira, papel, óleo, roupas, etc.). Os recipientes podem explodir quando aquecidos. A inalação, ingestão ou contato (pele, olhos) com vapores ou substância pode causar ferimentos graves, queimaduras ou morte. O fogo pode produzir gases irritantes, corrosivos e / ou tóxicos.</t>
  </si>
  <si>
    <t>Use água. Não use produtos químicos secos ou espumas. CO2 podem fornecer controle limitado.</t>
  </si>
  <si>
    <t>Não combustível, a própria substância não queima, mas pode se decompor com o aquecimento para produzir corrosivo
e / ou fumos tóxicos. Os recipientes podem explodir quando aquecidos. Altamente tóxico, pode ser fatal se inalado, ingerido ou absorvido pela pele. Evite qualquer contato com a pele. Os efeitos do contato ou inalação podem ser retardados. O fogo pode produzir gases irritantes, corrosivos e / ou tóxicos.</t>
  </si>
  <si>
    <t>Pó químico seco, CO2 ou spray de água. Evite mirar fluxos retos ou sólidos diretamente no produto.</t>
  </si>
  <si>
    <t>9A</t>
  </si>
  <si>
    <t>9B</t>
  </si>
  <si>
    <t>9C</t>
  </si>
  <si>
    <t>9D</t>
  </si>
  <si>
    <t>9E</t>
  </si>
  <si>
    <t>9F</t>
  </si>
  <si>
    <t>9G</t>
  </si>
  <si>
    <t>9H</t>
  </si>
  <si>
    <t>9I</t>
  </si>
  <si>
    <t>9J</t>
  </si>
  <si>
    <t>9K</t>
  </si>
  <si>
    <t>9L</t>
  </si>
  <si>
    <t>9M</t>
  </si>
  <si>
    <t>9N</t>
  </si>
  <si>
    <t>9O</t>
  </si>
  <si>
    <t>9P</t>
  </si>
  <si>
    <t>9Q</t>
  </si>
  <si>
    <t>11A</t>
  </si>
  <si>
    <t>11B</t>
  </si>
  <si>
    <t>11C</t>
  </si>
  <si>
    <t>11D</t>
  </si>
  <si>
    <t>11E</t>
  </si>
  <si>
    <t>11F</t>
  </si>
  <si>
    <t>11G</t>
  </si>
  <si>
    <t>11H</t>
  </si>
  <si>
    <t>11I</t>
  </si>
  <si>
    <t>11J</t>
  </si>
  <si>
    <t>12C</t>
  </si>
  <si>
    <t>12D</t>
  </si>
  <si>
    <t>12E</t>
  </si>
  <si>
    <t>https://www.atsdr.cdc.gov/toxprofiledocs/index.html</t>
  </si>
  <si>
    <t>https://comptox.epa.gov/dashboard/</t>
  </si>
  <si>
    <t>Links</t>
  </si>
  <si>
    <t>https://monographs.iarc.who.int/agents-classified-by-the-iarc/</t>
  </si>
  <si>
    <t>https://pubchem.ncbi.nlm.nih.gov/</t>
  </si>
  <si>
    <t>Cadastro da empresa</t>
  </si>
  <si>
    <t>e-mail:</t>
  </si>
  <si>
    <t>Importar</t>
  </si>
  <si>
    <t>Deseja utilizar uma FISPQ já exitente como modelo</t>
  </si>
  <si>
    <t>Botão</t>
  </si>
  <si>
    <t>Pictogramas</t>
  </si>
  <si>
    <t>Elementos de rotulagem</t>
  </si>
  <si>
    <t>novo</t>
  </si>
  <si>
    <t>P202</t>
  </si>
  <si>
    <t>P310</t>
  </si>
  <si>
    <t>P312</t>
  </si>
  <si>
    <t>P338</t>
  </si>
  <si>
    <t>P340</t>
  </si>
  <si>
    <t>P360</t>
  </si>
  <si>
    <t>P374</t>
  </si>
  <si>
    <t>P377</t>
  </si>
  <si>
    <t>P301 + P310</t>
  </si>
  <si>
    <t>P301 + P312</t>
  </si>
  <si>
    <t>P302 + P334</t>
  </si>
  <si>
    <t>P302 + P352</t>
  </si>
  <si>
    <t>P303 + P361 + P353</t>
  </si>
  <si>
    <t>P304 + P312</t>
  </si>
  <si>
    <t>P304 + P340</t>
  </si>
  <si>
    <t>P305 + P351 + P338</t>
  </si>
  <si>
    <t>P306 + P360</t>
  </si>
  <si>
    <t>P308 + P311</t>
  </si>
  <si>
    <t>P335 + P334</t>
  </si>
  <si>
    <t>P342 + P311</t>
  </si>
  <si>
    <t>P361 + P364</t>
  </si>
  <si>
    <t>P370 + P376</t>
  </si>
  <si>
    <t>P370 + P380 + P375</t>
  </si>
  <si>
    <t>P371 + P380 + P375</t>
  </si>
  <si>
    <t>P406</t>
  </si>
  <si>
    <t>P413</t>
  </si>
  <si>
    <t>Não manuseie o produto antes de ter lido e compreendido todas as precauçõesde segurança.</t>
  </si>
  <si>
    <t>Se for necessário consultar um médico, tenha em mãos a embalagem ou o rótulo.</t>
  </si>
  <si>
    <t>Mantenha fora do alcance das crianças.</t>
  </si>
  <si>
    <t>Leia o rótulo antes de utilizar o produto.</t>
  </si>
  <si>
    <t>P103</t>
  </si>
  <si>
    <t>P102</t>
  </si>
  <si>
    <t>P101</t>
  </si>
  <si>
    <t>Obtenha instruções específi cas antes da utilização.</t>
  </si>
  <si>
    <t>P201</t>
  </si>
  <si>
    <t>Mantenha afastado do calor/faísca/chama aberta/superfícies quentes. – Não fume.</t>
  </si>
  <si>
    <t>P210</t>
  </si>
  <si>
    <t>Não pulverize sobre chama aberta ou outra fonte de ignição.</t>
  </si>
  <si>
    <t>P211</t>
  </si>
  <si>
    <t>Mantenha/guarde afastado de roupa/…/materiais combustíveis.</t>
  </si>
  <si>
    <t>P220</t>
  </si>
  <si>
    <t>Tome todas as precauções para não misturar com materiais combustíveis…</t>
  </si>
  <si>
    <t>P221</t>
  </si>
  <si>
    <t>Não deixe entrar em contato com o ar.</t>
  </si>
  <si>
    <t>P222</t>
  </si>
  <si>
    <t>Não deixe entrar em contato com água.</t>
  </si>
  <si>
    <t>P223</t>
  </si>
  <si>
    <t>Mantenha úmido com…</t>
  </si>
  <si>
    <t>P230</t>
  </si>
  <si>
    <t>Manuseie em atmosfera de gás inerte.</t>
  </si>
  <si>
    <t>P231</t>
  </si>
  <si>
    <t>Proteja da umidade.</t>
  </si>
  <si>
    <t>P232</t>
  </si>
  <si>
    <t>Mantenha o recipiente hermeticamente fechado.</t>
  </si>
  <si>
    <t>P233</t>
  </si>
  <si>
    <t>Conserve somente no recipiente original.</t>
  </si>
  <si>
    <t>Mantenha em local fresco.</t>
  </si>
  <si>
    <t>P235</t>
  </si>
  <si>
    <t>P234</t>
  </si>
  <si>
    <t>Aterre o vaso contentor e o receptor do produto durante transferências.</t>
  </si>
  <si>
    <t>P240</t>
  </si>
  <si>
    <t>Utilize equipamento elétrico/de ventilação/de iluminação/…/à prova de explosão.</t>
  </si>
  <si>
    <t>P241</t>
  </si>
  <si>
    <t>Utilize apenas ferramentas antifaiscantes.</t>
  </si>
  <si>
    <t>P242</t>
  </si>
  <si>
    <t>Evite o acúmulo de cargas eletrostáticas.</t>
  </si>
  <si>
    <t>P243</t>
  </si>
  <si>
    <t>Mantenha válvulas e conexões isentas de óleos e graxas.</t>
  </si>
  <si>
    <t>P244</t>
  </si>
  <si>
    <t>Não submeta à abrasão/choque/…/fricção.</t>
  </si>
  <si>
    <t>P250</t>
  </si>
  <si>
    <t>Não perfure ou queime, mesmo após o uso.</t>
  </si>
  <si>
    <t>P251</t>
  </si>
  <si>
    <t>Não inale as poeiras/fumos/gases/névoas/vapores/aerossóis.</t>
  </si>
  <si>
    <t>P260</t>
  </si>
  <si>
    <t>Evite inalar as poeiras/fumos/gases/névoas/vapores/aerossóis.</t>
  </si>
  <si>
    <t>P261</t>
  </si>
  <si>
    <t>Evite o contato com os olhos, a pele ou a roupa.</t>
  </si>
  <si>
    <t>P262</t>
  </si>
  <si>
    <t>Evite o contato durante a gravidez/amamentação.</t>
  </si>
  <si>
    <t>P263</t>
  </si>
  <si>
    <t>Lave cuidadosamente após o manuseio.</t>
  </si>
  <si>
    <t>Não coma, beba ou fume durante a utilização deste produto.</t>
  </si>
  <si>
    <t>Utilize apenas ao ar livre ou em locais bem ventilados.</t>
  </si>
  <si>
    <t>P271</t>
  </si>
  <si>
    <t>A roupa de trabalho contaminada não pode sair do local de trabalho.</t>
  </si>
  <si>
    <t>P272</t>
  </si>
  <si>
    <t>Evite a liberação para o meio ambiente.</t>
  </si>
  <si>
    <t>P273</t>
  </si>
  <si>
    <t>Use luvas de proteção/roupa de proteção/proteção ocular/proteção facial.</t>
  </si>
  <si>
    <t>P280</t>
  </si>
  <si>
    <t>Use luvas de proteção contra o frio/proteção facial/proteção ocular.</t>
  </si>
  <si>
    <t>Use roupa resistente a/retardadora de fogo/chama.</t>
  </si>
  <si>
    <t>P283</t>
  </si>
  <si>
    <t>P282</t>
  </si>
  <si>
    <t>[Em caso de ventilação inadequada] Use equipamento de proteção respiratória.</t>
  </si>
  <si>
    <t>P284</t>
  </si>
  <si>
    <t>Manuseie em atmosfera de gás inerte. Proteja da umidade.</t>
  </si>
  <si>
    <t>P231 + P232</t>
  </si>
  <si>
    <t>Mantenha em local fresco. Mantenha ao abrigo da luz solar.</t>
  </si>
  <si>
    <t>P235 + P410</t>
  </si>
  <si>
    <t>EM CASO DE INGESTÃO:</t>
  </si>
  <si>
    <t>P301</t>
  </si>
  <si>
    <t>EM CASO DE CONTATO COM A PELE:</t>
  </si>
  <si>
    <t>P302</t>
  </si>
  <si>
    <t>EM CASO DE CONTATO COM A PELE (ou o cabelo):</t>
  </si>
  <si>
    <t>P303</t>
  </si>
  <si>
    <t>EM CASO DE INALAÇÃO:</t>
  </si>
  <si>
    <t>P304</t>
  </si>
  <si>
    <t>EM CASO DE CONTATO COM OS OLHOS:</t>
  </si>
  <si>
    <t>P305</t>
  </si>
  <si>
    <t>EM CASO DE CONTATO COM A ROUPA:</t>
  </si>
  <si>
    <t>P306</t>
  </si>
  <si>
    <t>EM CASO DE exposição:</t>
  </si>
  <si>
    <t>P307</t>
  </si>
  <si>
    <t>EM CASO DE exposição ou suspeita de exposição:</t>
  </si>
  <si>
    <t>P308</t>
  </si>
  <si>
    <t>Contate imediatamente um CENTRO DE INFORMAÇÃO TOXICOLÓGICA ou um médico.</t>
  </si>
  <si>
    <t>Contate um CENTRO DE INFORMAÇÃO TOXICOLÓGICA/médico.</t>
  </si>
  <si>
    <t>P311</t>
  </si>
  <si>
    <t>Caso sinta indisposição, contate um CENTRO DE INFORMAÇÃO TOXICOLÓGICA/médico.</t>
  </si>
  <si>
    <t>Consulte um médico.</t>
  </si>
  <si>
    <t>P313</t>
  </si>
  <si>
    <t>Em caso de mal-estar, consulte um médico.</t>
  </si>
  <si>
    <t>P314</t>
  </si>
  <si>
    <t>Consulte imediatamente um médico.</t>
  </si>
  <si>
    <t>P315</t>
  </si>
  <si>
    <t>É urgente um tratamento específi co (veja… neste rótulo).</t>
  </si>
  <si>
    <t>P320</t>
  </si>
  <si>
    <t>P321</t>
  </si>
  <si>
    <t>Enxágue a boca.</t>
  </si>
  <si>
    <t>P330</t>
  </si>
  <si>
    <t>NÃO provoque vômito.</t>
  </si>
  <si>
    <t>P331</t>
  </si>
  <si>
    <t>Em caso de irritação cutânea:</t>
  </si>
  <si>
    <t>P332</t>
  </si>
  <si>
    <t>Em caso de irritação ou erupção cutânea:</t>
  </si>
  <si>
    <t>P333</t>
  </si>
  <si>
    <t>Mergulhe em água fria/aplique compressas úmidas.</t>
  </si>
  <si>
    <t>P334</t>
  </si>
  <si>
    <t>Remova da pele as partículas soltas.</t>
  </si>
  <si>
    <t>P335</t>
  </si>
  <si>
    <t>Descongele com água morna as áreas afetadas. Não esfregue a área afetada.</t>
  </si>
  <si>
    <t>P336</t>
  </si>
  <si>
    <t>Caso a irritação ocular persista:</t>
  </si>
  <si>
    <t>P337</t>
  </si>
  <si>
    <t>No caso de uso de lentes de contato, remova-as, se for fácil. Continue enxaguando.</t>
  </si>
  <si>
    <t>Remova a pessoa para local ventilado e a mantenha em repouso numa posição que não difi culte a respiração.</t>
  </si>
  <si>
    <t>Em caso de sintomas respiratórios:</t>
  </si>
  <si>
    <t>P342</t>
  </si>
  <si>
    <t>Enxágue cuidadosamente com água durante vários minutos.</t>
  </si>
  <si>
    <t>P351</t>
  </si>
  <si>
    <t>Lave com água em abundância.</t>
  </si>
  <si>
    <t>P352</t>
  </si>
  <si>
    <t>Enxágue a pele com água/tome uma ducha.</t>
  </si>
  <si>
    <t>P353</t>
  </si>
  <si>
    <t>Enxágue imediatamente com água em abundância a roupa e a pele contaminadas antes de se despir.</t>
  </si>
  <si>
    <t>Retire imediatamente toda a roupa contaminada.</t>
  </si>
  <si>
    <t>P361</t>
  </si>
  <si>
    <t>Retire a roupa contaminada.</t>
  </si>
  <si>
    <t>P362</t>
  </si>
  <si>
    <t>Lave a roupa contaminada antes de usá-la novamente.</t>
  </si>
  <si>
    <t>P363</t>
  </si>
  <si>
    <t>Lave-a antes de usá-la novamente.</t>
  </si>
  <si>
    <t>Em caso de incêndio:</t>
  </si>
  <si>
    <t>P370</t>
  </si>
  <si>
    <t>P364</t>
  </si>
  <si>
    <t>Em caso de incêndio de grandes proporções:</t>
  </si>
  <si>
    <t>P371</t>
  </si>
  <si>
    <t>Risco de explosão em caso de incêndio.</t>
  </si>
  <si>
    <t>P372</t>
  </si>
  <si>
    <t>NÃO combata o fogo quando ele atingir explosivos.</t>
  </si>
  <si>
    <t>P373</t>
  </si>
  <si>
    <t>Combata o incêndio tomando as precauções normais, a uma distância razoável.</t>
  </si>
  <si>
    <t>Combata o incêndio à distância, devido ao risco de explosão.</t>
  </si>
  <si>
    <t>P375</t>
  </si>
  <si>
    <t>Contenha o vazamento se puder ser feito com segurança.</t>
  </si>
  <si>
    <t>P376</t>
  </si>
  <si>
    <t>Vazamento de gás com chamas: não apague, a menos que se possa conter o vazamento com segurança.</t>
  </si>
  <si>
    <t>Para a extinção utilize</t>
  </si>
  <si>
    <t>P378</t>
  </si>
  <si>
    <t>Abandone a área.</t>
  </si>
  <si>
    <t>P380</t>
  </si>
  <si>
    <t>Elimine todas as fontes de ignição se puder ser feito com segurança.</t>
  </si>
  <si>
    <t>P381</t>
  </si>
  <si>
    <t>Absorva o produto derramado a fi m de evitar danos materiais.</t>
  </si>
  <si>
    <t>P390</t>
  </si>
  <si>
    <t>Recolha o material derramado.</t>
  </si>
  <si>
    <t>P391</t>
  </si>
  <si>
    <t>EM CASO DE INGESTÃO: Contate imediatamente um CENTRO DE INFORMAÇÃO TOXICOLÓGICA/ médico/...</t>
  </si>
  <si>
    <t>EM CASO DE INGESTÃO: Caso sinta indisposição, contate um CENTRO DE INFORMAÇÃO TOXICOLÓGICA/ médico/...</t>
  </si>
  <si>
    <t>EM CASO DE INGESTÃO: Enxágue a boca. NÃO provoque vômito.</t>
  </si>
  <si>
    <t>P301 + P330 + P331</t>
  </si>
  <si>
    <t>EM CASO DE CONTATO COM A PELE: Mergulhe em água fria/ aplique compressas úmidas.</t>
  </si>
  <si>
    <t>EM CASO DE CONTATO COM A PELE: Lave com água e sabão em abundância.</t>
  </si>
  <si>
    <t>EM CASO DE CONTATO COM A PELE (ou com o cabelo): Retire imediatamente toda a roupa contaminada. Enxágue a pele com água/ tome uma ducha.</t>
  </si>
  <si>
    <t>EM CASO DE INALAÇÃO: Caso sinta indisposição, contate um CENTRO DE INFORMAÇÃO TOXICOLÔGICA/ médico/...</t>
  </si>
  <si>
    <t>EM CASO DE INALAÇÃO: Remova a pessoa para local ventilado e a mantenha em repouso numa posição que não difi culte a respiração.</t>
  </si>
  <si>
    <t>EM CASO DE CONTATO COM OS OLHOS: Enxágue cuidadosamente com água durante vários minutos. No caso de uso de lentes de contato, remova-as, se for fácil. Continue enxaguando.</t>
  </si>
  <si>
    <t>EM CASO DE CONTATO COM A ROUPA: Enxágue imediatamente com água em abundância a roupa e a pele contaminadas antes de se despir.</t>
  </si>
  <si>
    <t>EM CASO DE CONTATO COM A PELE: Mergulhe em água fria/aplique compressas úmidas.</t>
  </si>
  <si>
    <t>EM CASO DE CONTATO COM A PELE (ou com o cabelo): Retire imediatamente toda a roupa contaminada. Enxágue a pele com água/tome uma ducha</t>
  </si>
  <si>
    <t>EM CASO DE INALAÇÃO: Caso sinta indisposição, contate um CENTRO DE INFORMAÇÃO TOXICOLÓGICA/ médico/...</t>
  </si>
  <si>
    <t>EM CASO DE exposição ou suspeita de exposição: Contate um CENTRO DE INFORMAÇÃO TOXICOLÓGICA/médico/...</t>
  </si>
  <si>
    <t>EM CASO DE exposição ou suspeita de exposição: Consulte um médico.</t>
  </si>
  <si>
    <t>Em caso de irritação cutânea: Consulte um médico.</t>
  </si>
  <si>
    <t>Em caso de irritação ou erupção cutânea: Consulte um médico.</t>
  </si>
  <si>
    <t>Remova da pele as partículas soltas. Mergulhe em água fria/aplique compressas úmidas.</t>
  </si>
  <si>
    <t>Caso a irritação ocular persista: consulte um médico.</t>
  </si>
  <si>
    <t>P337 + P313</t>
  </si>
  <si>
    <t>P333 + P313</t>
  </si>
  <si>
    <t>P332 + P313</t>
  </si>
  <si>
    <t>P308 + P313</t>
  </si>
  <si>
    <t>Em caso de sintomas respiratórios: Contate um CENTRO DE INFORMAÇÃO TOXICOLÓGICA/ médico/...</t>
  </si>
  <si>
    <t>Retire imediatamente toda a roupa contaminada e lave-a antes de usá-la novamente.</t>
  </si>
  <si>
    <t>Retire toda a roupa contaminada e lave-a antes de usá-la novamente.</t>
  </si>
  <si>
    <t>P362 + P364</t>
  </si>
  <si>
    <t>Em caso de incêndio: Contenha o vazamento se puder ser feito com segurança.</t>
  </si>
  <si>
    <t>Em caso de incêndio: Para a extinção utilize…</t>
  </si>
  <si>
    <t>P370 + P378</t>
  </si>
  <si>
    <t>Em caso de incêndio: Abandone a área.</t>
  </si>
  <si>
    <t>P370 + P380</t>
  </si>
  <si>
    <t>Em caso de incêndio: Abandone a área. Combata o incêndio à distância, devido ao risco de explosão.</t>
  </si>
  <si>
    <t>Em caso de incêndio de grandes proporções: Abandone a área. Combata o incêndio à distância, devido ao risco de explosão</t>
  </si>
  <si>
    <t>Armazene…</t>
  </si>
  <si>
    <t>P401</t>
  </si>
  <si>
    <t>Armazene em local seco.</t>
  </si>
  <si>
    <t>P402</t>
  </si>
  <si>
    <t>Armazene em local bem ventilado.</t>
  </si>
  <si>
    <t>P403</t>
  </si>
  <si>
    <t>Armazene em recipiente fechado.</t>
  </si>
  <si>
    <t>P404</t>
  </si>
  <si>
    <t>Armazene em local fechado à chave.</t>
  </si>
  <si>
    <t>P405</t>
  </si>
  <si>
    <t>Respeite as distâncias mínimas entre pilhas/paletes.</t>
  </si>
  <si>
    <t>P407</t>
  </si>
  <si>
    <t>Mantenha ao abrigo da luz solar.</t>
  </si>
  <si>
    <t>P410</t>
  </si>
  <si>
    <t>Armazene a uma temperatura não superior a… °C.</t>
  </si>
  <si>
    <t>P411</t>
  </si>
  <si>
    <t>Não exponha a temperaturas superiores a 50 °C.</t>
  </si>
  <si>
    <t>P412</t>
  </si>
  <si>
    <t>Armazene quantidades a granel superiores a… kg a uma temperatura não superior a… °C.</t>
  </si>
  <si>
    <t>Armazene afastado de outros materiais.</t>
  </si>
  <si>
    <t>P420</t>
  </si>
  <si>
    <t>Armazene o conteúdo em…</t>
  </si>
  <si>
    <t>P422</t>
  </si>
  <si>
    <t>Armazene em local seco. Armazene em recipiente fechado.</t>
  </si>
  <si>
    <t>P402 + P404</t>
  </si>
  <si>
    <t>Armazene em local bem ventilado. Mantenha o recipiente hermeticamente fechado.</t>
  </si>
  <si>
    <t>P403 + P233</t>
  </si>
  <si>
    <t>Armazene em local bem ventilado. Mantenha em local fresco.</t>
  </si>
  <si>
    <t>P403 + P235</t>
  </si>
  <si>
    <t>Mantenha ao abrigo da luz solar. Armazene em local bem ventilado.</t>
  </si>
  <si>
    <t>P410 + P403</t>
  </si>
  <si>
    <t>Mantenha ao abrigo da luz solar. Não exponha a temperaturas superiores a 50 °C.</t>
  </si>
  <si>
    <t>P410 + P412</t>
  </si>
  <si>
    <t>Armazene a uma temperatura não superior a… °C. Mantenha em local fresco.</t>
  </si>
  <si>
    <t>P411 + P235</t>
  </si>
  <si>
    <t>P501</t>
  </si>
  <si>
    <t>Solicite informações ao fabricante/fornecedor sobre a recuperação/reciclagem.</t>
  </si>
  <si>
    <t>P502</t>
  </si>
  <si>
    <t>PA</t>
  </si>
  <si>
    <t>Perigo</t>
  </si>
  <si>
    <t>Atenção</t>
  </si>
  <si>
    <t>Não exigida</t>
  </si>
  <si>
    <t>Medidas de proteção da equipe de combate a incêndio:</t>
  </si>
  <si>
    <t xml:space="preserve">Decreto Federal nº 2.657, de 3 de julho de 1998 Norma ABNT-NBR 14725:2012. Portaria n° 229 de 24 de maio de 2011- </t>
  </si>
  <si>
    <t>Data da Revisão:</t>
  </si>
  <si>
    <t>Reagente para uso em laboratório</t>
  </si>
  <si>
    <t>Não combustível, a própria substância não queima, mas pode se decompor com o aquecimento para produzir produtos corrosivos
e / ou fumos tóxicos. A substância pode reagir com a água (algumas violentamente), liberando gases corrosivos e / ou tóxicos e escorrendo Contacto com metais pode envolver gás hidrogénio inflamável. Os recipientes podem explodir quando aquecidos ou contaminados com água.</t>
  </si>
  <si>
    <t>CO2 (exceto para cianetos), pó químico seco, areia seca, espuma resistente ao álcool</t>
  </si>
  <si>
    <t>4.1</t>
  </si>
  <si>
    <t>4.2</t>
  </si>
  <si>
    <t>4.3</t>
  </si>
  <si>
    <t>4.4</t>
  </si>
  <si>
    <t>Enxágüe a boca. NÃO provoque vômito. Consulte um médico</t>
  </si>
  <si>
    <t>Para o pessoal que não faz parte do serviço de emergência</t>
  </si>
  <si>
    <t>Para o pessoal do serviço de emergência</t>
  </si>
  <si>
    <t>Precauções para o meio ambiente</t>
  </si>
  <si>
    <t>6.1</t>
  </si>
  <si>
    <t>6.2</t>
  </si>
  <si>
    <t>6.3</t>
  </si>
  <si>
    <t>6.4</t>
  </si>
  <si>
    <t>Evite que o produto derramado atinja cursos d’água e rede de esgotos.</t>
  </si>
  <si>
    <t>Utilizar EPI completo, com óculos de proteção lateral, luvas de proteção de PVC, calçado de segurança e vestimenta protetora impermeável. Em caso de grandes vazamentos, onde a exposição é grande, recomenda-se o uso de máscara de proteção com filtro contra vapores orgânicos.</t>
  </si>
  <si>
    <t>Todos os equipamentos utilizados no manuseio do produto devem ser aterrados.  Pare o vazamento, se você pode fazê-lo sem risco. Evite a entrada em cursos de água, esgotos, caves ou áreas confinadas. Uma espuma supressora de vapor pode ser usada para reduzir os vapores. Absorva ou cubra com terra seca, areia ou outro material não combustível e transfira para recipientes. Use ferramentas limpas e anti-faíscas para coletar o material absorvido.</t>
  </si>
  <si>
    <t>Precauções pessoais, equipamentos de proteção e procedimentos de emergência</t>
  </si>
  <si>
    <t>Métodos e materiais para contenção da limpeza</t>
  </si>
  <si>
    <t>1-</t>
  </si>
  <si>
    <t xml:space="preserve">A FISPQ possue as seguintes classes: Produto perigos , produto não perigoso sólido, produto não perigoso liquido. </t>
  </si>
  <si>
    <t>Não, elaborar a FISPQ do zero</t>
  </si>
  <si>
    <t>Vamos começar!</t>
  </si>
  <si>
    <t>Manuseie em uma área ventilada ou com sistema geral de ventilação/exaustão local. Evite formação de vapores ou névoas. Evite exposição ao produto. Evite contato com materiais incompatíveis. Utilize equipamento de proteção individual conforme descrito na seção 8.</t>
  </si>
  <si>
    <t>7.1</t>
  </si>
  <si>
    <t xml:space="preserve">Lave as mãos e o rosto cuidadosamente após o manuseio e antes de comer, beber, fumar ou ir ao banheiro. Roupas contaminadas devem ser trocadas e lavadas antes de sua reutilização. Remova a roupa e o equipamento de proteção contaminado antes de entrar nas áreas de alimentação </t>
  </si>
  <si>
    <t>Armazene em local bem ventilado, longe da luz solar. Mantenha o recipiente fechado. Não é necessária adição de estabilizantes e antioxidantes para garantir a durabilidade do produto. Manter armazenado em temperatura ambiente.</t>
  </si>
  <si>
    <t>7.2</t>
  </si>
  <si>
    <t>7.3</t>
  </si>
  <si>
    <t>Promova ventilação mecânica e sistema de exaustão direta para o meio exterior. Estas medidas auxiliam na redução da exposição ao produto.</t>
  </si>
  <si>
    <r>
      <t>Resolução n° 5.947 de 01 de junho de 2021 da Agência Nacional de Transportes Terrestres (ANTT), Atualiza o</t>
    </r>
    <r>
      <rPr>
        <sz val="13.5"/>
        <color rgb="FF162937"/>
        <rFont val="Arial"/>
        <family val="2"/>
      </rPr>
      <t xml:space="preserve"> </t>
    </r>
    <r>
      <rPr>
        <sz val="10"/>
        <rFont val="Times New Roman"/>
        <family val="1"/>
      </rPr>
      <t>Regulamento para o Transporte Rodoviário de Produtos Perigosos e aprova as suas Instruções Complementares, e dá outras providências</t>
    </r>
  </si>
  <si>
    <t xml:space="preserve">ANAC – Agência Nacional de Aviação Civil – Resolução n°129 de 8 de dezembro de 2009  RBAC N°175 – (REGULAMENTO BRASILEIRO DA AVIAÇÃO CIVIL) – TRANSPORTE DE ARTIGOS PERIGOSOS EM AERONAVES CIVIS </t>
  </si>
  <si>
    <t xml:space="preserve">DPC – Diretoria de Portos e Costas (Transporte em águas brasileiras) Normas de Autoridade Marítima (NORMAM) NORMAM 01/DPC: Embarcações Empregadas na Navegação em Mar Aberto NORMAM 02/DPC: Embarcações Empregadas na Navegação Interior IMO – “International Maritime Organization” (Organização Marítima Internacional) International Maritime Dangerous Goods Code (IMDG Code)   </t>
  </si>
  <si>
    <t>14B</t>
  </si>
  <si>
    <t>14C</t>
  </si>
  <si>
    <r>
      <t xml:space="preserve">Descarte o conteúdo/recipiente de acordo com os regulamentos </t>
    </r>
    <r>
      <rPr>
        <sz val="10"/>
        <color theme="1"/>
        <rFont val="Times New Roman"/>
        <family val="1"/>
      </rPr>
      <t>ambientais federais, estaduais e locais.</t>
    </r>
  </si>
  <si>
    <t>4.5</t>
  </si>
  <si>
    <t>4.6</t>
  </si>
  <si>
    <t>Não há informação disponível.</t>
  </si>
  <si>
    <t>Produto estável sob as condições recomendadas de armazenamento.</t>
  </si>
  <si>
    <t>Telefone para emergência:</t>
  </si>
  <si>
    <t>Nome da Empresa:</t>
  </si>
  <si>
    <t>Sistema de classificação utilizado:</t>
  </si>
  <si>
    <t>Norma ABNT-NBR 14725-2:2009 – versão corrigida 2:2010.</t>
  </si>
  <si>
    <t>METANOL</t>
  </si>
  <si>
    <t>PERSULFATO DE POTÁSSIO</t>
  </si>
  <si>
    <t>ÁCIDO CLORÍDRICO</t>
  </si>
  <si>
    <t>DIETILAMINA</t>
  </si>
  <si>
    <t>ETANOL (ÁLCOOL ETÍLICO) ou SOLUÇÃO DE ETANOL (SOLUÇÃO DE ÁLCOOL ETÍLICO)</t>
  </si>
  <si>
    <t>HEXANOS</t>
  </si>
  <si>
    <t>n-PROPANOL (ÁLCOOL PROPÍLICO, NORMAL)</t>
  </si>
  <si>
    <t>XILENOS</t>
  </si>
  <si>
    <t>BROMO ou SOLUÇÃO DE BROMO</t>
  </si>
  <si>
    <t>SÓLIDO CORROSIVO, N.E.</t>
  </si>
  <si>
    <t>LÍQUIDO CORROSIVO, N.E.</t>
  </si>
  <si>
    <t>HIPOCLORITO SOLUÇÃO</t>
  </si>
  <si>
    <t>ÁCIDO FOSFÓRICO, SOLUÇÃO</t>
  </si>
  <si>
    <t>HIDRÓXIDO DE SÓDIO, SÓLIDO</t>
  </si>
  <si>
    <t>HIDRÓXIDO DE SÓDIO SOLUÇÃO</t>
  </si>
  <si>
    <t>ÁCIDO SULFÚRICO, com mais de 51% de ácido</t>
  </si>
  <si>
    <t>HIDRÓXIDO DE TETRAMETILAMÔNIO SOLUÇÃO</t>
  </si>
  <si>
    <t>CLOROFÓRMIO</t>
  </si>
  <si>
    <t>CICLOHEXANONA</t>
  </si>
  <si>
    <t>CIANETO SOLUÇÃO, N.E.</t>
  </si>
  <si>
    <t>LÍQUIDO INFLAMÁVEL, TÓXICO, N.E.</t>
  </si>
  <si>
    <t>LÍQUIDO INFLAMÁVEL, N.E.</t>
  </si>
  <si>
    <t>PERÓXIDO DE HIDROGÊNIO, SOLUÇÃO AQUOSA, com não menos de 20%, porém não mais que 60% de peróxido de hidrogênio (estabilizada se necessário)</t>
  </si>
  <si>
    <t>ÁCIDO NÍTRICO, exceto vermelho fumegante, com mais de 70% de ácido nítrico</t>
  </si>
  <si>
    <t>FORMALDEÍDO SOLUÇÃO com no mínimo 25% de formaldeído</t>
  </si>
  <si>
    <t>CÁDMIO COMPOSTO</t>
  </si>
  <si>
    <t>ÁCIDO ACÉTICO, GLACIAL, ou ÁCIDO, ACÉTICO SOLUÇÃO, com mais de 80% de ácido, em massa</t>
  </si>
  <si>
    <t>ÁCIDO SULFÚRICO com até 51% de ácido, ou FLUIDO ÁCIDO PARA BATERIAS</t>
  </si>
  <si>
    <t>LÍQUIDO CORROSIVO, INFLAMÁVEL, N.E.</t>
  </si>
  <si>
    <t>LÍQUIDO CORROSIVO, TÓXICO, N.E.</t>
  </si>
  <si>
    <t>LÍQUIDO INFLAMÁVEL, CORROSIVO, N.E.</t>
  </si>
  <si>
    <t>ÁCIDO SULFÂMICO</t>
  </si>
  <si>
    <t>SUBSTÂNCIA QUE APRESENTA RISCO PARA O MEIO AMBIENTE, SÓLIDA, N.E.</t>
  </si>
  <si>
    <t>SUBSTÂNCIA QUE APRESENTA RISCO PARA O MEIO AMBIENTE, LÍQUIDA, N.E.</t>
  </si>
  <si>
    <t>LÍQUIDO CORROSIVO, ÁCIDO, INORGÂNICO, N.E.</t>
  </si>
  <si>
    <t>LÍQUIDO CORROSIVO, BÁSICO, INORGÂNICO, N.E.</t>
  </si>
  <si>
    <t>LÍQUIDO TÓXICO, INORGÂNICO, N.E.</t>
  </si>
  <si>
    <t>ACETILENO, DISSOLVIDO</t>
  </si>
  <si>
    <t>AR, COMPRIMIDO</t>
  </si>
  <si>
    <t>AR, LÍQUIDO REFRIGERADO</t>
  </si>
  <si>
    <t>AMÔNIA, ANIDRA</t>
  </si>
  <si>
    <t>ARGÔNIO, COMPRIMIDO</t>
  </si>
  <si>
    <t>TRIFLUORETO DE BORO</t>
  </si>
  <si>
    <t>BROMOTRIFLUORMETANO (GÁS REFRIGERANTE R 13 B1)</t>
  </si>
  <si>
    <t>BUTADIENOS, ESTABILIZADOS ou BUTADIENOS E MISTURA DE HIDROCARBONETO, ESTABILIZADO, contendo
mais de 40% de butadienos</t>
  </si>
  <si>
    <t>BUTANO</t>
  </si>
  <si>
    <t>BUTILENO</t>
  </si>
  <si>
    <t>DIÓXIDO DE CARBONO</t>
  </si>
  <si>
    <t>MONÓXIDO DE CARBONO, COMPRIMIDO</t>
  </si>
  <si>
    <t>CLORO</t>
  </si>
  <si>
    <t>CLORODIFLUORMETANO (GÁS REFRIGERANTE R 22)</t>
  </si>
  <si>
    <t>CLOROPENTAFLUORETANO (GÁS REFRIGERANTE R 115)</t>
  </si>
  <si>
    <t>1-CLORO-1,2,2,2-TETRAFLUORETANO (GÁS REFRIGERANTE R 124)</t>
  </si>
  <si>
    <t>CLOROTRIFLUOMETANO (GÁS REFRIGERANTE R 13)</t>
  </si>
  <si>
    <t>GÁS DE CARVÃO, COMPRIMIDO</t>
  </si>
  <si>
    <t>CIANOGÊNIO</t>
  </si>
  <si>
    <t>CICLOPROPANO</t>
  </si>
  <si>
    <t>DICLORODIFLUORMETANO (GÁS REFRIGERANTE R 12)</t>
  </si>
  <si>
    <t>DICLOROFLUORMETANO (GÁS REFRIGERANTE R 21)</t>
  </si>
  <si>
    <t>1,1-DIFLUORETANO (GÁS REFRIGERANTE R 152 a)</t>
  </si>
  <si>
    <t>DIMETILAMINA, ANIDRA</t>
  </si>
  <si>
    <t>ÉTER DIMETÍLICO</t>
  </si>
  <si>
    <t>ETANO</t>
  </si>
  <si>
    <t>ETILAMINA</t>
  </si>
  <si>
    <t>CLORETO DE ETILA</t>
  </si>
  <si>
    <t>ETILENO, LÍQUIDO REFRIGERADO</t>
  </si>
  <si>
    <t>ÉTER ETILMETÍLICO</t>
  </si>
  <si>
    <t>ÓXIDO DE ETILENO ou ÓXIDO DE ETILENO COM NITROGÊNIO até pressão total de 1Mpa (10bar), a 50ºC</t>
  </si>
  <si>
    <t>MISTURA DE ÓXIDO DE ETILENO E DIÓXIDO DE CARBONO com mais de 9% e até 87% de óxido de etileno</t>
  </si>
  <si>
    <t>FERTILIZANTE, EM SOLUÇÃO AMONIACAL, contendo amônia livre</t>
  </si>
  <si>
    <t>EXTINTOR DE INCÊNDIO contendo gás comprimido ou liquefeito</t>
  </si>
  <si>
    <t>FLÚOR, COMPRIMIDO</t>
  </si>
  <si>
    <t>HÉLIO, COMPRIMIDO</t>
  </si>
  <si>
    <t>BROMETO DE HIDROGÊNIO, ANIDRO</t>
  </si>
  <si>
    <t>HIDROGÊNIO, COMPRIMIDO</t>
  </si>
  <si>
    <t>CLORETO DE HIDROGÊNIO, ANIDRO</t>
  </si>
  <si>
    <t>CIANETO DE HIDROGÊNIO, ESTABILIZADO contendo menos de 3% de água</t>
  </si>
  <si>
    <t>FLUORETO DE HIDROGÊNIO, ANIDRO</t>
  </si>
  <si>
    <t>SULFETO DE HIDROGÊNIO</t>
  </si>
  <si>
    <t>ISOBUTILENO</t>
  </si>
  <si>
    <t>CRIPTÔNIO, COMPRIMIDO</t>
  </si>
  <si>
    <t>ISQUEIROS ou CARGAS PARA ISQUEIROS contendo gás inflamável</t>
  </si>
  <si>
    <t>GÁS(ES) LIQUEFEITO(S), não-inflamável(is), contendo nitrogênio, dióxido de carbono ou ar</t>
  </si>
  <si>
    <t>MISTURA DE METILACETILENO E PROPADIENO, ESTABILIZADA</t>
  </si>
  <si>
    <t>METILAMINA, ANIDRA</t>
  </si>
  <si>
    <t>BROMETO DE METILA, com até 2% de cloropicrina</t>
  </si>
  <si>
    <t>CLORETO DE METILA (GÁS REFRIGERANTE R 40)</t>
  </si>
  <si>
    <t>METILMERCAPTANA</t>
  </si>
  <si>
    <t>NEÔNIO, COMPRIMIDO</t>
  </si>
  <si>
    <t>NITROGÊNIO, COMPRIMIDO</t>
  </si>
  <si>
    <t>TETRÓXIDO DE DINITROGÊNIO (DIÓXIDO DE NITROGÊNIO)</t>
  </si>
  <si>
    <t>CLORETO DE NITROSILA</t>
  </si>
  <si>
    <t>ÓXIDO NITROSO</t>
  </si>
  <si>
    <t>GÁS DE ÓLEO, COMPRIMIDO</t>
  </si>
  <si>
    <t>OXIGÊNIO, COMPRIMIDO</t>
  </si>
  <si>
    <t>OXIGÊNIO, LÍQUIDO REFRIGERADO</t>
  </si>
  <si>
    <t>GÁS(ES) DE PETRÓLEO, LIQUEFEITO(S) ou GAS(ES) LIQUEFEITO(S) DE PETRÓLEO ou GLP</t>
  </si>
  <si>
    <t>FOSGÊNIO</t>
  </si>
  <si>
    <t>PROPILENO</t>
  </si>
  <si>
    <t>GÁS REFRIGERANTE, N.E.</t>
  </si>
  <si>
    <t>DIÓXIDO DE ENXOFRE</t>
  </si>
  <si>
    <t>HEXAFLUORETO DE ENXOFRE</t>
  </si>
  <si>
    <t>TETRAFLUORETILENO, ESTABILIZADO</t>
  </si>
  <si>
    <t>TRIFLUORCLOROETILENO, ESTABILIZADO (GAS REFRIGERANTE R 1113)</t>
  </si>
  <si>
    <t>TRIMETILAMINA, ANIDRA</t>
  </si>
  <si>
    <t>BROMETO DE VINILA, ESTABILIZADO</t>
  </si>
  <si>
    <t>CLORETO DE VINILA, ESTABILIZADO</t>
  </si>
  <si>
    <t>ÉTER METILVINÍLICO, ESTABILIZADO</t>
  </si>
  <si>
    <t>ACETAL</t>
  </si>
  <si>
    <t>ACETALDEÍDO</t>
  </si>
  <si>
    <t>ACETONA</t>
  </si>
  <si>
    <t>ÓLEO(S) DE ACETONA</t>
  </si>
  <si>
    <t>ACROLEÍNA, ESTABILIZADA</t>
  </si>
  <si>
    <t>ACRILONITRILA, ESTABILIZADA</t>
  </si>
  <si>
    <t>ÁLCOOL ALÍLICO</t>
  </si>
  <si>
    <t>BROMETO DE ALILA</t>
  </si>
  <si>
    <t>CLORETO DE ALILA</t>
  </si>
  <si>
    <t>ACETATO(S) DE AMILA</t>
  </si>
  <si>
    <t>PENTANÓIS</t>
  </si>
  <si>
    <t>AMILAMINA</t>
  </si>
  <si>
    <t>CLORETO DE AMILA</t>
  </si>
  <si>
    <t>I-PENTENO (n-AMILENO)</t>
  </si>
  <si>
    <t>FORMIATO(S) DE AMILA</t>
  </si>
  <si>
    <t>n-AMILMETILCETONA</t>
  </si>
  <si>
    <t>AMILMERCAPTANA</t>
  </si>
  <si>
    <t>NITRATO DE AMILA</t>
  </si>
  <si>
    <t>NITRITO DE AMILA</t>
  </si>
  <si>
    <t>BENZENO</t>
  </si>
  <si>
    <t>BUTANÓIS</t>
  </si>
  <si>
    <t>ACETATO(S) DE BUTILA</t>
  </si>
  <si>
    <t>n-BUTILAMINA</t>
  </si>
  <si>
    <t>1-BROMOBUTANO</t>
  </si>
  <si>
    <t>CLOROBUTANOS</t>
  </si>
  <si>
    <t>FORMIATO DE n-BUTILA</t>
  </si>
  <si>
    <t>BUTIRALDEÍDO</t>
  </si>
  <si>
    <t>ÓLEO DE CÂNFORA</t>
  </si>
  <si>
    <t>DISSULFETO DE CARBONO</t>
  </si>
  <si>
    <t>ADESIVOS contendo líquido inflamável</t>
  </si>
  <si>
    <t>CLOROBENZENO</t>
  </si>
  <si>
    <t>ETILENOCLORIDRINA</t>
  </si>
  <si>
    <t>DESTILADOS DE ALCATRÃO DE HULHA, INFLAMÁVEIS</t>
  </si>
  <si>
    <t>REVESTIMENTO, SOLUÇÃO PARA (inclui revestimentos ou tratamentos de  superfície, utilizados  para fins  industriais ou outros, como base para pintura em veículos, forração de tambores ou barris)</t>
  </si>
  <si>
    <t>CROTONALDÉIDO ou CROTONALDEÍDO ESTABILIZADO</t>
  </si>
  <si>
    <t>CROTONILENO</t>
  </si>
  <si>
    <t>CICLO HEXANO</t>
  </si>
  <si>
    <t>CICLOPENTANO</t>
  </si>
  <si>
    <t>DECA-HIDRO-NAFTALENO</t>
  </si>
  <si>
    <t>DIACETONA ÁLCOOL</t>
  </si>
  <si>
    <t>ÉTER(ES) DIBUTÍLICO(S)</t>
  </si>
  <si>
    <t>1,2-DICLOROETILENO</t>
  </si>
  <si>
    <t>DICLOROPENTANOS</t>
  </si>
  <si>
    <t>ÉTER DIETÍLICO DE ETILENOGLICOL</t>
  </si>
  <si>
    <t>ÉTER DIETÍLICO (ÉTER ETÍLICO)</t>
  </si>
  <si>
    <t>DIETILCETONA</t>
  </si>
  <si>
    <t>DIISOBUTILCETONA</t>
  </si>
  <si>
    <t>DIISOPROPILAMINA</t>
  </si>
  <si>
    <t>ÉTER DIISOPROPÍLICO</t>
  </si>
  <si>
    <t>DIMETILAMINA SOLUÇÃO AQUOSA</t>
  </si>
  <si>
    <t>CARBONATO DE DIMETILA</t>
  </si>
  <si>
    <t>DIMETILDICLOROSSILANO</t>
  </si>
  <si>
    <t>DIMETIL HIDRAZINA, ASSIMÉTRICA</t>
  </si>
  <si>
    <t>SULFETO DE DIMETILA</t>
  </si>
  <si>
    <t>DIOXANO</t>
  </si>
  <si>
    <t>DIOXOLANO</t>
  </si>
  <si>
    <t>ÉTER DIVINÍLICO, ESTABILIZADO</t>
  </si>
  <si>
    <t>EXTRATOS, AROMÁTICOS, LÍQUIDOS</t>
  </si>
  <si>
    <t>ÉTER MONOETÍLICO DE ETILENOGLICOL</t>
  </si>
  <si>
    <t>ACETATO DE ÉTER MONOETÍLICO DE ETILENOGLICOL</t>
  </si>
  <si>
    <t>ACETATO DE ETILA</t>
  </si>
  <si>
    <t>ETILBENZENO</t>
  </si>
  <si>
    <t>BORATO DE ETILA</t>
  </si>
  <si>
    <t>ACETATO DE 2-ETILBUTILA</t>
  </si>
  <si>
    <t>2-ETILBUTIRALDEÍDO</t>
  </si>
  <si>
    <t>ÉTER ETILBUTÍLICO</t>
  </si>
  <si>
    <t>BUTIRATO DE ETILA</t>
  </si>
  <si>
    <t>CLOROACETATO DE ETILA</t>
  </si>
  <si>
    <t>CLOROFORMIATO DE ETILA</t>
  </si>
  <si>
    <t>ETILDICLOROSSILANO</t>
  </si>
  <si>
    <t>DICLORETO DE ETILENO</t>
  </si>
  <si>
    <t>ETILENOIMINA, ESTABILIZADA</t>
  </si>
  <si>
    <t>ÉTER MONOMETÍLICO DE ETILENOGLICOL</t>
  </si>
  <si>
    <t>ACETATO DE ÉTER MONOMETÍLICO DE ETILENOGLICOL</t>
  </si>
  <si>
    <t>FORMIATO DE ETILA</t>
  </si>
  <si>
    <t>ALDEÍDOS OCTÍLICOS</t>
  </si>
  <si>
    <t>LACTATO DE ETILA</t>
  </si>
  <si>
    <t>ETILMETILCETONA (METILETILCETONA)</t>
  </si>
  <si>
    <t>NITRITO DE ETILA SOLUÇÃO</t>
  </si>
  <si>
    <t>PROPIONATO DE ETILA</t>
  </si>
  <si>
    <t>ETILTRICLOROSSILANO</t>
  </si>
  <si>
    <t>EXTRATOS, AROMATIZANTES, LÍQUIDOS</t>
  </si>
  <si>
    <t>FORMALDEÍDO SOLUÇÃO, INFLAMÁVEL</t>
  </si>
  <si>
    <t>FURALDEÍDOS</t>
  </si>
  <si>
    <t>ÓLEO FUSEL</t>
  </si>
  <si>
    <t>GASÓLEO ou ÓLEO DIESEL ou ÓLEO PARA AQUECIMENTO, LEVE</t>
  </si>
  <si>
    <t>COMBUSTÍVEL PARA MOTORES  ou GASOLINA ou GASOLINA DE AVIAÇÃO (GAV-100LL ou AVGAS-100LL)</t>
  </si>
  <si>
    <t>NITROGLICERINA EM SOLUÇÃO ALCÓOLICA com até 1% de nitroglicerina</t>
  </si>
  <si>
    <t>HEPTANOS</t>
  </si>
  <si>
    <t>HEXALDEÍDO</t>
  </si>
  <si>
    <t>TINTA  PARA  IMPRESSÃO,  inflamável ou  MATERIAL  RELACIONADO  COM  TINTA  PARA  IMPRESSÃO  (incluindo
compostos diluentes ou redutores), inflamável</t>
  </si>
  <si>
    <t>ISOBUTANOL (ÁLCOOL ISOBUTÍLICO)</t>
  </si>
  <si>
    <t>ACETATO DE ISOBUTILA</t>
  </si>
  <si>
    <t>ISOBUTILAMINA</t>
  </si>
  <si>
    <t>ISOOCTENO</t>
  </si>
  <si>
    <t>ISOPRENO, ESTABILIZADO</t>
  </si>
  <si>
    <t>ISOPROPANOL (ÁLCOOL ISOPROPÍLICO)</t>
  </si>
  <si>
    <t>ACETATO DE ISOPROPILA</t>
  </si>
  <si>
    <t>ISOPROPILAMINA</t>
  </si>
  <si>
    <t>NITRATO DE ISOPROPILA</t>
  </si>
  <si>
    <t>QUEROSENE</t>
  </si>
  <si>
    <t>CETONAS, LÍQUIDAS, N.E.</t>
  </si>
  <si>
    <t>MERCAPTANAS,  INFLAMÁVEIS,  TÓXICAS,  LÍQUIDAS,  N.E.,  ou  MISTURA  DE  MERCAPTANA,  INFLAMÁVEL, TÓXICA, LÍQUIDA, N.E.</t>
  </si>
  <si>
    <t>ÓXIDO DE MESITILA</t>
  </si>
  <si>
    <t>ACETATO DE METILA</t>
  </si>
  <si>
    <t>ACETATO DE METILAMILA</t>
  </si>
  <si>
    <t>METILAL</t>
  </si>
  <si>
    <t>METILAMINA, SOLUÇÃO AQUOSA</t>
  </si>
  <si>
    <t>BUTIRATO DE METILA</t>
  </si>
  <si>
    <t>CLOROFORMIATO DE METILA</t>
  </si>
  <si>
    <t>ÉTER METILCLOROMETÍLICO</t>
  </si>
  <si>
    <t>METILDICLOROSSILANO</t>
  </si>
  <si>
    <t>FORMIATO DE METILA</t>
  </si>
  <si>
    <t>METILHIDRAZINA</t>
  </si>
  <si>
    <t>METILISOBUTILCETONA</t>
  </si>
  <si>
    <t>METILISOPROPENILCETONA, ESTABILIZADA</t>
  </si>
  <si>
    <t>METACRILATO DE METILA MONÔMERO, ESTABILIZADO</t>
  </si>
  <si>
    <t>PROPIONATO DE METILA</t>
  </si>
  <si>
    <t>METILPROPILCETONA</t>
  </si>
  <si>
    <t>METILTRICLOROSSILANO</t>
  </si>
  <si>
    <t>METILVINILCETONA, ESTABILIZADA</t>
  </si>
  <si>
    <t>NIQUELCARBONILA</t>
  </si>
  <si>
    <t>NITROMETANO</t>
  </si>
  <si>
    <t>OCTANOS</t>
  </si>
  <si>
    <t>TINTA  (incluindo  tintas,  lacas,  esmaltes,  tinturas,  goma-lacas,  vernizes,  polidores,  enenchimentos  líquidos  e  bases  líquidas para lacas) ou MATERIAL RELACIONADO COM TINTAS (incluindo diluentes ou redutores para tintas)</t>
  </si>
  <si>
    <t>PARALDEÍDO</t>
  </si>
  <si>
    <t>PENTANOS, líquidos</t>
  </si>
  <si>
    <t>PERFUMARIA PRODUTOS contendo solventes inflamáveis</t>
  </si>
  <si>
    <t>PETRÓLEO CRU</t>
  </si>
  <si>
    <t>DESTILADOS DE PETRÓLEO, N.E. ou DERIVADOS DE PETRÓLEO, N.E.</t>
  </si>
  <si>
    <t>ÓLEO DE PINHO</t>
  </si>
  <si>
    <t>PROPIONALDEÍDO</t>
  </si>
  <si>
    <t>ACETATO DE n-PROPILA</t>
  </si>
  <si>
    <t>PROPILAMINA</t>
  </si>
  <si>
    <t>1-CLOROPROPANO</t>
  </si>
  <si>
    <t>1,2-DICLOROPROPANO</t>
  </si>
  <si>
    <t>ÓXIDO DE PROPILENO</t>
  </si>
  <si>
    <t>FORMIATO(S) DE PROPILA</t>
  </si>
  <si>
    <t>PIRIDINA</t>
  </si>
  <si>
    <t>ÓLEO DE RESINA</t>
  </si>
  <si>
    <t>BORRACHA EM SOLUÇÃO</t>
  </si>
  <si>
    <t>ÓLEO DE XISTO</t>
  </si>
  <si>
    <t>METILATO DE SÓDIO SOLUÇÃO alcóolica</t>
  </si>
  <si>
    <t>SILICATO DE TETRAETILA</t>
  </si>
  <si>
    <t>TINTURAS, MEDICINAIS</t>
  </si>
  <si>
    <t>TOLUENO</t>
  </si>
  <si>
    <t>TRICLOROSSILANO</t>
  </si>
  <si>
    <t>TRIETILAMINA</t>
  </si>
  <si>
    <t>TRIMETILAMINA, SOLUÇÃO AQUOSA, com até 50% de trimetilamina, em massa.</t>
  </si>
  <si>
    <t>TRIMETILCLOROSSILANO</t>
  </si>
  <si>
    <t>TEREBENTINA</t>
  </si>
  <si>
    <t>TEREBENTINA, SUBSTITUTOS</t>
  </si>
  <si>
    <t>ACETATO DE VINILA, ESTABILIZADO</t>
  </si>
  <si>
    <t>ÉTER ETILVINÍLICO, ESTABILIZADO</t>
  </si>
  <si>
    <t>CLORETO DE VINILIDENO, ESTABILIZADO</t>
  </si>
  <si>
    <t>ÉTER ISOBUTILVINÍLICO, ESTABILIZADO</t>
  </si>
  <si>
    <t>VINILTRICLOROSSILANO</t>
  </si>
  <si>
    <t>PRESERVATIVOS PARA MADEIRA, LÍQUIDOS</t>
  </si>
  <si>
    <t>ZIRCÔNIO, SUSPENSÃO EM LÍQUIDO INFLAMÁVEL</t>
  </si>
  <si>
    <t>ALUMÍNIO EM PÓ, REVESTIDO.</t>
  </si>
  <si>
    <t>PICRATO DE AMÔNIO, UMEDECIDO com, no mínimo, 10% de água, em massa</t>
  </si>
  <si>
    <t>BORNEOL</t>
  </si>
  <si>
    <t>RESINATO DE CÁLCIO</t>
  </si>
  <si>
    <t>RESINATO DE CÁLCIO, FUNDIDO</t>
  </si>
  <si>
    <t>RESINATO DE COBALTO, PRECIPITADO</t>
  </si>
  <si>
    <t>DINITROFENOL, UMEDECIDO com no mínimo, 15% de água, em massa</t>
  </si>
  <si>
    <t>DINITROFENOLATOS, UMEDECIDOS com no mínimo 15% de água, em massa</t>
  </si>
  <si>
    <t>DINITRORESORCINOL, UMEDECIDO com no mínimo 15% de água, em massa</t>
  </si>
  <si>
    <t>FERROCÉRIO</t>
  </si>
  <si>
    <t>FILMES, À BASE DE NITROCELULOSE, revestidos de gelatina, exceto refugos</t>
  </si>
  <si>
    <t>SÓLIDO INFLAMÁVEL, ORGÂNICO, N.E.</t>
  </si>
  <si>
    <t>HÁFNIO   EM   PÓ,   UMEDECIDO,   com   no   mínimo   25%   de    água    (deve    ser   visível   um   excesso    de    água):
(a) mecanicamente produzido, partículas com dimensões inferiores a 53 micra; (b) quimicamente produzido, partículas com dimensões inferiores a 840 micra.</t>
  </si>
  <si>
    <t>FENO ou PALHA</t>
  </si>
  <si>
    <t>HEXAMETILENOTETRAMINA</t>
  </si>
  <si>
    <t>RESINATO DE MANGANÊS</t>
  </si>
  <si>
    <t>FÓSFOROS, "RISQUE EM QUALQUER LUGAR"</t>
  </si>
  <si>
    <t>METALDEÍDO</t>
  </si>
  <si>
    <t>CÉRIO, chapas, lingotes ou barras.</t>
  </si>
  <si>
    <t>NAFTALENO, BRUTO, ou NAFTALENO, REFINADO.</t>
  </si>
  <si>
    <t>NITROGUANIDINA (PICRITA), UMEDECIDA com no mínimo 20% de água, em massa</t>
  </si>
  <si>
    <t>NITROAMIDO, UMEDECIDO com no mínimo 20% de água, em massa</t>
  </si>
  <si>
    <t>FÓSFORO, AMORFO</t>
  </si>
  <si>
    <t>HEPTASSULFETO DE FÓSFORO, isento de fósforo amarelo e branco</t>
  </si>
  <si>
    <t>PENTASSULFETO DE FÓSFORO, isento de fósforo amarelo e branco</t>
  </si>
  <si>
    <t>SESQUISSULFETO DE FÓSFORO, isento de fósforo amarelo e branco</t>
  </si>
  <si>
    <t>TRISSULFETO DE FÓSFORO, isento de fósforo amarelo e branco</t>
  </si>
  <si>
    <t>TRINITROFENOL, UMEDECIDO com no mínimo 30% de água, em massa</t>
  </si>
  <si>
    <t>BORRACHA,  SOBRAS  ou  BORRACHA  RESÍDUO,  em  pó  ou  em  grãos  de  até  840  micra,  contendo  mais  de  45%  de borracha</t>
  </si>
  <si>
    <t>SILÍCIO EM PÓ, AMORFO</t>
  </si>
  <si>
    <t>PICRATO DE PRATA, UMEDECIDO com no mínimo 30% de água, em massa</t>
  </si>
  <si>
    <t>DINITRO-o-CRESOLATO DE SÓDIO, UMEDECIDO com no mínimo 15% de água, em massa</t>
  </si>
  <si>
    <t>PICRAMATO DE SÓDIO, UMEDECIDO com no mínimo 20% de água, em massa</t>
  </si>
  <si>
    <t>ENXOFRE</t>
  </si>
  <si>
    <t>TITÂNIO EM PÓ, UMEDECIDO com no mínimo 25% de água (deve apresentar visível excesso de água):                       (a) mecanicamente  produzido,  partículas  com  dimensões  inferiores  a  53  micra;  (b)  quimicamente  produzido,  partículas  com dimensões inferiores a 840 micra</t>
  </si>
  <si>
    <t>FIBRAS ou TECIDOS IMPREGNADOS COM NITROCELULOSE FRACAMENTE NITRADA, N.E.</t>
  </si>
  <si>
    <t>TRINITROBENZENO, UMEDECIDO com no mínimo 30 % de água, em massa</t>
  </si>
  <si>
    <t>ÁCIDO TRINITROBENZÓICO, UMEDECIDO com no mínimo 30% de água, em massa</t>
  </si>
  <si>
    <t>TRINITROTOLUENO (TNT), UMEDECIDO com no mínimo 30% de água, em massa</t>
  </si>
  <si>
    <t>NITRATO DE URÉIA, UMEDECIDO com no mínimo 20% de água, em massa</t>
  </si>
  <si>
    <t>ZIRCÔNIO EM PÓ, UMEDECIDO com no mínimo 25% de água (deve ser visível um excesso de água):                              (a) mecanicamente  produzido,  partículas  com  dimensões  inferiores  a  53  micra;  (b)  quimicamente  produzido,  partículas  com dimensões inferiores a 840 micra</t>
  </si>
  <si>
    <t>FOSFETO DE CÁLCIO</t>
  </si>
  <si>
    <t>CARVÃO, de origem animal ou vegetal</t>
  </si>
  <si>
    <t>CARVÃO ATIVADO</t>
  </si>
  <si>
    <t>COPRA</t>
  </si>
  <si>
    <t>ALGODÃO RESÍDUOS, OLEOSOS ou RESÍDUOS OLEOSOS DE ALGODÃO ou RESÍDUOS DE ALGODÃO, OLEOSOS</t>
  </si>
  <si>
    <t>ALGODÃO, ÚMIDO, com percentual de umidade superior a 10%</t>
  </si>
  <si>
    <t>p-NITROSODIMETILANILINA</t>
  </si>
  <si>
    <t>FIBRAS, ANIMAL ou FIBRAS, VEGETAL queimadas, úmidas ou molhadas</t>
  </si>
  <si>
    <t>FIBRAS ou TECIDOS, ANIMAL ou VEGETAL ou SINTÉTICOS, N.E., com óleo</t>
  </si>
  <si>
    <t>FARINHA DE PEIXE (RESTOS DE PEIXE), NÃO-ESTABILIZADA</t>
  </si>
  <si>
    <t>ÓXIDO DE FERRO, RESIDUAL, ou FERRO-ESPONJA, RESIDUAL, obtido da purificação de gás de carvão</t>
  </si>
  <si>
    <t>CATALISADOR METÁLICO, UMEDECIDO com visível excesso de líquido</t>
  </si>
  <si>
    <t>PAPEL, TRATADO COM ÓLEO NÃO-SATURADO, úmido (inclusive papel carbono)</t>
  </si>
  <si>
    <t>PENTABORANA</t>
  </si>
  <si>
    <t>FÓSFORO, BRANCO ou AMARELO, SECO ou SOB ÁGUA ou EM SOLUÇÃO</t>
  </si>
  <si>
    <t>SULFETO DE POTÁSSIO, ANIDRO, ou SULFETO DE POTÁSSIO com menos de 30% de água de cristalização</t>
  </si>
  <si>
    <t>METAL PIROFÓRICO, N.E. ou LIGA PIROFÓRICA, N.E.</t>
  </si>
  <si>
    <t>DITIONITO DE SÓDIO (HIDROSSULFITO DE SÓDIO)</t>
  </si>
  <si>
    <t>SULFETO DE SÓDIO ANIDRO, ou SULFETO DE SÓDIO com menos de 30% de água de cristalização</t>
  </si>
  <si>
    <t>TORTA OLEAGINOSA com mais de 1,5% de óleo e até 11% de umidade</t>
  </si>
  <si>
    <t>RESÍDUO DE LÃ,  ÚMIDO ou MOLHADO</t>
  </si>
  <si>
    <t>AMÁLGAMA DE METAL ALCALINO, LÍQUIDA</t>
  </si>
  <si>
    <t>AMIDAS DE METAL ALCALINO</t>
  </si>
  <si>
    <t>METAL ALCALINO, DISPERSÃO, ou METAL ALCALINO-TERROSO, DISPERSÃO</t>
  </si>
  <si>
    <t>AMÁLGAMA DE METAL ALCALINO-TERROSO, LÍQUIDA</t>
  </si>
  <si>
    <t>LIGA DE METAL ALCALINO-TERROSO, N.E.</t>
  </si>
  <si>
    <t>CARBURETO DE ALUMÍNIO</t>
  </si>
  <si>
    <t>ALUMÍNIO-FERRO-SILÍCIO EM PÓ</t>
  </si>
  <si>
    <t>ALUMÍNIO EM PÓ, NÃO-RESVESTIDO</t>
  </si>
  <si>
    <t>FOSFETO DE ALUMÍNIO</t>
  </si>
  <si>
    <t>ALUMÍNIO-SILÍCIO EM PÓ, NÃO-REVESTIDO</t>
  </si>
  <si>
    <t>BÁRIO</t>
  </si>
  <si>
    <t>CÁLCIO</t>
  </si>
  <si>
    <t>CARBURETO DE CÁLCIO</t>
  </si>
  <si>
    <t>CIANAMIDA CÁLCICA contendo mais de 0,1% de carbureto de cálcio</t>
  </si>
  <si>
    <t>HIDRETO DE CÁLCIO</t>
  </si>
  <si>
    <t>SILICIETO DE CÁLCIO</t>
  </si>
  <si>
    <t>CÉSIO</t>
  </si>
  <si>
    <t>FERRO-SILÍCIO com 30% ou mais, porém menos de 90% de silício</t>
  </si>
  <si>
    <t>HIDRETOS METÁLICOS, QUE REAGEM COM ÁGUA, N.E.</t>
  </si>
  <si>
    <t>HIDRETO DE LÍTIO E ALUMÍNIO</t>
  </si>
  <si>
    <t>HIDRETO DE LÍTIO E ALUMÍNIO, EM ÉTER</t>
  </si>
  <si>
    <t>BORO-HIDRETO DE LÍTIO</t>
  </si>
  <si>
    <t>HIDRETO DE LÍTIO</t>
  </si>
  <si>
    <t>LÍTIO</t>
  </si>
  <si>
    <t>LÍTIO-SILÍCIO</t>
  </si>
  <si>
    <t>MAGNÉSIO EM PÓ ou LIGAS DE MAGNÉSIO EM PÓ</t>
  </si>
  <si>
    <t>FOSFETO DE MAGNÉSIO E ALUMÍNIO</t>
  </si>
  <si>
    <t>LIGA(S) METÁLICA(S) DE POTÁSSIO LÍQUIDA(S)</t>
  </si>
  <si>
    <t>LIGA DE METAL ALCALINO, LÍQUIDA, N.E.</t>
  </si>
  <si>
    <t>LIGAS DE POTÁSSIO E SÓDIO, LÍQUIDAS</t>
  </si>
  <si>
    <t>RUBÍDIO</t>
  </si>
  <si>
    <t>BORO-HIDRETO DE SÓDIO</t>
  </si>
  <si>
    <t>HIDRETO DE SÓDIO</t>
  </si>
  <si>
    <t>SÓDIO</t>
  </si>
  <si>
    <t>METILATO DE SÓDIO</t>
  </si>
  <si>
    <t>FOSFETO DE SÓDIO</t>
  </si>
  <si>
    <t>FOSFETOS ESTÂNICOS</t>
  </si>
  <si>
    <t>ZINCO, CINZAS</t>
  </si>
  <si>
    <t>ZINCO EM PÓ</t>
  </si>
  <si>
    <t>HIDRETO DE ZIRCÔNIO</t>
  </si>
  <si>
    <t>NITRATO DE ALUMÍNIO</t>
  </si>
  <si>
    <t>DICROMATO DE AMÔNIO</t>
  </si>
  <si>
    <t>PERCLORATO DE AMÔNIO</t>
  </si>
  <si>
    <t>PERSULFATO DE AMÔNIO</t>
  </si>
  <si>
    <t>CLORATO DE BÁRIO, SÓLIDO</t>
  </si>
  <si>
    <t>NITRATO DE BÁRIO</t>
  </si>
  <si>
    <t>PERCLORATO DE BÁRIO, SÓLIDO</t>
  </si>
  <si>
    <t>PERMANGANATO DE BÁRIO</t>
  </si>
  <si>
    <t>PERÓXIDO DE BÁRIO</t>
  </si>
  <si>
    <t>BROMATOS, INORGÂNICOS, N.E.</t>
  </si>
  <si>
    <t>NITRATO DE CÉSIO</t>
  </si>
  <si>
    <t>CLORATO DE CÁLCIO</t>
  </si>
  <si>
    <t>CLORITO DE CÁLCIO</t>
  </si>
  <si>
    <t>NITRATO DE CÁLCIO</t>
  </si>
  <si>
    <t>PERCLORATO DE CÁLCIO</t>
  </si>
  <si>
    <t>PERMANGANATO DE CÁLCIO</t>
  </si>
  <si>
    <t>PERÓXIDO DE CÁLCIO</t>
  </si>
  <si>
    <t>MISTURA DE CLORATO E BORATO</t>
  </si>
  <si>
    <t>MISTURA DE CLORETO E CLORATO DE MAGNÉSIO, SÓLIDA</t>
  </si>
  <si>
    <t>CLORATOS, INORGÂNICOS, N.E.</t>
  </si>
  <si>
    <t>CLORITOS, INORGÂNICOS, N.E.</t>
  </si>
  <si>
    <t>TRIÓXIDO DE CROMO, ANIDRO</t>
  </si>
  <si>
    <t>NITRATO DE DIDÍMIO</t>
  </si>
  <si>
    <t>NITRATO FÉRRICO</t>
  </si>
  <si>
    <t>NITRATO DE GUANIDINA</t>
  </si>
  <si>
    <t>NITRATO DE CHUMBO</t>
  </si>
  <si>
    <t>PERCLORATO DE CHUMBO, SÓLIDO</t>
  </si>
  <si>
    <t>HIPOCLORITO DE LÍTIO, SECO, ou MISTURA DE HIPOCLORITO DE LÍTIO</t>
  </si>
  <si>
    <t>PERÓXIDO DE LÍTIO</t>
  </si>
  <si>
    <t>BROMATO DE MAGNÉSIO</t>
  </si>
  <si>
    <t>NITRATO DE MAGNÉSIO</t>
  </si>
  <si>
    <t>PERCLORATO DE MAGNÉSIO</t>
  </si>
  <si>
    <t>PERÓXIDO DE MAGNÉSIO</t>
  </si>
  <si>
    <t>NITRATOS, INORGÂNICOS, N.E.</t>
  </si>
  <si>
    <t>SÓLIDO OXIDANTE, N.E.</t>
  </si>
  <si>
    <t>PERCLORATOS, INORGÂNICOS, N.E.</t>
  </si>
  <si>
    <t>PERMANGANATOS, INORGÂNICOS, N.E</t>
  </si>
  <si>
    <t>PERÓXIDOS, INORGÂNICOS, N.E.</t>
  </si>
  <si>
    <t>BROMATO DE POTÁSSIO</t>
  </si>
  <si>
    <t>CLORATO DE POTÁSSIO</t>
  </si>
  <si>
    <t>NITRATO DE POTÁSSIO</t>
  </si>
  <si>
    <t>MISTURA DE NITRATO DE POTÁSSIO E NITRITO DE SÓDIO</t>
  </si>
  <si>
    <t>NITRITO DE POTÁSSIO</t>
  </si>
  <si>
    <t>PERCLORATO DE POTÁSSIO</t>
  </si>
  <si>
    <t>PERMANGANATO DE POTÁSSIO</t>
  </si>
  <si>
    <t>PERÓXIDO DE POTÁSSIO</t>
  </si>
  <si>
    <t>NITRATO DE PRATA</t>
  </si>
  <si>
    <t>BROMATO DE SÓDIO</t>
  </si>
  <si>
    <t>CLORATO DE SÓDIO</t>
  </si>
  <si>
    <t>CLORITO DE SÓDIO</t>
  </si>
  <si>
    <t>NITRATO DE SÓDIO</t>
  </si>
  <si>
    <t>MISTURA DE NITRATO DE SÓDIO E NITRATO DE POTÁSSIO</t>
  </si>
  <si>
    <t>NITRITO DE SÓDIO</t>
  </si>
  <si>
    <t>PERCLORATO DE SÓDIO</t>
  </si>
  <si>
    <t>PERMANGANATO DE SÓDIO</t>
  </si>
  <si>
    <t>PERÓXIDO DE SÓDIO</t>
  </si>
  <si>
    <t>PERSULFATO DE SÓDIO</t>
  </si>
  <si>
    <t>CLORATO DE ESTRÔNCIO</t>
  </si>
  <si>
    <t>NITRATO DE ESTRÔNCIO</t>
  </si>
  <si>
    <t>PERCLORATO DE ESTRÔNCIO</t>
  </si>
  <si>
    <t>PERÓXIDO DE ESTRÔNCIO</t>
  </si>
  <si>
    <t>TETRANITROMETANO</t>
  </si>
  <si>
    <t>URÉIA-PEROXIDO DE HIDROGÊNIO ou HIDROPERÓXIDO DE URÉIA</t>
  </si>
  <si>
    <t>NITRITO DE ZINCO E AMÔNIO</t>
  </si>
  <si>
    <t>CLORATO DE ZINCO</t>
  </si>
  <si>
    <t>NITRATO DE ZINCO</t>
  </si>
  <si>
    <t>PERMANGANATO DE ZINCO</t>
  </si>
  <si>
    <t>PERÓXIDO DE ZINCO</t>
  </si>
  <si>
    <t>PICRAMATO DE ZIRCÔNIO UMEDECIDO com no mínimo 20 % de água, em massa</t>
  </si>
  <si>
    <t>ACETONA-CIANIDRINA ESTABILIZADA</t>
  </si>
  <si>
    <t>ALCALÓIDES, SÓLIDOS, N.E ou SAIS DE ALCALÓIDES, SÓLIDOS N.E.</t>
  </si>
  <si>
    <t>ISOTIOCIANATO DE ALILA, ESTABILIZADO</t>
  </si>
  <si>
    <t>ARSENIATO DE AMÔNIO</t>
  </si>
  <si>
    <t>ANILINA</t>
  </si>
  <si>
    <t>CLORIDRATO DE ANILINA</t>
  </si>
  <si>
    <t>ANTIMÔNIO COMPOSTO, INORGÂNICO, SÓLIDO, N.E.</t>
  </si>
  <si>
    <t>LACTATO DE ANTIMÔNIO</t>
  </si>
  <si>
    <t>TARTARATO DE ANTIMÔNIO E POTÁSSIO</t>
  </si>
  <si>
    <t>ÁCIDO ARSÊNICO, LÍQUIDO</t>
  </si>
  <si>
    <t>ÁCIDO ARSÊNICO, SÓLIDO</t>
  </si>
  <si>
    <t>BROMETO DE ARSÊNIO</t>
  </si>
  <si>
    <t>ARSÊNIO COMPOSTO, LÍQUIDO, N.E., inorgânico, incluindo: Arseniatos, n.e., Arsenitos, n.e., e Sulfetos de arsênio, n.e.</t>
  </si>
  <si>
    <t>ARSÊNIO COMPOSTO, SÓLIDO, N.E., inorgânico, incluindo: Arseniatos, n.e., Arsenitos, n.e., e Sulfetos de arsênio, n.e.</t>
  </si>
  <si>
    <t>ARSÊNIO</t>
  </si>
  <si>
    <t>PENTÓXIDO DE ARSÊNIO</t>
  </si>
  <si>
    <t>TRICLORETO DE ARSÊNIO</t>
  </si>
  <si>
    <t>TRIÓXIDO DE ARSÊNIO</t>
  </si>
  <si>
    <t>PÓ DE COMPOSTOS DE ARSÊNIO</t>
  </si>
  <si>
    <t>BÁRIO COMPOSTO, N.E.</t>
  </si>
  <si>
    <t>CIANETO DE BÁRIO</t>
  </si>
  <si>
    <t>BERÍLIO COMPOSTO, N.E.</t>
  </si>
  <si>
    <t>BERÍLIO EM PÓ</t>
  </si>
  <si>
    <t>BROMOACETONA</t>
  </si>
  <si>
    <t>BRUCINA</t>
  </si>
  <si>
    <t>AZIDA DE BÁRIO, UMEDECIDA com no mínimo 50% de água, em massa</t>
  </si>
  <si>
    <t>ÁCIDO CACODÍLICO</t>
  </si>
  <si>
    <t>ARSENIATO DE CÁLCIO</t>
  </si>
  <si>
    <t>MISTURA DE ARSENIATO DE CÁLCIO E ARSENITO DE CÁLCIO, SÓLIDA</t>
  </si>
  <si>
    <t>CIANETO DE CÁLCIO</t>
  </si>
  <si>
    <t>CLORODINITROBENZENOS, LÍQUIDOS</t>
  </si>
  <si>
    <t>CLORONITROBENZENOS, SÓLIDOS</t>
  </si>
  <si>
    <t>CLORIDRATO DE 4-CLORO-o- TOLUIDINA, SÓLIDO</t>
  </si>
  <si>
    <t>CLOROPICRINA</t>
  </si>
  <si>
    <t>MISTURA DE CLOROPICRINA E BROMETO DE METILA com mais de 2% cloropicrina</t>
  </si>
  <si>
    <t>MISTURA DE CLOROPICRINA E CLORETO DE METILA</t>
  </si>
  <si>
    <t>MISTURA DE CLOROPICRINA, N.E.</t>
  </si>
  <si>
    <t>ACETOARSENITO DE COBRE</t>
  </si>
  <si>
    <t>ARSENITO DE COBRE</t>
  </si>
  <si>
    <t>CIANETO DE COBRE</t>
  </si>
  <si>
    <t>CIANETOS, INORGÂNICOS, SÓLIDOS, N.E.</t>
  </si>
  <si>
    <t>CLORETO DE CIANOGÊNIO, ESTABILIZADO</t>
  </si>
  <si>
    <t>DICLOROANILINAS, LÍQUIDAS</t>
  </si>
  <si>
    <t>o-DICLOROBENZENO</t>
  </si>
  <si>
    <t>DICLOROMETANO</t>
  </si>
  <si>
    <t>SULFATO DE DIETILA</t>
  </si>
  <si>
    <t>SULFATO DE DIMETILA</t>
  </si>
  <si>
    <t>DINITROANILINAS</t>
  </si>
  <si>
    <t>DINITROBENZENOS, LÍQUIDOS</t>
  </si>
  <si>
    <t>DINITRO-o-CRESOL</t>
  </si>
  <si>
    <t>DINITROFENOL SOLUÇÃO</t>
  </si>
  <si>
    <t>DINITROTOLUENOS, FUNDIDOS</t>
  </si>
  <si>
    <t>DESINFETANTE, TÓXICO, SÓLIDO, N.E.</t>
  </si>
  <si>
    <t>CORANTE, TÓXICO, LÍQUIDO, N.E. ou INTERMEDIÁRIO PARA CORANTES, TÓXICO, LÍQUIDO, N.E.</t>
  </si>
  <si>
    <t>ACETATO DE BROMOETILA</t>
  </si>
  <si>
    <t>ETILENODIAMINA</t>
  </si>
  <si>
    <t>DIBROMETO DE ETILENO</t>
  </si>
  <si>
    <t>ARSENIATO FÉRRICO</t>
  </si>
  <si>
    <t>ARSENITO FÉRRICO</t>
  </si>
  <si>
    <t>ARSENIATO FERROSO</t>
  </si>
  <si>
    <t>TETRAFOSFATO DE HEXAETILA</t>
  </si>
  <si>
    <t>MISTURA DE TETRAFOSFATO DE HEXAETILA E GÁS COMPRIMIDO</t>
  </si>
  <si>
    <t>ÁCIDO  CIANÍDRICO,  SOLUÇÃO  AQUOSA,  (CIANETO  DE  HIDROGÊNIO,  SOLUÇÃO  AQUOSA)  com  até  20%  de
cianeto de hidrogênio</t>
  </si>
  <si>
    <t>CIANETO DE HIDROGÊNIO, ESTABILIZADO, contendo menos de 3% de água e absorvido em material inerte e poroso.</t>
  </si>
  <si>
    <t>ACETATO DE CHUMBO</t>
  </si>
  <si>
    <t>ARSENIATO(S) DE CHUMBO</t>
  </si>
  <si>
    <t>ARSENITO(S) DE CHUMBO</t>
  </si>
  <si>
    <t>CIANETO DE CHUMBO</t>
  </si>
  <si>
    <t>PÚRPURA DE LONDRES</t>
  </si>
  <si>
    <t>ARSENIATO DE MAGNÉSIO</t>
  </si>
  <si>
    <t>ARSENIATO MERCÚRICO</t>
  </si>
  <si>
    <t>CLORETO MERCÚRICO</t>
  </si>
  <si>
    <t>NITRATO MERCÚRICO</t>
  </si>
  <si>
    <t>CIANETO DUPLO DE MERCÚRIO E POTÁSIO</t>
  </si>
  <si>
    <t>NITRATO MERCUROSO</t>
  </si>
  <si>
    <t>ACETATO DE MERCÚRIO</t>
  </si>
  <si>
    <t>CLORETO DUPLO DE MERCÚRIO E AMÔNIO</t>
  </si>
  <si>
    <t>BENZOATO DE MERCÚRIO</t>
  </si>
  <si>
    <t>BROMETO(S) DE MERCÚRIO</t>
  </si>
  <si>
    <t>CIANETO DE MERCÚRIO</t>
  </si>
  <si>
    <t>GLUCONATO DE MERCÚRIO</t>
  </si>
  <si>
    <t>IODETO DE MERCÚRIO</t>
  </si>
  <si>
    <t>NUCLEATO DE MERCÚRIO</t>
  </si>
  <si>
    <t>OLEATO DE MERCÚRIO</t>
  </si>
  <si>
    <t>ÓXIDO DE MERCÚRIO</t>
  </si>
  <si>
    <t>OXICIANETO DE MERCÚRIO, INSENSIBILIZADO</t>
  </si>
  <si>
    <t>IODETO DE MERCÚRIO E POTÁSSIO</t>
  </si>
  <si>
    <t>SALICILATO DE MERCÚRIO</t>
  </si>
  <si>
    <t>SULFATO DE MERCÚRIO</t>
  </si>
  <si>
    <t>TIOCIANATO DE MERCÚRIO</t>
  </si>
  <si>
    <t>MISTURA DE BROMETO DE METILA E DIBROMETO DE ETILENO, LÍQUIDA</t>
  </si>
  <si>
    <t>ACETONITRILA</t>
  </si>
  <si>
    <t>MISTURA ANTIDETONANTE PARA COMBUSTÍVEL PARA MOTOR</t>
  </si>
  <si>
    <t>beta-NAFTILAMINA, SÓLIDA</t>
  </si>
  <si>
    <t>NAFTILTIOURÉIA</t>
  </si>
  <si>
    <t>NAFTILURÉIA</t>
  </si>
  <si>
    <t>CIANETO DE NÍQUEL</t>
  </si>
  <si>
    <t>NICOTINA</t>
  </si>
  <si>
    <t>NICOTINA COMPOSTO, SÓLIDO, N.E. ou NICOTINA PREPARAÇÃO, SÓLIDA, N.E.</t>
  </si>
  <si>
    <t>CLORIDRATO DE NICOTINA, LÍQUIDO OU SOLUÇÃO</t>
  </si>
  <si>
    <t>SALICILATO DE NICOTINA</t>
  </si>
  <si>
    <t>SULFATO DE NICOTINA, SOLUÇÃO</t>
  </si>
  <si>
    <t>TARTARATO DE NICOTINA</t>
  </si>
  <si>
    <t>ÓXIDO NÍTRICO, COMPRIMIDO</t>
  </si>
  <si>
    <t>NITROANILINAS (o-,m-,p-)</t>
  </si>
  <si>
    <t>NITROBENZENO</t>
  </si>
  <si>
    <t>NITROFENÓIS (o-,m-,p-)</t>
  </si>
  <si>
    <t>NITROTOLUENOS, LÍQUIDOS</t>
  </si>
  <si>
    <t>NITROXILENOS, LÍQUIDOS</t>
  </si>
  <si>
    <t>PENTACLOROETANO</t>
  </si>
  <si>
    <t>PERCLOROMETILMERCAPTANA</t>
  </si>
  <si>
    <t>FENOL, SÓLIDO</t>
  </si>
  <si>
    <t>CLORETO DE FENILCARBILAMINA</t>
  </si>
  <si>
    <t>FENILENODIAMINAS (o-,m-,p-)</t>
  </si>
  <si>
    <t>ACETATO DE FENILMERCÚRICO</t>
  </si>
  <si>
    <t>ARSENIATO DE POTÁSSIO</t>
  </si>
  <si>
    <t>ARSENITO DE POTÁSSIO</t>
  </si>
  <si>
    <t>CUPROCIANETO DE POTÁSSIO</t>
  </si>
  <si>
    <t>CIANETO DE POTÁSSIO, SÓLIDO</t>
  </si>
  <si>
    <t>ARSENITO DE PRATA</t>
  </si>
  <si>
    <t>CIANETO DE PRATA</t>
  </si>
  <si>
    <t>ARSENIATO DE SÓDIO</t>
  </si>
  <si>
    <t>ARSENITO DE SÓDIO, SOLUÇÃO AQUOSA</t>
  </si>
  <si>
    <t>AZIDA DE SÓDIO</t>
  </si>
  <si>
    <t>CACODILATO DE SÓDIO</t>
  </si>
  <si>
    <t>CIANETO DE SÓDIO, SÓLIDO</t>
  </si>
  <si>
    <t>FLUORETO DE SÓDIO, SÓLIDO</t>
  </si>
  <si>
    <t>ARSENITO DE ESTRÔNCIO</t>
  </si>
  <si>
    <t>ESTRICNINA ou SAIS DE ESTRICNINA</t>
  </si>
  <si>
    <t>SUBSTÂNCIA PARA PRODUÇÃO DE GÁS LACRIMOGÊNEO, LÍQUIDA, N.E.</t>
  </si>
  <si>
    <t>CIANETO(S) DE BROMOBENZILA, LÍQUIDOS</t>
  </si>
  <si>
    <t>CLOROACETONA, ESTABILIZADA</t>
  </si>
  <si>
    <t>CLOROACETOFENONA, SÓLIDA</t>
  </si>
  <si>
    <t>DIFENILAMINACLOROARSINA</t>
  </si>
  <si>
    <t>DIFENILCLOROARSINA, LÍQUIDA</t>
  </si>
  <si>
    <t>VELAS LACRIMOGÊNEAS</t>
  </si>
  <si>
    <t>BROMETO DE XILILA, LÍQUIDO</t>
  </si>
  <si>
    <t>1,1,2,2-TETRACLOROETANO</t>
  </si>
  <si>
    <t>DITIOPIROFOSFATO DE TETRAETILA</t>
  </si>
  <si>
    <t>TÁLIO COMPOSTO, N.E.</t>
  </si>
  <si>
    <t>TOLUIDINAS, LÍQUIDAS</t>
  </si>
  <si>
    <t>2,4-TOLUILENODIAMINA, SÓLIDA</t>
  </si>
  <si>
    <t>TRICLOROETILENO</t>
  </si>
  <si>
    <t>XILIDINAS, LÍQUIDAS</t>
  </si>
  <si>
    <t>ARSENIATO DE ZINCO, ARSENITO DE ZINCO, ou MISTURA DE ARSENIATO DE ZINCO E ARSENITO DE ZINCO</t>
  </si>
  <si>
    <t>CIANETO DE ZINCO</t>
  </si>
  <si>
    <t>FOSFETO DE ZINCO</t>
  </si>
  <si>
    <t>ANIDRIDO ACÉTICO</t>
  </si>
  <si>
    <t>BROMETO DE ACETILA</t>
  </si>
  <si>
    <t>CLORETO DE ACETILA</t>
  </si>
  <si>
    <t>FOSFATO ÁCIDO DE BUTILA</t>
  </si>
  <si>
    <t>LÍQUIDO ALCALINO CÁUSTICO, N.E.</t>
  </si>
  <si>
    <t>CLOROFORMIATO DE ALILA</t>
  </si>
  <si>
    <t>IODETO DE ALILA</t>
  </si>
  <si>
    <t>ALILTRICLOROSSILANO, ESTABILIZADO</t>
  </si>
  <si>
    <t>BROMETO DE ALUMÍNIO, ANIDRO</t>
  </si>
  <si>
    <t>CLORETO DE ALUMÍNIO, ANIDRO</t>
  </si>
  <si>
    <t>HIDROGENODIFLUORETO DE AMÔNIO, SÓLIDO</t>
  </si>
  <si>
    <t>AMILTRICLOROSSILANO</t>
  </si>
  <si>
    <t>CLORETO DE ANISOÍLA</t>
  </si>
  <si>
    <t>PENTACLORETO DE ANTIMÔNIO, LÍQUIDO</t>
  </si>
  <si>
    <t>PENTACLORETO DE ANTIMÔNIO, SOLUÇÃO</t>
  </si>
  <si>
    <t>PENTAFLUORETO DE ANTIMÔNIO</t>
  </si>
  <si>
    <t>TRICLORETO DE ANTIMÔNIO</t>
  </si>
  <si>
    <t>CLORETO DE BENZOÍLA</t>
  </si>
  <si>
    <t>BROMETO DE BENZILA</t>
  </si>
  <si>
    <t>CLORETO DE BENZILA</t>
  </si>
  <si>
    <t>CLOROFORMIATO DE BENZILA</t>
  </si>
  <si>
    <t>HIDROGENODIFLUORETOS, SÓLIDOS, N.E.</t>
  </si>
  <si>
    <t>TRICLORETO DE BORO</t>
  </si>
  <si>
    <t>TRIFLUORETO DE BORO E ÁCIDO ACÉTICO, COMPLEXO DE, LÍQUIDO</t>
  </si>
  <si>
    <t>TRIFLUORETO DE BORO E ÁCIDO PROPIÔNICO, COMPLEXO DE, LÍQUIDO</t>
  </si>
  <si>
    <t>PENTAFLUORETO DE BROMO</t>
  </si>
  <si>
    <t>TRIFLUORETO DE BROMO</t>
  </si>
  <si>
    <t>BUTILTRICLOROSSILANO</t>
  </si>
  <si>
    <t>HIPOCLORITO DE CÁLCIO,  SECO ou  MISTURA DE  HIPOCLORITO DE  CÁLCIO, SECA  com mais  de 39%  de cloro
livre (8,8% de oxigênio livre)</t>
  </si>
  <si>
    <t>TRIFLUORETO DE CLORO</t>
  </si>
  <si>
    <t>ÁCIDO CLORACÉTICO, SOLUÇÃO</t>
  </si>
  <si>
    <t>ÁCIDO CLORACÉTICO, SÓLIDO</t>
  </si>
  <si>
    <t>CLORETO DE CLOROACETILA</t>
  </si>
  <si>
    <t>CLOROFENILTRICLOROSSILANO</t>
  </si>
  <si>
    <t>ÁCIDO CLOROSSULFONICO (com ou sem trióxido de enxofre)</t>
  </si>
  <si>
    <t>ÁCIDO CRÔMICO, SOLUÇÃO</t>
  </si>
  <si>
    <t>FLUORETO CRÔMICO, SÓLIDO</t>
  </si>
  <si>
    <t>FLUORETO CRÔMICO, SOLUÇÃO</t>
  </si>
  <si>
    <t>OXICLORETO DE CROMO</t>
  </si>
  <si>
    <t>CUPRIETILENODIAMINA, SOLUÇÃO</t>
  </si>
  <si>
    <t>CICLO-HEXENILTRICLOROSSILANO</t>
  </si>
  <si>
    <t>CICLO-HEXILTRICLOROSSILANO</t>
  </si>
  <si>
    <t>ÁCIDO DICLORACÉTICO</t>
  </si>
  <si>
    <t>CLORETO DE DICLOROACETILA</t>
  </si>
  <si>
    <t>DICLOROFENILTRICLOROSSILANO</t>
  </si>
  <si>
    <t>DIETILDICLOROSSILANO</t>
  </si>
  <si>
    <t>ÁCIDO DIFLUORFOSFÓRICO, ANIDRO</t>
  </si>
  <si>
    <t>DIFENILDICLOROSSILANO</t>
  </si>
  <si>
    <t>BROMETO DE DIFENILMETILA</t>
  </si>
  <si>
    <t>DODECILTRICLOROSSILANO</t>
  </si>
  <si>
    <t>CLORETO FÉRRICO, ANIDRO</t>
  </si>
  <si>
    <t>CARGAS PARA EXTINTOR DE INCÊNDIO, líquidas, corrosivas</t>
  </si>
  <si>
    <t>ÁCIDO FLUORBÓRICO</t>
  </si>
  <si>
    <t>ÁCIDO FLUORFOSFÓRICO, ANIDRO</t>
  </si>
  <si>
    <t>ÁCIDO FLUORSULFÔNICO</t>
  </si>
  <si>
    <t>ÁCIDO FLUORSILÍCICO</t>
  </si>
  <si>
    <t>ÁCIDO FÓRMICO com mais de 85% de ácido em massa</t>
  </si>
  <si>
    <t>CLORETO DE FUMARILA</t>
  </si>
  <si>
    <t>HEXADECILTRICLOROSSILANO</t>
  </si>
  <si>
    <t>ÁCIDO HEXAFLUORFOSFÓRICO</t>
  </si>
  <si>
    <t>HEXAMETILENODIAMINA SOLUÇÃO</t>
  </si>
  <si>
    <t>HEXILTRICLOROSSILANO</t>
  </si>
  <si>
    <t>MISTURA DE ÁCIDO FLUORÍDRICO E ÁCIDO SULFÚRICO</t>
  </si>
  <si>
    <t>ÁCIDO IODÍDRICO</t>
  </si>
  <si>
    <t>ÁCIDO BROMÍDRICO</t>
  </si>
  <si>
    <t>ÁCIDO FLUORÍDRICO, com mais de 60% de ácido fluorídrico</t>
  </si>
  <si>
    <t>MONOCLORETO DE IODO, SÓLIDO</t>
  </si>
  <si>
    <t>FOSFATO ÁCIDO DE ISOPROPILA</t>
  </si>
  <si>
    <t>SULFATO DE CHUMBO com mais de 3% de ácido livre</t>
  </si>
  <si>
    <t>MISTURA NITRANTE ÁCIDA, com mais de 50% de ácido nítrico</t>
  </si>
  <si>
    <t>ÁCIDO NITROCLORÍDRICO</t>
  </si>
  <si>
    <t>NONILTRICLOROSSILANO</t>
  </si>
  <si>
    <t>OCTADECILTRICLOROSSILANO</t>
  </si>
  <si>
    <t>OCTILTRICLOROSSILANO</t>
  </si>
  <si>
    <t>ÁCIDO PERCLÓRICO com até 50% de ácido, em massa</t>
  </si>
  <si>
    <t>ÁCIDO FENOLSULFÔNICO, LÍQUIDO</t>
  </si>
  <si>
    <t>FENILTRICLOROSSILANO</t>
  </si>
  <si>
    <t>PENTACLORETO DE FÓSFORO</t>
  </si>
  <si>
    <t>PENTÓXIDO DE FÓSFORO</t>
  </si>
  <si>
    <t>TRIBROMETO DE FÓSFORO</t>
  </si>
  <si>
    <t>TRICLORETO DE FÓSFORO</t>
  </si>
  <si>
    <t>OXICLORETO DE FÓSFORO</t>
  </si>
  <si>
    <t>HIDROGENODIFLUORETO DE POTÁSSIO SÓLIDO</t>
  </si>
  <si>
    <t>FLUORETO DE POTÁSSIO SÓLIDO</t>
  </si>
  <si>
    <t>HIDRÓXIDO DE POTÁSSIO, SÓLIDO</t>
  </si>
  <si>
    <t>HIDRÓXIDO DE POTÁSSIO SOLUÇÃO</t>
  </si>
  <si>
    <t>CLORETO DE PROPIONILA</t>
  </si>
  <si>
    <t>PROPILTRICLOROSSILANO</t>
  </si>
  <si>
    <t>CLORETO DE PIROSSULFURILA</t>
  </si>
  <si>
    <t>TETRACLORETO DE SILÍCIO</t>
  </si>
  <si>
    <t>ALUMINATO DE SÓDIO SOLUÇÃO</t>
  </si>
  <si>
    <t>MONÓXIDO DE SÓDIO</t>
  </si>
  <si>
    <t>MISTURA NITRANTE ÁCIDA, RESIDUAL, com mais de 50% de ácido nítrico</t>
  </si>
  <si>
    <t>CLORETO ESTÂNICO, ANIDRO</t>
  </si>
  <si>
    <t>CLORETO(S) DE ENXOFRE</t>
  </si>
  <si>
    <t>TRIÓXIDO DE ENXOFRE, ESTABILIZADO</t>
  </si>
  <si>
    <t>ÁCIDO SULFÚRICO, FUMEGANTE</t>
  </si>
  <si>
    <t>ÁCIDO SULFÚRICO, RESIDUAL</t>
  </si>
  <si>
    <t>ÁCIDO SULFUROSO</t>
  </si>
  <si>
    <t>CLORETO DE SULFURILA</t>
  </si>
  <si>
    <t>CLORETO DE TIONILA</t>
  </si>
  <si>
    <t>CLORETO DE TIOFOSFORILA</t>
  </si>
  <si>
    <t>TETRACLORETO DE TITÂNIO</t>
  </si>
  <si>
    <t>ÁCIDO TRICLOROACÉTICO</t>
  </si>
  <si>
    <t>CLORETO DE ZINCO SOLUÇÃO</t>
  </si>
  <si>
    <t>ACETALDEÍDO DE AMÔNIA</t>
  </si>
  <si>
    <t>DINITRO-o-CRESOLATO DE AMÔNIO, SÓLIDO</t>
  </si>
  <si>
    <t>DIÓXIDO DE CARBONO, SÓLIDO (GELO SECO)</t>
  </si>
  <si>
    <t>TETRACLORETO DE CARBONO</t>
  </si>
  <si>
    <t>SULFETO DE POTÁSSIO, HIDRATADO com no mínimo 30% de água de cristalização</t>
  </si>
  <si>
    <t>ÁCIDO PROPIÔNICO com no mínimo 10% e com menos de 90% de ácido em massa</t>
  </si>
  <si>
    <t>SULFETO DE SÓDIO, HIDRATADO com no mínimo 30% de água</t>
  </si>
  <si>
    <t>MEDICAMENTO, TÓXICO, LÍQUIDO, N.E.</t>
  </si>
  <si>
    <t>LIGAS DE BÁRIO, PIROFÓRICA(S)</t>
  </si>
  <si>
    <t>CÁLCIO, PIROFÓRICO, ou LIGAS DE CÁLCIO, PIROFÓRICAS</t>
  </si>
  <si>
    <t>TRAPOS, OLEOSOS</t>
  </si>
  <si>
    <t>HEXAFLUORPROPILENO (GÁS REFRIGERANTE R 1216)</t>
  </si>
  <si>
    <t>TETRAFLUORETO DE SILÍCIO</t>
  </si>
  <si>
    <t>FLUORETO DE VINILA, ESTABILIZADO</t>
  </si>
  <si>
    <t>CROTONATO DE ETILA</t>
  </si>
  <si>
    <t>COMBUSTÍVEL PARA AVIÕES A TURBINA ou QUEROSENE DE AVIAÇÃO QAV-1 ou JET A-1</t>
  </si>
  <si>
    <t>NITRATO DE n-PROPILA</t>
  </si>
  <si>
    <t>RESINA SOLUÇÃO, inflamável</t>
  </si>
  <si>
    <t>DECABORANO</t>
  </si>
  <si>
    <t>MAGNÉSIO ou LIGAS DE MAGNÉSIO com mais de 50% de magnésio, em grânulos, limalhas ou aparas</t>
  </si>
  <si>
    <t>BORO-HIDRETO DE POTÁSSIO</t>
  </si>
  <si>
    <t>HIDRETO DE TITÂNIO</t>
  </si>
  <si>
    <t>DIÓXIDO DE CHUMBO</t>
  </si>
  <si>
    <t>ÁCIDO PERCLÓRICO com mais de 50% e até 72% de ácido, em massa</t>
  </si>
  <si>
    <t>ÓXIDO DE BÁRIO</t>
  </si>
  <si>
    <t>BENZIDINA</t>
  </si>
  <si>
    <t>CLORETO DE BENZILIDENO</t>
  </si>
  <si>
    <t>BROMOCLOROMETANO</t>
  </si>
  <si>
    <t>BROMETO DE CIANOGÊNIO</t>
  </si>
  <si>
    <t>BROMETO DE ETILA</t>
  </si>
  <si>
    <t>ETILDICLOROARSINA</t>
  </si>
  <si>
    <t>HIDRÓXIDO FENILMERCÚRIO</t>
  </si>
  <si>
    <t>NITRATO FENILMERCÚRIO</t>
  </si>
  <si>
    <t>TETRACLOROETILENO</t>
  </si>
  <si>
    <t>IODETO DE ACETILA</t>
  </si>
  <si>
    <t>FOSFATO ÁCIDO DE DIISOOCTILA</t>
  </si>
  <si>
    <t>DESINFETANTE, CORROSIVO, LÍQUIDO, N.E.</t>
  </si>
  <si>
    <t>ÁCIDO SELÊNICO</t>
  </si>
  <si>
    <t>LAMA ÁCIDA</t>
  </si>
  <si>
    <t>CAL SODADA, com mais de 4% de hidróxido de sódio</t>
  </si>
  <si>
    <t>CLORITO, SOLUÇÃO</t>
  </si>
  <si>
    <t>ÓXIDO DE CÁLCIO</t>
  </si>
  <si>
    <t>DIBORANO</t>
  </si>
  <si>
    <t>MISTURA DE CLORETO DE METILA E CLORETO DE METILENO</t>
  </si>
  <si>
    <t>NEÔNIO, LÍQUIDO REFRIGERADO</t>
  </si>
  <si>
    <t>PROPIONATOS DE BUTILA</t>
  </si>
  <si>
    <t>ÉTER 2,2`-DICLORODIETÍLICO</t>
  </si>
  <si>
    <t>ACRILATO DE ETILA, ESTABILIZADO</t>
  </si>
  <si>
    <t>ISOPROPILBENZENO</t>
  </si>
  <si>
    <t>ACRILATO DE METILA, ESTABILIZADO</t>
  </si>
  <si>
    <t>NONANOS</t>
  </si>
  <si>
    <t>PROPILENOIMINA, ESTABILIZADA</t>
  </si>
  <si>
    <t>PIRROLIDINA</t>
  </si>
  <si>
    <t>DITIONITO DE CÁLCIO (HIDROSSULFITO DE CÁLCIO)</t>
  </si>
  <si>
    <t>BROMETO DE METILMAGNÉSIO EM ÉTER ETÍLICO</t>
  </si>
  <si>
    <t>DITIONITO DE POTÁSSIO (HIDROSSULFITO DE POTÁSSIO)</t>
  </si>
  <si>
    <t>DITIONITO DE ZINCO (HIDROSSULFITO DE ZINCO)</t>
  </si>
  <si>
    <t>ZIRCÔNIO, APARAS</t>
  </si>
  <si>
    <t>ÁCIDO BROMOACÉTICO SOLUÇÃO</t>
  </si>
  <si>
    <t>OXIBROMETO DE FÓSFORO</t>
  </si>
  <si>
    <t>ÁCIDO TIOGLICÓLICO</t>
  </si>
  <si>
    <t>DIBROMODIFLUORMETANO</t>
  </si>
  <si>
    <t>NITRATO DE AMÔNIO, contendo até 0,2% de substâncias combustíveis, inclusive qualquer substância orgânica calculada como carbono, exclusive qualquer outra substância adicionada</t>
  </si>
  <si>
    <t>FÓSFOROS DE SEGURANÇA (carteiras, cartelas ou caixas)</t>
  </si>
  <si>
    <t>FÓSFORO DE CERA VIRGEM</t>
  </si>
  <si>
    <t>AEROSSÓIS</t>
  </si>
  <si>
    <t>ARGÔNIO, LÍQUIDO REFRIGERADO</t>
  </si>
  <si>
    <t>MISTURA DE ÓXIDO DE ETILENO E DIÓXIDO DE CARBONO com até 9% de óxido de etileno</t>
  </si>
  <si>
    <t>GÁS TÓXICO, INFLAMÁVEL, COMPRIMIDO, N.E.</t>
  </si>
  <si>
    <t>GÁS INFLAMÁVEL, COMPRIMIDO, N.E.</t>
  </si>
  <si>
    <t>GÁS TÓXICO, COMPRIMIDO, N.E.</t>
  </si>
  <si>
    <t>GÁS COMPRIMIDO, N.E.</t>
  </si>
  <si>
    <t>DEUTÉRIO, COMPRIMIDO</t>
  </si>
  <si>
    <t>1,2-DICLORO-1,1,2,2-TETRAFLUORETANO (GÁS REFRIGERANTE R 114)</t>
  </si>
  <si>
    <t>1,1-DIFLUORETILENO (GÁS REFRIGERANTE R 1132 a)</t>
  </si>
  <si>
    <t>ETANO, LÍQUIDO REFRIGERADO</t>
  </si>
  <si>
    <t>ETILENO</t>
  </si>
  <si>
    <t>HÉLIO, LÍQUIDO REFRIGERADO</t>
  </si>
  <si>
    <t>MISTURA DE HIDROCARBONETO GASOSO, COMPRIMIDA, N.E.</t>
  </si>
  <si>
    <t>MISTURA DE HIDROCARBONETO GASOSO, LIQUEFEITA, N.E.</t>
  </si>
  <si>
    <t>HIDROGÊNIO, LÍQUIDO REFRIGERADO</t>
  </si>
  <si>
    <t>INSETICIDA, TÓXICO, GASOSO, N.E.</t>
  </si>
  <si>
    <t>INSETICIDA GASOSO, N.E.</t>
  </si>
  <si>
    <t>ISOBUTANO</t>
  </si>
  <si>
    <t>CRIPTÔNIO, LÍQUIDO REFRIGERADO</t>
  </si>
  <si>
    <t>METANO, COMPRIMIDO, ou GÁS NATURAL, COMPRIMIDO, com elevado teor de metano</t>
  </si>
  <si>
    <t>METANO, LÍQUIDO REFRIGERADO, ou GÁS NATURAL, LÍQUIDO REFRIGERADO, com alto teor de metano</t>
  </si>
  <si>
    <t>MISTURA  DE  CLORODIFLUORMETANO  E  CLOROPENTA-FLUORETANO  com PE  fixo,  contendo  cerca  de  49%  de clorodifluormetano (GÁS REFRIGERANTE R 502)</t>
  </si>
  <si>
    <t>CLORODIFLUORBROMOMETANO (GÁS REFRIGERANTE R 12B1)</t>
  </si>
  <si>
    <t>MISTURA DE ÓXIDO NÍTRICO E TETRÓXIDO DE DINITROGÊNIO (MISTURA DE ÓXIDO NÍTRICO E DIÓXIDO DE NITROGÊNIO)</t>
  </si>
  <si>
    <t>OCTAFLUORCICLOBUTANO (GÁS REFRIGERANTE RC 318)</t>
  </si>
  <si>
    <t>NITROGÊNIO, LÍQUIDO REFRIGERADO</t>
  </si>
  <si>
    <t>PROPANO</t>
  </si>
  <si>
    <t>TETRAFLUORMETANO (GÁS REFRIGERANTE R 14)</t>
  </si>
  <si>
    <t>1-CLORO-2,2,2-TRIFLUORETANO (GÁS REFRIGERANTE R 133 a)</t>
  </si>
  <si>
    <t>TRIFLUORMETANO (GÁS REFRIGERANTE R 23)</t>
  </si>
  <si>
    <t>ÁLCOOIS, INFLAMÁVEIS, TÓXICOS, N.E.</t>
  </si>
  <si>
    <t>ÁLCOOIS, N.E.</t>
  </si>
  <si>
    <t>ALDEÍDOS, INFLAMÁVEIS, TÓXICOS, N.E.</t>
  </si>
  <si>
    <t>ALDEÍDOS, N.E.</t>
  </si>
  <si>
    <t>BENZALDEÍDO</t>
  </si>
  <si>
    <t>CLOROPRENO, ESTABILIZADO</t>
  </si>
  <si>
    <t>FERROPENTACARBONILA</t>
  </si>
  <si>
    <t>ALCATRÕES LÍQUIDOS, inclusive asfalto, óleos, betumes e cut backs rodoviários</t>
  </si>
  <si>
    <t>CELULÓIDE, em blocos, barras, cilindros, folhas, tubos etc, exceto refugos</t>
  </si>
  <si>
    <t>NAFTENATOS DE COBALTO, EM PÓ</t>
  </si>
  <si>
    <t>CELULÓIDE, REFUGOS</t>
  </si>
  <si>
    <t>MAGNESIODIAMIDA</t>
  </si>
  <si>
    <t>PLÁSTICOS, À BASE DE NITROCELULOSE, SUJEITOS A AUTOAQUECIMENTO, N.E.</t>
  </si>
  <si>
    <t>ZIRCÔNIO EM PÓ, SECO</t>
  </si>
  <si>
    <t>ZIRCÔNIO, SECO, chapas acabadas, tiras ou bobinas de arame</t>
  </si>
  <si>
    <t>HIDRETO DE MAGNÉSIO</t>
  </si>
  <si>
    <t>FOSFETO DE MAGNÉSIO</t>
  </si>
  <si>
    <t>FOSFETO DE POTÁSSIO</t>
  </si>
  <si>
    <t>FOSFETO DE ESTRÔNCIO</t>
  </si>
  <si>
    <t>PERÓXIDO    DE    HIDROGÊNIO,    ESTABILIZADO    ou    PERÓXIDO    DE    HIDROGÊNIO,    SOLUÇÃO    AQUOSA,
ESTABILIZADA, com mais de 60% de peróxido de hidrogênio</t>
  </si>
  <si>
    <t>MUNIÇÃO TÓXICA, NÃO-EXPLOSIVA, sem ruptor ou carga ejetora, sem espoleta</t>
  </si>
  <si>
    <t>MUNIÇÃO LACRIMOGÊNEA, NÃO-EXPLOSIVA, sem ruptor ou carga ejetora, sem espoleta</t>
  </si>
  <si>
    <t>CLOROANILINAS, SÓLIDAS</t>
  </si>
  <si>
    <t>CLOROANILINAS, LÍQUIDAS</t>
  </si>
  <si>
    <t>CLOROFENÓIS, SÓLIDOS</t>
  </si>
  <si>
    <t>CLOROFENÓIS, LÍQUIDOS</t>
  </si>
  <si>
    <t>ÁCIDO CRESÍLICO</t>
  </si>
  <si>
    <t>EPICLORIDRINA</t>
  </si>
  <si>
    <t>MERCÚRIO COMPOSTO, LÍQUIDO, N.E.</t>
  </si>
  <si>
    <t>MERCÚRIO COMPOSTO, SÓLIDO, N.E.</t>
  </si>
  <si>
    <t>FENILMERCÚRIO COMPOSTO, N.E.</t>
  </si>
  <si>
    <t>ARSENITO DE SÓDIO, SÓLIDO</t>
  </si>
  <si>
    <t>BOMBAS, FUMÍGENAS, NÃO-EXPLOSIVAS, com líquido corrosivo, sem dispositivo iniciador</t>
  </si>
  <si>
    <t>HIDRAZINA, ANIDRA</t>
  </si>
  <si>
    <t>HIDRAZINA SOLUÇÃO AQUOSA com mais de 37% de hidrazina, em massa</t>
  </si>
  <si>
    <t>ÁCIDO NÍTRICO, VERMELHO FUMEGANTE</t>
  </si>
  <si>
    <t>MONÓXIDO DE POTÁSSIO</t>
  </si>
  <si>
    <t>MISTURA DE HIDROGÊNIO E METANO, COMPRIMIDA</t>
  </si>
  <si>
    <t>1,1,1-TRIFLUORETANO (GÁS REFRIGERANTE R 143 a)</t>
  </si>
  <si>
    <t>XENÔNIO</t>
  </si>
  <si>
    <t>GÁS EM PEQUENOS RECIPIENTES (CARTUCHOS DE GÁS), não-recarregáveis, sem difusor</t>
  </si>
  <si>
    <t>DINITROTOLUENOS, LÍQUIDOS</t>
  </si>
  <si>
    <t>2,2-DIMETILPROPANO</t>
  </si>
  <si>
    <t>ISOBUTIRALDEÍDO (ALDEÍDO ISOBUTÍLICO)</t>
  </si>
  <si>
    <t>CIMENOS</t>
  </si>
  <si>
    <t>DICLOROPROPENOS</t>
  </si>
  <si>
    <t>DICICLOPENTADIENO</t>
  </si>
  <si>
    <t>DIETILBENZENO</t>
  </si>
  <si>
    <t>DIISOBUTILENO, COMPOSTOS ISOMÉRICOS</t>
  </si>
  <si>
    <t>2-DIMETILAMINOETANOL</t>
  </si>
  <si>
    <t>DIPENTENO</t>
  </si>
  <si>
    <t>METILISOBUTILCARBINOL</t>
  </si>
  <si>
    <t>MORFOLINA</t>
  </si>
  <si>
    <t>ESTIRENO MONÔMERO, ESTABILIZADO</t>
  </si>
  <si>
    <t>TETRA-HIDROFURANO</t>
  </si>
  <si>
    <t>TRIPROPILENO</t>
  </si>
  <si>
    <t>VALERALDEÍDO</t>
  </si>
  <si>
    <t>NITROCELULOSE SOLUÇÃO, INFLAMÁVEL, com até 12,6% de nitrogênio, em massa, e até 55% de nitrocelulose</t>
  </si>
  <si>
    <t>NITRATO DE AMÔNIO, FERTILIZANTES</t>
  </si>
  <si>
    <t>AMÔNIA SOLUÇÃO aquosa, com densidade relativa inferior a 0,880 a 15ºC, com mais de 35% e até 50% de amônia</t>
  </si>
  <si>
    <t>ACRILAMIDA, SÓLIDA</t>
  </si>
  <si>
    <t>CLORAL, ANIDRO, ESTABILIZADO</t>
  </si>
  <si>
    <t>CRESÓIS, LÍQUIDOS</t>
  </si>
  <si>
    <t>alfa-NAFTILAMINA</t>
  </si>
  <si>
    <t>DIISOCIANATO DE TOLUENO</t>
  </si>
  <si>
    <t>DIETILENOTRIAMINA</t>
  </si>
  <si>
    <t>CLORETO DE HIDROGÊNIO, LÍQUIDO REFRIGERADO</t>
  </si>
  <si>
    <t>DIÓXIDO DE CARBONO, LÍQUIDO REFRIGERADO</t>
  </si>
  <si>
    <t>ARSINA</t>
  </si>
  <si>
    <t>DICLOROSSILANO</t>
  </si>
  <si>
    <t>DIFLUORETO DE OXIGÊNIO, COMPRIMIDO</t>
  </si>
  <si>
    <t>FLUORETO DE SULFURILA</t>
  </si>
  <si>
    <t>GERMÂNIO</t>
  </si>
  <si>
    <t>HEXAFLUORETANO (GÁS REFRIGERANTE R 116)</t>
  </si>
  <si>
    <t>HEXAFLUORETO DE SELÊNIO</t>
  </si>
  <si>
    <t>HEXAFLUORETO DE TELÚRIO</t>
  </si>
  <si>
    <t>HEXAFLUORETO DE TUNGSTÊNIO</t>
  </si>
  <si>
    <t>IODETO DE HIDROGÊNIO, ANIDRO</t>
  </si>
  <si>
    <t>PENTAFLUORETO DE FÓSFORO</t>
  </si>
  <si>
    <t>FOSFINA</t>
  </si>
  <si>
    <t>PROPADIENO, ESTABILIZADO</t>
  </si>
  <si>
    <t>ÓXIDO NITROSO, LÍQUIDO REFRIGERADO</t>
  </si>
  <si>
    <t>SELENIETO DE HIDROGÊNIO, ANIDRO</t>
  </si>
  <si>
    <t>SILANO</t>
  </si>
  <si>
    <t>SULFETO DE CARBONILA</t>
  </si>
  <si>
    <t>ADIPONITRILA</t>
  </si>
  <si>
    <t>ISOCIANATOS, TÓXICOS, N.E. ou SOLUÇÃO DE ISOCIANATOS, TÓXICA, N.E.</t>
  </si>
  <si>
    <t>MISTURA DE HIPOCLORITO DE CÁLCIO, SECA, com mais de 10% e até 39% de cloro livre</t>
  </si>
  <si>
    <t>MANEB ou PREPARAÇÃO DE MANEB com 60% ou mais de maneb</t>
  </si>
  <si>
    <t>POLÍMEROS GRANULADOS, EXPANSÍVEIS, que desprendem vapores inflamáveis</t>
  </si>
  <si>
    <t>AMIANTOS, ANFIBÓLICO (amosita, tremolita, actinólito antofilita, crocidolita)</t>
  </si>
  <si>
    <t>PARAFORMALDEÍDO</t>
  </si>
  <si>
    <t>ANIDRIDO FTÁLICO com mais de 0,05% de anidrido maléico</t>
  </si>
  <si>
    <t>ANIDRIDO MALÉICO</t>
  </si>
  <si>
    <t>FARINHA DE PEIXE (RESTOS DE PEIXE), ESTABILIZADA</t>
  </si>
  <si>
    <t>TORTA OLEAGINOSA com até 1,5% de óleo e até 11% de umidade</t>
  </si>
  <si>
    <t>ÁCIDO ACRÍLICO, ESTABILIZADO</t>
  </si>
  <si>
    <t>ÉTER ALILGLICIDÍLICO</t>
  </si>
  <si>
    <t>ANISOL</t>
  </si>
  <si>
    <t>BENZONITRILA</t>
  </si>
  <si>
    <t>CLORETO DE BENZENOSSULFONILA</t>
  </si>
  <si>
    <t>BENZOTRICLORETO</t>
  </si>
  <si>
    <t>METACRILATO DE n-BUTILA, ESTABILIZADO</t>
  </si>
  <si>
    <t>2-CLOROETANAL</t>
  </si>
  <si>
    <t>CLOROANISIDINAS</t>
  </si>
  <si>
    <t>TRIFLUORETO(S) DE CLOROBENZILA</t>
  </si>
  <si>
    <t>CLORETO(S) DE CLOROBENZILA, LÍQUIDOS</t>
  </si>
  <si>
    <t>ISOCIANATO DE 3-CLORO-4-MEILFENILA, LÍQUIDO</t>
  </si>
  <si>
    <t>CLORONITROANILINAS</t>
  </si>
  <si>
    <t>CLOROTOLUENOS</t>
  </si>
  <si>
    <t>CLOROTOLUIDINAS, SÓLIDAS</t>
  </si>
  <si>
    <t>ÁCIDO CROMOSSULFÚRICO</t>
  </si>
  <si>
    <t>CICLO HEPTANO</t>
  </si>
  <si>
    <t>CICLO HEPTENO</t>
  </si>
  <si>
    <t>ACETATO DE CICLO HEXILA</t>
  </si>
  <si>
    <t>CICLOPENTANOL</t>
  </si>
  <si>
    <t>CICLOPENTANONA</t>
  </si>
  <si>
    <t>CICLOPENTENO</t>
  </si>
  <si>
    <t>n-DECANO</t>
  </si>
  <si>
    <t>DI-n-BUTILAMINA</t>
  </si>
  <si>
    <t>ÉTER DICLORODIMETÍLICO, SIMÉTRICO</t>
  </si>
  <si>
    <t>ISOCIANATO(S) DE DICLOROFENILA</t>
  </si>
  <si>
    <t>BICICLO [2.2.1]HEPTA-2,5-DIENO, ESTABILIZADO (2,5-NORBONADIENO, ESTABILIZADO)</t>
  </si>
  <si>
    <t>1,2-DIMETOXIETANO</t>
  </si>
  <si>
    <t>N,N-DIMETILANILINA</t>
  </si>
  <si>
    <t>FÓSFOROS, QUE SE CONSERVAM ACESOS AO VENTO</t>
  </si>
  <si>
    <t>CICLO HEXENO</t>
  </si>
  <si>
    <t>POTÁSSIO</t>
  </si>
  <si>
    <t>1,2-PROPILENODIAMINA</t>
  </si>
  <si>
    <t>TRIETILENOTETRAMINA</t>
  </si>
  <si>
    <t>TRIPROPILAMINA</t>
  </si>
  <si>
    <t>XILENÓIS, SÓLIDOS</t>
  </si>
  <si>
    <t>CLORETO DE DIMETILCARBAMOÍLA</t>
  </si>
  <si>
    <t>DIMETILCICLO HEXANOS</t>
  </si>
  <si>
    <t>N,N-DIMETILCICLO HEXILAMINA</t>
  </si>
  <si>
    <t>N,N-DIMETILFORMAMIDA</t>
  </si>
  <si>
    <t>DIMETIL-N-PROPILAMINA</t>
  </si>
  <si>
    <t>CLORETO DE DIMETILTIOFOSFORILA</t>
  </si>
  <si>
    <t>3,3` IMINODIPROPILAMINA</t>
  </si>
  <si>
    <t>ETILAMINA, SOLUÇÃO AQUOSA, com não menos que 50% e não mais que 70% de etilamina</t>
  </si>
  <si>
    <t>ETILAMILCETONA</t>
  </si>
  <si>
    <t>N-ETILANILINA</t>
  </si>
  <si>
    <t>2-ETILANILINA</t>
  </si>
  <si>
    <t>N-ETIL-N-BENZILANILINA</t>
  </si>
  <si>
    <t>2-ETILBUTANOL</t>
  </si>
  <si>
    <t>2-ETIL HEXILAMINA</t>
  </si>
  <si>
    <t>METACRILATO DE ETILA, ESTABILIZADO</t>
  </si>
  <si>
    <t>n-HEPTENO</t>
  </si>
  <si>
    <t>HEXACLOROBUTADIENO</t>
  </si>
  <si>
    <t>HEXAMETILENODIAMINA, SÓLIDA</t>
  </si>
  <si>
    <t>DIISOCIANATO DE HEXAMETILENO</t>
  </si>
  <si>
    <t>HEXANÓIS</t>
  </si>
  <si>
    <t>METACRILATO DE ISOBUTILA, ESTABILIZADO</t>
  </si>
  <si>
    <t>ISOBUTIRONITRILA</t>
  </si>
  <si>
    <t>TRIFLUORETO(S) DE ISOBENZOCIANATO</t>
  </si>
  <si>
    <t>PENTAMETIL-HEPTANO</t>
  </si>
  <si>
    <t>ISO-HEPTENOS</t>
  </si>
  <si>
    <t>ISO-HEXENOS</t>
  </si>
  <si>
    <t>ISOFORONADIAMINA</t>
  </si>
  <si>
    <t>DIISOCIANATO DE ISOFORONA</t>
  </si>
  <si>
    <t>CHUMBO COMPOSTO, SOLÚVEL, N.E.</t>
  </si>
  <si>
    <t>4-METÓXI-4-METILPENTAN-2-ONA</t>
  </si>
  <si>
    <t>N-METILANILINA</t>
  </si>
  <si>
    <t>CLOROACETATO DE METILA</t>
  </si>
  <si>
    <t>METILCICLO-HEXANO</t>
  </si>
  <si>
    <t>METILCICLO-HEXANONA</t>
  </si>
  <si>
    <t>METILCICLOPENTANO</t>
  </si>
  <si>
    <t>DICLOROACETATO DE METILA</t>
  </si>
  <si>
    <t>2-METIL-5-ETILPIRIDINA</t>
  </si>
  <si>
    <t>2-METILFURANO</t>
  </si>
  <si>
    <t>5-METIL-HEXAN-2-ONA</t>
  </si>
  <si>
    <t>ISOPROPENILBENZENO</t>
  </si>
  <si>
    <t>NAFTALENO, FUNDIDO</t>
  </si>
  <si>
    <t>ÁCIDO NITROBENZENOSSULFÔNICO</t>
  </si>
  <si>
    <t>TRIFLUORETOS DE NITROBENZENO, LÍQUIDO</t>
  </si>
  <si>
    <t>TRIFLUORETO DE 3-NITRO-4-CLOROBENZENO</t>
  </si>
  <si>
    <t>ÁCIDO NITROSILSULFÚRICO, LÍQUIDO</t>
  </si>
  <si>
    <t>OCTADIENO</t>
  </si>
  <si>
    <t>PENTANO-2,4-DIONA</t>
  </si>
  <si>
    <t>FENETIDINAS</t>
  </si>
  <si>
    <t>FENOL, FUNDIDO</t>
  </si>
  <si>
    <t>PICOLINAS</t>
  </si>
  <si>
    <t>BIFENILAS POLICLORADAS, LÍQUIDAS</t>
  </si>
  <si>
    <t>CUPROCIANETO DE SÓDIO, SÓLIDO</t>
  </si>
  <si>
    <t>CUPROCIANETO DE SÓDIO SOLUÇÃO</t>
  </si>
  <si>
    <t>HIDROSSULFETO DE SÓDIO com menos de 25% de água de cristalização</t>
  </si>
  <si>
    <t>HIDROCARBONETOS TERPÊNICOS, N.E.</t>
  </si>
  <si>
    <t>TETRAETILENOPENTAMINA</t>
  </si>
  <si>
    <t>TRICLOROBENZENOS, LÍQUIDOS</t>
  </si>
  <si>
    <t>TRICLOROBUTENO</t>
  </si>
  <si>
    <t>FOSFITO DE TRIETILA</t>
  </si>
  <si>
    <t>TRIISOBUTILENO</t>
  </si>
  <si>
    <t>1,3,5-TRIMETILBENZENO</t>
  </si>
  <si>
    <t>TRIMETILCICLO-HEXILAMINA</t>
  </si>
  <si>
    <t>TRIMETIL-HEXAMETILENODIAMINAS</t>
  </si>
  <si>
    <t>DIISOCIANATO DE TRIMETIL-HEXAMETILENO</t>
  </si>
  <si>
    <t>FOSFITO DE TRIMETILA</t>
  </si>
  <si>
    <t>UNDECANO</t>
  </si>
  <si>
    <t>CLORETO DE ZINCO, ANIDRO</t>
  </si>
  <si>
    <t>ACETALDEÍDO OXIMA</t>
  </si>
  <si>
    <t>ACETATO DE ALILA</t>
  </si>
  <si>
    <t>ALILAMINA</t>
  </si>
  <si>
    <t>ÉTER ALILETÍLICO</t>
  </si>
  <si>
    <t>FORMIATO DE ALILA</t>
  </si>
  <si>
    <t>FENILMERCAPTANA</t>
  </si>
  <si>
    <t>BENZOTRIFLUORETO</t>
  </si>
  <si>
    <t>2-BROMOBUTANO</t>
  </si>
  <si>
    <t>ÉTER 2-BROMOETILETÍLICO</t>
  </si>
  <si>
    <t>1-BROMO-3-METILBUTANO</t>
  </si>
  <si>
    <t>BROMOMETILPROPANOS</t>
  </si>
  <si>
    <t>2-BROMOPENTANO</t>
  </si>
  <si>
    <t>BROMOPROPANOS</t>
  </si>
  <si>
    <t>3-BROMOPROPINO</t>
  </si>
  <si>
    <t>BUTANODIONA</t>
  </si>
  <si>
    <t>BUTILMERCAPTANA</t>
  </si>
  <si>
    <t>ACRILATOS DE BUTILA, ESTABILIZADOS</t>
  </si>
  <si>
    <t>ÉTER BUTILMETÍLICO</t>
  </si>
  <si>
    <t>NITRITOS DE BUTILA</t>
  </si>
  <si>
    <t>ÉTER BUTILVINÍLICO, ESTABILIZADO</t>
  </si>
  <si>
    <t>CLORETO DE BUTIRILA</t>
  </si>
  <si>
    <t>ÉTER CLOROMETILETÍLICO</t>
  </si>
  <si>
    <t>2-CLOROPROPANO</t>
  </si>
  <si>
    <t>CICLO HEXILAMINA</t>
  </si>
  <si>
    <t>CICLOOCTATETRAENO</t>
  </si>
  <si>
    <t>DIALILAMINA</t>
  </si>
  <si>
    <t>ÉTER DIALÍLICO</t>
  </si>
  <si>
    <t>DIISOBUTILAMINA</t>
  </si>
  <si>
    <t>1,1-DICLOROETANO</t>
  </si>
  <si>
    <t>ETILMERCAPTANA</t>
  </si>
  <si>
    <t>n-PROPILBENZENO</t>
  </si>
  <si>
    <t>CARBONATO DE DIETILA</t>
  </si>
  <si>
    <t>alfa-METILVALERALDEÍDO</t>
  </si>
  <si>
    <t>alfa-PINENO</t>
  </si>
  <si>
    <t>1-HEXENO</t>
  </si>
  <si>
    <t>ISOPENTENOS</t>
  </si>
  <si>
    <t>1,2-DI-(DIMETILAMINO) ETANO</t>
  </si>
  <si>
    <t>DIETOXIMETANO</t>
  </si>
  <si>
    <t>3,3-DIETOXIPROPENO</t>
  </si>
  <si>
    <t>SULFETO DE DIETILA</t>
  </si>
  <si>
    <t>2,3-DI-HIDROPIRANO</t>
  </si>
  <si>
    <t>1,1-DIMETOXIETANO</t>
  </si>
  <si>
    <t>2-DIMETILAMINOACETONITRILA</t>
  </si>
  <si>
    <t>1,3-DIMETILBUTILAMINA</t>
  </si>
  <si>
    <t>DIMETILDIETOXISSILANO</t>
  </si>
  <si>
    <t>DISSULFETO DE DIMETILA</t>
  </si>
  <si>
    <t>DIMETIL-HIDRAZINA, SIMÉTRICA</t>
  </si>
  <si>
    <t>DIPROPILAMINA</t>
  </si>
  <si>
    <t>ÉTER DI-n-PROPÍLICO</t>
  </si>
  <si>
    <t>ISOBUTIRATO DE ETILA</t>
  </si>
  <si>
    <t>1-ETILPIPERIDINA</t>
  </si>
  <si>
    <t>FLUORBENZENO</t>
  </si>
  <si>
    <t>FLUORTOLUENOS</t>
  </si>
  <si>
    <t>FURANO</t>
  </si>
  <si>
    <t>2-IODOBUTANO</t>
  </si>
  <si>
    <t>IODOMETILPROPANOS</t>
  </si>
  <si>
    <t>IODOPROPANOS</t>
  </si>
  <si>
    <t>FORMIATO DE ISOBUTILA</t>
  </si>
  <si>
    <t>PROPIONATO DE ISOBUTILA</t>
  </si>
  <si>
    <t>CLORETO DE ISOBUTIRILA</t>
  </si>
  <si>
    <t>METACRILALDEÍDO, ESTABILIZADO</t>
  </si>
  <si>
    <t>3-METILBUTAN-2-ONA</t>
  </si>
  <si>
    <t>ÉTER METIL-t-BUTÍLICO</t>
  </si>
  <si>
    <t>1-METILPIPERIDINA</t>
  </si>
  <si>
    <t>ISOVALERATO DE METILA</t>
  </si>
  <si>
    <t>PIPERIDINA</t>
  </si>
  <si>
    <t>PROPANOTIÓIS</t>
  </si>
  <si>
    <t>ACETATO DE ISOPROPENILA</t>
  </si>
  <si>
    <t>PROPIONITRILA</t>
  </si>
  <si>
    <t>BUTIRATO DE ISOPROPILA</t>
  </si>
  <si>
    <t>ISOBUTIRATO DE ISOPROPILA</t>
  </si>
  <si>
    <t>CLOROFORMIATO DE ISOPROPILA</t>
  </si>
  <si>
    <t>PROPIONATO DE ISOPROPILA</t>
  </si>
  <si>
    <t>1,2,3,6-TETRA-HIDROPIRIDINA</t>
  </si>
  <si>
    <t>BUTIRONITRILA</t>
  </si>
  <si>
    <t>TETRA-HIDROTIOFENO</t>
  </si>
  <si>
    <t>ORTOTITANATO DE TETRAPROPILA</t>
  </si>
  <si>
    <t>TIOFENO</t>
  </si>
  <si>
    <t>BORATO DE TRIMETILA</t>
  </si>
  <si>
    <t>FLUORETO DE CARBONILA</t>
  </si>
  <si>
    <t>TETRAFLUORETO DE ENXOFRE</t>
  </si>
  <si>
    <t>BROMOTRIFLUORETILENO</t>
  </si>
  <si>
    <t>HEXAFLUORACETONA</t>
  </si>
  <si>
    <t>TRIÓXIDO DE NITROGÊNIO</t>
  </si>
  <si>
    <t>OCTAFLUORBUT-2-ENO (GÁS REFRIGERANTE R 1318)</t>
  </si>
  <si>
    <t>OCTAFLUORPROPANO (GÁS REFRIGERANTE R 218)</t>
  </si>
  <si>
    <t>NITRATO DE AMÔNIO, LÍQUIDO (solução concentrada por aquecimento)</t>
  </si>
  <si>
    <t>CLORATO DE POTÁSSIO, SOLUÇÃO AQUOSA</t>
  </si>
  <si>
    <t>CLORATO DE SÓDIO, SOLUÇÃO AQUOSA</t>
  </si>
  <si>
    <t>CLORATO DE CÁLCIO, SOLUÇÃO AQUOSA</t>
  </si>
  <si>
    <t>ALQUILFENÓIS, SÓLIDOS, N.E. (incluindo os homólogos C2-C12)</t>
  </si>
  <si>
    <t>ANISIDINAS</t>
  </si>
  <si>
    <t>N,N-DIETILANILINA</t>
  </si>
  <si>
    <t>CLORONITROTOLUENOS, LÍQUIDOS</t>
  </si>
  <si>
    <t>DIBENZILDICLOROSSILANO</t>
  </si>
  <si>
    <t>ETILFENILDICLOROSSILANO</t>
  </si>
  <si>
    <t>ÁCIDO TIOACÉTICO</t>
  </si>
  <si>
    <t>METILFENILDICLOROSSILANO</t>
  </si>
  <si>
    <t>CLORETO DE TRIMETILACETILA</t>
  </si>
  <si>
    <t>HIDROGENODIFLUORETO DE SÓDIO</t>
  </si>
  <si>
    <t>CLORETO ESTÂNICO, PENTAHIDRATADO</t>
  </si>
  <si>
    <t>TRICLORETO DE TITÂNIO, PIROFÓRICO ou MISTURA DE TRICLORETO DE TITÂNIO, PIROFÓRICA</t>
  </si>
  <si>
    <t>CLORETO DE TRICLOROACETILA</t>
  </si>
  <si>
    <t>OXITRICLORETO DE VANÁDIO</t>
  </si>
  <si>
    <t>TETRACLORETO DE VANÁDIO</t>
  </si>
  <si>
    <t>NITROCRESÓIS, SÓLIDO</t>
  </si>
  <si>
    <t>FÓSFORO, BRANCO, FUNDIDO</t>
  </si>
  <si>
    <t>ENXOFRE, FUNDIDO</t>
  </si>
  <si>
    <t>TRIFLUORETO DE NITROGÊNIO</t>
  </si>
  <si>
    <t>ETILACETILENO, ESTABILIZADO</t>
  </si>
  <si>
    <t>FLUORETO DE ETILA (GÁS REGRIGERANTE R 161)</t>
  </si>
  <si>
    <t>FLUORETO DE METILA (GÁS REFRIGERANTE R 41)</t>
  </si>
  <si>
    <t>NITRITO DE METILA</t>
  </si>
  <si>
    <t>2-CLOROPROPENO</t>
  </si>
  <si>
    <t>2,3-DIMETILBUTANO</t>
  </si>
  <si>
    <t>HEXADIENO</t>
  </si>
  <si>
    <t>2-METIL-1-BUTENO</t>
  </si>
  <si>
    <t>2-METIL-2-BUTENO</t>
  </si>
  <si>
    <t>METILPENTADIENO</t>
  </si>
  <si>
    <t>HIDRETO DE ALUMÍNIO</t>
  </si>
  <si>
    <t>NITRATO DE BERÍLIO</t>
  </si>
  <si>
    <t>ÁCIDO DICLOROISOCIANÚRICO, SECO, ou SAIS DE ÁCIDO DICLOROISOCIANÚRICO</t>
  </si>
  <si>
    <t>SUPERÓXIDO DE POTÁSSIO</t>
  </si>
  <si>
    <t>ÁCIDO TRICLOROISOCIANÚRICO, SECO</t>
  </si>
  <si>
    <t>BROMATO DE ZINCO</t>
  </si>
  <si>
    <t>FENILACETONITRILA, LÍQUIDA</t>
  </si>
  <si>
    <t>TETRÓXIDO DE ÓSMIO</t>
  </si>
  <si>
    <t>ARSANILATO DE SÓDIO</t>
  </si>
  <si>
    <t>TIOFOSGÊNIO</t>
  </si>
  <si>
    <t>TRICLORETO DE VANÁDIO</t>
  </si>
  <si>
    <t>ISOTIOCIANATO DE METILA</t>
  </si>
  <si>
    <t>ISOCIANATOS, INFLAMÁVEIS, TÓXICOS, N.E. ou SOLUÇÃO DE ISOCIANATOS, INFLAMÁVEL, TÓXICA, N.E.</t>
  </si>
  <si>
    <t>ISOCIANATO DE METILA</t>
  </si>
  <si>
    <t>ISOCIANATO DE ETILA</t>
  </si>
  <si>
    <t>ISOCIANATO DE n-PROPILA</t>
  </si>
  <si>
    <t>ISOCIANATO DE ISOPROPILA</t>
  </si>
  <si>
    <t>ISOCIANATO DE t-BUTILA</t>
  </si>
  <si>
    <t>ISOCIANATO DE n-BUTILA</t>
  </si>
  <si>
    <t>ISOCIANATO DE ISOBUTILA</t>
  </si>
  <si>
    <t>ISOCIANATO DE FENILA</t>
  </si>
  <si>
    <t>ISOCIANATO DE CICLO-HEXILA</t>
  </si>
  <si>
    <t>ÉTER DICLOROISOPROPÍLICO</t>
  </si>
  <si>
    <t>ETANOLAMINA ou SOLUÇÃO DE ETANOLAMINA</t>
  </si>
  <si>
    <t>HEXAMETILENOIMINA</t>
  </si>
  <si>
    <t>PENTAFLUORETO DE IODO</t>
  </si>
  <si>
    <t>ANIDRIDRO PROPIÔNICO</t>
  </si>
  <si>
    <t>1,2,3,6-TETRA-HIDROBENZALDEÍDO</t>
  </si>
  <si>
    <t>ÓXIDO DE TRIS-(1-AZIRIDINIL) FOSFINA, SOLUÇÃO</t>
  </si>
  <si>
    <t>CLORETO DE VALERILA</t>
  </si>
  <si>
    <t>TETRACLORETO DE ZIRCÔNIO</t>
  </si>
  <si>
    <t>TETRABROMOETANO</t>
  </si>
  <si>
    <t>FLUORETO DE AMÔNIO</t>
  </si>
  <si>
    <t>HIDROGENOSSULFATO DE AMÔNIO</t>
  </si>
  <si>
    <t>ÁCIDO CLOROPLATÍNICO, SÓLIDO</t>
  </si>
  <si>
    <t>PENTACLORETO DE MOLIBDÊNIO</t>
  </si>
  <si>
    <t>HIDROGENOSSULFATO DE POTÁSSIO</t>
  </si>
  <si>
    <t>ÁCIDO 2-CLOROPROPIÔNICO</t>
  </si>
  <si>
    <t>AMINOFENÓIS (o-,m-,p-)</t>
  </si>
  <si>
    <t>BROMETO DE BROMOACETILA</t>
  </si>
  <si>
    <t>BROMOBENZENO</t>
  </si>
  <si>
    <t>BROMOFÓRMIO</t>
  </si>
  <si>
    <t>TETRABROMETO DE CARBONO</t>
  </si>
  <si>
    <t>1-CLORO-1,1-DIFLUORETANO (GÁS REFRIGERANTE R 142 b)</t>
  </si>
  <si>
    <t>1,5,9-CICLODODECATRIENO</t>
  </si>
  <si>
    <t>CICLOOCTADIENOS</t>
  </si>
  <si>
    <t>DICETENO, ESTABILIZADO</t>
  </si>
  <si>
    <t>METACRILATO DE 2-DIMETILAMINOETILA</t>
  </si>
  <si>
    <t>ORTOFORMIATO DE ETILA</t>
  </si>
  <si>
    <t>OXALATO DE ETILA</t>
  </si>
  <si>
    <t>FURFURILAMINA</t>
  </si>
  <si>
    <t>ACRILATO DE ISOBUTILA, ESTABILIZADO</t>
  </si>
  <si>
    <t>ISOBUTIRATO DE ISOBUTILA</t>
  </si>
  <si>
    <t>ÁCIDO ISOBUTÍRICO</t>
  </si>
  <si>
    <t>ÁCIDO METACRÍLICO, ESTABILIZADO</t>
  </si>
  <si>
    <t>TRICLOROACETATO DE METILA</t>
  </si>
  <si>
    <t>METILCLOROSSILANO</t>
  </si>
  <si>
    <t>4-METILMORFOLINA (N-METILMORFOLINA)</t>
  </si>
  <si>
    <t>METILTETRA-HIDROFURANO</t>
  </si>
  <si>
    <t>NITRONAFTALENO</t>
  </si>
  <si>
    <t>TERPINOLENO</t>
  </si>
  <si>
    <t>TRIBUTILAMINA</t>
  </si>
  <si>
    <t>HÁFNIO EM PÓ, SECO</t>
  </si>
  <si>
    <t>TITÂNIO EM PÓ, SECO</t>
  </si>
  <si>
    <t>SUPERÓXIDO DE SÓDIO</t>
  </si>
  <si>
    <t>PENTAFLUORETO DE CLORO</t>
  </si>
  <si>
    <t>HIDRATO DE HEXAFLUORACETONA, LÍQUIDO</t>
  </si>
  <si>
    <t>CLORETO DE METILALILA</t>
  </si>
  <si>
    <t>NITROCELULOSE, COM ÁGUA (no mínimo 25% de água, em massa)</t>
  </si>
  <si>
    <t>NITROCELULOSE COM ÁLCOOL (no mínimo 25% de álcool, em massa, e com até 12,6% de nitrogênio, por massa seca)</t>
  </si>
  <si>
    <t>NITROCELULOSE, com até 12,6% de nitrogênio, por massa seca, MISTURA COM ou  SEM PLASTIFICANTE,  COM ou SEM PIGMENTO</t>
  </si>
  <si>
    <t>EPIBROMIDRINA</t>
  </si>
  <si>
    <t>2-METILPENTAN-2-OL</t>
  </si>
  <si>
    <t>3-METIL-1-BUTENO</t>
  </si>
  <si>
    <t>ÁCIDO TRICLOROACÉTICO SOLUÇÃO</t>
  </si>
  <si>
    <t>DICICLO-HEXILAMINA</t>
  </si>
  <si>
    <t>PENTACLOROFENATO DE SÓDIO</t>
  </si>
  <si>
    <t>ÁCIDOS ALQUILSULFÚRICOS</t>
  </si>
  <si>
    <t>FENIL-HIDRAZINA</t>
  </si>
  <si>
    <t>CLORATO DE TÁLIO</t>
  </si>
  <si>
    <t>FOSFATO DE TRICRESILA com mais de 3% de isômero orto</t>
  </si>
  <si>
    <t>OXIBROMETO DE FÓSFORO, FUNDIDO</t>
  </si>
  <si>
    <t>CLORETO DE FENILACETILA</t>
  </si>
  <si>
    <t>TRIÓXIDO DE FÓSFORO</t>
  </si>
  <si>
    <t>PIPERAZINA</t>
  </si>
  <si>
    <t>BROMETO DE ALUMÍNIO SOLUÇÃO</t>
  </si>
  <si>
    <t>CLORETO DE ALUMÍNIO SOLUÇÃO</t>
  </si>
  <si>
    <t>CLORETO FERRICO SOLUÇÃO</t>
  </si>
  <si>
    <t>ÁCIDOS  ALQUILSULFÔNICOS,  SÓLIDOS  ou  ÁCIDOS  ARILSULFÔNICOS,  SÓLIDOS,  com  mais  de  5%  de  ácido
sulfúrico livre</t>
  </si>
  <si>
    <t>ÁCIDOS  ALQUILSULFÔNICOS,  LÍQUIDOS  ou  ÁCIDOS  ARILSULFÔNICOS,  LÍQUIDOS,  com  mais  de  5%  de  ácido
sulfúrico livre</t>
  </si>
  <si>
    <t>ÁCIDOS ALQUILSULFÔNICOS,  SÓLIDOS ou  ÁCIDOS ARILSULFÔNICOS,  SÓLIDOS,  com até  5%  de  ácido  sulfúrico
livre</t>
  </si>
  <si>
    <t>ÁCIDOS ALQUILSULFÔNICOS, LÍQUIDOS ou ÁCIDOS ARILSULFÔNICOS, LÍQUIDOS, com até 5% de ácido sulfúrico
livre</t>
  </si>
  <si>
    <t>BENZOQUINONA</t>
  </si>
  <si>
    <t>PESTICIDA, SÓLIDO, TÓXICO, N.E.</t>
  </si>
  <si>
    <t>CLOROACETATO DE VINILA</t>
  </si>
  <si>
    <t>AMIANTOS, CRISOTILIA</t>
  </si>
  <si>
    <t>XENÔNIO, LÍQUIDO REFRIGERADO</t>
  </si>
  <si>
    <t>MISTURA  AZEOTRÓPICA  DE  CLOROTRIFLUORMETANO  E  TRIFLUORMETANO,  com  aproximadamente  60%  de
clorotrifluormetano (GÁS REFRIGERANTE R 503)</t>
  </si>
  <si>
    <t>CICLOBUTANO</t>
  </si>
  <si>
    <t>MISTURA  AZEOTRÓPICA  DE  DICLORODIFLUORMETANO  E  DIFLUORETANO,  com  aproximadamente   74%  de
diclorodifluormetano (GÁS REFRIGERANTE R 500)</t>
  </si>
  <si>
    <t>CICLO-HEPTATRIENO</t>
  </si>
  <si>
    <t>DIETILETERATO DE TRIFLUORETO DE BORO</t>
  </si>
  <si>
    <t>ISOCIANATO DE METOXIMETILA</t>
  </si>
  <si>
    <t>ORTOSSILICATO DE METILA</t>
  </si>
  <si>
    <t>ACROLEÍNA DIMERIZADA, ESTABILIZADA</t>
  </si>
  <si>
    <t>NITROPROPANOS</t>
  </si>
  <si>
    <t>BORATO DE TRIALILA</t>
  </si>
  <si>
    <t>TRIALILAMINA</t>
  </si>
  <si>
    <t>PROPILENOCLORIDRINA</t>
  </si>
  <si>
    <t>ÉTER METILPROPÍLICO</t>
  </si>
  <si>
    <t>ÁLCOOL METALÍLICO</t>
  </si>
  <si>
    <t>ÉTER ETILPROPÍLICO</t>
  </si>
  <si>
    <t>BORATO DE TRIISOPROPILA</t>
  </si>
  <si>
    <t>METILCICLO-HEXANÓIS, inflamáveis</t>
  </si>
  <si>
    <t>VINILTOLUENOS, ESTABILIZADOS</t>
  </si>
  <si>
    <t>BENZILDIMETILAMINA</t>
  </si>
  <si>
    <t>BUTIRATOS DE AMILA</t>
  </si>
  <si>
    <t>ACETILMETILCARBINOL</t>
  </si>
  <si>
    <t>GLICIDALDEÍDO</t>
  </si>
  <si>
    <t>ACENDEDORES, SÓLIDOS com líquido inflamável</t>
  </si>
  <si>
    <t>SILICIETO DE MAGNÉSIO</t>
  </si>
  <si>
    <t>ÁCIDO CLÓRICO, SOLUÇÃO AQUOSA, com até 10% de ácido clórico</t>
  </si>
  <si>
    <t>NITRITOS, INORGÂNICOS, N.E.</t>
  </si>
  <si>
    <t>FLUORACETATO DE POTÁSSIO</t>
  </si>
  <si>
    <t>FLUORACETATO DE SÓDIO</t>
  </si>
  <si>
    <t>SELENIATOS ou SELENITOS</t>
  </si>
  <si>
    <t>ÁCIDO FLUORACÉTICO</t>
  </si>
  <si>
    <t>BROMOACETATO DE METILA</t>
  </si>
  <si>
    <t>IODETO DE METILA</t>
  </si>
  <si>
    <t>BROMETO DE FENACILA</t>
  </si>
  <si>
    <t>HEXACLOROCICLOPENTADIENO</t>
  </si>
  <si>
    <t>MALONONITRILA</t>
  </si>
  <si>
    <t>1,2-DIBROMOBUTAN-3-ONA</t>
  </si>
  <si>
    <t>1,3-DICLOROACETONA</t>
  </si>
  <si>
    <t>1,1-DICLORO-1-NITROETANO</t>
  </si>
  <si>
    <t>4,4'-DIAMINODIFENILMETANO</t>
  </si>
  <si>
    <t>IODETO DE BENZILA</t>
  </si>
  <si>
    <t>FLUORSILICATO DE POTÁSSIO</t>
  </si>
  <si>
    <t>QUINOLINA</t>
  </si>
  <si>
    <t>DISSULFETO DE SELÊNIO</t>
  </si>
  <si>
    <t>CLOROACETATO DE SÓDIO</t>
  </si>
  <si>
    <t>NITROTOLUIDINAS (MONO)</t>
  </si>
  <si>
    <t>HEXACLOROACETONA</t>
  </si>
  <si>
    <t>DIBROMOMETANO</t>
  </si>
  <si>
    <t>BUTILTOLUENOS</t>
  </si>
  <si>
    <t>CLOROACETONITRILA</t>
  </si>
  <si>
    <t>CLOROCRESÓIS SOLUÇÃO</t>
  </si>
  <si>
    <t>CLORETO CIANÚRICO</t>
  </si>
  <si>
    <t>AMINOPIRIDINAS (o-,m-,p-)</t>
  </si>
  <si>
    <t>2-AMINO-4-CLOROFENOL</t>
  </si>
  <si>
    <t>FLUORSILICATO DE SÓDIO</t>
  </si>
  <si>
    <t>ESTIBINA</t>
  </si>
  <si>
    <t>HIDRÓXIDO DE RUBÍDIO SOLUÇÃO</t>
  </si>
  <si>
    <t>HIDRÓXIDO DE RUBÍDIO</t>
  </si>
  <si>
    <t>HIDRÓXIDO DE LÍTIO SOLUÇÃO</t>
  </si>
  <si>
    <t>HIDRÓXIDO DE LÍTIO</t>
  </si>
  <si>
    <t>HIDRÓXIDO DE CÉSIO SOLUÇÃO</t>
  </si>
  <si>
    <t>HIDRÓXIDO DE CÉSIO</t>
  </si>
  <si>
    <t>SULFETO DE AMÔNIO SOLUÇÃO</t>
  </si>
  <si>
    <t>3-DIETILAMINOPROPILAMINA</t>
  </si>
  <si>
    <t>N,N-DIETILETILENODIAMINA</t>
  </si>
  <si>
    <t>2-DIETILAMINOETANOL</t>
  </si>
  <si>
    <t>NITRITO DE DICICLOHEXILAMÔNIO</t>
  </si>
  <si>
    <t>1-BROMO-3-CLOROPROPANO</t>
  </si>
  <si>
    <t>GLICEROL-alfa-MONOCLORIDRINA</t>
  </si>
  <si>
    <t>N,n-BUTILIMIDAZOL</t>
  </si>
  <si>
    <t>PENTABROMETO DE FÓSFORO</t>
  </si>
  <si>
    <t>TRIBROMETO DE BORO</t>
  </si>
  <si>
    <t>BISSULFITOS, SOLUÇÃO AQUOSA, N.E.</t>
  </si>
  <si>
    <t>ANIDRIDOS TETRAHIDROFTÁLICOS, com mais de 0,05% de anidrido maléico</t>
  </si>
  <si>
    <t>ÁCIDO TRIFLUORACÉTICO</t>
  </si>
  <si>
    <t>1-PENTOL</t>
  </si>
  <si>
    <t>DIMETILDIOXANAS</t>
  </si>
  <si>
    <t>BUTILBENZENOS</t>
  </si>
  <si>
    <t>DIPROPILCETONA</t>
  </si>
  <si>
    <t>ACRIDINA</t>
  </si>
  <si>
    <t>RESINATO DE ZINCO</t>
  </si>
  <si>
    <t>RESINATO DE ALUMÍNIO</t>
  </si>
  <si>
    <t>1,4-BUTINODIOL</t>
  </si>
  <si>
    <t>CÂNFORA, sintética</t>
  </si>
  <si>
    <t>BROMATO DE BÁRIO</t>
  </si>
  <si>
    <t>NITRATO DE CROMO</t>
  </si>
  <si>
    <t>CLORATO DE COBRE</t>
  </si>
  <si>
    <t>NITRATO DE LÍTIO</t>
  </si>
  <si>
    <t>CLORATO DE MAGNÉSIO</t>
  </si>
  <si>
    <t>NITRATO DE MANGANÊS</t>
  </si>
  <si>
    <t>NITRATO DE NÍQUEL</t>
  </si>
  <si>
    <t>NITRITO DE NÍQUEL</t>
  </si>
  <si>
    <t>NITRATO DE TÁLIO</t>
  </si>
  <si>
    <t>NITRATO DE ZIRCÔNIO</t>
  </si>
  <si>
    <t>HEXACLOROBENZENO</t>
  </si>
  <si>
    <t>NITROANISÓIS, LÍQUIDOS</t>
  </si>
  <si>
    <t>NITROBROMOBENZENOS, LÍQUIDOS</t>
  </si>
  <si>
    <t>AMINAS, INFLAMÁVEIS, CORROSIVAS, N.E., ou POLIAMINAS, INFLAMÁVEIS, CORROSIVAS, N.E.</t>
  </si>
  <si>
    <t>AMINAS,   CORROSIVAS,   INFLAMÁVEIS,   LÍQUIDAS,   N.E.   ou   POLIAMINAS,   CORROSIVAS,   INFLAMÁVEIS, LÍQUIDAS, N.E.</t>
  </si>
  <si>
    <t>AMINAS, CORROSIVAS, LÍQUIDAS, N.E., ou POLIAMINAS, CORROSIVAS, LÍQUIDAS, N.E.</t>
  </si>
  <si>
    <t>N-BUTILANILINA</t>
  </si>
  <si>
    <t>ANIDRIDO BUTÍRICO</t>
  </si>
  <si>
    <t>CLOROFORMIATO DE n-PROPILA</t>
  </si>
  <si>
    <t>HIPOCLORITO DE BÁRIO com mais de 22% de cloro livre</t>
  </si>
  <si>
    <t>CLOROFORMIATOS, TÓXICOS, CORROSIVOS, INFLAMÁVEIS, N.E.</t>
  </si>
  <si>
    <t>CLOROFORMIATO DE n-BUTILA</t>
  </si>
  <si>
    <t>CLOROFORMIATO DE CICLOBUTILA</t>
  </si>
  <si>
    <t>CLOROFORMIATO DE CLOROMETILA</t>
  </si>
  <si>
    <t>CLOROFORMIATO DE FENILA</t>
  </si>
  <si>
    <t>CLOROFORMIATO DE t-BUTILCICLO-HEXILA</t>
  </si>
  <si>
    <t>CLOROFORMIATO DE 2-ETILHEXILA</t>
  </si>
  <si>
    <t>TETRAMETILSILANO</t>
  </si>
  <si>
    <t>1,3-DICLOROPROPANOL-2</t>
  </si>
  <si>
    <t>CLORETO DE DIETILTIOFOSFORILA</t>
  </si>
  <si>
    <t>1,2-EPÓXI-3-ETOXIPROPANO</t>
  </si>
  <si>
    <t>N-ETILBENZILTOLUIDINAS, LÍQUIDAS</t>
  </si>
  <si>
    <t>N-ETILTOLUIDINAS</t>
  </si>
  <si>
    <t>PESTICIDA À BASE DE CARBAMATOS, SÓLIDO, TÓXICO</t>
  </si>
  <si>
    <t>PESTICIDA À BASE DE CARBAMATOS, LÍQUIDO, INFLAMÁVEL, TÓXICO,  com PFg inferior a 23ºC</t>
  </si>
  <si>
    <t>PESTICIDA À BASE DE ARSÊNIO, SÓLIDO, TÓXICO</t>
  </si>
  <si>
    <t>PESTICIDA À BASE DE ARSÊNIO, INFLAMÁVEL, LÍQUIDO, TÓXICO,  com PFg inferior a 23ºC</t>
  </si>
  <si>
    <t>PESTICIDA À BASE DE ORGANOCLORADOS, SÓLIDO, TÓXICO</t>
  </si>
  <si>
    <t>PESTICIDA À BASE DE ORGANOCLORADOS, LÍQUIDO, INFLAMÁVEL, TÓXICO,  com PFg inferior a 23ºC</t>
  </si>
  <si>
    <t>PESTICIDA À BASE DE TRIAZINA, SÓLIDO, TÓXICO</t>
  </si>
  <si>
    <t>PESTICIDA À BASE DE TRIAZINA, LÍQUIDO, INFLAMÁVEL, TÓXICO,  com PFg inferior a 23ºC</t>
  </si>
  <si>
    <t>PESTICIDA À BASE DE TIOCARBAMATOS, SÓLIDO, TÓXICO</t>
  </si>
  <si>
    <t>PESTICIDA À BASE DE TIOCARBAMATOS, LÍQUIDO, INFLAMÁVEL, TÓXICO,  com PFg inferior a 23ºC</t>
  </si>
  <si>
    <t>PESTICIDA À BASE DE COBRE, SÓLIDO, TÓXICO</t>
  </si>
  <si>
    <t>PESTICIDA À BASE DE COBRE, LÍQUIDO, INFLAMÁVEL, TÓXICO,  com PFg inferior a 23ºC</t>
  </si>
  <si>
    <t>PESTICIDA À BASE DE MERCÚRIO, SÓLIDO, TÓXICO</t>
  </si>
  <si>
    <t>PESTICIDA À BASE DE MERCÚRIO, LÍQUIDO, INFLAMÁVEL, TÓXICO,  com PFg inferior a 23ºC</t>
  </si>
  <si>
    <t>PESTICIDA À BASE DE NITROFENOL SUBSTITUÍDO, SÓLIDO, TÓXICO</t>
  </si>
  <si>
    <t>PESTICIDA À BASE DE NITROFENOL SUBSTITUÍDO, LÍQUIDO, INFLAMÁVEL, TÓXICO,  com PFg inferior a 23ºC</t>
  </si>
  <si>
    <t>PESTICIDA À BASE DE DIPIRIDÍLIO, SÓLIDO, TÓXICO</t>
  </si>
  <si>
    <t>PESTICIDA À BASE DE DIPIRIDÍLIO, LÍQUIDO, INFLAMÁVEL, TÓXICO,  com PFg inferior a 23ºC</t>
  </si>
  <si>
    <t>PESTICIDA À BASE DE ORGANOFOSFORADOS, SÓLIDO, TÓXICO</t>
  </si>
  <si>
    <t>PESTICIDA À BASE DE ORGANOFOSFORADOS, LÍQUIDO, INFLAMÁVEL, TÓXICO,  com PFg inferior a 23ºC</t>
  </si>
  <si>
    <t>4-TIAPENTANAL</t>
  </si>
  <si>
    <t>PESTICIDA À BASE DE ORGANOESTÂNICOS, SÓLIDOS, TÓXICOS</t>
  </si>
  <si>
    <t>PESTICIDA À BASE DE ORGANOESTÂNICOS, LÍQUIDO, INFLAMÁVEL, TÓXICO,  com PFg inferior a 23ºC</t>
  </si>
  <si>
    <t>ESTANHO COMPOSTO ORGÂNICO, LÍQUIDO, N.E.</t>
  </si>
  <si>
    <t>ÁCIDO ACÉTICO SOLUÇÃO, com não menos de 50% e até 80% de ácido em massa</t>
  </si>
  <si>
    <t>METAL FERROSO, LIMALHAS, LASCAS, CAVACOS ou APARAS, sob forma passível de autoaquecimento</t>
  </si>
  <si>
    <t>BATERIAS elétricas, ÚMIDAS, CONTENDO ÁCIDO</t>
  </si>
  <si>
    <t>BATERIAS elétricas, ÚMIDAS, CONTENDO ÁLCALIS</t>
  </si>
  <si>
    <t>FLUIDO PARA BATERIAS, ALCALINO</t>
  </si>
  <si>
    <t>DICLORETO DE FOSFOROFENIL</t>
  </si>
  <si>
    <t>DITIOCLORETO DE FOSFOROFENIL</t>
  </si>
  <si>
    <t>BATERIAS elétricas, ÚMIDAS, Á PROVA DE VAZAMENTO</t>
  </si>
  <si>
    <t>CORANTE, CORROSIVO, LÍQUIDO, N.E., ou INTERMEDIÁRIO PARA CORANTES, CORROSIVO, LÍQUIDO, N.E.</t>
  </si>
  <si>
    <t>CLORETO DE COBRE</t>
  </si>
  <si>
    <t>GÁLIO</t>
  </si>
  <si>
    <t>HIDRETO DE LÍTIO, SÓLIDO FUNDIDO</t>
  </si>
  <si>
    <t>NITRETO DE LÍTIO</t>
  </si>
  <si>
    <t>MATERIAL MAGNETIZADO</t>
  </si>
  <si>
    <t>MERCÚRIO</t>
  </si>
  <si>
    <t>LÍQUIDO TÓXICO, ORGÂNICO, N.E.</t>
  </si>
  <si>
    <t>SÓLIDO TÓXICO, ORGÂNICO, N.E.</t>
  </si>
  <si>
    <t>ALUMINATO DE SÓDIO, SÓLIDO</t>
  </si>
  <si>
    <t>SÓLIDO QUE REAGE COM ÁGUA, N.E.</t>
  </si>
  <si>
    <t>SUBSTÂNCIA INFECTANTE, QUE AFETA SERES HUMANOS</t>
  </si>
  <si>
    <t>N-AMINOETILPIPERAZINA</t>
  </si>
  <si>
    <t>HIDROGENODIFLUORETO DE AMÔNIO SOLUÇÃO</t>
  </si>
  <si>
    <t>POLISSULFETO DE AMÔNIO SOLUÇÃO</t>
  </si>
  <si>
    <t>FOSFATO ÁCIDO DE AMILA</t>
  </si>
  <si>
    <t>ÁCIDO BUTÍRICO</t>
  </si>
  <si>
    <t>FENOL SOLUÇÃO</t>
  </si>
  <si>
    <t>2-CLOROPIRIDINA</t>
  </si>
  <si>
    <t>ÁCIDO CROTÔNICO, SÓLIDO</t>
  </si>
  <si>
    <t>CLOROTIOFORMIATO DE ETILA</t>
  </si>
  <si>
    <t>ÁCIDO CAPRÓICO</t>
  </si>
  <si>
    <t>LÍTIO-FERRO-SILÍCIO</t>
  </si>
  <si>
    <t>1,1,1-TRICLOROETANO</t>
  </si>
  <si>
    <t>ÁCIDO FOSFOROSO</t>
  </si>
  <si>
    <t>HIDRETO DUPLO DE SÓDIO E ALUMÍNIO</t>
  </si>
  <si>
    <t>BISSULFATOS, SOLUÇÃO AQUOSA</t>
  </si>
  <si>
    <t>BUTIRATO DE VINILA, ESTABILIZADO</t>
  </si>
  <si>
    <t>ALDOL</t>
  </si>
  <si>
    <t>BUTIRALDOXIMA</t>
  </si>
  <si>
    <t>DI-n-AMILAMINA</t>
  </si>
  <si>
    <t>NITROETANO</t>
  </si>
  <si>
    <t>CÁLCIO-MANGANÊS-SILÍCIO</t>
  </si>
  <si>
    <t>LÍQUIDO PIROFÓRICO, ORGÂNICO, N.E.</t>
  </si>
  <si>
    <t>SÓLIDO PIROFÓRICO, ORGÂNICO, N.E.</t>
  </si>
  <si>
    <t>3-CLOROPROPANOL-1</t>
  </si>
  <si>
    <t>PROPILENO, TETRÂMERO</t>
  </si>
  <si>
    <t>DI-HIDRATO DE TRIFLUORETO DE BORO</t>
  </si>
  <si>
    <t>SULFETO DE DIPICRILA, UMEDECIDO com no mínimo 10% de água, em massa</t>
  </si>
  <si>
    <t>FLUORSILICATO DE MAGNÉSIO</t>
  </si>
  <si>
    <t>FLUORSILICATO DE AMÔNIO</t>
  </si>
  <si>
    <t>FLUORSILICATO DE ZINCO</t>
  </si>
  <si>
    <t>FLUORSILICATOS, N.E.</t>
  </si>
  <si>
    <t>MÁQUINAS  DE  REFRIGERAÇÃO  contendo  gases,  não-inflamáveis  e  não  tóxicos,  ou  solução  de  amônia  (Ver  Nº  ONU
2672)</t>
  </si>
  <si>
    <t>ZIRCÔNIO,  SECO, bobinas  de arame,  chapas metálicas  acabadas, tiras  (mais delgadas  que 254  micra, mas  com espessura
não-inferior a 18 micra)</t>
  </si>
  <si>
    <t>METAVANADATO DE AMÔNIO</t>
  </si>
  <si>
    <t>POLIVANADATO DE AMÔNIO</t>
  </si>
  <si>
    <t>PENTÓXIDO DE VANÁDIO, não-fundido</t>
  </si>
  <si>
    <t>VANADATO DUPLO DE SÓDIO E AMÔNIO</t>
  </si>
  <si>
    <t>METAVANADATO DE POTÁSSIO</t>
  </si>
  <si>
    <t>SULFATO DE HIDROXILAMINA</t>
  </si>
  <si>
    <t>MISTURA DE TRICLORETO DE TITÂNIO</t>
  </si>
  <si>
    <t>BORO-HIDRETO DE ALUMÍNIO</t>
  </si>
  <si>
    <t>ANTIMÔNIO, EM PÓ</t>
  </si>
  <si>
    <t>DIBROMOCLOROPROPANOS</t>
  </si>
  <si>
    <t>DIBUTILAMINOETANOL</t>
  </si>
  <si>
    <t>ÁLCOOL FURFURÍLICO</t>
  </si>
  <si>
    <t>HEXACLOROFENO</t>
  </si>
  <si>
    <t>RESORCINOL</t>
  </si>
  <si>
    <t>TITÂNIO ESPONJOSO, GRÂNULOS ou TITÂNIO ESPONJOSO, EM PÓ</t>
  </si>
  <si>
    <t>OXICLORETO DE SELÊNIO</t>
  </si>
  <si>
    <t>HIPOCLORITO DE CÁLCIO, HIDRATADO, ou MISTURA DE HIPOCLORITO DE CÁLCIO, HIDRATADA com 5,5% ou
mais e até 16% de água</t>
  </si>
  <si>
    <t>CATALIZADOR METÁLICO, SECO</t>
  </si>
  <si>
    <t>SUBSTÂNCIA INFECTANTE, QUE AFETA apenas ANIMAIS</t>
  </si>
  <si>
    <t>CLORETO DE BROMO</t>
  </si>
  <si>
    <t>PESTICIDA, LÍQUIDO, TÓXICO,  N.E.</t>
  </si>
  <si>
    <t>PESTICIDA, LÍQUIDO, TÓXICO, INFLAMÁVEL,  N.E., com PFg igual ou superior a 23ºC</t>
  </si>
  <si>
    <t>CLOROFENOLATOS, LÍQUIDOS, ou FENOLATOS, LÍQUIDOS</t>
  </si>
  <si>
    <t>CLOROFENOLATOS, SÓLIDOS, ou FENOLATOS, SÓLIDOS</t>
  </si>
  <si>
    <t>DINITRATO DE ISO-SORBIDE MISTURA, com no mínimo 60% de lactose, manose, amido ou fosfato ácido de cálcio</t>
  </si>
  <si>
    <t>MATERIAL, RADIOATIVO, VOLUME EXCEPTIVO EMBALAGEM VAZIA</t>
  </si>
  <si>
    <t>MATERIAL  RADIOATIVO,  VOLUME  EXCEPTIVO  -  ARTIGOS  MANUFATURADOS  COM  URÂNIO  NATURAL  ou URÂNIO EMPOBRECIDO ou TÓRIO NATURAL</t>
  </si>
  <si>
    <t>MATERIAL RADIOATIVO, VOLUME EXCEPTIVO QUANTIDADE LIMITADA DE MATERIAL</t>
  </si>
  <si>
    <t>MATERIAL RADIOATIVO, VOLUME EXCEPTIVO - INSTRUMENTOS ou ARTIGOS</t>
  </si>
  <si>
    <t>MATERIAL RADIOATIVO, BAIXA ATIVIDADE ESPECÍFICA (BAE I), não-fissil ou fissil exceptivo</t>
  </si>
  <si>
    <t>MATERIAL  RADIOATIVO,  OBJETOS  CONTAMINADOS  NA  SUPERFÍCIE  (OCS-I  ou  OCS-II),  não-fissil  ou  fissil
exceptivo</t>
  </si>
  <si>
    <t>MATERIAL RADIOATIVO, EM VOLUME TIPO A, não sob forma especial, não-fissil ou fissil exceptivo</t>
  </si>
  <si>
    <t>MATERIAL RADIOATIVO, EM VOLUME TIPO B (U), não fissil ou fissil expectivo</t>
  </si>
  <si>
    <t>MATERIAL RADIOATIVO, EM VOLUME TIPO B (M), não-fissil ou fissil exceptivo</t>
  </si>
  <si>
    <t>MATERIAL RADIOATIVO, TRANSPORTADO SOB ARRANJO ESPECIAL, não-fissil ou fissil exceptivo</t>
  </si>
  <si>
    <t>SÓLIDO CORROSIVO, INFLAMÁVEL, N.E.</t>
  </si>
  <si>
    <t>SÓLIDO CORROSIVO, TÓXICO, N.E.</t>
  </si>
  <si>
    <t>SÓLIDO INFLAMÁVEL, CORROSIVO, ORGÂNICO, N.E.</t>
  </si>
  <si>
    <t>SÓLIDO INFLAMÁVEL, TÓXICO, ORGÂNICO, N.E.</t>
  </si>
  <si>
    <t>LÍQUIDO TÓXICO, CORROSIVO, ORGÂNICO, N.E.</t>
  </si>
  <si>
    <t>SÓLIDO TÓXICO, CORROSIVO, ORGÂNICO, N.E.</t>
  </si>
  <si>
    <t>LÍQUIDO TÓXICO, INFLAMÁVEL, ORGÂNICO, N.E.</t>
  </si>
  <si>
    <t>SÓLIDO TÓXICO, INFLAMÁVEL, ORGÂNICO, N.E.</t>
  </si>
  <si>
    <t>SULFATO DE VANADILA</t>
  </si>
  <si>
    <t>2-CLOROPROPIONATO DE METILA</t>
  </si>
  <si>
    <t>2-CLOROPROPIONATO DE ISOPROPILA</t>
  </si>
  <si>
    <t>2-CLOROPROPIONATO DE ETILA</t>
  </si>
  <si>
    <t>ÁCIDO TIOLÁTICO</t>
  </si>
  <si>
    <t>ÁLCOOL alfa-METILBENZÍLICO, LÍQUIDO</t>
  </si>
  <si>
    <t>9-FOSFABICICLONONANOS (FOSFINAS DE CICLOOCTADIENO)</t>
  </si>
  <si>
    <t>FLUORANILINAS</t>
  </si>
  <si>
    <t>2-TRIFLUORMETILANILINA</t>
  </si>
  <si>
    <t>TETRA-HIDROFURFURILAMINA</t>
  </si>
  <si>
    <t>N-METILBUTILAMINA</t>
  </si>
  <si>
    <t>2-AMINO-5-DIETILAMINOPENTANO</t>
  </si>
  <si>
    <t>CLOROACETATO DE ISOPROPILA</t>
  </si>
  <si>
    <t>3-TRIFLUORMETILANILINA</t>
  </si>
  <si>
    <t>HIDROSSULFETO DE SÓDIO HIDRATADO, com no mínimo, 25% de água de cristalização</t>
  </si>
  <si>
    <t>MAGNÉSIO, GRÂNULOS REVESTIDOS, partículas com dimensões não-inferiores a 149 micra</t>
  </si>
  <si>
    <t>5-t-BUTIL-2,4,6-TRINITRO-m-XILENO (ALMISCAR XILENO)</t>
  </si>
  <si>
    <t>DIMETILETERATO DE TRIFLUORETO DE BORO</t>
  </si>
  <si>
    <t>TIOGLICOL</t>
  </si>
  <si>
    <t>MANEB, ESTABILIZADO, ou PREPARAÇÃO DE MANEB, ESTABILIZADA contra autoaquecimento</t>
  </si>
  <si>
    <t>MAMONA, GRÃOS, FARINHA, PASTA ou FLOCOS</t>
  </si>
  <si>
    <t>MATERIAL RADIOATIVO, HEXAFLUORETO DE URÂNIO, FÍSSIL</t>
  </si>
  <si>
    <t>MATERIAL RADIOATIVO, HEXAFLUORETO DE URÂNIO, não-físsil ou físsil exceptivo</t>
  </si>
  <si>
    <t>MISTURA DE ÓXIDO DE ETILENO E ÓXIDO DE PROPILENO, com até 30% de óxido de etileno</t>
  </si>
  <si>
    <t>PERÓXIDO  DE  HIDROGÊNIO,  SOLUÇÃO  AQUOSA  com  8%  ou  mais  e  menos  de  20%  de  peróxido  de  hidrogênio (estabilizada se necessário)</t>
  </si>
  <si>
    <t>CLOROSSILANOS, INFLAMÁVEIS, CORROSIVOS, N.E.</t>
  </si>
  <si>
    <t>CLOROSSILANOS, CORROSIVOS, INFLAMÁVEIS, N.E.</t>
  </si>
  <si>
    <t>CLOROSSILANOS, CORROSIVOS, N.E.</t>
  </si>
  <si>
    <t>CLOROSSILANOS, QUE REAGEM COM ÁGUA, INFLAMÁVEIS, CORROSIVOS, N.E.</t>
  </si>
  <si>
    <t>FOSFITO DE CHUMBO, DIBÁSICO</t>
  </si>
  <si>
    <t>DISPOSITIVOS SALVA-VIDAS, AUTOINFLÁVEIS</t>
  </si>
  <si>
    <t>PESTICIDA À BASE DE CARBAMATOS, LÍQUIDO, TÓXICO, INFLAMÁVEL,  com PFg igual ou superior a 23ºC</t>
  </si>
  <si>
    <t>PESTICIDA À BASE DE CARBAMATOS, LÍQUIDO, TÓXICO</t>
  </si>
  <si>
    <t>PESTICIDA À BASE DE ARSÊNIO, LÍQUIDO, TÓXICO, INFLAMÁVEL,  com PFg igual ou superior a 23ºC</t>
  </si>
  <si>
    <t>PESTICIDA Á BASE DE ARSÊNIO, LÍQUIDO, TÓXICO</t>
  </si>
  <si>
    <t>PESTICIDA À BASE DE ORGANOCLORADOS, LÍQUIDO, TÓXICO, INFLAMÁVEL,  com PFg igual ou superior a 23ºC</t>
  </si>
  <si>
    <t>PESTICIDA À BASE DE ORGANOCLORADOS, LÍQUIDO, TÓXICO</t>
  </si>
  <si>
    <t>PESTICIDA À BASE DE TRIAZINA, LÍQUIDO, TÓXICO, INFLAMÁVEL,  com PFg igual ou superior a 23ºC</t>
  </si>
  <si>
    <t>PESTICIDA À BASE DE TRIAZINA, LÍQUIDO, TÓXICO</t>
  </si>
  <si>
    <t>PESTICIDA À BASE DE TIOCARBAMATOS, LÍQUIDO, TÓXICO, INFLAMÁVEL,  com PFg igual ou superior a 23ºC</t>
  </si>
  <si>
    <t>PESTICIDA À BASE DE TIOCARBAMATOS, LÍQUIDO, TÓXICO</t>
  </si>
  <si>
    <t>PESTICIDA À BASE DE COBRE, LÍQUIDO, TÓXICO, INFLAMÁVEL,  com PFg igual ou superior a 23ºC</t>
  </si>
  <si>
    <t>PESTICIDA À BASE DE COBRE, LÍQUIDO, TÓXICO</t>
  </si>
  <si>
    <t>PESTICIDA À BASE DE MERCÚRIO, LÍQUIDO, TÓXICO, INFLAMÁVEL,  com PFg igual ou superior a 23ºC</t>
  </si>
  <si>
    <t>PESTICIDA À BASE DE MERCÚRIO, LÍQUIDO, TÓXICO</t>
  </si>
  <si>
    <t>PESTICIDA À BASE DE NITROFENOL SUBSTITUÍDO, LÍQUIDO, TÓXICO, INFLAMÁVEL,  com PFg igual ou superior
a 23ºC</t>
  </si>
  <si>
    <t>PESTICIDA À BASE DE NITROFENOL SUBSTITUÍDO, LÍQUIDO, TÓXICO</t>
  </si>
  <si>
    <t>PESTICIDA À BASE DE DIPIRIDÍLIO, LÍQUIDO, TÓXICO, INFLAMÁVEL,  com PFg igual ou superior a 23ºC</t>
  </si>
  <si>
    <t>PESTICIDA À BASE DE DIPIRIDÍLIO, LÍQUIDO, TÓXICO</t>
  </si>
  <si>
    <t>PESTICIDA  À  BASE  DE  ORGANOFOSFORADOS,  LÍQUIDO,  TÓXICO,  INFLAMÁVEL,   com PFg  igual ou  superior  a 23ºC</t>
  </si>
  <si>
    <t>PESTICIDA À BASE DE ORGANOFOSFORADOS, LÍQUIDO, TÓXICO</t>
  </si>
  <si>
    <t>PESTICIDA À BASE DE ORGANOESTÂNICOS, LÍQUIDO, TÓXICO, INFLAMÁVEL,  com PFg igual ou superior a 23ºC</t>
  </si>
  <si>
    <t>PESTICIDA À BASE DE ORGANOESTÂNICOS, LÍQUIDO, TÓXICO,</t>
  </si>
  <si>
    <t>PESTICIDA INFLAMÁVEL, LÍQUIDO, TÓXICO,  N.E., com PFg inferior a 23ºC</t>
  </si>
  <si>
    <t>ÓXIDO DE 1,2-BUTILENO, ESTABILIZADO</t>
  </si>
  <si>
    <t>2-METIL-2-HEPTANOTIOL</t>
  </si>
  <si>
    <t>PESTICIDA À BASE DE DERIVADOS DA CUMARINA, LÍQUIDO, INFLAMÁVEL, TÓXICO,  com PFg inferior a 23ºC</t>
  </si>
  <si>
    <t>PESTICIDA À BASE DE DERIVADOS DA CUMARINA, LÍQUIDO, TÓXICO, INFLAMÁVEL,  com PFg igual ou superior
a 23ºC</t>
  </si>
  <si>
    <t>PESTICIDA À BASE DE DERIVADOS DA CUMARINA, LÍQUIDO, TÓXICO,</t>
  </si>
  <si>
    <t>PESTICIDA À BASE DE DERIVADOS DA CUMARINA, SÓLIDO, TÓXICO</t>
  </si>
  <si>
    <t>BATERIAS elétricas, SECAS, CONTENDO HIDRÓXIDO DE POTÁSSIO SÓLIDO</t>
  </si>
  <si>
    <t>PESTICIDA À BASE DE FOSFETO DE ALUMÍNIO</t>
  </si>
  <si>
    <t>CICLO-HEXIL MERCAPTANA</t>
  </si>
  <si>
    <t>2-(2-AMINOETÓXI) ETANOL</t>
  </si>
  <si>
    <t>n-HEPTALDEÍDO</t>
  </si>
  <si>
    <t>CLORETO DE TRIFLUORACETILA</t>
  </si>
  <si>
    <t>NITROGLICERINA, EM SOLUÇÃO ALCOÓLICA, com mais de 1% e até 5% de nitroglicerina</t>
  </si>
  <si>
    <t>BEBIDAS ALCÓOLICAS, com mais de 70% de álcool, em volume</t>
  </si>
  <si>
    <t>TINTA (incluindo tintas, lascas, esmaltes, tinturas, goma-lacas,vernizes, polidores, enchimentos líquidos e bases líquidas para lacas) ou MATERIAL RELACIONADO COM TINTAS (incluindo diluentes ou redutores para tintas)</t>
  </si>
  <si>
    <t>MISTURA DE ÓXIDO DE ETILENO E DICLORODIFLUORMETANO, com até 12,5% de óxido de etileno</t>
  </si>
  <si>
    <t>MERCAPTANAS,   TÓXICAS,   INFLAMÁVEIS,   LÍQUIDAS,   N.E.,   ou   MISTURA   DE   MERCAPTANA,   TÓXICA, INFLAMÁVEL, LÍQUIDA, N.E.</t>
  </si>
  <si>
    <t>DISPOSITIVOS SALVA-VIDAS, NÃO-AUTOINFLÁVEIS, contendo produtos perigosos como equipamento</t>
  </si>
  <si>
    <t>VINILPIRIDINAS, ESTABILIZADAS</t>
  </si>
  <si>
    <t>CÉRIO, aparas de torneamento ou pó de granulação grossa</t>
  </si>
  <si>
    <t>METACRILONITRILA, ESTABILIZADO</t>
  </si>
  <si>
    <t>ISOCIANATOS, TÓXICOS, INFLAMÁVEIS, N.E. ou SOLUÇÃO DE ISOCIANATOS, TÓXICA, INFLAMÁVEL, N.E.</t>
  </si>
  <si>
    <t>FLUORETO DE PERCLORILA</t>
  </si>
  <si>
    <t>SÓLIDO CORROSIVO, OXIDANTE, N.E.</t>
  </si>
  <si>
    <t>SÓLIDO OXIDANTE, CORROSIVO, N.E.</t>
  </si>
  <si>
    <t>SÓLIDO TÓXICO, OXIDANTE, N.E.</t>
  </si>
  <si>
    <t>SÓLIDO OXIDANTE, TÓXICO, N.E.</t>
  </si>
  <si>
    <t>SÓLIDO SUJEITO A AUTOAQUECIMENTO, ORGÂNICO, N.E.</t>
  </si>
  <si>
    <t>METAL EM PÓ, INFLAMÁVEL, N.E.</t>
  </si>
  <si>
    <t>BATERIAS DE LÍTIO METÁLICO (incluindo baterias de liga de lítio)</t>
  </si>
  <si>
    <t>BATERIAS DE LÍTIO METÁLICO, CONTIDAS EM EQUIPAMENTOS, ou BATERIAS DE LÍTIO METÁLICO
EMBALADAS COM EQUIPAMENTOS (incluindo beterias de liga de litio)</t>
  </si>
  <si>
    <t>1-METÓXI-2-PROPANOL</t>
  </si>
  <si>
    <t>LÍQUIDO CORROSIVO, OXIDANTE, N.E.</t>
  </si>
  <si>
    <t>LÍQUIDO CORROSIVO, QUE REAGE COM ÁGUA, N.E.</t>
  </si>
  <si>
    <t>SÓLIDO CORROSIVO, SUJEITO A AUTOAQUECIMENTO, N.E.</t>
  </si>
  <si>
    <t>SÓLIDO CORROSIVO, QUE REAGE COM ÁGUA, N.E.</t>
  </si>
  <si>
    <t>SÓLIDO INFLAMÁVEL, OXIDANTE, N.E.</t>
  </si>
  <si>
    <t>LÍQUIDO OXIDANTE, CORROSIVO, N.E.</t>
  </si>
  <si>
    <t>LÍQUIDO OXIDANTE, TÓXICO, N.E.</t>
  </si>
  <si>
    <t>SÓLIDO OXIDANTE, SUJEITO A AUTOAQUECIMENTO, N.E.</t>
  </si>
  <si>
    <t>PERÓXIDO ORGÂNICO, TIPO B, LÍQUIDO</t>
  </si>
  <si>
    <t>PERÓXIDO ORGÂNICO, TIPO B, SÓLIDO</t>
  </si>
  <si>
    <t>PERÓXIDO ORGÂNICO, TIPO C, LÍQUIDO</t>
  </si>
  <si>
    <t>PERÓXIDO ORGÂNICO, TIPO C, SÓLIDO</t>
  </si>
  <si>
    <t>PERÓXIDO ORGÂNICO, TIPO D, LÍQUIDO</t>
  </si>
  <si>
    <t>PERÓXIDO ORGÂNICO, TIPO D, SÓLIDO</t>
  </si>
  <si>
    <t>PERÓXIDO ORGÂNICO, TIPO E, LÍQUIDO</t>
  </si>
  <si>
    <t>PERÓXIDO ORGÂNICO, TIPO E, SÓLIDO</t>
  </si>
  <si>
    <t>PERÓXIDO ORGÂNICO, TIPO F, LÍQUIDO</t>
  </si>
  <si>
    <t>PERÓXIDO ORGÂNICO, TIPO F, SÓLIDO</t>
  </si>
  <si>
    <t>PERÓXIDO ORGÂNICO, TIPO B, LÍQUIDO, TEMPERATURA CONTROLADA</t>
  </si>
  <si>
    <t>PERÓXIDO ORGÂNICO, TIPO B, SÓLIDO, TEMPERATURA CONTROLADA</t>
  </si>
  <si>
    <t>PERÓXIDO ORGÂNICO, TIPO C, LÍQUIDO, TEMPERATURA CONTROLADA</t>
  </si>
  <si>
    <t>PERÓXIDO ORGÂNICO, TIPO C, SÓLIDO, TEMPERATURA CONTROLADA</t>
  </si>
  <si>
    <t>PERÓXIDO ORGÂNICO, TIPO D, LÍQUIDO, TEMPERATURA CONTROLADA</t>
  </si>
  <si>
    <t>PERÓXIDO ORGÂNICO, TIPO D, SÓLIDO, TEMPERATURA CONTROLADA</t>
  </si>
  <si>
    <t>PERÓXIDO ORGÂNICO, TIPO E, LÍQUIDO, TEMPERATURA CONTROLADA</t>
  </si>
  <si>
    <t>PERÓXIDO ORGÂNICO, TIPO E, SÓLIDO, TEMPERATURA CONTROLADA</t>
  </si>
  <si>
    <t>PERÓXIDO ORGÂNICO, TIPO F, LÍQUIDO, TEMPERATURA CONTROLADA</t>
  </si>
  <si>
    <t>PERÓXIDO ORGÂNICO, TIPO F, SÓLIDO, TEMPERATURA CONTROLADA</t>
  </si>
  <si>
    <t>SÓLIDO OXIDANTE, QUE REAGE COM ÁGUA, N.E.</t>
  </si>
  <si>
    <t>LÍQUIDO TÓXICO, OXIDANTE, N.E.</t>
  </si>
  <si>
    <t>LÍQUIDO TÓXICO, QUE REAGE COM ÁGUA, N.E.</t>
  </si>
  <si>
    <t>SÓLIDO TÓXICO, SUJEITO A AUTOAQUECIMENTO, N.E.</t>
  </si>
  <si>
    <t>SÓLIDO TÓXICO, QUE REAGE COM ÁGUA, N.E.</t>
  </si>
  <si>
    <t>SÓLIDO SUJEITO A AUTOAQUECIMENTO, CORROSIVO, ORGÂNICO, N.E.</t>
  </si>
  <si>
    <t>SÓLIDO SUJEITO A AUTOAQUECIMENTO, OXIDANTE, N.E.</t>
  </si>
  <si>
    <t>SÓLIDO SUJEITO A AUTOAQUECIMENTO, TÓXICO, ORGÂNICO, N.E.</t>
  </si>
  <si>
    <t>LÍQUIDO QUE REAGE COM ÁGUA, CORROSIVO, N.E.</t>
  </si>
  <si>
    <t>LÍQUIDO QUE REAGE COM ÁGUA, TÓXICO, N.E.</t>
  </si>
  <si>
    <t>SÓLIDO QUE REAGE COM ÁGUA, CORROSIVO, N.E.</t>
  </si>
  <si>
    <t>SÓLIDO QUE REAGE COM ÁGUA, INFLAMÁVEL, N.E.</t>
  </si>
  <si>
    <t>SÓLIDO QUE REAGE COM ÁGUA, OXIDANTE, N.E.</t>
  </si>
  <si>
    <t>SÓLIDO QUE REAGE COM ÁGUA, TÓXICO, N.E.</t>
  </si>
  <si>
    <t>SÓLIDO QUE REAGE COM ÁGUA, SUJEITO A AUTOAQUECIMENTO, N.E.</t>
  </si>
  <si>
    <t>TRIFLUORMETANO, LÍQUIDO REFRIGERADO</t>
  </si>
  <si>
    <t>SÓLIDO OXIDANTE, INFLAMÁVEL, N.E.</t>
  </si>
  <si>
    <t>MISTURA  DE  ETILENO,  ACETILENO  E  PROPILENO,  LÍQUIDA  REFRIGERADA  contendo,  no  mínimo  71,5%  de
etileno, até 22,5% de acetileno e até 6% de propileno</t>
  </si>
  <si>
    <t>LÍQUIDO OXIDANTE, N.E.</t>
  </si>
  <si>
    <t>ALCALÓIDES, LÍQUIDOS, N.E. ou SAIS DE ALCALÓIDES, LÍQUIDOS, N.E.</t>
  </si>
  <si>
    <t>ANTIMÔNIO, COMPOSTO INORGÂNICO, LÍQUIDO, N.E.</t>
  </si>
  <si>
    <t>DESINFETANTE, TÓXICO, LÍQUIDO, N.E.</t>
  </si>
  <si>
    <t>CORANTE, TÓXICO, SÓLIDO, N.E., ou INTERMEDIÁRIO PARA CORANTES, TÓXICO, SÓLIDO, N.E.</t>
  </si>
  <si>
    <t>NICOTINA COMPOSTO, LÍQUIDO, N.E. ou NICOTINA PREPARAÇÃO, LÍQUIDA, N.E.</t>
  </si>
  <si>
    <t>ALQUILFENÓIS, LÍQUIDOS, N.E. (incluindo os homólogos C2-C12)</t>
  </si>
  <si>
    <t>ESTANHO COMPOSTO ORGÂNICO, SÓLIDO, N.E.</t>
  </si>
  <si>
    <t>CORANTE, CORROSIVO, SÓLIDO, N.E., ou INTERMEDIÁRIO PARA CORANTES, CORROSIVO, SÓLIDO, N.E.</t>
  </si>
  <si>
    <t>LÍQUIDO QUE REAGE COM ÁGUA, N.E.</t>
  </si>
  <si>
    <t>MISTURA DE PERÓXIDO DE HIDROGÊNIO E ÁCIDO PERACÉTICO, com ácido(s), água e, no máximo, 5%  de ácido peracético, ESTABILIZADA</t>
  </si>
  <si>
    <t>DISPOSITIVOS,     PEQUENOS,     ACIONADOS     POR     HIDROCARBONETOS     GASOSOS,     ou     RECARGA     DE
HIDROCARBONETOS GASOSOS PARA PEQUENOS DISPOSITIVOS, com difusor</t>
  </si>
  <si>
    <t>BIFENILAS POLIHALOGENADAS, LÍQUIDAS ou MONOMETILDIFENILAS-METANOS HALOGENADAS, LÍQUIDAS
ou TERFENILAS POLIHALOGENADAS, LÍQUIDAS</t>
  </si>
  <si>
    <t>BIFENILAS  POLIHALOGENADAS,  SÓLIDAS  ou  MONOMETILDIFENILAS-METANOS  HALOGENADAS,  SÓLIDAS
ou TERFENILAS POLIHALOGENADAS, SÓLIDAS</t>
  </si>
  <si>
    <t>PERFLUOR (ÉTER METILVINÍLICO)</t>
  </si>
  <si>
    <t>PERFLUOR (ÉTER ETILVINÍLICO)</t>
  </si>
  <si>
    <t>PENTACLOROFENOL</t>
  </si>
  <si>
    <t>GÁS OXIDANTE, COMPRIMIDO, N.E.</t>
  </si>
  <si>
    <t>GÁS OXIDANTE, LIQUEFEITO, N.E.</t>
  </si>
  <si>
    <t>GÁS LÍQUIDO REFRIGERADO, N.E.</t>
  </si>
  <si>
    <t>1,1,1,2-TETRAFLUORETANO (GÁS REFRIGERANTE R 134 a)</t>
  </si>
  <si>
    <t>GÁS TÓXICO, INFLAMÁVEL, LIQUEFEITO, N.E.</t>
  </si>
  <si>
    <t>GÁS INFLAMÁVEL, LIQUEFEITO, N.E.</t>
  </si>
  <si>
    <t>GÁS TÓXICO, LIQUEFEITO, N.E.</t>
  </si>
  <si>
    <t>GÁS LIQUEFEITO, N.E.</t>
  </si>
  <si>
    <t>ARTIGOS PRESSURIZADOS PNEUMÁTICOS ou HIDRÁULICOS (contendo gás não-inflamável)</t>
  </si>
  <si>
    <t>TANQUE  DE  COMBUSTÍVEL  DE  UNIDADE  DE  FORÇA  HIDRÁULICA  PARA  AERONAVE  (contendo  mistura  de
hidrazina anidra e metilhidrazina) (combustível M86)</t>
  </si>
  <si>
    <t>VEÍCULO, MOVIDO A GÁS INFLAMÁVEL ou VEÍCULO, MOVIDO A LÍQUIDO INFLAMÁVEL ou VEÍCULO, COM PILHA  DE  COMBUSTÍVEL,  MOVIDO  A  GÁS  INFLAMÁVEL  ou  VEÍCULO,  COM  PILHA  DE  COMBUSTÍVEL, MOVIDO A LÍQUIDO INFLAMÁVEL</t>
  </si>
  <si>
    <t>GÁS INFLAMÁVEL, NÃO-PRESSURIZADO, AMOSTRA, N.E., não-líquido refrigerado</t>
  </si>
  <si>
    <t>GÁS TÓXICO, INFLAMÁVEL, NÃO-PRESSURIZADO, AMOSTRA, N.E., não-líquido refrigerado</t>
  </si>
  <si>
    <t>GÁS TÓXICO, NÃO-PRESSURIZADO, AMOSTRA, N.E., não-líquido refrigerado</t>
  </si>
  <si>
    <t>ALUMÍNIO, SUBPRODUTOS DA FUNDIÇÃO, ou ALUMÍNIO, SUBPRODUTOS DA REFUNDIÇÃO</t>
  </si>
  <si>
    <t>VEÍCULO MOVIDO A BATERIA, ou EQUIPAMENTO MOVIDO A BATERIA</t>
  </si>
  <si>
    <t>TOXINAS EXTRAÍDAS DE FONTES VIVAS, LÍQUIDAS, N.E.</t>
  </si>
  <si>
    <t>DISSULFETO DE TITÂNIO</t>
  </si>
  <si>
    <t>SÓLIDOS CONTENDO LÍQUIDO INFLAMÁVEL, N.E.</t>
  </si>
  <si>
    <t>SÓLIDO INFLAMÁVEL, ORGÂNICO, FUNDIDO, N.E.</t>
  </si>
  <si>
    <t>SÓLIDO INFLAMÁVEL, INORGÂNICO, N.E.</t>
  </si>
  <si>
    <t>SÓLIDO INFLAMÁVEL, TÓXICO, INORGÂNICO, N.E.</t>
  </si>
  <si>
    <t>SÓLIDO INFLAMÁVEL, CORROSIVO, INORGÂNICO, N.E.</t>
  </si>
  <si>
    <t>SAIS METÁLICOS DE COMPOSTOS ORGÂNICOS, INFLAMÁVEIS, N.E.</t>
  </si>
  <si>
    <t>HIDRETOS METÁLICOS, INFLAMÁVEIS, N.E.</t>
  </si>
  <si>
    <t>LÍQUIDO SUJEITO A AUTOAQUECIMENTO, ORGÂNICO, N.E.</t>
  </si>
  <si>
    <t>LÍQUIDO SUJEITO A AUTOAQUECIMENTO, TÓXICO, ORGÂNICO, N.E.</t>
  </si>
  <si>
    <t>LÍQUIDO SUJEITO A AUTOAQUECIMENTO, CORROSIVO, ORGÂNICO, N.E.</t>
  </si>
  <si>
    <t>LÍQUIDO SUJEITO A AUTOAQUECIMENTO, INORGÂNICO, N.E.</t>
  </si>
  <si>
    <t>LÍQUIDO SUJEITO A AUTOAQUECIMENTO, TÓXICO, INORGÂNICO, N.E.</t>
  </si>
  <si>
    <t>LÍQUIDO SUJEITO A AUTOAQUECIMENTO, CORROSIVO, INORGÂNICO, N.E.</t>
  </si>
  <si>
    <t>METAL EM PÓ, SUJEITO A AUTOAQUECIMENTO, N.E.</t>
  </si>
  <si>
    <t>SÓLIDO SUJEITO A AUTOAQUECIMENTO, INORGÂNICO, N.E.</t>
  </si>
  <si>
    <t>SÓLIDO SUJEITO A AUTOAQUECIMENTO, TÓXICO, INORGÂNICO, N.E.</t>
  </si>
  <si>
    <t>SÓLIDO SUJEITO A AUTOAQUECIMENTO, CORROSIVO, INORGÂNICO, N.E.</t>
  </si>
  <si>
    <t>LÍQUIDO PIROFÓRICO, INORGÂNICO, N.E.</t>
  </si>
  <si>
    <t>SÓLIDO PIROFÓRICO, INORGÂNICO, N.E.</t>
  </si>
  <si>
    <t>ALCOOLATOS DE METAL ALCALINO-TERROSO, N.E.</t>
  </si>
  <si>
    <t>ALCOOLATOS DE METAL ALCALINO, SUJEITO A AUTOAQUECIMENTO, CORROSIVOS, N.E.</t>
  </si>
  <si>
    <t>SUBSTÂNCIA METÁLICA, QUE REAGE COM ÁGUA, N.E.</t>
  </si>
  <si>
    <t>SUBSTÂNCIA METÁLICA, QUE REAGE COM ÁGUA, SUJEITAA AUTOAQUECIMENTO, N.E.</t>
  </si>
  <si>
    <t>CLORATOS INORGÂNICOS, SOLUÇÃO AQUOSA, N.E.</t>
  </si>
  <si>
    <t>PERCLORATOS INORGÂNICOS, SOLUÇÃO AQUOSA, N.E.</t>
  </si>
  <si>
    <t>HIPOCLORITOS INORGÂNICOS, N.E.</t>
  </si>
  <si>
    <t>BROMATOS INORGÂNICOS, SOLUÇÃO AQUOSA, N.E.</t>
  </si>
  <si>
    <t>PERMANGANATOS INORGÂNICOS, SOLIÇÃO AQUOSA, N.E.</t>
  </si>
  <si>
    <t>PERSULFATOS INORGÂNICOS, N.E.</t>
  </si>
  <si>
    <t>PERSULFATOS INORGÂNICOS, SOLUÇÃO AQUOSA, N.E.</t>
  </si>
  <si>
    <t>NITRATOS INORGÂNICOS, SOLUÇÃO AQUOSA, N.E.</t>
  </si>
  <si>
    <t>NITRITOS INORGÂNICOS, SOLUÇÃO AQUOSA, N.E.</t>
  </si>
  <si>
    <t>PENTAFLUORETANO (GÁS REFRIGERANTE R 125)</t>
  </si>
  <si>
    <t>LÍQUIDO AUTORREAGENTE, TIPO B</t>
  </si>
  <si>
    <t>SÓLIDO AUTORREAGENTE, TIPO B</t>
  </si>
  <si>
    <t>LÍQUIDO AUTORREAGENTE, TIPO C</t>
  </si>
  <si>
    <t>SÓLIDO AUTORREAGENTE, TIPO C</t>
  </si>
  <si>
    <t>LÍQUIDO AUTORREAGENTE, TIPO D</t>
  </si>
  <si>
    <t>SÓLIDO AUTORREAGENTE, TIPO D</t>
  </si>
  <si>
    <t>LÍQUIDO AUTORREAGENTE, TIPO E</t>
  </si>
  <si>
    <t>SÓLIDO AUTORREAGENTE, TIPO E</t>
  </si>
  <si>
    <t>LÍQUIDO AUTORREAGENTE, TIPO F</t>
  </si>
  <si>
    <t>SÓLIDO AUTORREAGENTE, TIPO F</t>
  </si>
  <si>
    <t>LÍQUIDO AUTORREAGENTE, TIPO B, TEMPERATURA CONTROLADA</t>
  </si>
  <si>
    <t>SÓLIDO AUTORREAGENTE, TIPO B, TEMPERATURA CONTROLADA</t>
  </si>
  <si>
    <t>LÍQUIDO AUTORREAGENTE, TIPO C, TEMPERATURA CONTROLADA</t>
  </si>
  <si>
    <t>SÓLIDO AUTORREAGENTE, TIPO C, TEMPERATURA CONTROLADA</t>
  </si>
  <si>
    <t>LÍQUIDO AUTORREAGENTE, TIPO D, TEMPERATURA CONTROLADA</t>
  </si>
  <si>
    <t>SÓLIDO AUTORREAGENTE, TIPO D, TEMPERATURA CONTROLADA</t>
  </si>
  <si>
    <t>LÍQUIDO AUTORREAGENTE, TIPO E, TEMPERATURA CONTROLADA</t>
  </si>
  <si>
    <t>SÓLIDO AUTORREAGENTE, TIPO E, TEMPERATURA CONTROLADA</t>
  </si>
  <si>
    <t>LÍQUIDO AUTORREAGENTE, TIPO F, TEMPERATURA CONTROLADA</t>
  </si>
  <si>
    <t>SÓLIDO AUTORREAGENTE, TIPO F, TEMPERATURA CONTROLADA</t>
  </si>
  <si>
    <t>2-BROMO-2-NITROPROPANO-1,3-DIOL</t>
  </si>
  <si>
    <t>AZODICARBONAMIDA</t>
  </si>
  <si>
    <t>SÓLIDOS CONTENDO LÍQUIDO TÓXICO, N.E.</t>
  </si>
  <si>
    <t>SÓLIDOS CONTENDO LÍQUIDO CORROSIVO, N.E.</t>
  </si>
  <si>
    <t>MICROONGANISMOS GENETICAMENTE MODIFICADOS ou ORGANISMOS GENETICAMENTE MODIFICADOS</t>
  </si>
  <si>
    <t>CLORETO DE METANOSSULFONILA</t>
  </si>
  <si>
    <t>PEROXOBORATO DE SÓDIO, ANIDRO</t>
  </si>
  <si>
    <t>MEDICAMENTO, INFLAMÁVEL, TÓXICO, LÍQUIDO, N.E.</t>
  </si>
  <si>
    <t>MEDICAMENTO, TÓXICO, SÓLIDO, N.E.</t>
  </si>
  <si>
    <t>ÁCIDO CLORACÉTICO, FUNDIDO</t>
  </si>
  <si>
    <t>5-MONONITRATO DE ISOSORBIDE</t>
  </si>
  <si>
    <t>DIFLUORMETANO (GÁS REFRIGERANTE R 32)</t>
  </si>
  <si>
    <t>TRIOXOSSILICATO DE DISÓDIO</t>
  </si>
  <si>
    <t>TRIBUTILFOSFANO</t>
  </si>
  <si>
    <t>HIPOCLORITO DE t-BUTILA</t>
  </si>
  <si>
    <t>LÍQUIDO A TEMPERATURA ELEVADA, INFLAMÁVEL, N.E., com PFg superior a 60ºC, a temperatura igual ou superior
ao PFg</t>
  </si>
  <si>
    <t>LÍQUIDO A TEMPERATURA ELEVADA, N.E., a 100ºC ou mais e abaixo do PFg (incluindo metais fundidos, sais fundidos,
etc)</t>
  </si>
  <si>
    <t>SÓLIDO A TEMPERATURA ELEVADA, N.E. a 240ºC ou mais</t>
  </si>
  <si>
    <t>AMINAS, CORROSIVAS, SÓLIDAS, N.E., ou POLIAMINAS, CORROSIVAS, SÓLIDAS, N.E.</t>
  </si>
  <si>
    <t>SÓLIDO CORROSIVO, ÁCIDO, INORGÂNICO, N.E.</t>
  </si>
  <si>
    <t>SÓLIDO CORROSIVO, ÁCIDO, ORGÂNICO, N.E.</t>
  </si>
  <si>
    <t>SÓLIDO CORROSIVO, BÁSICO, INORGÂNICO, N.E.</t>
  </si>
  <si>
    <t>SÓLIDO CORROSIVO, BÁSICO, ORGÂNICO, N.E.</t>
  </si>
  <si>
    <t>LÍQUIDO CORROSIVO, ÁCIDO, ORGÂNICO, N.E.</t>
  </si>
  <si>
    <t>LÍQUIDO CORROSIVO, BÁSICO, ORGÂNICO, N.E.</t>
  </si>
  <si>
    <t>DISPOSITIVOS DE SEGURANÇA, acionados eletricamente</t>
  </si>
  <si>
    <t>RESINA DE POLIÉSTER, CONJUNTO material a base líquida</t>
  </si>
  <si>
    <t>FILTROS DE MEMBRANA DE NITROCELULOSE, com até 12,6% de nitrogênio, massa seca</t>
  </si>
  <si>
    <t>ÉTERES, N.E.</t>
  </si>
  <si>
    <t>ÉSTERES, N.E.</t>
  </si>
  <si>
    <t>NITRILAS, INFLAMÁVEIS, TÓXICAS, N.E.</t>
  </si>
  <si>
    <t>ALCOOLATOS SOLUÇÃO alcoólica, N.E.</t>
  </si>
  <si>
    <t>NITRILAS, TÓXICAS, INFLAMÁVEIS, N.E.</t>
  </si>
  <si>
    <t>NITRILAS, TÓXICAS, LÍQUIDAS, N.E.</t>
  </si>
  <si>
    <t>CLOROFORMIATOS, TÓXICOS, CORROSIVOS, N.E.</t>
  </si>
  <si>
    <t>COMPOSTO ORGANOFOSFORADO, TÓXICO, LÍQUIDO, N.E.</t>
  </si>
  <si>
    <t>COMPOSTO ORGANOFOSFORADO, TÓXICO, INFLAMÁVEL, N.E.</t>
  </si>
  <si>
    <t>ARSÊNIO, COMPOSTO ORGÂNICO, LÍQUIDO, N.E.</t>
  </si>
  <si>
    <t>METAL CARBONILAS, LÍQUIDAS, N.E.</t>
  </si>
  <si>
    <t>COMPOSTO ORGANOMETÁLICO, TÓXICO, LÍQUIDO, N.E.</t>
  </si>
  <si>
    <t>SELÊNIO, COMPOSTO, SÓLIDO, N.E.</t>
  </si>
  <si>
    <t>TELÚRIO, COMPOSTO, N.E.</t>
  </si>
  <si>
    <t>VANÁDIO, COMPOSTO, N.E.</t>
  </si>
  <si>
    <t>LÍQUIDO INFLAMÁVEL, TÓXICO, CORROSIVO, N.E.</t>
  </si>
  <si>
    <t>SÓLIDO TÓXICO, INORGÂNICO, N.E.</t>
  </si>
  <si>
    <t>LÍQUIDO TÓXICO, CORROSIVO, INORGÂNICO, N.E.</t>
  </si>
  <si>
    <t>SÓLIDO TÓXICO, CORROSIVO, INORGÂNICO, N.E.</t>
  </si>
  <si>
    <t>RESÍDUOS  CLÍNICOS  INESPECÍFICOS,   N.E.,   ou   RESÍDUOS  (BIO)   MÉDICOS,   N.E.,  ou   RESÍDUOS  MÉDICOS REGULAMENTADOS, N.E.</t>
  </si>
  <si>
    <t>BATERIAS, CONTENDO SÓDIO, ou PILHAS, CONTENDO SÓDIO</t>
  </si>
  <si>
    <t>HIDRAZINA, SOLUÇÃO AQUOSA com até 37% de hidrazina, em massa</t>
  </si>
  <si>
    <t>CIANETO DE HIDROGÊNIO, SOLUÇÃO ALCOÓLICA, com até 45% de cianeto de hidrogênio</t>
  </si>
  <si>
    <t>HIDROCARBONETO(S), LÍQUIDO(S), N.E.</t>
  </si>
  <si>
    <t>HEPTAFLUORPROPANO (GÁS REFRIGERANTE R 227)</t>
  </si>
  <si>
    <t>MISTURA DE ÓXIDO DE ETILENO E CLOROTETRAFLUORETANO com até 8,8% de óxido de etileno</t>
  </si>
  <si>
    <t>MISTURA DE ÓXIDO DE ETILENO E PENTAFLUORETANO com até 7,9% de óxido de etileno</t>
  </si>
  <si>
    <t>MISTURA DE ÓXIDO DE ETILENO E TETRAFLUORETANO com até 5,6% de óxido de etileno</t>
  </si>
  <si>
    <t>MISTURA DE ÓXIDO DE ETILENO E DIÓXIDO DE CARBONO com mais de 87% de óxido de etileno</t>
  </si>
  <si>
    <t>LÍQUIDO CORROSIVO, SUJEITO A AUTOAQUECIMENTO, N.E.</t>
  </si>
  <si>
    <t>ACRILATO DE 2-DIMETILAMINOETILA</t>
  </si>
  <si>
    <t>GÁS TÓXICO, OXIDANTE, COMPRIMIDO, N.E.</t>
  </si>
  <si>
    <t>GÁS TÓXICO, CORROSIVO, COMPRIMIDO, N.E.</t>
  </si>
  <si>
    <t>GÁS TÓXICO, INFLAMÁVEL, CORROSIVO, COMPRIMIDO, N.E.</t>
  </si>
  <si>
    <t>GÁS TÓXICO, OXIDANTE, CORROSIVO, COMPRIMIDO, N.E.</t>
  </si>
  <si>
    <t>GÁS TÓXICO, OXIDANTE, LIQUEFEITO, N.E.</t>
  </si>
  <si>
    <t>GÁS TÓXICO, CORROSIVO, LIQUEFEITO, N.E.</t>
  </si>
  <si>
    <t>GÁS TÓXICO, INFLAMÁVEL, CORROSIVO, LIQUEFEITO, N.E.</t>
  </si>
  <si>
    <t>GÁS TÓXICO, OXIDANTE, CORROSIVO, LIQUEFEITO, N.E.</t>
  </si>
  <si>
    <t>GÁS OXIDANTE, LÍQUIDO REFRIGERADO, N.E.</t>
  </si>
  <si>
    <t>GÁS INFLAMÁVEL, LÍQUIDO REFRIGERADO, N.E.</t>
  </si>
  <si>
    <t>PIGMENTOS ORGÂNICOS, SUJEITOS A AUTOAQUECIMENTO</t>
  </si>
  <si>
    <t>COMPOSTO  PLÁSTICO  PARA  MOLDAGEM,  sob  forma  de  pasta,  folha  ou  corda  extrudada,  que  desprende  vapor
inflamável</t>
  </si>
  <si>
    <t>AMOSTRA QUÍMICA, TÓXICA</t>
  </si>
  <si>
    <t>ESTOJO QUÍMICO ou ESTOJO DE PRIMEIROS SOCORROS</t>
  </si>
  <si>
    <t>2-AMINO-4,6 - DINITIROFENOL, UMEDECIDO com no mínimo, 20% de água, em massa</t>
  </si>
  <si>
    <t>AMÔNIA, SOLUÇÃO aquosa, com densidade relativa inferior a 0,880 a 15ºC, com mais de 50% de amônia</t>
  </si>
  <si>
    <t>MISTURA DE NITROGLICERINA, INSENSIBILIZADA, SÓLIDA, N.E. com mais de 2% e até 10% de nitroglicerina, em
massa</t>
  </si>
  <si>
    <t>BORO-HIDRETO DE SÓDIO E HIDRÓXIDO DE SÓDIO SOLUÇÃO, com até 12% de boro-hidreto de sódio e até 40% de hidróxido de sódio, em massa</t>
  </si>
  <si>
    <t>MATERIAL RADIOATIVO, BAIXA ATIVIDADE ESPECÍFICA (BAE-II), não-físsil ou físsil exceptivo</t>
  </si>
  <si>
    <t>MATERIAL RADIOATIVO, BAIXA ATIVIDADE ESPECÍFICA (BAE-III), não-físsil ou físsil exceptivo</t>
  </si>
  <si>
    <t>MATERIAL RADIOATIVO, EM VOLUME TIPO C, não-físsil ou físsil exceptivo</t>
  </si>
  <si>
    <t>MATERIAL REDIOATIVO, BAIXA ATIVIDADE ESPECÍFICA (BAE-II) FÍSSIL</t>
  </si>
  <si>
    <t>MATERIAL RADIOATIVO, BAIXA ATIVIDADE ESPECÍFICA (BAE-III), FÍSSIL</t>
  </si>
  <si>
    <t>MATERIAL RADIOATIVO, OBJETOS CONTAMINADOS NA SUPERFÍCIE (OCS-I OU OCS-II), FÍSSIL</t>
  </si>
  <si>
    <t>MATERIAL RADIOATIVO, EM VOLUME TIPO A, FÍSSIL, não-sob forma especial</t>
  </si>
  <si>
    <t>MATERIAL RADIOATIVO, EM VOLUME TIPO B(U), FÍSSIL</t>
  </si>
  <si>
    <t>MATERIAL RADIOATIVO, EM VOLUME TIPO B(M), FÍSSIL</t>
  </si>
  <si>
    <t>MATERIAL RADIOATIVO, EM VOLUME TIPO C, FÍSSIL</t>
  </si>
  <si>
    <t>MATERIAL RADIOATIVO, TRANSPORTADO SOB ARANJO ESPECIAL, FÍSSIL</t>
  </si>
  <si>
    <t>MATERIAL RADIOATIVO, VOLUME TIPO A, TRANSPORTADO SOB FORMA ESPECIAL, não-físsil ou físsil exceptivo</t>
  </si>
  <si>
    <t>MATERIAL RADIOATIVO, EM VOLUME TIPO A, TRANSPORTADO SOB FORMA ESPECIAL, FÍSSIL</t>
  </si>
  <si>
    <t>LÍQUIDO REGULAMENTADO PARA AVIAÇÃO, N.E.</t>
  </si>
  <si>
    <t>SÓLIDO REGULAMENTADO PARA AVIAÇÃO, N.E.</t>
  </si>
  <si>
    <t>MERCAPTANAS, INFLAMÁVEIS, LÍQUIDAS, N.E., ou MISTURA DE MERCAPTANA, INFLAMÁVEL, LÍQUIDA, N.E.</t>
  </si>
  <si>
    <t>GÁS REFRIGERANTE R 404 A</t>
  </si>
  <si>
    <t>GÁS REFRIGERANTE R 407 A</t>
  </si>
  <si>
    <t>GÁS REFRIGERANTE R 407 B</t>
  </si>
  <si>
    <t>GÁS REFRIGERANTE R 407 C</t>
  </si>
  <si>
    <t>DIÓXIDO DE TIOURÉIA</t>
  </si>
  <si>
    <t>XANTATOS</t>
  </si>
  <si>
    <t>MISTURA DE NITROGLICERINA, INFLAMÁVEL, INSENSIBILIZADA, LÍQUIDA, N.E., com até 30% de nitroglicerina,
em massa</t>
  </si>
  <si>
    <t>TETRANITRATO      DE      PENTAERITRINA      (TETRANITRATO      DE      PENTAERITROL;      PETN),      MISTURA,
INSENSIBILIZADA, SÓLIDA, N.E., com mais de 10% e até 20% de petn, em massa</t>
  </si>
  <si>
    <t>PESTICIDA Á BASE DE DERIVADOS DO ÁCIDO FENOXIACÉTICO, TÓXICO, SÓLIDO</t>
  </si>
  <si>
    <t>PESTICIDA  Á  BASE  DE  DERIVADOS DO  ÁCIDO  FENOXIACÉTICO,  INFLAMÁVEL,  TÓXICO,  LÍQUIDO  com PFg
inferior a 23ºC</t>
  </si>
  <si>
    <t>PESTICIDA  Á  BASE  DE  DERIVADOS DO  ÁCIDO  FENOXIACÉTICO,  TÓXICO,  INFLAMÁVEL,  LÍQUIDO  com PFg
igual ou superior a 23ºC</t>
  </si>
  <si>
    <t>PESTICIDA Á BASE DE DERIVADOS DO ÁCIDO FENOXIACÉTICO, TÓXICO, LÍQUIDO</t>
  </si>
  <si>
    <t>PESTICIDA Á BASE DE PIRETRÓIDE, TÓXICO, SÓLIDO</t>
  </si>
  <si>
    <t>PESTICIDA Á BASE DE PIRETRÓIDE, INFLAMÁVEL, TÓXICO, LÍQUIDO com ponto de fulgor inferior a 23ºC</t>
  </si>
  <si>
    <t>PESTICIDA Á BASE DE PIRETRÓIDE, TÓXICO, INFLAMÁVEL, LÍQUIDO com PFg igual ou superior a 23ºC</t>
  </si>
  <si>
    <t>PESTICIDA Á BASE DE PIRETRÓIDE, TÓXICO, LÍQUIDO</t>
  </si>
  <si>
    <t>INSETICIDA INFLAMÁVEL, GASOSO, N.E.</t>
  </si>
  <si>
    <t>INSETICIDA, TÓXICO, INFLAMÁVEL, GASOSO, N.E.</t>
  </si>
  <si>
    <t>GERADOR DE OXIGÊNIO, QUÍMICO †</t>
  </si>
  <si>
    <t>MISTURA DE NITROGLICERINA, INSENSIBILIZADA, LÍQUIDA, N.E., com até 30% de nitroglicerina, em massa</t>
  </si>
  <si>
    <t>MÁQUINAS DE REFRIGERAÇÃO contendo gás liquefeito, inflamável, não-tóxico</t>
  </si>
  <si>
    <t>VEÍCULO SOB FUMIGAÇÃO ou EQUIPAMENTO DE TRANSPORTE SOB FUMIGAÇÃO</t>
  </si>
  <si>
    <t>FIBRAS VEGETAIS, SECAS</t>
  </si>
  <si>
    <t>CLOROSILANOS, TÓXICO, CORROSIVO, N.E.</t>
  </si>
  <si>
    <t>CLOROSILANOS, TÓXICO, CORROSIVO, INFLAMÁVEL, N.E.</t>
  </si>
  <si>
    <t>PRODUTOS PERIGOSOS EM MAQUINARIA ou PRODUTOS PERIGOSOS EM APARELHOS</t>
  </si>
  <si>
    <t>TRINITROFENOL (ÁCIDO PÍCRICO) UMEDECIDO, com teor de água igual ou superior a 10% em massa</t>
  </si>
  <si>
    <t>TRINITROCLOROBENZENO  (CLORETO  DE  PICRILA),  UMEDECIDO,  com teor  de  água  igual ou  superior a  10% em
massa</t>
  </si>
  <si>
    <t>TRINITROTOLUENO (TNT), UMEDECIDO, com teor de água igual ou superior a 10%, em massa</t>
  </si>
  <si>
    <t>TRINITROBENZENO, UMEDECIDO, com teor de água igual ou superior a 10%, em massa</t>
  </si>
  <si>
    <t>ÁCIDO TRINITROBENZÓICO, UMEDECIDO, com teor de água igual ou superior a 10%, em massa</t>
  </si>
  <si>
    <t>DINITRO-o-CRESOLATO DE SÓDIO, UMEDECIDO, com teor de água igual ou superior a 10%, em massa</t>
  </si>
  <si>
    <t>NITRATO DE URÉIA, UMEDECIDO, com teor de água igual ou superior a 10%, em massa</t>
  </si>
  <si>
    <t>2-METILBUTANAL</t>
  </si>
  <si>
    <t>SUBSTÂNCIA BIOLÓGICA, CATEGORIA B</t>
  </si>
  <si>
    <t>ACETILENO, LIVRE DE SOLVENTE</t>
  </si>
  <si>
    <t>NITRATO DE AMÔNIO, EMULSÃO ou SUSPENSÃO ou GEL, explosivos intermediários para detonantes</t>
  </si>
  <si>
    <t>4-NITROFENILHIDRAZINA, com até de 30% de água, em massa</t>
  </si>
  <si>
    <t>PERBORATO DE SÓDIO MONOHIDRATADO</t>
  </si>
  <si>
    <t>CARBONATO DE SÓDIO PEROXI-HIDRATADO</t>
  </si>
  <si>
    <t>LÍQUIDO EXPLOSIVO DESSENSIBILIZADO, N.E.</t>
  </si>
  <si>
    <t>SÓLIDO EXPLOSIVO DESSENSIBILIZADO, N.E.</t>
  </si>
  <si>
    <t>LÍQUIDO  TÓXICO À  INALAÇÃO, N.E.  com toxicidade  à inalação  inferior ou  igual a  200 ml/m³  e com concentração de vapor saturado superior ou igual a 500 CL50</t>
  </si>
  <si>
    <t>LÍQUIDO TÓXICO À INALAÇÃO, N.E. com toxicidade à inalação inferior ou igual a 1000 ml/m³ e com concentração de vapor saturado superior ou igual a 10 CL50</t>
  </si>
  <si>
    <t>LÍQUIDO  TÓXICO  À INALAÇÃO,  INFLAMÁVEL, N.E.  com toxicidade  à inalação  inferior ou  igual a  200 ml/m³  e com concentração de vapor saturado superior ou igual a 500 CL50</t>
  </si>
  <si>
    <t>LÍQUIDO TÓXICO À INALAÇÃO, INFLAMÁVEL, N.E. com toxicidade à inalação inferior ou igual a 1000 ml/m³ e com</t>
  </si>
  <si>
    <t>LÍQUIDO  TÓXICO  À  INALAÇÃO,  QUE  REAGE  COM  ÁGUA,  N.E.  com  toxicidade  à  inalação  inferior  ou  igual  a  200 ml/m³ e com concentração de vapor saturado superior ou igual a 500 CL50</t>
  </si>
  <si>
    <t>LÍQUIDO  TÓXICO  À  INALAÇÃO,  QUE REAGE  COM ÁGUA,  N.E. com toxicidade à  inalação inferior  ou igual a 1000 ml/m³ e com concentração de vapor saturado superior ou igual a 10 CL50</t>
  </si>
  <si>
    <t>LÍQUIDO  TÓXICO  À  INALAÇÃO,  OXIDANTE,  N.E.  com  toxicidade  à  inalação  inferior  ou  igual  a  200  ml/m³  e  com concentração de vapor saturado superior ou igual a 500 CL50</t>
  </si>
  <si>
    <t>LÍQUIDO  TÓXICO  À  INALAÇÃO,  OXIDANTE,  N.E.  com  toxicidade  à  inalação  inferior  ou  igual a  1000  ml/m³  e  com concentração de vapor saturado superior ou igual a 100 CL50</t>
  </si>
  <si>
    <t>LÍQUIDO  TÓXICO  À  INALAÇÃO,  CORROSIVO,  N.E.  com toxicidade  à  inalação  inferior  ou  igual a  200  ml/m³  e  com concentração de vapor saturado superior ou igual a 500 CL50</t>
  </si>
  <si>
    <t>LÍQUIDO  TÓXICO  À  INALAÇÃO,  CORROSIVO,  N.E.  com toxicidade  à  inalação  inferior  ou  igual a  1000  ml/m³  e com concentração de vapor saturado superior ou igual a 10 CL50</t>
  </si>
  <si>
    <t>SUBSTÂNCIA ORGANOMETÁLICA, PIROFÓRICA, SÓLIDA</t>
  </si>
  <si>
    <t>SUBSTÂNCIA ORGANOMETÁLICA, PIROFÓRICA, LÍQUIDA</t>
  </si>
  <si>
    <t>SUBSTÂNCIA ORGANOMETÁLICA, PIROFÓRICA, QUE REAGE COM ÁGUA, SÓLIDA</t>
  </si>
  <si>
    <t>SUBSTÂNCIA ORGANOMETÁLICA, PIROFÓRICA, QUE REAGE COM ÁGUA, LÍQUIDA</t>
  </si>
  <si>
    <t>SUBSTÂNCIA ORGANOMETÁLICA, QUE REAGE COM ÁGUA, SÓLIDA</t>
  </si>
  <si>
    <t>SUBSTÂNCIA ORGANOMETÁLICA, QUE REAGE COM ÁGUA, INFLAMÁVEL, SÓLIDA</t>
  </si>
  <si>
    <t>SUBSTÂNCIA ORGANOMETÁLICA, QUE REAGE COM ÁGUA, SUJEITA A AUTOAQUECIMENTO, SÓLIDA</t>
  </si>
  <si>
    <t>SUBSTÂNCIA ORGANOMETÁLICA, QUE REAGE COM ÁGUA, LÍQUIDA</t>
  </si>
  <si>
    <t>SUBSTÂNCIA ORGANOMETÁLICA, QUE REAGE COM ÁGUA, INFLAMÁVEL, LÍQUIDA</t>
  </si>
  <si>
    <t>SUBSTÂNCIA ORGANOMETÁLICA, SUJEITA A AUTOAQUECIMENTO, SÓLIDA</t>
  </si>
  <si>
    <t>AMALGAMA DE METAIS ALCALINOS, SÓLIDA</t>
  </si>
  <si>
    <t>AMALGAMA DE METAIS ALCALINO-TERROSOS, SÓLIDA</t>
  </si>
  <si>
    <t>LIGAS METÁLICAS DE POTÁSSIO, SÓLIDAS</t>
  </si>
  <si>
    <t>LIGAS DE POTÁSSIO E SÓDIO, SÓLIDAS</t>
  </si>
  <si>
    <t>CLORATO DE BÁRIO, SOLUÇÃO</t>
  </si>
  <si>
    <t>PERCLORATO DE BÁRIO EM SOLUÇÃO</t>
  </si>
  <si>
    <t>MISTURA DE CLORATO E CLORETO DE MAGNÉSIO EM SOLUÇÃO</t>
  </si>
  <si>
    <t>PERCLORATO DE CHUMBO SOLUÇÃO</t>
  </si>
  <si>
    <t>CLORONITROBENZENOS, LÍQUIDOS</t>
  </si>
  <si>
    <t>HIDROCLORETO DE 4-CLORO-o-TOLUIDINA SOLUÇÃO</t>
  </si>
  <si>
    <t>beta-NAFTILAMINA SOLUÇÃO</t>
  </si>
  <si>
    <t>ÁCIDO FÓRMICO com no mínimo 10% e no máximo 85% de ácido, em massa</t>
  </si>
  <si>
    <t>CIANETO DE POTÁSSIO SOLUÇÃO</t>
  </si>
  <si>
    <t>CIANETO DE SÓDIO SOLUÇÃO</t>
  </si>
  <si>
    <t>FLUORETO DE SÓDIO SOLUÇÃO</t>
  </si>
  <si>
    <t>CLOROACETOFENONA, LÍQUIDA</t>
  </si>
  <si>
    <t>BROMETO DE XILILO, SÓLIDO</t>
  </si>
  <si>
    <t>2,4-TOLUILENODIAMINA EM SOLUÇÃO</t>
  </si>
  <si>
    <t>COMPLEXO DE TRIFLUORETO DE BORO E DE ÁCIDO ACÉTICO, SÓLIDO</t>
  </si>
  <si>
    <t>COMPLEXO DE TRIFLUORETO DE BORO E DE ÁCIDO PROPIÔNICO, SÓLIDO</t>
  </si>
  <si>
    <t>HIDROGENODIFLUORETO DE POTÁSSIO SOLUÇÃO</t>
  </si>
  <si>
    <t>FLUORETO DE POTÁSSIO SOLUÇÃO</t>
  </si>
  <si>
    <t>HIDRÓXIDO DE TETRAMETIL-AMÔNIO, SÓLIDO</t>
  </si>
  <si>
    <t>DINITRO-o-CRESOLATO DE AMÔNIO SOLUÇÃO</t>
  </si>
  <si>
    <t>ÁCIDO BROMOACÉTICO, SÓLIDO</t>
  </si>
  <si>
    <t>ACRILAMIDA EM SOLUÇÃO</t>
  </si>
  <si>
    <t>CLORETOS DE CLOROBENZILA. SÓLIDO</t>
  </si>
  <si>
    <t>ISOCIANATO DE 3-CLORO-4-METILFENILA, SÓLIDO</t>
  </si>
  <si>
    <t>CLOROTOLUIDINAS, LÍQUIDAS</t>
  </si>
  <si>
    <t>XILENÓIS, LÍQUIDOS</t>
  </si>
  <si>
    <t>TRIFLUORETOS DE NITROBENZENO, SÓLIDOS</t>
  </si>
  <si>
    <t>BIFENILAS POLICLORADAS, SÓLIDAS</t>
  </si>
  <si>
    <t>NITROCRESSÓIS, LÍQUIDOS</t>
  </si>
  <si>
    <t>HIDRATOS DE HEXAFLUORACETONA, SÓLIDO</t>
  </si>
  <si>
    <t>CLOROCRESSÓIS, SÓLIDOS</t>
  </si>
  <si>
    <t>ÁLCOOL alpha-METILBENZÍLICO, SÓLIDO</t>
  </si>
  <si>
    <t>NITRILOS, TÓXICOS, SÓLIDOS, N.E.</t>
  </si>
  <si>
    <t>COMPOSTO DE SELÊNIO, LÍQUIDO, N.E.</t>
  </si>
  <si>
    <t>CLORODINITROBENZENOS, SÓLIDOS</t>
  </si>
  <si>
    <t>DICLOROANILINAS, SÓLIDAS</t>
  </si>
  <si>
    <t>DINITROBENZENOS, SÓLIDOS</t>
  </si>
  <si>
    <t>HIDROCLORETO DE NICOTINA, SÓLIDO</t>
  </si>
  <si>
    <t>SULFATO DE NICOTINA, SÓLIDA</t>
  </si>
  <si>
    <t>NITROTOLUENOS, SÓLIDOS</t>
  </si>
  <si>
    <t>NITROXILENOS, SÓLIDOS</t>
  </si>
  <si>
    <t>SUBSTÂNCIA PARA PRODUÇÃO DE GÁS LACRIMOGÊNEO, SÓLIDA, N.E.</t>
  </si>
  <si>
    <t>CIANETOS DE BROMOBENZILA, SÓLIDOS</t>
  </si>
  <si>
    <t>DIFENILCLOROARSINA, SÓLIDA</t>
  </si>
  <si>
    <t>TOLUIDINAS, SÓLIDAS</t>
  </si>
  <si>
    <t>XILIDINAS, SÓLIDAS</t>
  </si>
  <si>
    <t>ÁCIDO FOSFÓRICO, SÓLIDO</t>
  </si>
  <si>
    <t>DINITROTOLUENOS, SÓLIDOS</t>
  </si>
  <si>
    <t>CRESÓIS, SÓLIDOS</t>
  </si>
  <si>
    <t>ÁCIDO NITROSILSULFÚRICO, SÓLIDO</t>
  </si>
  <si>
    <t>CLORONITROTOLUENOS, SÓLIDOS</t>
  </si>
  <si>
    <t>NITROANISÓIS, SÓLIDOS</t>
  </si>
  <si>
    <t>NITROBROMOBENZENOS, SÓLIDOS</t>
  </si>
  <si>
    <t>N-ETILBENZILTOLUIDINAS, SÓLIDAS</t>
  </si>
  <si>
    <t>TOXINAS, EXTRAÍDAS DE ORGANISMOS VIVOS, SÓLIDAS, N.E.</t>
  </si>
  <si>
    <t>ÁCIDO PROPIÔNICO com no mínimo 90% de ácido em massa</t>
  </si>
  <si>
    <t>FÓSFORO, COMPOSTO ORGÂNICO, TÓXICO, SÓLIDO, N.E.</t>
  </si>
  <si>
    <t>ARSÊNICO, COMPOSTO ORGÂNICO, SÓLIDO, N.E.</t>
  </si>
  <si>
    <t>METAL CARBONILAS, SÓLIDAS, N.E.</t>
  </si>
  <si>
    <t>COMPOSTO ORGANOMETÁLICO, TÓXICO, SÓLIDO, N.E.</t>
  </si>
  <si>
    <t>HIDROGÊNIO  EM  UM  SISTEMA  DE  ARMAZENAGEM  DE  HIDRETO  METÁLICO  ou  HIDROGÊNIO  EM  UM SISTEMA DE ARMAZENAGEM DE HIDRETO METÁLICO CONTIDO EM EQUIPAMENTO ou HIDROGÊNIO EM UM SISTEMA DE ARMAZENAGEM DE HIDRETO METÁLICO EMBALADO COM EQUIPAMENTO</t>
  </si>
  <si>
    <t>TINTA   INFLAMÁVEL,   CORROSIVA   (incluindo   tintas,   lacas,   esmaltes,   tinturas,   goma-lacas,   vernizes,   polidores, enchimentos   líquidos   e   bases   líquidas   para   lacas)   ou  MATERIAL   RELACIONADO  COM   TINTA  INFLAMÁVEL, CORROSIVA (incluindo diluentes ou redutores para tintas)</t>
  </si>
  <si>
    <t>TINTA   CORROSIVA,   INFLAMÁVEL   (incluindo   tintas,   lacas,   esmaltes,   tinturas,   goma-lacas,   vernizes,   polidores, enchimentos   líquidos   e   bases   líquidas   para   lacas)   ou   MATERIAL   RELACIONADO   COM   TINTA   CORROSIVA, INFLAMÁVEL (incluindo diluentes ou redutores para tintas)</t>
  </si>
  <si>
    <t>HIDROGENODIFLUORETO SOLUÇÃO, N.E.</t>
  </si>
  <si>
    <t>ÁCIDO CROTÔNICO, LÍQUIDO</t>
  </si>
  <si>
    <t>CARTUCHOS PARA  PILHAS DE  COMBUSTÍVEL  ou  CARTUCHOS PARA PILHAS DE  COMBUSTÍVEL CONTIDOS EM  EQUIPAMENTO  ou   CARTUCHOS  PARA  PILHAS  DE  COMBUSTÍVEL  EMBALADOS  COM  EQUIPAMENTO,
contendo líquidos inflamáveis</t>
  </si>
  <si>
    <t>1 - HIDROXIBENZOTRIAZOL MONOHIDRATADO</t>
  </si>
  <si>
    <t>MISTURA DE ETANOL E GASOLINA ou MISTURA DE ETANOL E COMBUSTÍVEL PARA MOTORES  com mais de
10% de etanol</t>
  </si>
  <si>
    <t>CARTUCHOS PARA  PILHAS DE  COMBUSTÍVEL  ou  CARTUCHOS PARA PILHAS DE  COMBUSTÍVEL CONTIDOS EM  EQUIPAMENTO  ou   CARTUCHOS  PARA  PILHAS  DE  COMBUSTÍVEL  EMBALADOS  COM  EQUIPAMENTO,
contendo substâncias que reagem com água</t>
  </si>
  <si>
    <t>CARTUCHOS PARA  PILHAS DE  COMBUSTÍVEL  ou  CARTUCHOS PARA PILHAS DE  COMBUSTÍVEL CONTIDOS EM  EQUIPAMENTO  ou   CARTUCHOS  PARA  PILHAS  DE  COMBUSTÍVEL  EMBALADOS  COM  EQUIPAMENTO,
contendo substâncias corrosivas</t>
  </si>
  <si>
    <t>CARTUCHOS PARA  PILHAS DE  COMBUSTÍVEL  ou  CARTUCHOS PARA PILHAS DE  COMBUSTÍVEL CONTIDOS EM  EQUIPAMENTO  ou   CARTUCHOS  PARA  PILHAS  DE  COMBUSTÍVEL  EMBALADOS  COM  EQUIPAMENTO,
contendo gas inflamável liquefeito</t>
  </si>
  <si>
    <t>CARTUCHOS PARA  PILHAS DE  COMBUSTÍVEL  ou  CARTUCHOS PARA PILHAS DE  COMBUSTÍVEL CONTIDOS EM  EQUIPAMENTO  ou   CARTUCHOS  PARA  PILHAS  DE  COMBUSTÍVEL  EMBALADOS  COM  EQUIPAMENTO,
contendo hidrogênio em hidreto metálico</t>
  </si>
  <si>
    <t>BATERIAS DE ÍON LÍTIO (incluindo baterias de polímero de íon lítio)</t>
  </si>
  <si>
    <t>BATERIAS DE ÍON LÍTIO CONTIDAS EM EQUIPAMENTOS ou BATERIAS DE ÍON LÍTIO EMBALADAS COM
EQUIPAMENTO (incluindo baterias de polímero de íon lítio)</t>
  </si>
  <si>
    <t>DISPERSÃO  DE  METAIS  ALCALINOS,  INFLAMÁVEL  ou  DISPERSÃO  DE  METAIS  ALCALINOS  TERROSOS, INFLAMÁVEL</t>
  </si>
  <si>
    <t>MISTURA ANTIDETONANTE PARA COMBUSTÍVEL DE MOTORES, INFLAMÁVEL</t>
  </si>
  <si>
    <t>HIDRAZINA, SOLUÇÃO AQUOSA, INFLAMÁVEL, com mais de 37% de hidrazina, em massa</t>
  </si>
  <si>
    <t>HIPOCLORITO   DE   CÁLCIO,   SECO,   CORROSIVO   ou   MISTURA   DE    HIPOCLORITO   DE    CÁLCIO,   SECO,
CORROSIVO, com mais de 39% de cloro ativo (8,8% de oxigênio ativo)</t>
  </si>
  <si>
    <t>MISTURA DE HIPOCLORITO DE CÁLCIO, SECO, CORROSIVO, com mais de 10% e até 39% de cloro ativo</t>
  </si>
  <si>
    <t>HIPOCLORITO DE CÁLCIO, HIDRATADO, CORROSIVO ou MISTURA DE HIPOCLORITO DE CÁLCIO,
HIDRATADO, CORROSIVO com não menos que 5,5% e até 16% de água</t>
  </si>
  <si>
    <t>LÍQUIDO TÓXICO POR INALAÇÃO, INFLAMÁVEL, CORROSIVO, N.E. com uma CL50 inferior ou igual a 200 ml/m3  e concentração saturada de vapor superior ou igual a 500 CL50</t>
  </si>
  <si>
    <t>LÍQUIDO TÓXICO POR INALAÇÃO, INFLAMÁVEL, CORROSIVO, N.E. com uma CL50  inferior ou igual a 1000 ml/m3  e concentração saturada de vapor superior ou igual a 10 CL50</t>
  </si>
  <si>
    <t>LÍQUIDO TÓXICO POR INALAÇÃO, QUE REAGE COM ÁGUA, INFLAMÁVEL, N.E. com uma CL50  inferior ou igual a
200 ml/m3  e concentração saturada de vapor superior ou igual a 500 CL50</t>
  </si>
  <si>
    <t>LÍQUIDO TÓXICO POR INALAÇÃO, QUE REAGE COM ÁGUA, INFLAMÁVEL, N.E. com uma CL50  inferior ou igual a
1000 ml/m3  e concentração saturada de vapor superior ou igual a 10 CL50</t>
  </si>
  <si>
    <t>PETRÓLEO CRU ÁCIDO, INFLAMÁVEL, TÓXICO</t>
  </si>
  <si>
    <t>IODO</t>
  </si>
  <si>
    <t>FARINHA DE KRILL</t>
  </si>
  <si>
    <t>IODO MONOCLORADO, LÍQUIDO</t>
  </si>
  <si>
    <t>CAPACITOR, ELÉTRICO DE DUPLA CAMADA (com capacidade de armazenamento de energia superior a 0,3 Wh)</t>
  </si>
  <si>
    <t>PRODUTO QUÍMICO SOB PRESSÃO, N.E.</t>
  </si>
  <si>
    <t>PRODUTO QUÍMICO SOB PRESSÃO, INFLAMÁVEL, N.E.</t>
  </si>
  <si>
    <t>PRODUTO QUÍMICO SOB PRESSÃO, TÓXICO, N.E.</t>
  </si>
  <si>
    <t>PRODUTO QUÍMICO SOB PRESSÃO, CORROSIVO, N.E.</t>
  </si>
  <si>
    <t>PRODUTO QUÍMICO SOB PRESSÃO, INFLAMÁVEL, TÓXICO, N.E.</t>
  </si>
  <si>
    <t>PRODUTO QUÍMICO SOB PRESSÃO, INFLAMÁVEL, CORROSIVO, N.E.</t>
  </si>
  <si>
    <t>MERCÚRIO CONTIDO EM ARTIGOS MANUFATURADOS</t>
  </si>
  <si>
    <t>HEXAFLUORETO  DE  URÂNIO,  MATERIAL  RADIOATIVO,  EMBALAGEM  EXCEPTIVA,  com menos  de  0,1  kg por
embalagem, não-físsil ou físsil-exceptivo</t>
  </si>
  <si>
    <t>CAPACITOR, ASSIMÉTRICO (com capacidade de armazenamento de energia superior a 0.3Wh)</t>
  </si>
  <si>
    <t>EMBALAGENS DESCARTADAS, VAZIAS, NÃO LIMPAS</t>
  </si>
  <si>
    <t>GÁS ADSORVIDO, INFLAMÁVEL, N.E.</t>
  </si>
  <si>
    <t>GÁS ADSORVIDO, N.E.</t>
  </si>
  <si>
    <t>GÁS ADSORVIDO TÓXICO, N.E.</t>
  </si>
  <si>
    <t>GÁS ADSORVIDO, OXIDANTE, N.E.</t>
  </si>
  <si>
    <t>GÁS ADSORVIDO,TÓXICO INFLAMÁVEL, N.E.</t>
  </si>
  <si>
    <t>GÁS ADSORVIDO TÓXICO, OXIDANTE, N.E.</t>
  </si>
  <si>
    <t>GÁS ADSORVIDO, TÓXICO, CORROSIVO, N.E.</t>
  </si>
  <si>
    <t>GÁS ADSORVIDO, TÓXICO, INFLAMÁVEL, CORROSIVO, N.E.</t>
  </si>
  <si>
    <t>GÁS ADSORVIDO, TÓXICO, OXIDANTE, CORROSIVO, N.E.</t>
  </si>
  <si>
    <t>TRIFLUORETO DE BORO, ADSORVIDO</t>
  </si>
  <si>
    <t>CLORO, ADSORVIDO</t>
  </si>
  <si>
    <t>TETRAFLUORETO DE SILICONE, ADSORVIDO</t>
  </si>
  <si>
    <t>ARSINA, ADSORVIDA</t>
  </si>
  <si>
    <t>GERMANO, ADSORVIDO</t>
  </si>
  <si>
    <t>PENTAFLUORETO DE FÓSFORO, ADSORVIDO</t>
  </si>
  <si>
    <t>FOSFINA, ADSORVIDA</t>
  </si>
  <si>
    <t>SELENETO DE HIDROGÊNIO, ADSORVIDO</t>
  </si>
  <si>
    <t>KIT RESINA DE POLIÉSTER, material base sólida</t>
  </si>
  <si>
    <t>MOTOR, COMBUSTÃO INTERNA, MOVIDO A LÍQUIDO INFLAMÁVEL ou MOTOR, PILHA DE COMBUSTÍVEL, MOVIDO A LÍQUIDO INFLAMÁVEL ou MAQUINÁRIO, COMBUSTÃO INTERNA, MOVIDO A LÍQUIDO INFLAMÁVEL ou MAQUINÁRIO, PILHA DE COMBUSTÍVEL, MOVIDO A LÍQUIDO INFLAMÁVEL</t>
  </si>
  <si>
    <t>MOTOR, COMBUSTÃO INTERNA, MOVIDO A GÁS INFLAMÁVEL ou MOTOR, PILHA DE COMBUSTÍVEL, MOVIDO A GÁS INFLAMÁVEL ou MAQUINÁRIO, COMBUSTÃO INTERNA, MOVIDO A GÁS INFLAMÁVEL ou MAQUINÁRIO, PILHA DE COMBUSTÍVEL, MOVIDO A GÁS INFLAMÁVEL</t>
  </si>
  <si>
    <t>MOTOR, COMBUSTÃO INTERNA, ou MAQUINÁRIO, COMBUSTÃO INTERNA</t>
  </si>
  <si>
    <t>SUBSTÂNCIA POLIMERIZADA SÓLIDA, ESTABILIZADA, N.E.</t>
  </si>
  <si>
    <t>SUBSTÂNCIA POLIMERIZADA LÍQUIDA, ESTABILIZADA, N.E.</t>
  </si>
  <si>
    <t>SUBSTÂNCIA POLIMERIZADA SÓLIDA, TEMPERATURA CONTROLADA, N.E.</t>
  </si>
  <si>
    <t>SUBSTÂNCIA POLIMERIZADA LÍQUIDA, TEMPERATURA CONTROLADA, N.E.</t>
  </si>
  <si>
    <t>ONU</t>
  </si>
  <si>
    <t>Nome aproriado para embarque</t>
  </si>
  <si>
    <t>III</t>
  </si>
  <si>
    <t>13A</t>
  </si>
  <si>
    <t>Material não reativo.</t>
  </si>
  <si>
    <t>não apresenta perigos térmicos</t>
  </si>
  <si>
    <t>Tratamento específico (veja as instruções suplementares de primeiros socorros neste rótulo).</t>
  </si>
  <si>
    <t>Armazene num recipiente resistente à corrosão/… com um revestimento interno resistente.</t>
  </si>
  <si>
    <t>AMÔNIA SOLUÇÃO aquosa, com mais de 10% e até 35% de amônia</t>
  </si>
  <si>
    <t>Este material não é combustivel, mas pode decompor-se ao ser aquecida para produzir gases corrosivos e ou tóxicos. Contato com metais pode envolver gás hidrogênio inflamável.</t>
  </si>
  <si>
    <t xml:space="preserve">Elimine todas as fontes de ignição (faíscas ou chamas) da área imediata.Não tocar ou caminhar sobre material derramado. Utilize equipamento de proteção individual conforme descrito na seção 8. </t>
  </si>
  <si>
    <t xml:space="preserve">Armazene em local bem ventilado, longe da luz solar e fonte de calor. Mantenha o recipiente fechado. Não é necessária adição de estabilizantes e antioxidantes para garantir a durabilidade do produto. Manter armazenado em temperatura ambiente. </t>
  </si>
  <si>
    <t>Tabelas</t>
  </si>
  <si>
    <t>ID</t>
  </si>
  <si>
    <t>Empresas</t>
  </si>
  <si>
    <t>Frase perigo</t>
  </si>
  <si>
    <t>tb frase perigo</t>
  </si>
  <si>
    <t>tb frase precaução</t>
  </si>
  <si>
    <t>Codigo perigo</t>
  </si>
  <si>
    <t>Codigo precaução</t>
  </si>
  <si>
    <t>Frase precaução</t>
  </si>
  <si>
    <t>tb ONU</t>
  </si>
  <si>
    <t>Guia de risco</t>
  </si>
  <si>
    <t>Nome aprop. Embarque</t>
  </si>
  <si>
    <t>int</t>
  </si>
  <si>
    <t>varchar (255)</t>
  </si>
  <si>
    <t>int(5)</t>
  </si>
  <si>
    <t>Auto inc./N.N.</t>
  </si>
  <si>
    <t>N.N.</t>
  </si>
  <si>
    <t>Chave estrangeira</t>
  </si>
  <si>
    <t>varchar (10)</t>
  </si>
  <si>
    <t>TB FISPQ final</t>
  </si>
  <si>
    <t>logo</t>
  </si>
  <si>
    <t>Produto</t>
  </si>
  <si>
    <t>Data da Revisão</t>
  </si>
  <si>
    <t>versão</t>
  </si>
  <si>
    <t>Pagina</t>
  </si>
  <si>
    <t>OUTRAS INF. 16A</t>
  </si>
  <si>
    <t>OUTRAS INF. 16B</t>
  </si>
  <si>
    <t>OUTRAS INF. 16C</t>
  </si>
  <si>
    <t>OUTRAS INF. 16D</t>
  </si>
  <si>
    <t>INF. REGUL. 15 A</t>
  </si>
  <si>
    <t>INF. REGUL. 15 B</t>
  </si>
  <si>
    <t>INF. REGUL. 15 C</t>
  </si>
  <si>
    <t>INF. REGUL. 15 D</t>
  </si>
  <si>
    <t>INF. REGUL. 15 E</t>
  </si>
  <si>
    <t>Aereo</t>
  </si>
  <si>
    <t>Hidroviário</t>
  </si>
  <si>
    <t>Terrestre</t>
  </si>
  <si>
    <t>Número ONU</t>
  </si>
  <si>
    <t>Nome apropriado para embarque</t>
  </si>
  <si>
    <t>Classe/subclasse</t>
  </si>
  <si>
    <t>Número de risco</t>
  </si>
  <si>
    <t>Grupo de embalagem</t>
  </si>
  <si>
    <t>IMG</t>
  </si>
</sst>
</file>

<file path=xl/styles.xml><?xml version="1.0" encoding="utf-8"?>
<styleSheet xmlns="http://schemas.openxmlformats.org/spreadsheetml/2006/main">
  <fonts count="20">
    <font>
      <sz val="11"/>
      <color theme="1"/>
      <name val="Calibri"/>
      <family val="2"/>
      <scheme val="minor"/>
    </font>
    <font>
      <b/>
      <sz val="11"/>
      <color theme="1"/>
      <name val="Calibri"/>
      <family val="2"/>
      <scheme val="minor"/>
    </font>
    <font>
      <sz val="20"/>
      <color theme="1"/>
      <name val="Calibri"/>
      <family val="2"/>
      <scheme val="minor"/>
    </font>
    <font>
      <i/>
      <sz val="11"/>
      <color theme="1"/>
      <name val="Calibri"/>
      <family val="2"/>
      <scheme val="minor"/>
    </font>
    <font>
      <sz val="10"/>
      <color theme="1"/>
      <name val="Times New Roman"/>
      <family val="1"/>
    </font>
    <font>
      <b/>
      <sz val="14"/>
      <color theme="1"/>
      <name val="Calibri"/>
      <family val="2"/>
      <scheme val="minor"/>
    </font>
    <font>
      <u/>
      <sz val="11"/>
      <color theme="10"/>
      <name val="Calibri"/>
      <family val="2"/>
    </font>
    <font>
      <sz val="10"/>
      <color theme="1"/>
      <name val="Calibri"/>
      <family val="2"/>
      <scheme val="minor"/>
    </font>
    <font>
      <sz val="10"/>
      <color theme="1"/>
      <name val="Arial"/>
      <family val="2"/>
    </font>
    <font>
      <vertAlign val="subscript"/>
      <sz val="10"/>
      <color theme="1"/>
      <name val="Arial"/>
      <family val="2"/>
    </font>
    <font>
      <sz val="10"/>
      <color rgb="FF000000"/>
      <name val="Arial"/>
      <family val="2"/>
    </font>
    <font>
      <u/>
      <sz val="10"/>
      <color theme="10"/>
      <name val="Arial"/>
      <family val="2"/>
    </font>
    <font>
      <b/>
      <i/>
      <sz val="11"/>
      <color theme="1"/>
      <name val="Calibri"/>
      <family val="2"/>
      <scheme val="minor"/>
    </font>
    <font>
      <b/>
      <sz val="22"/>
      <color theme="1"/>
      <name val="Calibri"/>
      <family val="2"/>
      <scheme val="minor"/>
    </font>
    <font>
      <sz val="10"/>
      <name val="Times New Roman"/>
      <family val="1"/>
    </font>
    <font>
      <sz val="13.5"/>
      <color rgb="FF162937"/>
      <name val="Arial"/>
      <family val="2"/>
    </font>
    <font>
      <sz val="10"/>
      <color rgb="FF000000"/>
      <name val="Times New Roman"/>
      <family val="1"/>
    </font>
    <font>
      <sz val="11"/>
      <color theme="1"/>
      <name val="Times New Roman"/>
      <family val="1"/>
    </font>
    <font>
      <b/>
      <sz val="10"/>
      <color theme="1"/>
      <name val="Times New Roman"/>
      <family val="1"/>
    </font>
    <font>
      <sz val="10"/>
      <color rgb="FF202124"/>
      <name val="Times New Roman"/>
      <family val="1"/>
    </font>
  </fonts>
  <fills count="1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rgb="FF7030A0"/>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00">
    <xf numFmtId="0" fontId="0" fillId="0" borderId="0" xfId="0"/>
    <xf numFmtId="0" fontId="0" fillId="2" borderId="0" xfId="0" applyFill="1"/>
    <xf numFmtId="0" fontId="0" fillId="0" borderId="0" xfId="0" applyAlignment="1">
      <alignment horizontal="center" vertical="center"/>
    </xf>
    <xf numFmtId="16" fontId="0" fillId="3" borderId="0" xfId="0" applyNumberFormat="1" applyFill="1"/>
    <xf numFmtId="0" fontId="0" fillId="3" borderId="0" xfId="0" applyFill="1"/>
    <xf numFmtId="0" fontId="1" fillId="0" borderId="0" xfId="0" applyFont="1"/>
    <xf numFmtId="0" fontId="1" fillId="0" borderId="0" xfId="0" applyFont="1" applyFill="1"/>
    <xf numFmtId="0" fontId="3" fillId="0" borderId="0" xfId="0" applyFont="1" applyFill="1"/>
    <xf numFmtId="0" fontId="4" fillId="0" borderId="0" xfId="0" applyFont="1"/>
    <xf numFmtId="0" fontId="0" fillId="0" borderId="1" xfId="0" applyBorder="1"/>
    <xf numFmtId="0" fontId="0" fillId="5" borderId="0" xfId="0" applyFill="1"/>
    <xf numFmtId="0" fontId="5" fillId="5" borderId="0" xfId="0" applyFont="1" applyFill="1"/>
    <xf numFmtId="0" fontId="0" fillId="6" borderId="1" xfId="0" applyFill="1" applyBorder="1"/>
    <xf numFmtId="0" fontId="6" fillId="0" borderId="0" xfId="1" applyAlignment="1" applyProtection="1"/>
    <xf numFmtId="0" fontId="0" fillId="0" borderId="0" xfId="0" applyAlignment="1"/>
    <xf numFmtId="0" fontId="1" fillId="0" borderId="0" xfId="0" applyFont="1" applyBorder="1" applyAlignment="1"/>
    <xf numFmtId="0" fontId="0" fillId="0" borderId="0" xfId="0" applyFont="1" applyBorder="1"/>
    <xf numFmtId="0" fontId="6" fillId="0" borderId="0" xfId="1" applyFont="1" applyBorder="1" applyAlignment="1" applyProtection="1"/>
    <xf numFmtId="0" fontId="0" fillId="2" borderId="1" xfId="0" applyFill="1" applyBorder="1"/>
    <xf numFmtId="0" fontId="1" fillId="4" borderId="1" xfId="0" applyFont="1" applyFill="1" applyBorder="1"/>
    <xf numFmtId="0" fontId="0" fillId="4" borderId="0" xfId="0" applyFill="1"/>
    <xf numFmtId="0" fontId="1" fillId="4" borderId="0" xfId="0" applyFont="1" applyFill="1"/>
    <xf numFmtId="0" fontId="5" fillId="5" borderId="0" xfId="0" applyFont="1" applyFill="1" applyAlignment="1"/>
    <xf numFmtId="0" fontId="5" fillId="7" borderId="0" xfId="0" applyFont="1" applyFill="1"/>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0" fillId="8" borderId="5" xfId="0" applyFill="1" applyBorder="1"/>
    <xf numFmtId="0" fontId="7" fillId="7" borderId="0" xfId="0" applyFont="1" applyFill="1"/>
    <xf numFmtId="0" fontId="0" fillId="2" borderId="0" xfId="0" applyFont="1" applyFill="1" applyBorder="1" applyAlignment="1"/>
    <xf numFmtId="0" fontId="0" fillId="2" borderId="0" xfId="0" applyFont="1" applyFill="1" applyBorder="1"/>
    <xf numFmtId="0" fontId="0" fillId="2" borderId="0" xfId="0" applyFill="1" applyBorder="1"/>
    <xf numFmtId="0" fontId="0" fillId="9" borderId="0" xfId="0" applyFill="1"/>
    <xf numFmtId="0" fontId="0" fillId="2" borderId="0" xfId="0" applyFill="1" applyAlignment="1">
      <alignment horizontal="left"/>
    </xf>
    <xf numFmtId="0" fontId="8" fillId="0" borderId="0" xfId="0" applyFont="1" applyAlignment="1"/>
    <xf numFmtId="0" fontId="10" fillId="0" borderId="0" xfId="0" applyFont="1" applyAlignment="1"/>
    <xf numFmtId="0" fontId="8" fillId="0" borderId="0" xfId="0" applyFont="1"/>
    <xf numFmtId="0" fontId="8" fillId="0" borderId="0" xfId="0" applyFont="1" applyAlignment="1">
      <alignment vertical="top"/>
    </xf>
    <xf numFmtId="0" fontId="11" fillId="0" borderId="0" xfId="1" applyFont="1" applyAlignment="1" applyProtection="1"/>
    <xf numFmtId="0" fontId="1" fillId="10" borderId="0" xfId="0" applyFont="1" applyFill="1"/>
    <xf numFmtId="0" fontId="0" fillId="10" borderId="0" xfId="0" applyFill="1"/>
    <xf numFmtId="0" fontId="12" fillId="0" borderId="0" xfId="0" applyFont="1"/>
    <xf numFmtId="0" fontId="0" fillId="0" borderId="0" xfId="0" applyFill="1"/>
    <xf numFmtId="0" fontId="0" fillId="11" borderId="0" xfId="0" applyFill="1"/>
    <xf numFmtId="0" fontId="1" fillId="0" borderId="0" xfId="0" applyFont="1" applyBorder="1" applyAlignment="1"/>
    <xf numFmtId="0" fontId="0" fillId="12" borderId="0" xfId="0" applyFill="1"/>
    <xf numFmtId="0" fontId="0" fillId="7" borderId="0" xfId="0" applyFill="1"/>
    <xf numFmtId="0" fontId="0" fillId="4" borderId="0" xfId="0" applyFill="1" applyAlignment="1">
      <alignment horizontal="left"/>
    </xf>
    <xf numFmtId="0" fontId="13" fillId="0" borderId="0" xfId="0" applyFont="1"/>
    <xf numFmtId="0" fontId="0" fillId="0" borderId="0" xfId="0" applyAlignment="1">
      <alignment horizontal="left"/>
    </xf>
    <xf numFmtId="0" fontId="14" fillId="0" borderId="0" xfId="0" applyFont="1" applyAlignment="1">
      <alignment horizontal="left" vertical="top"/>
    </xf>
    <xf numFmtId="0" fontId="1" fillId="7" borderId="0" xfId="0" applyFont="1" applyFill="1"/>
    <xf numFmtId="0" fontId="14" fillId="0" borderId="0" xfId="0" applyFont="1" applyAlignment="1">
      <alignment horizontal="left"/>
    </xf>
    <xf numFmtId="0" fontId="16" fillId="0" borderId="0" xfId="0" applyFont="1"/>
    <xf numFmtId="0" fontId="17" fillId="3" borderId="0" xfId="0" applyFont="1" applyFill="1"/>
    <xf numFmtId="0" fontId="18" fillId="0" borderId="1" xfId="0" applyFont="1" applyFill="1" applyBorder="1" applyAlignment="1">
      <alignment horizontal="center" vertical="center" wrapText="1"/>
    </xf>
    <xf numFmtId="0" fontId="17" fillId="0" borderId="0" xfId="0" applyFont="1"/>
    <xf numFmtId="0" fontId="4" fillId="0" borderId="1" xfId="0" applyFont="1" applyFill="1" applyBorder="1" applyAlignment="1">
      <alignment horizontal="center" vertical="top" wrapText="1"/>
    </xf>
    <xf numFmtId="0" fontId="18"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xf>
    <xf numFmtId="0" fontId="18" fillId="0" borderId="1" xfId="0" applyFont="1" applyFill="1" applyBorder="1" applyAlignment="1">
      <alignment horizontal="center" vertical="top"/>
    </xf>
    <xf numFmtId="0" fontId="4" fillId="0" borderId="1" xfId="0" applyFont="1" applyFill="1" applyBorder="1" applyAlignment="1">
      <alignment vertical="top" wrapText="1"/>
    </xf>
    <xf numFmtId="0" fontId="4" fillId="2" borderId="1" xfId="0" applyFont="1" applyFill="1" applyBorder="1" applyAlignment="1">
      <alignment horizontal="center" vertical="top" wrapText="1"/>
    </xf>
    <xf numFmtId="0" fontId="4" fillId="0" borderId="1" xfId="0" applyFont="1" applyBorder="1" applyAlignment="1">
      <alignment horizontal="left"/>
    </xf>
    <xf numFmtId="0" fontId="4" fillId="0" borderId="0" xfId="0" applyFont="1" applyAlignment="1">
      <alignment horizontal="left"/>
    </xf>
    <xf numFmtId="0" fontId="4" fillId="0" borderId="0" xfId="0" applyNumberFormat="1" applyFont="1"/>
    <xf numFmtId="0" fontId="4" fillId="0" borderId="0" xfId="0" applyNumberFormat="1" applyFont="1" applyAlignment="1">
      <alignment horizontal="left"/>
    </xf>
    <xf numFmtId="0" fontId="4" fillId="0" borderId="0" xfId="0" applyFont="1" applyAlignment="1"/>
    <xf numFmtId="0" fontId="4" fillId="3" borderId="0" xfId="0" applyNumberFormat="1" applyFont="1" applyFill="1" applyAlignment="1">
      <alignment horizontal="left"/>
    </xf>
    <xf numFmtId="0" fontId="4" fillId="0" borderId="0" xfId="0" applyNumberFormat="1" applyFont="1" applyAlignment="1"/>
    <xf numFmtId="0" fontId="19" fillId="0" borderId="0" xfId="0" applyNumberFormat="1" applyFont="1" applyAlignment="1">
      <alignment horizontal="left"/>
    </xf>
    <xf numFmtId="0" fontId="0" fillId="0" borderId="0" xfId="0" applyAlignment="1">
      <alignment horizontal="left"/>
    </xf>
    <xf numFmtId="0" fontId="1" fillId="0" borderId="0" xfId="0" applyFont="1" applyAlignment="1">
      <alignment horizontal="center"/>
    </xf>
    <xf numFmtId="0" fontId="1" fillId="4" borderId="4"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0" fillId="0" borderId="0" xfId="0" applyAlignment="1">
      <alignment horizontal="left"/>
    </xf>
    <xf numFmtId="0" fontId="1" fillId="0" borderId="0" xfId="0" applyFont="1" applyAlignment="1">
      <alignment horizontal="left"/>
    </xf>
    <xf numFmtId="0" fontId="0" fillId="0" borderId="0" xfId="0" applyAlignment="1">
      <alignment horizontal="left" vertical="justify" wrapText="1"/>
    </xf>
    <xf numFmtId="0" fontId="0" fillId="0" borderId="0" xfId="0" applyAlignment="1">
      <alignment horizontal="left" vertical="justify"/>
    </xf>
    <xf numFmtId="0" fontId="0" fillId="0" borderId="0" xfId="0" applyAlignment="1">
      <alignment horizontal="center" vertical="justify"/>
    </xf>
    <xf numFmtId="0" fontId="0" fillId="0" borderId="0" xfId="0" applyAlignment="1">
      <alignment horizontal="justify" vertical="top"/>
    </xf>
    <xf numFmtId="0" fontId="2" fillId="0" borderId="0" xfId="0" applyFont="1" applyAlignment="1">
      <alignment horizontal="center" vertical="justify"/>
    </xf>
    <xf numFmtId="0" fontId="1" fillId="0" borderId="0" xfId="0" applyFont="1" applyBorder="1" applyAlignment="1"/>
    <xf numFmtId="0" fontId="1" fillId="0" borderId="0" xfId="0" applyFont="1" applyFill="1" applyAlignment="1">
      <alignment horizontal="left"/>
    </xf>
    <xf numFmtId="0" fontId="0" fillId="0" borderId="1" xfId="0" applyFont="1" applyFill="1" applyBorder="1"/>
    <xf numFmtId="0" fontId="0" fillId="0" borderId="1" xfId="0" applyFill="1" applyBorder="1"/>
    <xf numFmtId="0" fontId="0" fillId="8" borderId="4" xfId="0" applyFill="1" applyBorder="1" applyAlignment="1">
      <alignment horizontal="center"/>
    </xf>
    <xf numFmtId="0" fontId="0" fillId="8" borderId="2" xfId="0" applyFill="1" applyBorder="1" applyAlignment="1">
      <alignment horizontal="center"/>
    </xf>
    <xf numFmtId="0" fontId="0" fillId="8" borderId="3" xfId="0" applyFill="1" applyBorder="1" applyAlignment="1">
      <alignment horizontal="center"/>
    </xf>
    <xf numFmtId="0" fontId="1" fillId="8" borderId="6" xfId="0" applyFont="1" applyFill="1" applyBorder="1" applyAlignment="1">
      <alignment horizontal="center"/>
    </xf>
    <xf numFmtId="0" fontId="1" fillId="8" borderId="0" xfId="0" applyFont="1" applyFill="1" applyBorder="1" applyAlignment="1">
      <alignment horizontal="center"/>
    </xf>
    <xf numFmtId="0" fontId="3" fillId="0" borderId="1" xfId="0" applyFont="1" applyFill="1" applyBorder="1"/>
    <xf numFmtId="0" fontId="0" fillId="0" borderId="1" xfId="0" applyFont="1" applyFill="1" applyBorder="1" applyAlignment="1">
      <alignment horizontal="left"/>
    </xf>
    <xf numFmtId="0" fontId="0" fillId="0" borderId="4" xfId="0" applyFont="1" applyFill="1" applyBorder="1" applyAlignment="1"/>
    <xf numFmtId="0" fontId="0" fillId="0" borderId="2" xfId="0" applyFont="1" applyFill="1" applyBorder="1" applyAlignment="1"/>
    <xf numFmtId="0" fontId="0" fillId="0" borderId="3" xfId="0" applyFont="1" applyFill="1" applyBorder="1" applyAlignment="1"/>
    <xf numFmtId="0" fontId="0" fillId="8" borderId="7" xfId="0" applyFill="1" applyBorder="1" applyAlignment="1">
      <alignment horizontal="center"/>
    </xf>
  </cellXfs>
  <cellStyles count="2">
    <cellStyle name="Hyperlink" xfId="1" builtinId="8"/>
    <cellStyle name="Normal" xfId="0" builtinId="0"/>
  </cellStyles>
  <dxfs count="1">
    <dxf>
      <fill>
        <patternFill patternType="solid">
          <fgColor rgb="FF92D050"/>
          <bgColor rgb="FF0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xdr:col>
      <xdr:colOff>321450</xdr:colOff>
      <xdr:row>34</xdr:row>
      <xdr:rowOff>16650</xdr:rowOff>
    </xdr:from>
    <xdr:to>
      <xdr:col>2</xdr:col>
      <xdr:colOff>259050</xdr:colOff>
      <xdr:row>36</xdr:row>
      <xdr:rowOff>182850</xdr:rowOff>
    </xdr:to>
    <xdr:pic>
      <xdr:nvPicPr>
        <xdr:cNvPr id="3" name="Imagem 2" descr="Atenção.jpg"/>
        <xdr:cNvPicPr>
          <a:picLocks noChangeAspect="1"/>
        </xdr:cNvPicPr>
      </xdr:nvPicPr>
      <xdr:blipFill>
        <a:blip xmlns:r="http://schemas.openxmlformats.org/officeDocument/2006/relationships" r:embed="rId1" cstate="print"/>
        <a:stretch>
          <a:fillRect/>
        </a:stretch>
      </xdr:blipFill>
      <xdr:spPr>
        <a:xfrm>
          <a:off x="931050" y="4036200"/>
          <a:ext cx="547200" cy="547200"/>
        </a:xfrm>
        <a:prstGeom prst="rect">
          <a:avLst/>
        </a:prstGeom>
      </xdr:spPr>
    </xdr:pic>
    <xdr:clientData/>
  </xdr:twoCellAnchor>
  <xdr:twoCellAnchor editAs="oneCell">
    <xdr:from>
      <xdr:col>1</xdr:col>
      <xdr:colOff>357150</xdr:colOff>
      <xdr:row>30</xdr:row>
      <xdr:rowOff>52350</xdr:rowOff>
    </xdr:from>
    <xdr:to>
      <xdr:col>2</xdr:col>
      <xdr:colOff>294750</xdr:colOff>
      <xdr:row>33</xdr:row>
      <xdr:rowOff>28050</xdr:rowOff>
    </xdr:to>
    <xdr:pic>
      <xdr:nvPicPr>
        <xdr:cNvPr id="4" name="Imagem 3" descr="Corrosivo.jpg"/>
        <xdr:cNvPicPr>
          <a:picLocks noChangeAspect="1"/>
        </xdr:cNvPicPr>
      </xdr:nvPicPr>
      <xdr:blipFill>
        <a:blip xmlns:r="http://schemas.openxmlformats.org/officeDocument/2006/relationships" r:embed="rId2" cstate="print"/>
        <a:stretch>
          <a:fillRect/>
        </a:stretch>
      </xdr:blipFill>
      <xdr:spPr>
        <a:xfrm>
          <a:off x="966750" y="3309900"/>
          <a:ext cx="547200" cy="547200"/>
        </a:xfrm>
        <a:prstGeom prst="rect">
          <a:avLst/>
        </a:prstGeom>
      </xdr:spPr>
    </xdr:pic>
    <xdr:clientData/>
  </xdr:twoCellAnchor>
  <xdr:twoCellAnchor editAs="oneCell">
    <xdr:from>
      <xdr:col>7</xdr:col>
      <xdr:colOff>326175</xdr:colOff>
      <xdr:row>34</xdr:row>
      <xdr:rowOff>21375</xdr:rowOff>
    </xdr:from>
    <xdr:to>
      <xdr:col>8</xdr:col>
      <xdr:colOff>263775</xdr:colOff>
      <xdr:row>36</xdr:row>
      <xdr:rowOff>187575</xdr:rowOff>
    </xdr:to>
    <xdr:pic>
      <xdr:nvPicPr>
        <xdr:cNvPr id="5" name="Imagem 4" descr="Explosivo.jpg"/>
        <xdr:cNvPicPr>
          <a:picLocks noChangeAspect="1"/>
        </xdr:cNvPicPr>
      </xdr:nvPicPr>
      <xdr:blipFill>
        <a:blip xmlns:r="http://schemas.openxmlformats.org/officeDocument/2006/relationships" r:embed="rId3" cstate="print"/>
        <a:stretch>
          <a:fillRect/>
        </a:stretch>
      </xdr:blipFill>
      <xdr:spPr>
        <a:xfrm>
          <a:off x="4593375" y="4040925"/>
          <a:ext cx="547200" cy="547200"/>
        </a:xfrm>
        <a:prstGeom prst="rect">
          <a:avLst/>
        </a:prstGeom>
      </xdr:spPr>
    </xdr:pic>
    <xdr:clientData/>
  </xdr:twoCellAnchor>
  <xdr:twoCellAnchor editAs="oneCell">
    <xdr:from>
      <xdr:col>3</xdr:col>
      <xdr:colOff>333300</xdr:colOff>
      <xdr:row>34</xdr:row>
      <xdr:rowOff>18975</xdr:rowOff>
    </xdr:from>
    <xdr:to>
      <xdr:col>4</xdr:col>
      <xdr:colOff>270900</xdr:colOff>
      <xdr:row>36</xdr:row>
      <xdr:rowOff>185175</xdr:rowOff>
    </xdr:to>
    <xdr:pic>
      <xdr:nvPicPr>
        <xdr:cNvPr id="6" name="Imagem 5" descr="image6.jpg"/>
        <xdr:cNvPicPr>
          <a:picLocks noChangeAspect="1"/>
        </xdr:cNvPicPr>
      </xdr:nvPicPr>
      <xdr:blipFill>
        <a:blip xmlns:r="http://schemas.openxmlformats.org/officeDocument/2006/relationships" r:embed="rId4" cstate="print"/>
        <a:stretch>
          <a:fillRect/>
        </a:stretch>
      </xdr:blipFill>
      <xdr:spPr>
        <a:xfrm>
          <a:off x="2162100" y="4038525"/>
          <a:ext cx="547200" cy="547200"/>
        </a:xfrm>
        <a:prstGeom prst="rect">
          <a:avLst/>
        </a:prstGeom>
      </xdr:spPr>
    </xdr:pic>
    <xdr:clientData/>
  </xdr:twoCellAnchor>
  <xdr:twoCellAnchor editAs="oneCell">
    <xdr:from>
      <xdr:col>5</xdr:col>
      <xdr:colOff>340425</xdr:colOff>
      <xdr:row>34</xdr:row>
      <xdr:rowOff>16575</xdr:rowOff>
    </xdr:from>
    <xdr:to>
      <xdr:col>6</xdr:col>
      <xdr:colOff>278025</xdr:colOff>
      <xdr:row>36</xdr:row>
      <xdr:rowOff>182775</xdr:rowOff>
    </xdr:to>
    <xdr:pic>
      <xdr:nvPicPr>
        <xdr:cNvPr id="7" name="Imagem 6" descr="inflamável.jpg"/>
        <xdr:cNvPicPr>
          <a:picLocks noChangeAspect="1"/>
        </xdr:cNvPicPr>
      </xdr:nvPicPr>
      <xdr:blipFill>
        <a:blip xmlns:r="http://schemas.openxmlformats.org/officeDocument/2006/relationships" r:embed="rId5" cstate="print"/>
        <a:stretch>
          <a:fillRect/>
        </a:stretch>
      </xdr:blipFill>
      <xdr:spPr>
        <a:xfrm>
          <a:off x="3388425" y="4036125"/>
          <a:ext cx="547200" cy="547200"/>
        </a:xfrm>
        <a:prstGeom prst="rect">
          <a:avLst/>
        </a:prstGeom>
      </xdr:spPr>
    </xdr:pic>
    <xdr:clientData/>
  </xdr:twoCellAnchor>
  <xdr:twoCellAnchor editAs="oneCell">
    <xdr:from>
      <xdr:col>5</xdr:col>
      <xdr:colOff>309450</xdr:colOff>
      <xdr:row>30</xdr:row>
      <xdr:rowOff>61800</xdr:rowOff>
    </xdr:from>
    <xdr:to>
      <xdr:col>6</xdr:col>
      <xdr:colOff>247050</xdr:colOff>
      <xdr:row>33</xdr:row>
      <xdr:rowOff>37500</xdr:rowOff>
    </xdr:to>
    <xdr:pic>
      <xdr:nvPicPr>
        <xdr:cNvPr id="8" name="Imagem 7" descr="meio ambiente.jpg"/>
        <xdr:cNvPicPr>
          <a:picLocks noChangeAspect="1"/>
        </xdr:cNvPicPr>
      </xdr:nvPicPr>
      <xdr:blipFill>
        <a:blip xmlns:r="http://schemas.openxmlformats.org/officeDocument/2006/relationships" r:embed="rId6" cstate="print"/>
        <a:stretch>
          <a:fillRect/>
        </a:stretch>
      </xdr:blipFill>
      <xdr:spPr>
        <a:xfrm>
          <a:off x="3357450" y="3319350"/>
          <a:ext cx="547200" cy="547200"/>
        </a:xfrm>
        <a:prstGeom prst="rect">
          <a:avLst/>
        </a:prstGeom>
      </xdr:spPr>
    </xdr:pic>
    <xdr:clientData/>
  </xdr:twoCellAnchor>
  <xdr:twoCellAnchor editAs="oneCell">
    <xdr:from>
      <xdr:col>3</xdr:col>
      <xdr:colOff>364200</xdr:colOff>
      <xdr:row>30</xdr:row>
      <xdr:rowOff>78450</xdr:rowOff>
    </xdr:from>
    <xdr:to>
      <xdr:col>4</xdr:col>
      <xdr:colOff>301800</xdr:colOff>
      <xdr:row>33</xdr:row>
      <xdr:rowOff>54150</xdr:rowOff>
    </xdr:to>
    <xdr:pic>
      <xdr:nvPicPr>
        <xdr:cNvPr id="9" name="Imagem 8" descr="Oxidante.jpg"/>
        <xdr:cNvPicPr>
          <a:picLocks noChangeAspect="1"/>
        </xdr:cNvPicPr>
      </xdr:nvPicPr>
      <xdr:blipFill>
        <a:blip xmlns:r="http://schemas.openxmlformats.org/officeDocument/2006/relationships" r:embed="rId7" cstate="print"/>
        <a:stretch>
          <a:fillRect/>
        </a:stretch>
      </xdr:blipFill>
      <xdr:spPr>
        <a:xfrm>
          <a:off x="2193000" y="3336000"/>
          <a:ext cx="547200" cy="547200"/>
        </a:xfrm>
        <a:prstGeom prst="rect">
          <a:avLst/>
        </a:prstGeom>
      </xdr:spPr>
    </xdr:pic>
    <xdr:clientData/>
  </xdr:twoCellAnchor>
  <xdr:twoCellAnchor editAs="oneCell">
    <xdr:from>
      <xdr:col>7</xdr:col>
      <xdr:colOff>333225</xdr:colOff>
      <xdr:row>30</xdr:row>
      <xdr:rowOff>37950</xdr:rowOff>
    </xdr:from>
    <xdr:to>
      <xdr:col>8</xdr:col>
      <xdr:colOff>270825</xdr:colOff>
      <xdr:row>33</xdr:row>
      <xdr:rowOff>13650</xdr:rowOff>
    </xdr:to>
    <xdr:pic>
      <xdr:nvPicPr>
        <xdr:cNvPr id="10" name="Imagem 9" descr="Risco a saude.jpg"/>
        <xdr:cNvPicPr>
          <a:picLocks noChangeAspect="1"/>
        </xdr:cNvPicPr>
      </xdr:nvPicPr>
      <xdr:blipFill>
        <a:blip xmlns:r="http://schemas.openxmlformats.org/officeDocument/2006/relationships" r:embed="rId8" cstate="print"/>
        <a:stretch>
          <a:fillRect/>
        </a:stretch>
      </xdr:blipFill>
      <xdr:spPr>
        <a:xfrm>
          <a:off x="4600425" y="3295500"/>
          <a:ext cx="547200" cy="547200"/>
        </a:xfrm>
        <a:prstGeom prst="rect">
          <a:avLst/>
        </a:prstGeom>
      </xdr:spPr>
    </xdr:pic>
    <xdr:clientData/>
  </xdr:twoCellAnchor>
  <xdr:twoCellAnchor editAs="oneCell">
    <xdr:from>
      <xdr:col>9</xdr:col>
      <xdr:colOff>349875</xdr:colOff>
      <xdr:row>30</xdr:row>
      <xdr:rowOff>16500</xdr:rowOff>
    </xdr:from>
    <xdr:to>
      <xdr:col>10</xdr:col>
      <xdr:colOff>287475</xdr:colOff>
      <xdr:row>32</xdr:row>
      <xdr:rowOff>182700</xdr:rowOff>
    </xdr:to>
    <xdr:pic>
      <xdr:nvPicPr>
        <xdr:cNvPr id="11" name="Imagem 10" descr="Tóxico.jpg"/>
        <xdr:cNvPicPr>
          <a:picLocks noChangeAspect="1"/>
        </xdr:cNvPicPr>
      </xdr:nvPicPr>
      <xdr:blipFill>
        <a:blip xmlns:r="http://schemas.openxmlformats.org/officeDocument/2006/relationships" r:embed="rId9" cstate="print"/>
        <a:stretch>
          <a:fillRect/>
        </a:stretch>
      </xdr:blipFill>
      <xdr:spPr>
        <a:xfrm>
          <a:off x="5836275" y="3274050"/>
          <a:ext cx="547200" cy="547200"/>
        </a:xfrm>
        <a:prstGeom prst="rect">
          <a:avLst/>
        </a:prstGeom>
      </xdr:spPr>
    </xdr:pic>
    <xdr:clientData/>
  </xdr:twoCellAnchor>
  <xdr:twoCellAnchor>
    <xdr:from>
      <xdr:col>1</xdr:col>
      <xdr:colOff>9525</xdr:colOff>
      <xdr:row>31</xdr:row>
      <xdr:rowOff>38100</xdr:rowOff>
    </xdr:from>
    <xdr:to>
      <xdr:col>1</xdr:col>
      <xdr:colOff>219075</xdr:colOff>
      <xdr:row>32</xdr:row>
      <xdr:rowOff>9525</xdr:rowOff>
    </xdr:to>
    <xdr:sp macro="" textlink="">
      <xdr:nvSpPr>
        <xdr:cNvPr id="12" name="Retângulo 11"/>
        <xdr:cNvSpPr/>
      </xdr:nvSpPr>
      <xdr:spPr>
        <a:xfrm>
          <a:off x="619125" y="3486150"/>
          <a:ext cx="209550" cy="161925"/>
        </a:xfrm>
        <a:prstGeom prst="rect">
          <a:avLst/>
        </a:prstGeom>
        <a:no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3</xdr:col>
      <xdr:colOff>0</xdr:colOff>
      <xdr:row>35</xdr:row>
      <xdr:rowOff>38100</xdr:rowOff>
    </xdr:from>
    <xdr:to>
      <xdr:col>3</xdr:col>
      <xdr:colOff>209550</xdr:colOff>
      <xdr:row>36</xdr:row>
      <xdr:rowOff>9525</xdr:rowOff>
    </xdr:to>
    <xdr:sp macro="" textlink="">
      <xdr:nvSpPr>
        <xdr:cNvPr id="13" name="Retângulo 12"/>
        <xdr:cNvSpPr/>
      </xdr:nvSpPr>
      <xdr:spPr>
        <a:xfrm>
          <a:off x="1828800" y="4248150"/>
          <a:ext cx="209550" cy="161925"/>
        </a:xfrm>
        <a:prstGeom prst="rect">
          <a:avLst/>
        </a:prstGeom>
        <a:no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3</xdr:col>
      <xdr:colOff>47625</xdr:colOff>
      <xdr:row>31</xdr:row>
      <xdr:rowOff>47625</xdr:rowOff>
    </xdr:from>
    <xdr:to>
      <xdr:col>3</xdr:col>
      <xdr:colOff>257175</xdr:colOff>
      <xdr:row>32</xdr:row>
      <xdr:rowOff>19050</xdr:rowOff>
    </xdr:to>
    <xdr:sp macro="" textlink="">
      <xdr:nvSpPr>
        <xdr:cNvPr id="14" name="Retângulo 13"/>
        <xdr:cNvSpPr/>
      </xdr:nvSpPr>
      <xdr:spPr>
        <a:xfrm>
          <a:off x="1876425" y="3495675"/>
          <a:ext cx="209550" cy="161925"/>
        </a:xfrm>
        <a:prstGeom prst="rect">
          <a:avLst/>
        </a:prstGeom>
        <a:no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5</xdr:col>
      <xdr:colOff>19050</xdr:colOff>
      <xdr:row>35</xdr:row>
      <xdr:rowOff>19050</xdr:rowOff>
    </xdr:from>
    <xdr:to>
      <xdr:col>5</xdr:col>
      <xdr:colOff>228600</xdr:colOff>
      <xdr:row>35</xdr:row>
      <xdr:rowOff>180975</xdr:rowOff>
    </xdr:to>
    <xdr:sp macro="" textlink="">
      <xdr:nvSpPr>
        <xdr:cNvPr id="15" name="Retângulo 14"/>
        <xdr:cNvSpPr/>
      </xdr:nvSpPr>
      <xdr:spPr>
        <a:xfrm>
          <a:off x="3067050" y="4229100"/>
          <a:ext cx="209550" cy="161925"/>
        </a:xfrm>
        <a:prstGeom prst="rect">
          <a:avLst/>
        </a:prstGeom>
        <a:no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4</xdr:col>
      <xdr:colOff>600075</xdr:colOff>
      <xdr:row>31</xdr:row>
      <xdr:rowOff>9525</xdr:rowOff>
    </xdr:from>
    <xdr:to>
      <xdr:col>5</xdr:col>
      <xdr:colOff>200025</xdr:colOff>
      <xdr:row>31</xdr:row>
      <xdr:rowOff>171450</xdr:rowOff>
    </xdr:to>
    <xdr:sp macro="" textlink="">
      <xdr:nvSpPr>
        <xdr:cNvPr id="16" name="Retângulo 15"/>
        <xdr:cNvSpPr/>
      </xdr:nvSpPr>
      <xdr:spPr>
        <a:xfrm>
          <a:off x="3038475" y="3457575"/>
          <a:ext cx="209550" cy="161925"/>
        </a:xfrm>
        <a:prstGeom prst="rect">
          <a:avLst/>
        </a:prstGeom>
        <a:no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6</xdr:col>
      <xdr:colOff>600075</xdr:colOff>
      <xdr:row>35</xdr:row>
      <xdr:rowOff>38100</xdr:rowOff>
    </xdr:from>
    <xdr:to>
      <xdr:col>7</xdr:col>
      <xdr:colOff>200025</xdr:colOff>
      <xdr:row>36</xdr:row>
      <xdr:rowOff>9525</xdr:rowOff>
    </xdr:to>
    <xdr:sp macro="" textlink="">
      <xdr:nvSpPr>
        <xdr:cNvPr id="17" name="Retângulo 16"/>
        <xdr:cNvSpPr/>
      </xdr:nvSpPr>
      <xdr:spPr>
        <a:xfrm>
          <a:off x="4257675" y="4248150"/>
          <a:ext cx="209550" cy="161925"/>
        </a:xfrm>
        <a:prstGeom prst="rect">
          <a:avLst/>
        </a:prstGeom>
        <a:no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6</xdr:col>
      <xdr:colOff>590550</xdr:colOff>
      <xdr:row>31</xdr:row>
      <xdr:rowOff>38100</xdr:rowOff>
    </xdr:from>
    <xdr:to>
      <xdr:col>7</xdr:col>
      <xdr:colOff>190500</xdr:colOff>
      <xdr:row>32</xdr:row>
      <xdr:rowOff>9525</xdr:rowOff>
    </xdr:to>
    <xdr:sp macro="" textlink="">
      <xdr:nvSpPr>
        <xdr:cNvPr id="18" name="Retângulo 17"/>
        <xdr:cNvSpPr/>
      </xdr:nvSpPr>
      <xdr:spPr>
        <a:xfrm>
          <a:off x="4248150" y="3486150"/>
          <a:ext cx="209550" cy="161925"/>
        </a:xfrm>
        <a:prstGeom prst="rect">
          <a:avLst/>
        </a:prstGeom>
        <a:no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9</xdr:col>
      <xdr:colOff>38100</xdr:colOff>
      <xdr:row>30</xdr:row>
      <xdr:rowOff>180975</xdr:rowOff>
    </xdr:from>
    <xdr:to>
      <xdr:col>9</xdr:col>
      <xdr:colOff>247650</xdr:colOff>
      <xdr:row>31</xdr:row>
      <xdr:rowOff>152400</xdr:rowOff>
    </xdr:to>
    <xdr:sp macro="" textlink="">
      <xdr:nvSpPr>
        <xdr:cNvPr id="19" name="Retângulo 18"/>
        <xdr:cNvSpPr/>
      </xdr:nvSpPr>
      <xdr:spPr>
        <a:xfrm>
          <a:off x="5524500" y="3438525"/>
          <a:ext cx="209550" cy="161925"/>
        </a:xfrm>
        <a:prstGeom prst="rect">
          <a:avLst/>
        </a:prstGeom>
        <a:no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0</xdr:col>
      <xdr:colOff>590550</xdr:colOff>
      <xdr:row>35</xdr:row>
      <xdr:rowOff>9525</xdr:rowOff>
    </xdr:from>
    <xdr:to>
      <xdr:col>1</xdr:col>
      <xdr:colOff>190500</xdr:colOff>
      <xdr:row>35</xdr:row>
      <xdr:rowOff>171450</xdr:rowOff>
    </xdr:to>
    <xdr:sp macro="" textlink="">
      <xdr:nvSpPr>
        <xdr:cNvPr id="21" name="Retângulo 20"/>
        <xdr:cNvSpPr/>
      </xdr:nvSpPr>
      <xdr:spPr>
        <a:xfrm>
          <a:off x="590550" y="4219575"/>
          <a:ext cx="209550" cy="161925"/>
        </a:xfrm>
        <a:prstGeom prst="rect">
          <a:avLst/>
        </a:prstGeom>
        <a:no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3" Type="http://schemas.openxmlformats.org/officeDocument/2006/relationships/hyperlink" Target="https://pubchem.ncbi.nlm.nih.gov/" TargetMode="External"/><Relationship Id="rId2" Type="http://schemas.openxmlformats.org/officeDocument/2006/relationships/hyperlink" Target="https://comptox.epa.gov/dashboard/" TargetMode="External"/><Relationship Id="rId1" Type="http://schemas.openxmlformats.org/officeDocument/2006/relationships/hyperlink" Target="https://echa.europa.eu/information-on-chemicals/registered-substances"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pubchem.ncbi.nlm.nih.gov/"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monographs.iarc.who.int/agents-classified-by-the-iarc/" TargetMode="External"/><Relationship Id="rId2" Type="http://schemas.openxmlformats.org/officeDocument/2006/relationships/hyperlink" Target="https://www.atsdr.cdc.gov/toxprofiledocs/index.html" TargetMode="External"/><Relationship Id="rId1" Type="http://schemas.openxmlformats.org/officeDocument/2006/relationships/hyperlink" Target="https://comptox.epa.gov/dashboard/" TargetMode="External"/><Relationship Id="rId5" Type="http://schemas.openxmlformats.org/officeDocument/2006/relationships/printerSettings" Target="../printerSettings/printerSettings7.bin"/><Relationship Id="rId4" Type="http://schemas.openxmlformats.org/officeDocument/2006/relationships/hyperlink" Target="https://pubchem.ncbi.nlm.nih.gov/"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comptox.epa.gov/dashboard/" TargetMode="External"/><Relationship Id="rId1" Type="http://schemas.openxmlformats.org/officeDocument/2006/relationships/hyperlink" Target="https://pubchem.ncbi.nlm.nih.gov/"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ontato@quimlab.com.br"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br/anvisa/pt-br/assuntos/agrotoxicos/disque-intoxicacao"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fishersci.com/us/en/catalog/search/sdshome.html" TargetMode="External"/><Relationship Id="rId1" Type="http://schemas.openxmlformats.org/officeDocument/2006/relationships/hyperlink" Target="https://sds.hach.com/private/search.asp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4:B4"/>
  <sheetViews>
    <sheetView workbookViewId="0">
      <selection activeCell="H8" sqref="H8"/>
    </sheetView>
  </sheetViews>
  <sheetFormatPr defaultRowHeight="15"/>
  <sheetData>
    <row r="4" spans="1:2">
      <c r="A4" t="s">
        <v>804</v>
      </c>
      <c r="B4" t="s">
        <v>805</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sheetPr>
    <tabColor rgb="FFFFFF00"/>
  </sheetPr>
  <dimension ref="A1:H1"/>
  <sheetViews>
    <sheetView showGridLines="0" workbookViewId="0">
      <selection activeCell="B3" sqref="B3"/>
    </sheetView>
  </sheetViews>
  <sheetFormatPr defaultRowHeight="15"/>
  <sheetData>
    <row r="1" spans="1:8">
      <c r="A1" s="21" t="s">
        <v>333</v>
      </c>
      <c r="B1" s="21" t="s">
        <v>36</v>
      </c>
      <c r="C1" s="21"/>
      <c r="D1" s="21"/>
      <c r="E1" s="21"/>
      <c r="F1" s="21"/>
      <c r="G1" s="21"/>
      <c r="H1" s="21"/>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sheetPr>
    <tabColor rgb="FFFFFF00"/>
  </sheetPr>
  <dimension ref="A1:H9"/>
  <sheetViews>
    <sheetView showGridLines="0" workbookViewId="0">
      <selection activeCell="B3" sqref="B3:B9"/>
    </sheetView>
  </sheetViews>
  <sheetFormatPr defaultRowHeight="15"/>
  <sheetData>
    <row r="1" spans="1:8">
      <c r="A1" s="21" t="s">
        <v>249</v>
      </c>
      <c r="B1" s="21" t="s">
        <v>250</v>
      </c>
      <c r="C1" s="21"/>
      <c r="D1" s="21"/>
      <c r="E1" s="21"/>
      <c r="F1" s="21"/>
      <c r="G1" s="21"/>
      <c r="H1" s="21"/>
    </row>
    <row r="3" spans="1:8">
      <c r="B3" s="5" t="s">
        <v>251</v>
      </c>
    </row>
    <row r="5" spans="1:8">
      <c r="B5" t="s">
        <v>252</v>
      </c>
    </row>
    <row r="9" spans="1:8">
      <c r="B9" s="5" t="s">
        <v>331</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sheetPr>
    <tabColor rgb="FFFFFF00"/>
  </sheetPr>
  <dimension ref="A1:D18"/>
  <sheetViews>
    <sheetView showGridLines="0" workbookViewId="0">
      <selection activeCell="A4" sqref="A4"/>
    </sheetView>
  </sheetViews>
  <sheetFormatPr defaultRowHeight="15"/>
  <cols>
    <col min="2" max="2" width="21.7109375" customWidth="1"/>
  </cols>
  <sheetData>
    <row r="1" spans="1:4">
      <c r="A1" s="21" t="s">
        <v>239</v>
      </c>
      <c r="B1" s="21" t="s">
        <v>240</v>
      </c>
      <c r="C1" s="21"/>
      <c r="D1" s="21"/>
    </row>
    <row r="3" spans="1:4">
      <c r="B3" s="5" t="s">
        <v>241</v>
      </c>
    </row>
    <row r="4" spans="1:4">
      <c r="A4" s="1"/>
      <c r="B4" s="5" t="s">
        <v>243</v>
      </c>
      <c r="C4" t="s">
        <v>272</v>
      </c>
    </row>
    <row r="7" spans="1:4">
      <c r="B7" s="5" t="s">
        <v>248</v>
      </c>
    </row>
    <row r="8" spans="1:4">
      <c r="A8" s="1" t="str">
        <f>VLOOKUP('2'!B$7,TBFPer!A$5:NB$79,23,FALSE)</f>
        <v>8G</v>
      </c>
      <c r="B8" t="str">
        <f>VLOOKUP(A8,TBFrases!A5:B61,2,FALSE)</f>
        <v>Pesquisar</v>
      </c>
    </row>
    <row r="11" spans="1:4">
      <c r="B11" s="5" t="s">
        <v>242</v>
      </c>
    </row>
    <row r="12" spans="1:4">
      <c r="A12" s="1" t="str">
        <f>VLOOKUP('2'!B$7,TBFPer!A$5:NB$79,24,FALSE)</f>
        <v>8B</v>
      </c>
      <c r="B12" t="s">
        <v>247</v>
      </c>
    </row>
    <row r="13" spans="1:4">
      <c r="A13" s="1" t="str">
        <f>VLOOKUP('2'!B$7,TBFPer!A$5:NB$79,25,FALSE)</f>
        <v>8C</v>
      </c>
      <c r="B13" t="s">
        <v>246</v>
      </c>
    </row>
    <row r="14" spans="1:4">
      <c r="A14" s="1" t="str">
        <f>VLOOKUP('2'!B$7,TBFPer!A$5:NB$79,26,FALSE)</f>
        <v>8D</v>
      </c>
      <c r="B14" t="s">
        <v>245</v>
      </c>
    </row>
    <row r="15" spans="1:4">
      <c r="A15" s="1" t="str">
        <f>VLOOKUP('2'!B$7,TBFPer!A$5:NB$79,27,FALSE)</f>
        <v>8E</v>
      </c>
      <c r="B15" t="s">
        <v>244</v>
      </c>
    </row>
    <row r="18" spans="2:2">
      <c r="B18" t="s">
        <v>237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sheetPr>
    <tabColor rgb="FFFFFF00"/>
  </sheetPr>
  <dimension ref="A1:H25"/>
  <sheetViews>
    <sheetView showGridLines="0" workbookViewId="0">
      <selection activeCell="B26" sqref="B26"/>
    </sheetView>
  </sheetViews>
  <sheetFormatPr defaultRowHeight="15"/>
  <cols>
    <col min="1" max="3" width="9.7109375" customWidth="1"/>
  </cols>
  <sheetData>
    <row r="1" spans="1:8">
      <c r="A1" s="21" t="s">
        <v>60</v>
      </c>
      <c r="B1" s="21" t="s">
        <v>73</v>
      </c>
      <c r="C1" s="20"/>
      <c r="D1" s="20"/>
      <c r="E1" s="20"/>
      <c r="F1" s="20"/>
      <c r="G1" s="20"/>
      <c r="H1" s="20"/>
    </row>
    <row r="3" spans="1:8">
      <c r="A3" s="41" t="s">
        <v>432</v>
      </c>
      <c r="B3" s="5" t="s">
        <v>61</v>
      </c>
      <c r="C3" t="e">
        <f>VLOOKUP($A3,TBFrases!$A$5:$B$97,2,FALSE)</f>
        <v>#N/A</v>
      </c>
    </row>
    <row r="4" spans="1:8">
      <c r="A4" s="41" t="s">
        <v>432</v>
      </c>
      <c r="B4" s="5" t="s">
        <v>62</v>
      </c>
      <c r="D4" t="e">
        <f>VLOOKUP($A4,TBFrases!$A$5:$B$97,2,FALSE)</f>
        <v>#N/A</v>
      </c>
    </row>
    <row r="5" spans="1:8">
      <c r="A5" s="41" t="s">
        <v>432</v>
      </c>
      <c r="B5" s="5" t="s">
        <v>63</v>
      </c>
      <c r="C5" t="e">
        <f>VLOOKUP($A5,TBFrases!$A$5:$B$97,2,FALSE)</f>
        <v>#N/A</v>
      </c>
    </row>
    <row r="6" spans="1:8">
      <c r="A6" s="41" t="s">
        <v>432</v>
      </c>
      <c r="B6" s="5" t="s">
        <v>64</v>
      </c>
      <c r="F6" t="e">
        <f>VLOOKUP($A6,TBFrases!$A$5:$B$97,2,FALSE)</f>
        <v>#N/A</v>
      </c>
    </row>
    <row r="7" spans="1:8">
      <c r="A7" s="41" t="s">
        <v>432</v>
      </c>
      <c r="B7" s="5" t="s">
        <v>318</v>
      </c>
      <c r="D7" t="e">
        <f>VLOOKUP($A7,TBFrases!$A$5:$B$97,2,FALSE)</f>
        <v>#N/A</v>
      </c>
    </row>
    <row r="8" spans="1:8">
      <c r="A8" s="41" t="s">
        <v>432</v>
      </c>
      <c r="B8" s="5" t="s">
        <v>65</v>
      </c>
      <c r="D8" t="e">
        <f>VLOOKUP($A8,TBFrases!$A$5:$B$97,2,FALSE)</f>
        <v>#N/A</v>
      </c>
    </row>
    <row r="9" spans="1:8">
      <c r="A9" s="41" t="s">
        <v>432</v>
      </c>
      <c r="B9" s="5" t="s">
        <v>66</v>
      </c>
      <c r="D9" t="e">
        <f>VLOOKUP($A9,TBFrases!$A$5:$B$97,2,FALSE)</f>
        <v>#N/A</v>
      </c>
    </row>
    <row r="10" spans="1:8">
      <c r="A10" s="41" t="s">
        <v>433</v>
      </c>
      <c r="B10" s="5" t="s">
        <v>322</v>
      </c>
      <c r="D10" t="e">
        <f>VLOOKUP($A10,TBFrases!$A$5:$B$97,2,FALSE)</f>
        <v>#N/A</v>
      </c>
    </row>
    <row r="11" spans="1:8">
      <c r="A11" s="41" t="s">
        <v>432</v>
      </c>
      <c r="B11" s="5" t="s">
        <v>67</v>
      </c>
      <c r="H11" t="e">
        <f>VLOOKUP($A11,TBFrases!$A$5:$B$97,2,FALSE)</f>
        <v>#N/A</v>
      </c>
    </row>
    <row r="12" spans="1:8">
      <c r="A12" s="41" t="s">
        <v>432</v>
      </c>
      <c r="B12" s="5" t="s">
        <v>68</v>
      </c>
      <c r="D12" t="e">
        <f>VLOOKUP($A12,TBFrases!$A$5:$B$97,2,FALSE)</f>
        <v>#N/A</v>
      </c>
    </row>
    <row r="13" spans="1:8">
      <c r="A13" s="41" t="s">
        <v>432</v>
      </c>
      <c r="B13" s="5" t="s">
        <v>69</v>
      </c>
      <c r="D13" t="e">
        <f>VLOOKUP($A13,TBFrases!$A$5:$B$97,2,FALSE)</f>
        <v>#N/A</v>
      </c>
    </row>
    <row r="14" spans="1:8">
      <c r="A14" s="41" t="s">
        <v>432</v>
      </c>
      <c r="B14" s="5" t="s">
        <v>70</v>
      </c>
      <c r="D14" t="e">
        <f>VLOOKUP($A14,TBFrases!$A$5:$B$97,2,FALSE)</f>
        <v>#N/A</v>
      </c>
    </row>
    <row r="15" spans="1:8">
      <c r="A15" s="41" t="s">
        <v>432</v>
      </c>
      <c r="B15" s="5" t="s">
        <v>71</v>
      </c>
      <c r="D15" t="e">
        <f>VLOOKUP($A15,TBFrases!$A$5:$B$97,2,FALSE)</f>
        <v>#N/A</v>
      </c>
    </row>
    <row r="16" spans="1:8">
      <c r="A16" s="41" t="s">
        <v>432</v>
      </c>
      <c r="B16" s="5" t="s">
        <v>72</v>
      </c>
      <c r="E16" t="e">
        <f>VLOOKUP($A16,TBFrases!$A$5:$B$97,2,FALSE)</f>
        <v>#N/A</v>
      </c>
    </row>
    <row r="17" spans="1:5">
      <c r="A17" s="41" t="s">
        <v>432</v>
      </c>
      <c r="B17" s="5" t="s">
        <v>321</v>
      </c>
      <c r="E17" t="e">
        <f>VLOOKUP($A17,TBFrases!$A$5:$B$97,2,FALSE)</f>
        <v>#N/A</v>
      </c>
    </row>
    <row r="18" spans="1:5">
      <c r="A18" s="41" t="s">
        <v>432</v>
      </c>
      <c r="B18" s="5" t="s">
        <v>320</v>
      </c>
      <c r="E18" t="e">
        <f>VLOOKUP($A18,TBFrases!$A$5:$B$97,2,FALSE)</f>
        <v>#N/A</v>
      </c>
    </row>
    <row r="19" spans="1:5">
      <c r="A19" s="41" t="s">
        <v>432</v>
      </c>
      <c r="B19" s="5" t="s">
        <v>319</v>
      </c>
      <c r="D19" t="e">
        <f>VLOOKUP($A19,TBFrases!$A$5:$B$97,2,FALSE)</f>
        <v>#N/A</v>
      </c>
    </row>
    <row r="20" spans="1:5">
      <c r="A20" s="41" t="s">
        <v>432</v>
      </c>
      <c r="B20" s="5" t="s">
        <v>431</v>
      </c>
      <c r="D20" t="e">
        <f>VLOOKUP($A20,TBFrases!$A$5:$B$97,2,FALSE)</f>
        <v>#N/A</v>
      </c>
    </row>
    <row r="22" spans="1:5">
      <c r="B22" s="42" t="s">
        <v>237</v>
      </c>
    </row>
    <row r="23" spans="1:5">
      <c r="B23" s="13" t="s">
        <v>238</v>
      </c>
    </row>
    <row r="24" spans="1:5">
      <c r="B24" s="13" t="s">
        <v>503</v>
      </c>
    </row>
    <row r="25" spans="1:5">
      <c r="B25" s="13" t="s">
        <v>506</v>
      </c>
    </row>
  </sheetData>
  <hyperlinks>
    <hyperlink ref="B23" r:id="rId1"/>
    <hyperlink ref="B24" r:id="rId2"/>
    <hyperlink ref="B25" r:id="rId3"/>
  </hyperlink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sheetPr>
    <tabColor rgb="FFFFFF00"/>
  </sheetPr>
  <dimension ref="A1:H18"/>
  <sheetViews>
    <sheetView showGridLines="0" workbookViewId="0">
      <selection activeCell="B19" sqref="B19"/>
    </sheetView>
  </sheetViews>
  <sheetFormatPr defaultRowHeight="15"/>
  <sheetData>
    <row r="1" spans="1:8">
      <c r="A1" s="21" t="s">
        <v>52</v>
      </c>
      <c r="B1" s="21" t="s">
        <v>53</v>
      </c>
      <c r="C1" s="20"/>
      <c r="D1" s="20"/>
      <c r="E1" s="20"/>
      <c r="F1" s="20"/>
      <c r="G1" s="20"/>
      <c r="H1" s="20"/>
    </row>
    <row r="3" spans="1:8">
      <c r="B3" s="5" t="s">
        <v>59</v>
      </c>
    </row>
    <row r="4" spans="1:8">
      <c r="B4" s="5"/>
    </row>
    <row r="5" spans="1:8">
      <c r="B5" s="5" t="s">
        <v>54</v>
      </c>
    </row>
    <row r="6" spans="1:8">
      <c r="B6" s="5"/>
    </row>
    <row r="7" spans="1:8">
      <c r="B7" s="5" t="s">
        <v>55</v>
      </c>
    </row>
    <row r="8" spans="1:8">
      <c r="B8" s="5"/>
    </row>
    <row r="9" spans="1:8">
      <c r="B9" s="5" t="s">
        <v>56</v>
      </c>
    </row>
    <row r="10" spans="1:8">
      <c r="B10" s="5"/>
    </row>
    <row r="11" spans="1:8">
      <c r="B11" s="5" t="s">
        <v>57</v>
      </c>
    </row>
    <row r="12" spans="1:8">
      <c r="B12" s="5"/>
    </row>
    <row r="13" spans="1:8">
      <c r="B13" s="5" t="s">
        <v>58</v>
      </c>
    </row>
    <row r="17" spans="2:2">
      <c r="B17" t="s">
        <v>235</v>
      </c>
    </row>
    <row r="18" spans="2:2">
      <c r="B18" s="13" t="s">
        <v>506</v>
      </c>
    </row>
  </sheetData>
  <hyperlinks>
    <hyperlink ref="B18" r:id="rId1"/>
  </hyperlinks>
  <pageMargins left="0.511811024" right="0.511811024" top="0.78740157499999996" bottom="0.78740157499999996" header="0.31496062000000002" footer="0.31496062000000002"/>
  <pageSetup paperSize="9" orientation="portrait" r:id="rId2"/>
</worksheet>
</file>

<file path=xl/worksheets/sheet15.xml><?xml version="1.0" encoding="utf-8"?>
<worksheet xmlns="http://schemas.openxmlformats.org/spreadsheetml/2006/main" xmlns:r="http://schemas.openxmlformats.org/officeDocument/2006/relationships">
  <sheetPr>
    <tabColor rgb="FFFFFF00"/>
  </sheetPr>
  <dimension ref="A1:H28"/>
  <sheetViews>
    <sheetView showGridLines="0" workbookViewId="0">
      <selection activeCell="B29" sqref="B29"/>
    </sheetView>
  </sheetViews>
  <sheetFormatPr defaultRowHeight="15"/>
  <sheetData>
    <row r="1" spans="1:8">
      <c r="A1" s="21" t="s">
        <v>369</v>
      </c>
      <c r="B1" s="21" t="s">
        <v>370</v>
      </c>
      <c r="C1" s="20"/>
      <c r="D1" s="20"/>
      <c r="E1" s="20"/>
      <c r="F1" s="20"/>
      <c r="G1" s="20"/>
      <c r="H1" s="20"/>
    </row>
    <row r="3" spans="1:8">
      <c r="B3" s="5" t="s">
        <v>363</v>
      </c>
    </row>
    <row r="4" spans="1:8">
      <c r="B4" s="5"/>
    </row>
    <row r="5" spans="1:8">
      <c r="B5" s="5" t="s">
        <v>364</v>
      </c>
    </row>
    <row r="6" spans="1:8">
      <c r="B6" s="5"/>
    </row>
    <row r="7" spans="1:8">
      <c r="B7" s="5" t="s">
        <v>256</v>
      </c>
    </row>
    <row r="8" spans="1:8">
      <c r="B8" s="5"/>
    </row>
    <row r="9" spans="1:8">
      <c r="B9" s="5" t="s">
        <v>365</v>
      </c>
    </row>
    <row r="10" spans="1:8">
      <c r="B10" s="5"/>
    </row>
    <row r="11" spans="1:8">
      <c r="B11" s="5" t="s">
        <v>257</v>
      </c>
    </row>
    <row r="12" spans="1:8">
      <c r="B12" s="5"/>
    </row>
    <row r="13" spans="1:8">
      <c r="B13" s="5" t="s">
        <v>258</v>
      </c>
    </row>
    <row r="15" spans="1:8">
      <c r="B15" s="5" t="s">
        <v>259</v>
      </c>
    </row>
    <row r="16" spans="1:8">
      <c r="B16" s="5"/>
    </row>
    <row r="17" spans="2:2">
      <c r="B17" s="5" t="s">
        <v>366</v>
      </c>
    </row>
    <row r="18" spans="2:2">
      <c r="B18" s="5"/>
    </row>
    <row r="19" spans="2:2">
      <c r="B19" s="5" t="s">
        <v>367</v>
      </c>
    </row>
    <row r="20" spans="2:2">
      <c r="B20" s="5"/>
    </row>
    <row r="21" spans="2:2">
      <c r="B21" s="5" t="s">
        <v>368</v>
      </c>
    </row>
    <row r="24" spans="2:2">
      <c r="B24" t="s">
        <v>504</v>
      </c>
    </row>
    <row r="25" spans="2:2">
      <c r="B25" s="13" t="s">
        <v>503</v>
      </c>
    </row>
    <row r="26" spans="2:2">
      <c r="B26" s="13" t="s">
        <v>502</v>
      </c>
    </row>
    <row r="27" spans="2:2">
      <c r="B27" s="13" t="s">
        <v>505</v>
      </c>
    </row>
    <row r="28" spans="2:2">
      <c r="B28" s="13" t="s">
        <v>506</v>
      </c>
    </row>
  </sheetData>
  <hyperlinks>
    <hyperlink ref="B25" r:id="rId1"/>
    <hyperlink ref="B26" r:id="rId2"/>
    <hyperlink ref="B27" r:id="rId3"/>
    <hyperlink ref="B28" r:id="rId4"/>
  </hyperlinks>
  <pageMargins left="0.511811024" right="0.511811024" top="0.78740157499999996" bottom="0.78740157499999996" header="0.31496062000000002" footer="0.31496062000000002"/>
  <pageSetup paperSize="9" orientation="portrait" r:id="rId5"/>
</worksheet>
</file>

<file path=xl/worksheets/sheet16.xml><?xml version="1.0" encoding="utf-8"?>
<worksheet xmlns="http://schemas.openxmlformats.org/spreadsheetml/2006/main" xmlns:r="http://schemas.openxmlformats.org/officeDocument/2006/relationships">
  <sheetPr>
    <tabColor rgb="FFFFFF00"/>
  </sheetPr>
  <dimension ref="A1:H20"/>
  <sheetViews>
    <sheetView showGridLines="0" workbookViewId="0">
      <selection activeCell="B20" sqref="B20"/>
    </sheetView>
  </sheetViews>
  <sheetFormatPr defaultRowHeight="15"/>
  <sheetData>
    <row r="1" spans="1:8">
      <c r="A1" s="21" t="s">
        <v>317</v>
      </c>
      <c r="B1" s="21" t="s">
        <v>316</v>
      </c>
      <c r="C1" s="20"/>
      <c r="D1" s="20"/>
      <c r="E1" s="20"/>
      <c r="F1" s="20"/>
      <c r="G1" s="20"/>
      <c r="H1" s="20"/>
    </row>
    <row r="3" spans="1:8">
      <c r="B3" s="25" t="s">
        <v>311</v>
      </c>
      <c r="C3" s="25"/>
      <c r="D3" s="24"/>
      <c r="E3" s="24"/>
    </row>
    <row r="4" spans="1:8">
      <c r="B4" s="25"/>
      <c r="C4" s="24"/>
      <c r="D4" s="24"/>
      <c r="E4" s="24"/>
    </row>
    <row r="5" spans="1:8">
      <c r="B5" s="79" t="s">
        <v>312</v>
      </c>
      <c r="C5" s="79"/>
      <c r="D5" s="79"/>
      <c r="E5" s="79"/>
    </row>
    <row r="6" spans="1:8">
      <c r="B6" s="25"/>
      <c r="C6" s="24"/>
      <c r="D6" s="24"/>
      <c r="E6" s="24"/>
    </row>
    <row r="7" spans="1:8">
      <c r="B7" s="79" t="s">
        <v>315</v>
      </c>
      <c r="C7" s="79"/>
      <c r="D7" s="79"/>
      <c r="E7" s="24"/>
    </row>
    <row r="8" spans="1:8">
      <c r="B8" s="25"/>
      <c r="C8" s="24"/>
      <c r="D8" s="24"/>
      <c r="E8" s="24"/>
    </row>
    <row r="9" spans="1:8">
      <c r="B9" s="79" t="s">
        <v>313</v>
      </c>
      <c r="C9" s="79"/>
      <c r="D9" s="24"/>
      <c r="E9" s="24"/>
    </row>
    <row r="10" spans="1:8">
      <c r="B10" s="25"/>
      <c r="C10" s="24"/>
      <c r="D10" s="24"/>
      <c r="E10" s="24"/>
    </row>
    <row r="11" spans="1:8">
      <c r="B11" s="79" t="s">
        <v>314</v>
      </c>
      <c r="C11" s="79"/>
      <c r="D11" s="79"/>
      <c r="E11" s="24"/>
    </row>
    <row r="12" spans="1:8">
      <c r="B12" s="5"/>
    </row>
    <row r="13" spans="1:8">
      <c r="B13" s="5"/>
    </row>
    <row r="17" spans="2:2">
      <c r="B17" t="s">
        <v>235</v>
      </c>
    </row>
    <row r="19" spans="2:2">
      <c r="B19" s="13" t="s">
        <v>503</v>
      </c>
    </row>
    <row r="20" spans="2:2">
      <c r="B20" s="13" t="s">
        <v>506</v>
      </c>
    </row>
  </sheetData>
  <mergeCells count="4">
    <mergeCell ref="B5:E5"/>
    <mergeCell ref="B9:C9"/>
    <mergeCell ref="B11:D11"/>
    <mergeCell ref="B7:D7"/>
  </mergeCells>
  <hyperlinks>
    <hyperlink ref="B20" r:id="rId1"/>
    <hyperlink ref="B19" r:id="rId2"/>
  </hyperlinks>
  <pageMargins left="0.511811024" right="0.511811024" top="0.78740157499999996" bottom="0.78740157499999996" header="0.31496062000000002" footer="0.31496062000000002"/>
  <pageSetup paperSize="9" orientation="portrait" r:id="rId3"/>
</worksheet>
</file>

<file path=xl/worksheets/sheet17.xml><?xml version="1.0" encoding="utf-8"?>
<worksheet xmlns="http://schemas.openxmlformats.org/spreadsheetml/2006/main" xmlns:r="http://schemas.openxmlformats.org/officeDocument/2006/relationships">
  <sheetPr>
    <tabColor rgb="FFFF0000"/>
  </sheetPr>
  <dimension ref="A1:P26"/>
  <sheetViews>
    <sheetView showGridLines="0" workbookViewId="0">
      <selection activeCell="I22" sqref="I22"/>
    </sheetView>
  </sheetViews>
  <sheetFormatPr defaultRowHeight="15"/>
  <sheetData>
    <row r="1" spans="1:10">
      <c r="A1" s="21" t="s">
        <v>38</v>
      </c>
      <c r="B1" s="21" t="s">
        <v>39</v>
      </c>
      <c r="C1" s="20"/>
      <c r="D1" s="20"/>
      <c r="E1" s="20"/>
      <c r="F1" s="20"/>
      <c r="G1" s="20"/>
      <c r="H1" s="20"/>
      <c r="I1" s="20"/>
      <c r="J1" s="20"/>
    </row>
    <row r="3" spans="1:10">
      <c r="A3" s="1" t="s">
        <v>371</v>
      </c>
      <c r="B3" s="80" t="str">
        <f>VLOOKUP(A3,TBFrases!A3:B61,2,FALSE)</f>
        <v>Informações importantes, mas não especificamente descritas às seções anteriores. Esta FISPQ foi elaborada com base nos atuais conhecimentos sobre o manuseio apropriado do produto e sob as condições normais de uso, de acordo com a aplicação especificada na embalagem. Qualquer outra forma de utilização do produto que envolva a sua combinação com outros materiais, além de formas de uso diversas daquelas indicadas, são de responsabilidade do usuário. Adverte-se que o manuseio de qualquer substância química requer o conhecimento prévio de seus perigos pelo usuário. No local de trabalho cabe à empresa usuária do produto promover o treinamento de seus empregados e contratados quanto aos possíveis riscos advindos da exposição ao produto químico.</v>
      </c>
      <c r="C3" s="81"/>
      <c r="D3" s="81"/>
      <c r="E3" s="81"/>
      <c r="F3" s="81"/>
      <c r="G3" s="81"/>
      <c r="H3" s="81"/>
      <c r="I3" s="81"/>
    </row>
    <row r="4" spans="1:10">
      <c r="B4" s="81"/>
      <c r="C4" s="81"/>
      <c r="D4" s="81"/>
      <c r="E4" s="81"/>
      <c r="F4" s="81"/>
      <c r="G4" s="81"/>
      <c r="H4" s="81"/>
      <c r="I4" s="81"/>
    </row>
    <row r="5" spans="1:10">
      <c r="B5" s="81"/>
      <c r="C5" s="81"/>
      <c r="D5" s="81"/>
      <c r="E5" s="81"/>
      <c r="F5" s="81"/>
      <c r="G5" s="81"/>
      <c r="H5" s="81"/>
      <c r="I5" s="81"/>
    </row>
    <row r="6" spans="1:10">
      <c r="B6" s="81"/>
      <c r="C6" s="81"/>
      <c r="D6" s="81"/>
      <c r="E6" s="81"/>
      <c r="F6" s="81"/>
      <c r="G6" s="81"/>
      <c r="H6" s="81"/>
      <c r="I6" s="81"/>
    </row>
    <row r="7" spans="1:10">
      <c r="B7" s="81"/>
      <c r="C7" s="81"/>
      <c r="D7" s="81"/>
      <c r="E7" s="81"/>
      <c r="F7" s="81"/>
      <c r="G7" s="81"/>
      <c r="H7" s="81"/>
      <c r="I7" s="81"/>
    </row>
    <row r="8" spans="1:10">
      <c r="B8" s="81"/>
      <c r="C8" s="81"/>
      <c r="D8" s="81"/>
      <c r="E8" s="81"/>
      <c r="F8" s="81"/>
      <c r="G8" s="81"/>
      <c r="H8" s="81"/>
      <c r="I8" s="81"/>
    </row>
    <row r="9" spans="1:10">
      <c r="B9" s="81"/>
      <c r="C9" s="81"/>
      <c r="D9" s="81"/>
      <c r="E9" s="81"/>
      <c r="F9" s="81"/>
      <c r="G9" s="81"/>
      <c r="H9" s="81"/>
      <c r="I9" s="81"/>
    </row>
    <row r="10" spans="1:10">
      <c r="B10" s="81"/>
      <c r="C10" s="81"/>
      <c r="D10" s="81"/>
      <c r="E10" s="81"/>
      <c r="F10" s="81"/>
      <c r="G10" s="81"/>
      <c r="H10" s="81"/>
      <c r="I10" s="81"/>
    </row>
    <row r="11" spans="1:10">
      <c r="B11" s="81"/>
      <c r="C11" s="81"/>
      <c r="D11" s="81"/>
      <c r="E11" s="81"/>
      <c r="F11" s="81"/>
      <c r="G11" s="81"/>
      <c r="H11" s="81"/>
      <c r="I11" s="81"/>
    </row>
    <row r="12" spans="1:10">
      <c r="B12" s="81"/>
      <c r="C12" s="81"/>
      <c r="D12" s="81"/>
      <c r="E12" s="81"/>
      <c r="F12" s="81"/>
      <c r="G12" s="81"/>
      <c r="H12" s="81"/>
      <c r="I12" s="81"/>
    </row>
    <row r="14" spans="1:10">
      <c r="A14" s="1" t="s">
        <v>373</v>
      </c>
      <c r="B14" t="str">
        <f>VLOOKUP(A14,TBFrases!A2:B61,2,FALSE)</f>
        <v>Para mais informações visite o site:</v>
      </c>
    </row>
    <row r="15" spans="1:10">
      <c r="A15" s="1" t="s">
        <v>372</v>
      </c>
      <c r="B15" t="str">
        <f>VLOOKUP(A15,TBFrases!A3:B62,2,FALSE)</f>
        <v>https://www.gov.br/anvisa/pt-br/assuntos/agrotoxicos/disque-intoxicacao</v>
      </c>
    </row>
    <row r="17" spans="1:16" ht="79.5" customHeight="1">
      <c r="A17" s="1" t="s">
        <v>375</v>
      </c>
      <c r="B17" s="82" t="str">
        <f>VLOOKUP(A17,TBFrases!A5:B63,2,FALSE)</f>
        <v>Legendas e abreviaturas CAS - Chemical Abstracts Service ONU – Organização das Nações Unidas ACGIH – American Conference of Governmental Industrial Hygienists TLV –  Threshold Limit Values (limites de exposição) TWA – Time-Weighted Average (média ponderada pelo tempo) STEL – Short-Term Exposure Limit (exposição de curta duração) DL50 – Dose letal 50% CL50 – Concentração letal  50%</v>
      </c>
      <c r="C17" s="82"/>
      <c r="D17" s="82"/>
      <c r="E17" s="82"/>
      <c r="F17" s="82"/>
      <c r="G17" s="82"/>
      <c r="H17" s="82"/>
      <c r="K17" s="33"/>
      <c r="L17" s="83" t="s">
        <v>377</v>
      </c>
      <c r="M17" s="83"/>
      <c r="N17" s="83"/>
      <c r="O17" s="83"/>
      <c r="P17" s="83"/>
    </row>
    <row r="18" spans="1:16">
      <c r="B18" s="8"/>
      <c r="K18" s="33"/>
      <c r="L18" t="s">
        <v>40</v>
      </c>
    </row>
    <row r="19" spans="1:16">
      <c r="B19" s="8"/>
      <c r="K19" s="33"/>
      <c r="L19" s="8" t="s">
        <v>41</v>
      </c>
    </row>
    <row r="20" spans="1:16">
      <c r="B20" s="8"/>
      <c r="K20" s="33"/>
      <c r="L20" s="8" t="s">
        <v>42</v>
      </c>
    </row>
    <row r="21" spans="1:16">
      <c r="B21" s="8"/>
      <c r="K21" s="33"/>
      <c r="L21" s="8" t="s">
        <v>43</v>
      </c>
    </row>
    <row r="22" spans="1:16">
      <c r="B22" s="8"/>
      <c r="K22" s="33"/>
      <c r="L22" s="8" t="s">
        <v>44</v>
      </c>
    </row>
    <row r="23" spans="1:16">
      <c r="B23" s="8"/>
      <c r="K23" s="33"/>
      <c r="L23" s="8" t="s">
        <v>45</v>
      </c>
    </row>
    <row r="24" spans="1:16">
      <c r="B24" s="8"/>
      <c r="K24" s="33"/>
      <c r="L24" s="8" t="s">
        <v>46</v>
      </c>
    </row>
    <row r="25" spans="1:16">
      <c r="B25" s="8"/>
      <c r="K25" s="33"/>
      <c r="L25" s="8" t="s">
        <v>47</v>
      </c>
    </row>
    <row r="26" spans="1:16">
      <c r="K26" s="33"/>
      <c r="L26" s="8" t="s">
        <v>48</v>
      </c>
    </row>
  </sheetData>
  <mergeCells count="3">
    <mergeCell ref="B3:I12"/>
    <mergeCell ref="B17:H17"/>
    <mergeCell ref="L17:P17"/>
  </mergeCells>
  <pageMargins left="0.511811024" right="0.511811024" top="0.78740157499999996" bottom="0.78740157499999996" header="0.31496062000000002" footer="0.31496062000000002"/>
  <pageSetup paperSize="9" orientation="portrait" r:id="rId1"/>
</worksheet>
</file>

<file path=xl/worksheets/sheet18.xml><?xml version="1.0" encoding="utf-8"?>
<worksheet xmlns="http://schemas.openxmlformats.org/spreadsheetml/2006/main" xmlns:r="http://schemas.openxmlformats.org/officeDocument/2006/relationships">
  <sheetPr>
    <tabColor rgb="FF92D050"/>
  </sheetPr>
  <dimension ref="A1:AO79"/>
  <sheetViews>
    <sheetView workbookViewId="0">
      <selection activeCell="B47" sqref="B47"/>
    </sheetView>
  </sheetViews>
  <sheetFormatPr defaultRowHeight="15"/>
  <cols>
    <col min="2" max="2" width="150.7109375" customWidth="1"/>
    <col min="3" max="3" width="24.140625" customWidth="1"/>
    <col min="4" max="4" width="15.7109375" bestFit="1" customWidth="1"/>
    <col min="5" max="12" width="5.42578125" customWidth="1"/>
    <col min="13" max="17" width="5.42578125" style="14" customWidth="1"/>
    <col min="18" max="34" width="5.42578125" customWidth="1"/>
  </cols>
  <sheetData>
    <row r="1" spans="1:41">
      <c r="A1">
        <v>1</v>
      </c>
      <c r="B1">
        <v>2</v>
      </c>
      <c r="C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row>
    <row r="2" spans="1:41" ht="18.75">
      <c r="A2" s="11" t="s">
        <v>124</v>
      </c>
      <c r="B2" s="11"/>
      <c r="C2" s="11"/>
      <c r="D2" s="11"/>
      <c r="E2" s="11"/>
      <c r="F2" s="11"/>
      <c r="G2" s="11"/>
      <c r="H2" s="11"/>
      <c r="I2" s="11"/>
      <c r="J2" s="11"/>
      <c r="K2" s="11"/>
      <c r="L2" s="11"/>
      <c r="M2" s="22"/>
      <c r="N2" s="22"/>
      <c r="O2" s="22"/>
      <c r="P2" s="22"/>
      <c r="Q2" s="22"/>
      <c r="R2" s="11"/>
      <c r="S2" s="11"/>
    </row>
    <row r="3" spans="1:41" ht="18.75">
      <c r="A3" s="11"/>
      <c r="B3" s="11"/>
      <c r="C3" s="11"/>
      <c r="D3" s="11"/>
      <c r="E3" s="11"/>
      <c r="F3" s="11"/>
      <c r="G3" s="11"/>
      <c r="H3" s="11"/>
      <c r="I3" s="11"/>
      <c r="J3" s="11"/>
      <c r="K3" s="11"/>
      <c r="L3" s="11"/>
      <c r="M3" s="22"/>
      <c r="N3" s="22"/>
      <c r="O3" s="22"/>
      <c r="P3" s="22"/>
      <c r="Q3" s="22"/>
      <c r="R3" s="11"/>
      <c r="S3" s="11"/>
    </row>
    <row r="4" spans="1:41" ht="18.75">
      <c r="A4" s="23"/>
      <c r="B4" s="23"/>
      <c r="C4" s="29" t="s">
        <v>260</v>
      </c>
      <c r="D4" s="29" t="s">
        <v>261</v>
      </c>
      <c r="E4" s="29" t="s">
        <v>777</v>
      </c>
      <c r="F4" s="29" t="s">
        <v>356</v>
      </c>
      <c r="G4" s="29" t="s">
        <v>357</v>
      </c>
      <c r="H4" s="29" t="s">
        <v>358</v>
      </c>
      <c r="I4" s="29" t="s">
        <v>359</v>
      </c>
      <c r="J4" s="29" t="s">
        <v>360</v>
      </c>
      <c r="K4" s="29" t="s">
        <v>361</v>
      </c>
      <c r="L4" s="29" t="s">
        <v>362</v>
      </c>
      <c r="M4">
        <v>4</v>
      </c>
      <c r="N4">
        <v>4</v>
      </c>
      <c r="O4">
        <v>4</v>
      </c>
      <c r="P4">
        <v>4</v>
      </c>
      <c r="Q4">
        <v>4</v>
      </c>
      <c r="R4">
        <v>4</v>
      </c>
      <c r="S4" s="43"/>
      <c r="T4" s="43"/>
      <c r="U4" s="43"/>
      <c r="V4">
        <v>6</v>
      </c>
      <c r="W4" t="s">
        <v>323</v>
      </c>
      <c r="X4" t="s">
        <v>324</v>
      </c>
      <c r="Y4" t="s">
        <v>325</v>
      </c>
      <c r="Z4" t="s">
        <v>399</v>
      </c>
      <c r="AA4" t="s">
        <v>400</v>
      </c>
      <c r="AB4" t="s">
        <v>401</v>
      </c>
      <c r="AD4" t="s">
        <v>306</v>
      </c>
      <c r="AE4" t="s">
        <v>307</v>
      </c>
      <c r="AF4" t="s">
        <v>308</v>
      </c>
      <c r="AG4" t="s">
        <v>309</v>
      </c>
      <c r="AH4" t="s">
        <v>310</v>
      </c>
      <c r="AI4">
        <v>13</v>
      </c>
    </row>
    <row r="5" spans="1:41">
      <c r="A5" t="s">
        <v>79</v>
      </c>
      <c r="B5" t="s">
        <v>78</v>
      </c>
      <c r="D5" t="s">
        <v>453</v>
      </c>
      <c r="E5" t="s">
        <v>778</v>
      </c>
      <c r="M5" t="s">
        <v>276</v>
      </c>
      <c r="N5" t="s">
        <v>277</v>
      </c>
      <c r="O5" t="s">
        <v>278</v>
      </c>
      <c r="P5" s="1" t="s">
        <v>392</v>
      </c>
      <c r="Q5" s="1" t="s">
        <v>393</v>
      </c>
      <c r="R5" s="1" t="s">
        <v>394</v>
      </c>
      <c r="S5" s="43"/>
      <c r="T5" s="43"/>
      <c r="U5" s="43"/>
      <c r="W5" t="s">
        <v>397</v>
      </c>
      <c r="X5" t="s">
        <v>327</v>
      </c>
      <c r="Y5" t="s">
        <v>343</v>
      </c>
      <c r="Z5" t="s">
        <v>344</v>
      </c>
      <c r="AA5" t="s">
        <v>345</v>
      </c>
      <c r="AB5" t="s">
        <v>346</v>
      </c>
      <c r="AD5" t="s">
        <v>304</v>
      </c>
      <c r="AE5" t="s">
        <v>304</v>
      </c>
      <c r="AF5" t="s">
        <v>304</v>
      </c>
      <c r="AG5" t="s">
        <v>304</v>
      </c>
      <c r="AH5" t="s">
        <v>304</v>
      </c>
      <c r="AI5" t="s">
        <v>302</v>
      </c>
      <c r="AL5" t="s">
        <v>371</v>
      </c>
      <c r="AM5" t="s">
        <v>373</v>
      </c>
      <c r="AN5" t="s">
        <v>372</v>
      </c>
      <c r="AO5" t="s">
        <v>375</v>
      </c>
    </row>
    <row r="6" spans="1:41">
      <c r="A6" t="s">
        <v>81</v>
      </c>
      <c r="B6" t="s">
        <v>80</v>
      </c>
      <c r="D6" t="s">
        <v>453</v>
      </c>
      <c r="E6" t="s">
        <v>778</v>
      </c>
      <c r="M6" t="s">
        <v>276</v>
      </c>
      <c r="N6" t="s">
        <v>277</v>
      </c>
      <c r="O6" t="s">
        <v>278</v>
      </c>
      <c r="P6"/>
      <c r="Q6"/>
      <c r="S6" s="43"/>
      <c r="T6" s="43"/>
      <c r="U6" s="43"/>
      <c r="W6" t="s">
        <v>397</v>
      </c>
      <c r="X6" t="s">
        <v>327</v>
      </c>
      <c r="Y6" t="s">
        <v>343</v>
      </c>
      <c r="Z6" t="s">
        <v>344</v>
      </c>
      <c r="AA6" t="s">
        <v>345</v>
      </c>
      <c r="AB6" t="s">
        <v>346</v>
      </c>
      <c r="AD6" t="s">
        <v>304</v>
      </c>
      <c r="AE6" t="s">
        <v>304</v>
      </c>
      <c r="AF6" t="s">
        <v>304</v>
      </c>
      <c r="AG6" t="s">
        <v>304</v>
      </c>
      <c r="AH6" t="s">
        <v>304</v>
      </c>
      <c r="AI6" t="s">
        <v>302</v>
      </c>
      <c r="AL6" t="s">
        <v>371</v>
      </c>
      <c r="AM6" t="s">
        <v>373</v>
      </c>
      <c r="AN6" t="s">
        <v>372</v>
      </c>
      <c r="AO6" t="s">
        <v>375</v>
      </c>
    </row>
    <row r="7" spans="1:41">
      <c r="A7" t="s">
        <v>83</v>
      </c>
      <c r="B7" t="s">
        <v>82</v>
      </c>
      <c r="D7" t="s">
        <v>453</v>
      </c>
      <c r="E7" t="s">
        <v>778</v>
      </c>
      <c r="M7" t="s">
        <v>276</v>
      </c>
      <c r="N7" t="s">
        <v>277</v>
      </c>
      <c r="O7" t="s">
        <v>278</v>
      </c>
      <c r="P7"/>
      <c r="Q7"/>
      <c r="S7" s="43"/>
      <c r="T7" s="43"/>
      <c r="U7" s="43"/>
      <c r="W7" t="s">
        <v>397</v>
      </c>
      <c r="X7" t="s">
        <v>327</v>
      </c>
      <c r="Y7" t="s">
        <v>343</v>
      </c>
      <c r="Z7" t="s">
        <v>344</v>
      </c>
      <c r="AA7" t="s">
        <v>345</v>
      </c>
      <c r="AB7" t="s">
        <v>346</v>
      </c>
      <c r="AD7" t="s">
        <v>304</v>
      </c>
      <c r="AE7" t="s">
        <v>304</v>
      </c>
      <c r="AF7" t="s">
        <v>304</v>
      </c>
      <c r="AG7" t="s">
        <v>304</v>
      </c>
      <c r="AH7" t="s">
        <v>304</v>
      </c>
      <c r="AI7" t="s">
        <v>302</v>
      </c>
      <c r="AL7" t="s">
        <v>371</v>
      </c>
      <c r="AM7" t="s">
        <v>373</v>
      </c>
      <c r="AN7" t="s">
        <v>372</v>
      </c>
      <c r="AO7" t="s">
        <v>375</v>
      </c>
    </row>
    <row r="8" spans="1:41">
      <c r="A8" t="s">
        <v>85</v>
      </c>
      <c r="B8" t="s">
        <v>84</v>
      </c>
      <c r="D8" t="s">
        <v>453</v>
      </c>
      <c r="E8" t="s">
        <v>778</v>
      </c>
      <c r="M8" t="s">
        <v>276</v>
      </c>
      <c r="N8" t="s">
        <v>277</v>
      </c>
      <c r="O8" t="s">
        <v>278</v>
      </c>
      <c r="P8"/>
      <c r="Q8"/>
      <c r="S8" s="43"/>
      <c r="T8" s="43"/>
      <c r="U8" s="43"/>
      <c r="W8" t="s">
        <v>397</v>
      </c>
      <c r="X8" t="s">
        <v>327</v>
      </c>
      <c r="Y8" t="s">
        <v>343</v>
      </c>
      <c r="Z8" t="s">
        <v>344</v>
      </c>
      <c r="AA8" t="s">
        <v>345</v>
      </c>
      <c r="AB8" t="s">
        <v>346</v>
      </c>
      <c r="AD8" t="s">
        <v>304</v>
      </c>
      <c r="AE8" t="s">
        <v>304</v>
      </c>
      <c r="AF8" t="s">
        <v>304</v>
      </c>
      <c r="AG8" t="s">
        <v>304</v>
      </c>
      <c r="AH8" t="s">
        <v>304</v>
      </c>
      <c r="AI8" t="s">
        <v>302</v>
      </c>
      <c r="AL8" t="s">
        <v>371</v>
      </c>
      <c r="AM8" t="s">
        <v>373</v>
      </c>
      <c r="AN8" t="s">
        <v>372</v>
      </c>
      <c r="AO8" t="s">
        <v>375</v>
      </c>
    </row>
    <row r="9" spans="1:41">
      <c r="A9" t="s">
        <v>127</v>
      </c>
      <c r="B9" t="s">
        <v>126</v>
      </c>
      <c r="D9" t="s">
        <v>453</v>
      </c>
      <c r="E9" t="s">
        <v>779</v>
      </c>
      <c r="M9" t="s">
        <v>276</v>
      </c>
      <c r="N9" t="s">
        <v>277</v>
      </c>
      <c r="O9" t="s">
        <v>278</v>
      </c>
      <c r="P9"/>
      <c r="Q9"/>
      <c r="S9" s="43"/>
      <c r="T9" s="43"/>
      <c r="U9" s="43"/>
      <c r="W9" t="s">
        <v>397</v>
      </c>
      <c r="X9" t="s">
        <v>327</v>
      </c>
      <c r="Y9" t="s">
        <v>343</v>
      </c>
      <c r="Z9" t="s">
        <v>344</v>
      </c>
      <c r="AA9" t="s">
        <v>345</v>
      </c>
      <c r="AB9" t="s">
        <v>346</v>
      </c>
      <c r="AD9" t="s">
        <v>304</v>
      </c>
      <c r="AE9" t="s">
        <v>304</v>
      </c>
      <c r="AF9" t="s">
        <v>304</v>
      </c>
      <c r="AG9" t="s">
        <v>304</v>
      </c>
      <c r="AH9" t="s">
        <v>304</v>
      </c>
      <c r="AI9" t="s">
        <v>302</v>
      </c>
      <c r="AL9" t="s">
        <v>371</v>
      </c>
      <c r="AM9" t="s">
        <v>373</v>
      </c>
      <c r="AN9" t="s">
        <v>372</v>
      </c>
      <c r="AO9" t="s">
        <v>375</v>
      </c>
    </row>
    <row r="10" spans="1:41">
      <c r="A10" t="s">
        <v>129</v>
      </c>
      <c r="B10" t="s">
        <v>128</v>
      </c>
      <c r="E10" t="s">
        <v>778</v>
      </c>
      <c r="M10" t="s">
        <v>276</v>
      </c>
      <c r="N10" t="s">
        <v>277</v>
      </c>
      <c r="O10" t="s">
        <v>278</v>
      </c>
      <c r="P10"/>
      <c r="Q10"/>
      <c r="S10" s="43"/>
      <c r="T10" s="43"/>
      <c r="U10" s="43"/>
      <c r="W10" t="s">
        <v>397</v>
      </c>
      <c r="X10" t="s">
        <v>327</v>
      </c>
      <c r="Y10" t="s">
        <v>343</v>
      </c>
      <c r="Z10" t="s">
        <v>344</v>
      </c>
      <c r="AA10" t="s">
        <v>345</v>
      </c>
      <c r="AB10" t="s">
        <v>346</v>
      </c>
      <c r="AD10" t="s">
        <v>304</v>
      </c>
      <c r="AE10" t="s">
        <v>304</v>
      </c>
      <c r="AF10" t="s">
        <v>304</v>
      </c>
      <c r="AG10" t="s">
        <v>304</v>
      </c>
      <c r="AH10" t="s">
        <v>304</v>
      </c>
      <c r="AI10" t="s">
        <v>302</v>
      </c>
      <c r="AL10" t="s">
        <v>371</v>
      </c>
      <c r="AM10" t="s">
        <v>373</v>
      </c>
      <c r="AN10" t="s">
        <v>372</v>
      </c>
      <c r="AO10" t="s">
        <v>375</v>
      </c>
    </row>
    <row r="11" spans="1:41">
      <c r="A11" t="s">
        <v>130</v>
      </c>
      <c r="B11" t="s">
        <v>442</v>
      </c>
      <c r="C11">
        <v>1</v>
      </c>
      <c r="D11" t="s">
        <v>452</v>
      </c>
      <c r="E11" t="s">
        <v>778</v>
      </c>
      <c r="M11" t="s">
        <v>276</v>
      </c>
      <c r="N11" t="s">
        <v>277</v>
      </c>
      <c r="O11" t="s">
        <v>278</v>
      </c>
      <c r="P11"/>
      <c r="Q11"/>
      <c r="S11" s="43"/>
      <c r="T11" s="43"/>
      <c r="U11" s="43"/>
      <c r="W11" t="s">
        <v>397</v>
      </c>
      <c r="X11" t="s">
        <v>327</v>
      </c>
      <c r="Y11" t="s">
        <v>343</v>
      </c>
      <c r="Z11" t="s">
        <v>344</v>
      </c>
      <c r="AA11" t="s">
        <v>345</v>
      </c>
      <c r="AB11" t="s">
        <v>346</v>
      </c>
      <c r="AD11" t="s">
        <v>304</v>
      </c>
      <c r="AE11" t="s">
        <v>304</v>
      </c>
      <c r="AF11" t="s">
        <v>304</v>
      </c>
      <c r="AG11" t="s">
        <v>304</v>
      </c>
      <c r="AH11" t="s">
        <v>304</v>
      </c>
      <c r="AI11" t="s">
        <v>302</v>
      </c>
      <c r="AL11" t="s">
        <v>371</v>
      </c>
      <c r="AM11" t="s">
        <v>373</v>
      </c>
      <c r="AN11" t="s">
        <v>372</v>
      </c>
      <c r="AO11" t="s">
        <v>375</v>
      </c>
    </row>
    <row r="12" spans="1:41">
      <c r="A12" t="s">
        <v>131</v>
      </c>
      <c r="B12" t="s">
        <v>443</v>
      </c>
      <c r="C12">
        <v>2</v>
      </c>
      <c r="E12" t="s">
        <v>779</v>
      </c>
      <c r="M12" t="s">
        <v>276</v>
      </c>
      <c r="N12" t="s">
        <v>277</v>
      </c>
      <c r="O12" t="s">
        <v>278</v>
      </c>
      <c r="P12"/>
      <c r="Q12"/>
      <c r="S12" s="43"/>
      <c r="T12" s="43"/>
      <c r="U12" s="43"/>
      <c r="W12" t="s">
        <v>397</v>
      </c>
      <c r="X12" t="s">
        <v>327</v>
      </c>
      <c r="Y12" t="s">
        <v>343</v>
      </c>
      <c r="Z12" t="s">
        <v>344</v>
      </c>
      <c r="AA12" t="s">
        <v>345</v>
      </c>
      <c r="AB12" t="s">
        <v>346</v>
      </c>
      <c r="AD12" t="s">
        <v>304</v>
      </c>
      <c r="AE12" t="s">
        <v>304</v>
      </c>
      <c r="AF12" t="s">
        <v>304</v>
      </c>
      <c r="AG12" t="s">
        <v>304</v>
      </c>
      <c r="AH12" t="s">
        <v>304</v>
      </c>
      <c r="AI12" t="s">
        <v>302</v>
      </c>
      <c r="AL12" t="s">
        <v>371</v>
      </c>
      <c r="AM12" t="s">
        <v>373</v>
      </c>
      <c r="AN12" t="s">
        <v>372</v>
      </c>
      <c r="AO12" t="s">
        <v>375</v>
      </c>
    </row>
    <row r="13" spans="1:41">
      <c r="A13" t="s">
        <v>132</v>
      </c>
      <c r="B13" t="s">
        <v>444</v>
      </c>
      <c r="C13">
        <v>1</v>
      </c>
      <c r="D13" t="s">
        <v>452</v>
      </c>
      <c r="E13" t="s">
        <v>778</v>
      </c>
      <c r="M13" t="s">
        <v>276</v>
      </c>
      <c r="N13" t="s">
        <v>277</v>
      </c>
      <c r="O13" t="s">
        <v>278</v>
      </c>
      <c r="P13"/>
      <c r="Q13"/>
      <c r="S13" s="43"/>
      <c r="T13" s="43"/>
      <c r="U13" s="43"/>
      <c r="W13" t="s">
        <v>397</v>
      </c>
      <c r="X13" t="s">
        <v>327</v>
      </c>
      <c r="Y13" t="s">
        <v>343</v>
      </c>
      <c r="Z13" t="s">
        <v>344</v>
      </c>
      <c r="AA13" t="s">
        <v>345</v>
      </c>
      <c r="AB13" t="s">
        <v>346</v>
      </c>
      <c r="AD13" t="s">
        <v>304</v>
      </c>
      <c r="AE13" t="s">
        <v>304</v>
      </c>
      <c r="AF13" t="s">
        <v>304</v>
      </c>
      <c r="AG13" t="s">
        <v>304</v>
      </c>
      <c r="AH13" t="s">
        <v>304</v>
      </c>
      <c r="AI13" t="s">
        <v>302</v>
      </c>
      <c r="AL13" t="s">
        <v>371</v>
      </c>
      <c r="AM13" t="s">
        <v>373</v>
      </c>
      <c r="AN13" t="s">
        <v>372</v>
      </c>
      <c r="AO13" t="s">
        <v>375</v>
      </c>
    </row>
    <row r="14" spans="1:41">
      <c r="A14" t="s">
        <v>166</v>
      </c>
      <c r="B14" t="s">
        <v>445</v>
      </c>
      <c r="C14">
        <v>2</v>
      </c>
      <c r="D14" t="s">
        <v>452</v>
      </c>
      <c r="E14" t="s">
        <v>779</v>
      </c>
      <c r="M14" t="s">
        <v>276</v>
      </c>
      <c r="N14" t="s">
        <v>277</v>
      </c>
      <c r="O14" t="s">
        <v>278</v>
      </c>
      <c r="P14"/>
      <c r="Q14"/>
      <c r="S14" s="43"/>
      <c r="T14" s="43"/>
      <c r="U14" s="43"/>
      <c r="W14" t="s">
        <v>397</v>
      </c>
      <c r="X14" t="s">
        <v>327</v>
      </c>
      <c r="Y14" t="s">
        <v>343</v>
      </c>
      <c r="Z14" t="s">
        <v>344</v>
      </c>
      <c r="AA14" t="s">
        <v>345</v>
      </c>
      <c r="AB14" t="s">
        <v>346</v>
      </c>
      <c r="AD14" t="s">
        <v>304</v>
      </c>
      <c r="AE14" t="s">
        <v>304</v>
      </c>
      <c r="AF14" t="s">
        <v>304</v>
      </c>
      <c r="AG14" t="s">
        <v>304</v>
      </c>
      <c r="AH14" t="s">
        <v>304</v>
      </c>
      <c r="AI14" t="s">
        <v>302</v>
      </c>
      <c r="AL14" t="s">
        <v>371</v>
      </c>
      <c r="AM14" t="s">
        <v>373</v>
      </c>
      <c r="AN14" t="s">
        <v>372</v>
      </c>
      <c r="AO14" t="s">
        <v>375</v>
      </c>
    </row>
    <row r="15" spans="1:41">
      <c r="A15" t="s">
        <v>165</v>
      </c>
      <c r="B15" t="s">
        <v>446</v>
      </c>
      <c r="C15">
        <v>1</v>
      </c>
      <c r="D15" t="s">
        <v>452</v>
      </c>
      <c r="E15" t="s">
        <v>778</v>
      </c>
      <c r="M15" t="s">
        <v>276</v>
      </c>
      <c r="N15" t="s">
        <v>277</v>
      </c>
      <c r="O15" t="s">
        <v>278</v>
      </c>
      <c r="P15"/>
      <c r="Q15"/>
      <c r="S15" s="43"/>
      <c r="T15" s="43"/>
      <c r="U15" s="43"/>
      <c r="W15" t="s">
        <v>397</v>
      </c>
      <c r="X15" t="s">
        <v>327</v>
      </c>
      <c r="Y15" t="s">
        <v>343</v>
      </c>
      <c r="Z15" t="s">
        <v>344</v>
      </c>
      <c r="AA15" t="s">
        <v>345</v>
      </c>
      <c r="AB15" t="s">
        <v>346</v>
      </c>
      <c r="AD15" t="s">
        <v>304</v>
      </c>
      <c r="AE15" t="s">
        <v>304</v>
      </c>
      <c r="AF15" t="s">
        <v>304</v>
      </c>
      <c r="AG15" t="s">
        <v>304</v>
      </c>
      <c r="AH15" t="s">
        <v>304</v>
      </c>
      <c r="AI15" t="s">
        <v>302</v>
      </c>
      <c r="AL15" t="s">
        <v>371</v>
      </c>
      <c r="AM15" t="s">
        <v>373</v>
      </c>
      <c r="AN15" t="s">
        <v>372</v>
      </c>
      <c r="AO15" t="s">
        <v>375</v>
      </c>
    </row>
    <row r="16" spans="1:41">
      <c r="A16" t="s">
        <v>164</v>
      </c>
      <c r="B16" t="s">
        <v>447</v>
      </c>
      <c r="C16">
        <v>2</v>
      </c>
      <c r="D16" t="s">
        <v>452</v>
      </c>
      <c r="E16" t="s">
        <v>778</v>
      </c>
      <c r="M16" t="s">
        <v>276</v>
      </c>
      <c r="N16" t="s">
        <v>277</v>
      </c>
      <c r="O16" t="s">
        <v>278</v>
      </c>
      <c r="P16"/>
      <c r="Q16"/>
      <c r="S16" s="43"/>
      <c r="T16" s="43"/>
      <c r="U16" s="43"/>
      <c r="W16" t="s">
        <v>397</v>
      </c>
      <c r="X16" t="s">
        <v>327</v>
      </c>
      <c r="Y16" t="s">
        <v>343</v>
      </c>
      <c r="Z16" t="s">
        <v>344</v>
      </c>
      <c r="AA16" t="s">
        <v>345</v>
      </c>
      <c r="AB16" t="s">
        <v>346</v>
      </c>
      <c r="AD16" t="s">
        <v>304</v>
      </c>
      <c r="AE16" t="s">
        <v>304</v>
      </c>
      <c r="AF16" t="s">
        <v>304</v>
      </c>
      <c r="AG16" t="s">
        <v>304</v>
      </c>
      <c r="AH16" t="s">
        <v>304</v>
      </c>
      <c r="AI16" t="s">
        <v>302</v>
      </c>
      <c r="AL16" t="s">
        <v>371</v>
      </c>
      <c r="AM16" t="s">
        <v>373</v>
      </c>
      <c r="AN16" t="s">
        <v>372</v>
      </c>
      <c r="AO16" t="s">
        <v>375</v>
      </c>
    </row>
    <row r="17" spans="1:41">
      <c r="A17" t="s">
        <v>163</v>
      </c>
      <c r="B17" t="s">
        <v>450</v>
      </c>
      <c r="C17">
        <v>3</v>
      </c>
      <c r="D17" t="s">
        <v>452</v>
      </c>
      <c r="E17" t="s">
        <v>779</v>
      </c>
      <c r="M17" t="s">
        <v>276</v>
      </c>
      <c r="N17" t="s">
        <v>277</v>
      </c>
      <c r="O17" t="s">
        <v>278</v>
      </c>
      <c r="P17"/>
      <c r="Q17"/>
      <c r="S17" s="43"/>
      <c r="T17" s="43"/>
      <c r="U17" s="43"/>
      <c r="W17" t="s">
        <v>397</v>
      </c>
      <c r="X17" t="s">
        <v>327</v>
      </c>
      <c r="Y17" t="s">
        <v>343</v>
      </c>
      <c r="Z17" t="s">
        <v>344</v>
      </c>
      <c r="AA17" t="s">
        <v>345</v>
      </c>
      <c r="AB17" t="s">
        <v>346</v>
      </c>
      <c r="AD17" t="s">
        <v>304</v>
      </c>
      <c r="AE17" t="s">
        <v>304</v>
      </c>
      <c r="AF17" t="s">
        <v>304</v>
      </c>
      <c r="AG17" t="s">
        <v>304</v>
      </c>
      <c r="AH17" t="s">
        <v>304</v>
      </c>
      <c r="AI17" t="s">
        <v>302</v>
      </c>
      <c r="AL17" t="s">
        <v>371</v>
      </c>
      <c r="AM17" t="s">
        <v>373</v>
      </c>
      <c r="AN17" t="s">
        <v>372</v>
      </c>
      <c r="AO17" t="s">
        <v>375</v>
      </c>
    </row>
    <row r="18" spans="1:41">
      <c r="A18" t="s">
        <v>162</v>
      </c>
      <c r="B18" t="s">
        <v>133</v>
      </c>
      <c r="C18">
        <v>4</v>
      </c>
      <c r="E18" t="s">
        <v>779</v>
      </c>
      <c r="M18" t="s">
        <v>276</v>
      </c>
      <c r="N18" t="s">
        <v>277</v>
      </c>
      <c r="O18" t="s">
        <v>278</v>
      </c>
      <c r="P18"/>
      <c r="Q18"/>
      <c r="S18" s="43"/>
      <c r="T18" s="43"/>
      <c r="U18" s="43"/>
      <c r="W18" t="s">
        <v>397</v>
      </c>
      <c r="X18" t="s">
        <v>327</v>
      </c>
      <c r="Y18" t="s">
        <v>343</v>
      </c>
      <c r="Z18" t="s">
        <v>344</v>
      </c>
      <c r="AA18" t="s">
        <v>345</v>
      </c>
      <c r="AB18" t="s">
        <v>346</v>
      </c>
      <c r="AD18" t="s">
        <v>304</v>
      </c>
      <c r="AE18" t="s">
        <v>304</v>
      </c>
      <c r="AF18" t="s">
        <v>304</v>
      </c>
      <c r="AG18" t="s">
        <v>304</v>
      </c>
      <c r="AH18" t="s">
        <v>304</v>
      </c>
      <c r="AI18" t="s">
        <v>302</v>
      </c>
      <c r="AL18" t="s">
        <v>371</v>
      </c>
      <c r="AM18" t="s">
        <v>373</v>
      </c>
      <c r="AN18" t="s">
        <v>372</v>
      </c>
      <c r="AO18" t="s">
        <v>375</v>
      </c>
    </row>
    <row r="19" spans="1:41">
      <c r="A19" t="s">
        <v>161</v>
      </c>
      <c r="B19" t="s">
        <v>449</v>
      </c>
      <c r="C19" t="s">
        <v>272</v>
      </c>
      <c r="D19" t="s">
        <v>452</v>
      </c>
      <c r="E19" t="s">
        <v>272</v>
      </c>
      <c r="M19" t="s">
        <v>276</v>
      </c>
      <c r="N19" t="s">
        <v>277</v>
      </c>
      <c r="O19" t="s">
        <v>278</v>
      </c>
      <c r="P19"/>
      <c r="Q19"/>
      <c r="S19" s="43"/>
      <c r="T19" s="43"/>
      <c r="U19" s="43"/>
      <c r="W19" t="s">
        <v>397</v>
      </c>
      <c r="X19" t="s">
        <v>327</v>
      </c>
      <c r="Y19" t="s">
        <v>343</v>
      </c>
      <c r="Z19" t="s">
        <v>344</v>
      </c>
      <c r="AA19" t="s">
        <v>345</v>
      </c>
      <c r="AB19" t="s">
        <v>346</v>
      </c>
      <c r="AD19" t="s">
        <v>304</v>
      </c>
      <c r="AE19" t="s">
        <v>304</v>
      </c>
      <c r="AF19" t="s">
        <v>304</v>
      </c>
      <c r="AG19" t="s">
        <v>304</v>
      </c>
      <c r="AH19" t="s">
        <v>304</v>
      </c>
      <c r="AI19" t="s">
        <v>302</v>
      </c>
      <c r="AL19" t="s">
        <v>371</v>
      </c>
      <c r="AM19" t="s">
        <v>373</v>
      </c>
      <c r="AN19" t="s">
        <v>372</v>
      </c>
      <c r="AO19" t="s">
        <v>375</v>
      </c>
    </row>
    <row r="20" spans="1:41">
      <c r="A20" t="s">
        <v>160</v>
      </c>
      <c r="B20" t="s">
        <v>134</v>
      </c>
      <c r="C20">
        <v>3</v>
      </c>
      <c r="E20" t="s">
        <v>779</v>
      </c>
      <c r="M20" t="s">
        <v>276</v>
      </c>
      <c r="N20" t="s">
        <v>277</v>
      </c>
      <c r="O20" t="s">
        <v>278</v>
      </c>
      <c r="P20"/>
      <c r="Q20"/>
      <c r="S20" s="43"/>
      <c r="T20" s="43"/>
      <c r="U20" s="43"/>
      <c r="W20" t="s">
        <v>397</v>
      </c>
      <c r="X20" t="s">
        <v>327</v>
      </c>
      <c r="Y20" t="s">
        <v>343</v>
      </c>
      <c r="Z20" t="s">
        <v>344</v>
      </c>
      <c r="AA20" t="s">
        <v>345</v>
      </c>
      <c r="AB20" t="s">
        <v>346</v>
      </c>
      <c r="AD20" t="s">
        <v>304</v>
      </c>
      <c r="AE20" t="s">
        <v>304</v>
      </c>
      <c r="AF20" t="s">
        <v>304</v>
      </c>
      <c r="AG20" t="s">
        <v>304</v>
      </c>
      <c r="AH20" t="s">
        <v>304</v>
      </c>
      <c r="AI20" t="s">
        <v>302</v>
      </c>
      <c r="AL20" t="s">
        <v>371</v>
      </c>
      <c r="AM20" t="s">
        <v>373</v>
      </c>
      <c r="AN20" t="s">
        <v>372</v>
      </c>
      <c r="AO20" t="s">
        <v>375</v>
      </c>
    </row>
    <row r="21" spans="1:41">
      <c r="A21" t="s">
        <v>159</v>
      </c>
      <c r="B21" t="s">
        <v>135</v>
      </c>
      <c r="C21" t="s">
        <v>348</v>
      </c>
      <c r="E21" t="s">
        <v>780</v>
      </c>
      <c r="M21" t="s">
        <v>276</v>
      </c>
      <c r="N21" t="s">
        <v>277</v>
      </c>
      <c r="O21" t="s">
        <v>278</v>
      </c>
      <c r="P21"/>
      <c r="Q21"/>
      <c r="S21" s="43"/>
      <c r="T21" s="43"/>
      <c r="U21" s="43"/>
      <c r="W21" t="s">
        <v>397</v>
      </c>
      <c r="X21" t="s">
        <v>327</v>
      </c>
      <c r="Y21" t="s">
        <v>343</v>
      </c>
      <c r="Z21" t="s">
        <v>344</v>
      </c>
      <c r="AA21" t="s">
        <v>345</v>
      </c>
      <c r="AB21" t="s">
        <v>346</v>
      </c>
      <c r="AD21" t="s">
        <v>304</v>
      </c>
      <c r="AE21" t="s">
        <v>304</v>
      </c>
      <c r="AF21" t="s">
        <v>304</v>
      </c>
      <c r="AG21" t="s">
        <v>304</v>
      </c>
      <c r="AH21" t="s">
        <v>304</v>
      </c>
      <c r="AI21" t="s">
        <v>302</v>
      </c>
      <c r="AL21" t="s">
        <v>371</v>
      </c>
      <c r="AM21" t="s">
        <v>373</v>
      </c>
      <c r="AN21" t="s">
        <v>372</v>
      </c>
      <c r="AO21" t="s">
        <v>375</v>
      </c>
    </row>
    <row r="22" spans="1:41">
      <c r="A22" t="s">
        <v>158</v>
      </c>
      <c r="B22" t="s">
        <v>136</v>
      </c>
      <c r="C22" t="s">
        <v>349</v>
      </c>
      <c r="E22" t="s">
        <v>780</v>
      </c>
      <c r="M22" t="s">
        <v>276</v>
      </c>
      <c r="N22" t="s">
        <v>277</v>
      </c>
      <c r="O22" t="s">
        <v>278</v>
      </c>
      <c r="P22"/>
      <c r="Q22"/>
      <c r="S22" s="43"/>
      <c r="T22" s="43"/>
      <c r="U22" s="43"/>
      <c r="W22" t="s">
        <v>397</v>
      </c>
      <c r="X22" t="s">
        <v>327</v>
      </c>
      <c r="Y22" t="s">
        <v>343</v>
      </c>
      <c r="Z22" t="s">
        <v>344</v>
      </c>
      <c r="AA22" t="s">
        <v>345</v>
      </c>
      <c r="AB22" t="s">
        <v>346</v>
      </c>
      <c r="AD22" t="s">
        <v>304</v>
      </c>
      <c r="AE22" t="s">
        <v>304</v>
      </c>
      <c r="AF22" t="s">
        <v>304</v>
      </c>
      <c r="AG22" t="s">
        <v>304</v>
      </c>
      <c r="AH22" t="s">
        <v>304</v>
      </c>
      <c r="AI22" t="s">
        <v>302</v>
      </c>
      <c r="AL22" t="s">
        <v>371</v>
      </c>
      <c r="AM22" t="s">
        <v>373</v>
      </c>
      <c r="AN22" t="s">
        <v>372</v>
      </c>
      <c r="AO22" t="s">
        <v>375</v>
      </c>
    </row>
    <row r="23" spans="1:41">
      <c r="A23" t="s">
        <v>157</v>
      </c>
      <c r="B23" t="s">
        <v>137</v>
      </c>
      <c r="C23" t="s">
        <v>350</v>
      </c>
      <c r="D23" t="s">
        <v>453</v>
      </c>
      <c r="E23" t="s">
        <v>778</v>
      </c>
      <c r="M23" t="s">
        <v>276</v>
      </c>
      <c r="N23" t="s">
        <v>277</v>
      </c>
      <c r="O23" t="s">
        <v>278</v>
      </c>
      <c r="P23"/>
      <c r="Q23"/>
      <c r="S23" s="43"/>
      <c r="T23" s="43"/>
      <c r="U23" s="43"/>
      <c r="W23" t="s">
        <v>397</v>
      </c>
      <c r="X23" t="s">
        <v>327</v>
      </c>
      <c r="Y23" t="s">
        <v>343</v>
      </c>
      <c r="Z23" t="s">
        <v>344</v>
      </c>
      <c r="AA23" t="s">
        <v>345</v>
      </c>
      <c r="AB23" t="s">
        <v>346</v>
      </c>
      <c r="AD23" t="s">
        <v>304</v>
      </c>
      <c r="AE23" t="s">
        <v>304</v>
      </c>
      <c r="AF23" t="s">
        <v>304</v>
      </c>
      <c r="AG23" t="s">
        <v>304</v>
      </c>
      <c r="AH23" t="s">
        <v>304</v>
      </c>
      <c r="AI23" t="s">
        <v>302</v>
      </c>
      <c r="AL23" t="s">
        <v>371</v>
      </c>
      <c r="AM23" t="s">
        <v>373</v>
      </c>
      <c r="AN23" t="s">
        <v>372</v>
      </c>
      <c r="AO23" t="s">
        <v>375</v>
      </c>
    </row>
    <row r="24" spans="1:41">
      <c r="A24" t="s">
        <v>156</v>
      </c>
      <c r="B24" t="s">
        <v>138</v>
      </c>
      <c r="C24" t="s">
        <v>351</v>
      </c>
      <c r="D24" t="s">
        <v>453</v>
      </c>
      <c r="E24" t="s">
        <v>778</v>
      </c>
      <c r="M24" t="s">
        <v>276</v>
      </c>
      <c r="N24" t="s">
        <v>277</v>
      </c>
      <c r="O24" t="s">
        <v>278</v>
      </c>
      <c r="P24"/>
      <c r="Q24"/>
      <c r="S24" s="43"/>
      <c r="T24" s="43"/>
      <c r="U24" s="43"/>
      <c r="W24" t="s">
        <v>397</v>
      </c>
      <c r="X24" t="s">
        <v>327</v>
      </c>
      <c r="Y24" t="s">
        <v>343</v>
      </c>
      <c r="Z24" t="s">
        <v>344</v>
      </c>
      <c r="AA24" t="s">
        <v>345</v>
      </c>
      <c r="AB24" t="s">
        <v>346</v>
      </c>
      <c r="AD24" t="s">
        <v>304</v>
      </c>
      <c r="AE24" t="s">
        <v>304</v>
      </c>
      <c r="AF24" t="s">
        <v>304</v>
      </c>
      <c r="AG24" t="s">
        <v>304</v>
      </c>
      <c r="AH24" t="s">
        <v>304</v>
      </c>
      <c r="AI24" t="s">
        <v>302</v>
      </c>
      <c r="AL24" t="s">
        <v>371</v>
      </c>
      <c r="AM24" t="s">
        <v>373</v>
      </c>
      <c r="AN24" t="s">
        <v>372</v>
      </c>
      <c r="AO24" t="s">
        <v>375</v>
      </c>
    </row>
    <row r="25" spans="1:41">
      <c r="A25" t="s">
        <v>155</v>
      </c>
      <c r="B25" t="s">
        <v>139</v>
      </c>
      <c r="C25" t="s">
        <v>272</v>
      </c>
      <c r="D25" t="s">
        <v>452</v>
      </c>
      <c r="E25" t="s">
        <v>272</v>
      </c>
      <c r="M25" t="s">
        <v>276</v>
      </c>
      <c r="N25" t="s">
        <v>277</v>
      </c>
      <c r="O25" t="s">
        <v>278</v>
      </c>
      <c r="P25"/>
      <c r="Q25"/>
      <c r="S25" s="43"/>
      <c r="T25" s="43"/>
      <c r="U25" s="43"/>
      <c r="W25" t="s">
        <v>397</v>
      </c>
      <c r="X25" t="s">
        <v>327</v>
      </c>
      <c r="Y25" t="s">
        <v>343</v>
      </c>
      <c r="Z25" t="s">
        <v>344</v>
      </c>
      <c r="AA25" t="s">
        <v>345</v>
      </c>
      <c r="AB25" t="s">
        <v>346</v>
      </c>
      <c r="AD25" t="s">
        <v>304</v>
      </c>
      <c r="AE25" t="s">
        <v>304</v>
      </c>
      <c r="AF25" t="s">
        <v>304</v>
      </c>
      <c r="AG25" t="s">
        <v>304</v>
      </c>
      <c r="AH25" t="s">
        <v>304</v>
      </c>
      <c r="AI25" t="s">
        <v>302</v>
      </c>
      <c r="AL25" t="s">
        <v>371</v>
      </c>
      <c r="AM25" t="s">
        <v>373</v>
      </c>
      <c r="AN25" t="s">
        <v>372</v>
      </c>
      <c r="AO25" t="s">
        <v>375</v>
      </c>
    </row>
    <row r="26" spans="1:41">
      <c r="A26" t="s">
        <v>154</v>
      </c>
      <c r="B26" t="s">
        <v>280</v>
      </c>
      <c r="C26">
        <v>1</v>
      </c>
      <c r="D26" t="s">
        <v>452</v>
      </c>
      <c r="E26" t="s">
        <v>778</v>
      </c>
      <c r="M26" t="s">
        <v>276</v>
      </c>
      <c r="N26" t="s">
        <v>277</v>
      </c>
      <c r="O26" t="s">
        <v>278</v>
      </c>
      <c r="P26"/>
      <c r="Q26"/>
      <c r="S26" s="43"/>
      <c r="T26" s="43"/>
      <c r="U26" s="43"/>
      <c r="W26" t="s">
        <v>397</v>
      </c>
      <c r="X26" t="s">
        <v>327</v>
      </c>
      <c r="Y26" t="s">
        <v>343</v>
      </c>
      <c r="Z26" t="s">
        <v>344</v>
      </c>
      <c r="AA26" t="s">
        <v>345</v>
      </c>
      <c r="AB26" t="s">
        <v>346</v>
      </c>
      <c r="AD26" t="s">
        <v>304</v>
      </c>
      <c r="AE26" t="s">
        <v>304</v>
      </c>
      <c r="AF26" t="s">
        <v>304</v>
      </c>
      <c r="AG26" t="s">
        <v>304</v>
      </c>
      <c r="AH26" t="s">
        <v>304</v>
      </c>
      <c r="AI26" t="s">
        <v>302</v>
      </c>
      <c r="AL26" t="s">
        <v>371</v>
      </c>
      <c r="AM26" t="s">
        <v>373</v>
      </c>
      <c r="AN26" t="s">
        <v>372</v>
      </c>
      <c r="AO26" t="s">
        <v>375</v>
      </c>
    </row>
    <row r="27" spans="1:41">
      <c r="A27" t="s">
        <v>153</v>
      </c>
      <c r="B27" t="s">
        <v>140</v>
      </c>
      <c r="C27">
        <v>1</v>
      </c>
      <c r="D27" t="s">
        <v>452</v>
      </c>
      <c r="E27" t="s">
        <v>778</v>
      </c>
      <c r="M27" t="s">
        <v>276</v>
      </c>
      <c r="N27" t="s">
        <v>277</v>
      </c>
      <c r="O27" t="s">
        <v>278</v>
      </c>
      <c r="P27"/>
      <c r="Q27"/>
      <c r="S27" s="43"/>
      <c r="T27" s="43"/>
      <c r="U27" s="43"/>
      <c r="W27" t="s">
        <v>397</v>
      </c>
      <c r="X27" t="s">
        <v>327</v>
      </c>
      <c r="Y27" t="s">
        <v>343</v>
      </c>
      <c r="Z27" t="s">
        <v>344</v>
      </c>
      <c r="AA27" t="s">
        <v>345</v>
      </c>
      <c r="AB27" t="s">
        <v>346</v>
      </c>
      <c r="AD27" t="s">
        <v>304</v>
      </c>
      <c r="AE27" t="s">
        <v>304</v>
      </c>
      <c r="AF27" t="s">
        <v>304</v>
      </c>
      <c r="AG27" t="s">
        <v>304</v>
      </c>
      <c r="AH27" t="s">
        <v>304</v>
      </c>
      <c r="AI27" t="s">
        <v>302</v>
      </c>
      <c r="AL27" t="s">
        <v>371</v>
      </c>
      <c r="AM27" t="s">
        <v>373</v>
      </c>
      <c r="AN27" t="s">
        <v>372</v>
      </c>
      <c r="AO27" t="s">
        <v>375</v>
      </c>
    </row>
    <row r="28" spans="1:41">
      <c r="A28" t="s">
        <v>152</v>
      </c>
      <c r="B28" t="s">
        <v>141</v>
      </c>
      <c r="C28">
        <v>2</v>
      </c>
      <c r="D28" t="s">
        <v>452</v>
      </c>
      <c r="E28" t="s">
        <v>779</v>
      </c>
      <c r="M28" t="s">
        <v>276</v>
      </c>
      <c r="N28" t="s">
        <v>277</v>
      </c>
      <c r="O28" t="s">
        <v>278</v>
      </c>
      <c r="P28"/>
      <c r="Q28"/>
      <c r="S28" s="43"/>
      <c r="T28" s="43"/>
      <c r="U28" s="43"/>
      <c r="W28" t="s">
        <v>397</v>
      </c>
      <c r="X28" t="s">
        <v>327</v>
      </c>
      <c r="Y28" t="s">
        <v>343</v>
      </c>
      <c r="Z28" t="s">
        <v>344</v>
      </c>
      <c r="AA28" t="s">
        <v>345</v>
      </c>
      <c r="AB28" t="s">
        <v>346</v>
      </c>
      <c r="AD28" t="s">
        <v>304</v>
      </c>
      <c r="AE28" t="s">
        <v>304</v>
      </c>
      <c r="AF28" t="s">
        <v>304</v>
      </c>
      <c r="AG28" t="s">
        <v>304</v>
      </c>
      <c r="AH28" t="s">
        <v>304</v>
      </c>
      <c r="AI28" t="s">
        <v>302</v>
      </c>
      <c r="AL28" t="s">
        <v>371</v>
      </c>
      <c r="AM28" t="s">
        <v>373</v>
      </c>
      <c r="AN28" t="s">
        <v>372</v>
      </c>
      <c r="AO28" t="s">
        <v>375</v>
      </c>
    </row>
    <row r="29" spans="1:41">
      <c r="A29" t="s">
        <v>151</v>
      </c>
      <c r="B29" t="s">
        <v>142</v>
      </c>
      <c r="C29">
        <v>1</v>
      </c>
      <c r="D29" t="s">
        <v>452</v>
      </c>
      <c r="E29" t="s">
        <v>778</v>
      </c>
      <c r="M29" t="s">
        <v>276</v>
      </c>
      <c r="N29" t="s">
        <v>277</v>
      </c>
      <c r="O29" t="s">
        <v>278</v>
      </c>
      <c r="P29"/>
      <c r="Q29"/>
      <c r="S29" s="43"/>
      <c r="T29" s="43"/>
      <c r="U29" s="43"/>
      <c r="W29" t="s">
        <v>397</v>
      </c>
      <c r="X29" t="s">
        <v>327</v>
      </c>
      <c r="Y29" t="s">
        <v>343</v>
      </c>
      <c r="Z29" t="s">
        <v>344</v>
      </c>
      <c r="AA29" t="s">
        <v>345</v>
      </c>
      <c r="AB29" t="s">
        <v>346</v>
      </c>
      <c r="AD29" t="s">
        <v>304</v>
      </c>
      <c r="AE29" t="s">
        <v>304</v>
      </c>
      <c r="AF29" t="s">
        <v>304</v>
      </c>
      <c r="AG29" t="s">
        <v>304</v>
      </c>
      <c r="AH29" t="s">
        <v>304</v>
      </c>
      <c r="AI29" t="s">
        <v>302</v>
      </c>
      <c r="AL29" t="s">
        <v>371</v>
      </c>
      <c r="AM29" t="s">
        <v>373</v>
      </c>
      <c r="AN29" t="s">
        <v>372</v>
      </c>
      <c r="AO29" t="s">
        <v>375</v>
      </c>
    </row>
    <row r="30" spans="1:41">
      <c r="A30" t="s">
        <v>172</v>
      </c>
      <c r="B30" t="s">
        <v>273</v>
      </c>
      <c r="C30" t="s">
        <v>272</v>
      </c>
      <c r="D30" t="s">
        <v>452</v>
      </c>
      <c r="E30" t="s">
        <v>272</v>
      </c>
      <c r="M30" t="s">
        <v>276</v>
      </c>
      <c r="N30" t="s">
        <v>277</v>
      </c>
      <c r="O30" t="s">
        <v>278</v>
      </c>
      <c r="P30"/>
      <c r="Q30"/>
      <c r="S30" s="43"/>
      <c r="T30" s="43"/>
      <c r="U30" s="43"/>
      <c r="W30" t="s">
        <v>397</v>
      </c>
      <c r="X30" t="s">
        <v>327</v>
      </c>
      <c r="Y30" t="s">
        <v>343</v>
      </c>
      <c r="Z30" t="s">
        <v>344</v>
      </c>
      <c r="AA30" t="s">
        <v>345</v>
      </c>
      <c r="AB30" t="s">
        <v>346</v>
      </c>
      <c r="AD30" t="s">
        <v>304</v>
      </c>
      <c r="AE30" t="s">
        <v>304</v>
      </c>
      <c r="AF30" t="s">
        <v>304</v>
      </c>
      <c r="AG30" t="s">
        <v>304</v>
      </c>
      <c r="AH30" t="s">
        <v>304</v>
      </c>
      <c r="AI30" t="s">
        <v>302</v>
      </c>
      <c r="AL30" t="s">
        <v>371</v>
      </c>
      <c r="AM30" t="s">
        <v>373</v>
      </c>
      <c r="AN30" t="s">
        <v>372</v>
      </c>
      <c r="AO30" t="s">
        <v>375</v>
      </c>
    </row>
    <row r="31" spans="1:41">
      <c r="A31" t="s">
        <v>174</v>
      </c>
      <c r="B31" t="s">
        <v>173</v>
      </c>
      <c r="C31">
        <v>1</v>
      </c>
      <c r="D31" t="s">
        <v>454</v>
      </c>
      <c r="E31" t="s">
        <v>778</v>
      </c>
      <c r="M31" t="s">
        <v>276</v>
      </c>
      <c r="N31" t="s">
        <v>277</v>
      </c>
      <c r="O31" t="s">
        <v>278</v>
      </c>
      <c r="P31"/>
      <c r="Q31"/>
      <c r="S31" s="43"/>
      <c r="T31" s="43"/>
      <c r="U31" s="43"/>
      <c r="W31" t="s">
        <v>397</v>
      </c>
      <c r="X31" t="s">
        <v>327</v>
      </c>
      <c r="Y31" t="s">
        <v>343</v>
      </c>
      <c r="Z31" t="s">
        <v>344</v>
      </c>
      <c r="AA31" t="s">
        <v>345</v>
      </c>
      <c r="AB31" t="s">
        <v>346</v>
      </c>
      <c r="AD31" t="s">
        <v>304</v>
      </c>
      <c r="AE31" t="s">
        <v>304</v>
      </c>
      <c r="AF31" t="s">
        <v>304</v>
      </c>
      <c r="AG31" t="s">
        <v>304</v>
      </c>
      <c r="AH31" t="s">
        <v>304</v>
      </c>
      <c r="AI31" t="s">
        <v>302</v>
      </c>
      <c r="AL31" t="s">
        <v>371</v>
      </c>
      <c r="AM31" t="s">
        <v>373</v>
      </c>
      <c r="AN31" t="s">
        <v>372</v>
      </c>
      <c r="AO31" t="s">
        <v>375</v>
      </c>
    </row>
    <row r="32" spans="1:41">
      <c r="A32" t="s">
        <v>175</v>
      </c>
      <c r="B32" t="s">
        <v>176</v>
      </c>
      <c r="C32">
        <v>1</v>
      </c>
      <c r="D32" t="s">
        <v>452</v>
      </c>
      <c r="E32" t="s">
        <v>778</v>
      </c>
      <c r="M32" t="s">
        <v>276</v>
      </c>
      <c r="N32" t="s">
        <v>277</v>
      </c>
      <c r="O32" t="s">
        <v>278</v>
      </c>
      <c r="P32"/>
      <c r="Q32"/>
      <c r="S32" s="43"/>
      <c r="T32" s="43"/>
      <c r="U32" s="43"/>
      <c r="W32" t="s">
        <v>397</v>
      </c>
      <c r="X32" t="s">
        <v>327</v>
      </c>
      <c r="Y32" t="s">
        <v>343</v>
      </c>
      <c r="Z32" t="s">
        <v>344</v>
      </c>
      <c r="AA32" t="s">
        <v>345</v>
      </c>
      <c r="AB32" t="s">
        <v>346</v>
      </c>
      <c r="AD32" t="s">
        <v>304</v>
      </c>
      <c r="AE32" t="s">
        <v>304</v>
      </c>
      <c r="AF32" t="s">
        <v>304</v>
      </c>
      <c r="AG32" t="s">
        <v>304</v>
      </c>
      <c r="AH32" t="s">
        <v>304</v>
      </c>
      <c r="AI32" t="s">
        <v>302</v>
      </c>
      <c r="AL32" t="s">
        <v>371</v>
      </c>
      <c r="AM32" t="s">
        <v>373</v>
      </c>
      <c r="AN32" t="s">
        <v>372</v>
      </c>
      <c r="AO32" t="s">
        <v>375</v>
      </c>
    </row>
    <row r="33" spans="1:41">
      <c r="A33" t="s">
        <v>178</v>
      </c>
      <c r="B33" t="s">
        <v>177</v>
      </c>
      <c r="C33" t="s">
        <v>272</v>
      </c>
      <c r="D33" t="s">
        <v>452</v>
      </c>
      <c r="E33" t="s">
        <v>272</v>
      </c>
      <c r="M33" t="s">
        <v>276</v>
      </c>
      <c r="N33" t="s">
        <v>277</v>
      </c>
      <c r="O33" t="s">
        <v>278</v>
      </c>
      <c r="P33"/>
      <c r="Q33"/>
      <c r="S33" s="43"/>
      <c r="T33" s="43"/>
      <c r="U33" s="43"/>
      <c r="W33" t="s">
        <v>397</v>
      </c>
      <c r="X33" t="s">
        <v>327</v>
      </c>
      <c r="Y33" t="s">
        <v>343</v>
      </c>
      <c r="Z33" t="s">
        <v>344</v>
      </c>
      <c r="AA33" t="s">
        <v>345</v>
      </c>
      <c r="AB33" t="s">
        <v>346</v>
      </c>
      <c r="AD33" t="s">
        <v>304</v>
      </c>
      <c r="AE33" t="s">
        <v>304</v>
      </c>
      <c r="AF33" t="s">
        <v>304</v>
      </c>
      <c r="AG33" t="s">
        <v>304</v>
      </c>
      <c r="AH33" t="s">
        <v>304</v>
      </c>
      <c r="AI33" t="s">
        <v>302</v>
      </c>
      <c r="AL33" t="s">
        <v>371</v>
      </c>
      <c r="AM33" t="s">
        <v>373</v>
      </c>
      <c r="AN33" t="s">
        <v>372</v>
      </c>
      <c r="AO33" t="s">
        <v>375</v>
      </c>
    </row>
    <row r="34" spans="1:41">
      <c r="A34" t="s">
        <v>180</v>
      </c>
      <c r="B34" t="s">
        <v>179</v>
      </c>
      <c r="C34" t="s">
        <v>272</v>
      </c>
      <c r="D34" t="s">
        <v>448</v>
      </c>
      <c r="E34" t="s">
        <v>779</v>
      </c>
      <c r="M34" t="s">
        <v>276</v>
      </c>
      <c r="N34" t="s">
        <v>277</v>
      </c>
      <c r="O34" t="s">
        <v>278</v>
      </c>
      <c r="P34"/>
      <c r="Q34"/>
      <c r="S34" s="43"/>
      <c r="T34" s="43"/>
      <c r="U34" s="43"/>
      <c r="W34" t="s">
        <v>397</v>
      </c>
      <c r="X34" t="s">
        <v>327</v>
      </c>
      <c r="Y34" t="s">
        <v>343</v>
      </c>
      <c r="Z34" t="s">
        <v>344</v>
      </c>
      <c r="AA34" t="s">
        <v>345</v>
      </c>
      <c r="AB34" t="s">
        <v>346</v>
      </c>
      <c r="AD34" t="s">
        <v>304</v>
      </c>
      <c r="AE34" t="s">
        <v>304</v>
      </c>
      <c r="AF34" t="s">
        <v>304</v>
      </c>
      <c r="AG34" t="s">
        <v>304</v>
      </c>
      <c r="AH34" t="s">
        <v>304</v>
      </c>
      <c r="AI34" t="s">
        <v>302</v>
      </c>
      <c r="AL34" t="s">
        <v>371</v>
      </c>
      <c r="AM34" t="s">
        <v>373</v>
      </c>
      <c r="AN34" t="s">
        <v>372</v>
      </c>
      <c r="AO34" t="s">
        <v>375</v>
      </c>
    </row>
    <row r="35" spans="1:41">
      <c r="A35" t="s">
        <v>182</v>
      </c>
      <c r="B35" t="s">
        <v>181</v>
      </c>
      <c r="C35" t="s">
        <v>272</v>
      </c>
      <c r="D35" t="s">
        <v>448</v>
      </c>
      <c r="E35" t="s">
        <v>779</v>
      </c>
      <c r="M35" t="s">
        <v>276</v>
      </c>
      <c r="N35" t="s">
        <v>277</v>
      </c>
      <c r="O35" t="s">
        <v>278</v>
      </c>
      <c r="P35"/>
      <c r="Q35"/>
      <c r="S35" s="43"/>
      <c r="T35" s="43"/>
      <c r="U35" s="43"/>
      <c r="W35" t="s">
        <v>397</v>
      </c>
      <c r="X35" t="s">
        <v>327</v>
      </c>
      <c r="Y35" t="s">
        <v>343</v>
      </c>
      <c r="Z35" t="s">
        <v>344</v>
      </c>
      <c r="AA35" t="s">
        <v>345</v>
      </c>
      <c r="AB35" t="s">
        <v>346</v>
      </c>
      <c r="AD35" t="s">
        <v>304</v>
      </c>
      <c r="AE35" t="s">
        <v>304</v>
      </c>
      <c r="AF35" t="s">
        <v>304</v>
      </c>
      <c r="AG35" t="s">
        <v>304</v>
      </c>
      <c r="AH35" t="s">
        <v>304</v>
      </c>
      <c r="AI35" t="s">
        <v>302</v>
      </c>
      <c r="AL35" t="s">
        <v>371</v>
      </c>
      <c r="AM35" t="s">
        <v>373</v>
      </c>
      <c r="AN35" t="s">
        <v>372</v>
      </c>
      <c r="AO35" t="s">
        <v>375</v>
      </c>
    </row>
    <row r="36" spans="1:41">
      <c r="A36" t="s">
        <v>212</v>
      </c>
      <c r="B36" t="s">
        <v>183</v>
      </c>
      <c r="C36">
        <v>1</v>
      </c>
      <c r="D36" t="s">
        <v>451</v>
      </c>
      <c r="E36" t="s">
        <v>779</v>
      </c>
      <c r="M36" t="s">
        <v>276</v>
      </c>
      <c r="N36" t="s">
        <v>275</v>
      </c>
      <c r="O36" t="s">
        <v>278</v>
      </c>
      <c r="P36"/>
      <c r="Q36"/>
      <c r="S36" s="43"/>
      <c r="T36" s="43"/>
      <c r="U36" s="43"/>
      <c r="W36" t="s">
        <v>397</v>
      </c>
      <c r="X36" t="s">
        <v>327</v>
      </c>
      <c r="Y36" t="s">
        <v>343</v>
      </c>
      <c r="Z36" t="s">
        <v>344</v>
      </c>
      <c r="AA36" t="s">
        <v>345</v>
      </c>
      <c r="AB36" t="s">
        <v>346</v>
      </c>
      <c r="AD36" t="s">
        <v>304</v>
      </c>
      <c r="AE36" t="s">
        <v>304</v>
      </c>
      <c r="AF36" t="s">
        <v>304</v>
      </c>
      <c r="AG36" t="s">
        <v>304</v>
      </c>
      <c r="AH36" t="s">
        <v>304</v>
      </c>
      <c r="AI36" t="s">
        <v>302</v>
      </c>
      <c r="AL36" t="s">
        <v>371</v>
      </c>
      <c r="AM36" t="s">
        <v>373</v>
      </c>
      <c r="AN36" t="s">
        <v>372</v>
      </c>
      <c r="AO36" t="s">
        <v>375</v>
      </c>
    </row>
    <row r="37" spans="1:41">
      <c r="A37" t="s">
        <v>211</v>
      </c>
      <c r="B37" t="s">
        <v>184</v>
      </c>
      <c r="C37" t="s">
        <v>272</v>
      </c>
      <c r="D37" t="s">
        <v>455</v>
      </c>
      <c r="E37" t="s">
        <v>778</v>
      </c>
      <c r="M37" t="s">
        <v>276</v>
      </c>
      <c r="N37" t="s">
        <v>277</v>
      </c>
      <c r="O37" t="s">
        <v>278</v>
      </c>
      <c r="P37"/>
      <c r="Q37"/>
      <c r="S37" s="43"/>
      <c r="T37" s="43"/>
      <c r="U37" s="43"/>
      <c r="W37" t="s">
        <v>397</v>
      </c>
      <c r="X37" t="s">
        <v>327</v>
      </c>
      <c r="Y37" t="s">
        <v>343</v>
      </c>
      <c r="Z37" t="s">
        <v>344</v>
      </c>
      <c r="AA37" t="s">
        <v>345</v>
      </c>
      <c r="AB37" t="s">
        <v>346</v>
      </c>
      <c r="AD37" t="s">
        <v>304</v>
      </c>
      <c r="AE37" t="s">
        <v>304</v>
      </c>
      <c r="AF37" t="s">
        <v>304</v>
      </c>
      <c r="AG37" t="s">
        <v>304</v>
      </c>
      <c r="AH37" t="s">
        <v>304</v>
      </c>
      <c r="AI37" t="s">
        <v>302</v>
      </c>
      <c r="AL37" t="s">
        <v>371</v>
      </c>
      <c r="AM37" t="s">
        <v>373</v>
      </c>
      <c r="AN37" t="s">
        <v>372</v>
      </c>
      <c r="AO37" t="s">
        <v>375</v>
      </c>
    </row>
    <row r="38" spans="1:41">
      <c r="A38" t="s">
        <v>210</v>
      </c>
      <c r="B38" t="s">
        <v>185</v>
      </c>
      <c r="C38">
        <v>3</v>
      </c>
      <c r="D38" t="s">
        <v>455</v>
      </c>
      <c r="E38" t="s">
        <v>778</v>
      </c>
      <c r="M38" t="s">
        <v>276</v>
      </c>
      <c r="N38" t="s">
        <v>277</v>
      </c>
      <c r="O38" t="s">
        <v>278</v>
      </c>
      <c r="P38"/>
      <c r="Q38"/>
      <c r="S38" s="43"/>
      <c r="T38" s="43"/>
      <c r="U38" s="43"/>
      <c r="W38" t="s">
        <v>397</v>
      </c>
      <c r="X38" t="s">
        <v>327</v>
      </c>
      <c r="Y38" t="s">
        <v>343</v>
      </c>
      <c r="Z38" t="s">
        <v>344</v>
      </c>
      <c r="AA38" t="s">
        <v>345</v>
      </c>
      <c r="AB38" t="s">
        <v>346</v>
      </c>
      <c r="AD38" t="s">
        <v>304</v>
      </c>
      <c r="AE38" t="s">
        <v>304</v>
      </c>
      <c r="AF38" t="s">
        <v>304</v>
      </c>
      <c r="AG38" t="s">
        <v>304</v>
      </c>
      <c r="AH38" t="s">
        <v>304</v>
      </c>
      <c r="AI38" t="s">
        <v>302</v>
      </c>
      <c r="AL38" t="s">
        <v>371</v>
      </c>
      <c r="AM38" t="s">
        <v>373</v>
      </c>
      <c r="AN38" t="s">
        <v>372</v>
      </c>
      <c r="AO38" t="s">
        <v>375</v>
      </c>
    </row>
    <row r="39" spans="1:41">
      <c r="A39" t="s">
        <v>209</v>
      </c>
      <c r="B39" t="s">
        <v>186</v>
      </c>
      <c r="C39">
        <v>4</v>
      </c>
      <c r="D39" t="s">
        <v>456</v>
      </c>
      <c r="E39" t="s">
        <v>779</v>
      </c>
      <c r="F39" t="s">
        <v>355</v>
      </c>
      <c r="M39" t="s">
        <v>276</v>
      </c>
      <c r="N39" t="s">
        <v>277</v>
      </c>
      <c r="O39" t="s">
        <v>278</v>
      </c>
      <c r="P39"/>
      <c r="Q39"/>
      <c r="S39" s="43"/>
      <c r="T39" s="43"/>
      <c r="U39" s="43"/>
      <c r="W39" t="s">
        <v>397</v>
      </c>
      <c r="X39" t="s">
        <v>327</v>
      </c>
      <c r="Y39" t="s">
        <v>343</v>
      </c>
      <c r="Z39" t="s">
        <v>344</v>
      </c>
      <c r="AA39" t="s">
        <v>345</v>
      </c>
      <c r="AB39" t="s">
        <v>346</v>
      </c>
      <c r="AD39" t="s">
        <v>304</v>
      </c>
      <c r="AE39" t="s">
        <v>304</v>
      </c>
      <c r="AF39" t="s">
        <v>304</v>
      </c>
      <c r="AG39" t="s">
        <v>304</v>
      </c>
      <c r="AH39" t="s">
        <v>304</v>
      </c>
      <c r="AI39" t="s">
        <v>302</v>
      </c>
      <c r="AL39" t="s">
        <v>371</v>
      </c>
      <c r="AM39" t="s">
        <v>373</v>
      </c>
      <c r="AN39" t="s">
        <v>372</v>
      </c>
      <c r="AO39" t="s">
        <v>375</v>
      </c>
    </row>
    <row r="40" spans="1:41">
      <c r="A40" t="s">
        <v>208</v>
      </c>
      <c r="B40" t="s">
        <v>187</v>
      </c>
      <c r="C40">
        <v>5</v>
      </c>
      <c r="E40" t="s">
        <v>779</v>
      </c>
      <c r="M40" t="s">
        <v>276</v>
      </c>
      <c r="N40" t="s">
        <v>277</v>
      </c>
      <c r="O40" t="s">
        <v>278</v>
      </c>
      <c r="P40"/>
      <c r="Q40"/>
      <c r="S40" s="43"/>
      <c r="T40" s="43"/>
      <c r="U40" s="43"/>
      <c r="W40" t="s">
        <v>397</v>
      </c>
      <c r="X40" t="s">
        <v>327</v>
      </c>
      <c r="Y40" t="s">
        <v>343</v>
      </c>
      <c r="Z40" t="s">
        <v>344</v>
      </c>
      <c r="AA40" t="s">
        <v>345</v>
      </c>
      <c r="AB40" t="s">
        <v>346</v>
      </c>
      <c r="AD40" t="s">
        <v>304</v>
      </c>
      <c r="AE40" t="s">
        <v>304</v>
      </c>
      <c r="AF40" t="s">
        <v>304</v>
      </c>
      <c r="AG40" t="s">
        <v>304</v>
      </c>
      <c r="AH40" t="s">
        <v>304</v>
      </c>
      <c r="AI40" t="s">
        <v>302</v>
      </c>
      <c r="AL40" t="s">
        <v>371</v>
      </c>
      <c r="AM40" t="s">
        <v>373</v>
      </c>
      <c r="AN40" t="s">
        <v>372</v>
      </c>
      <c r="AO40" t="s">
        <v>375</v>
      </c>
    </row>
    <row r="41" spans="1:41">
      <c r="A41" t="s">
        <v>207</v>
      </c>
      <c r="B41" t="s">
        <v>188</v>
      </c>
      <c r="C41">
        <v>1</v>
      </c>
      <c r="D41" t="s">
        <v>457</v>
      </c>
      <c r="E41" t="s">
        <v>778</v>
      </c>
      <c r="M41" t="s">
        <v>275</v>
      </c>
      <c r="N41" t="s">
        <v>277</v>
      </c>
      <c r="O41" t="s">
        <v>278</v>
      </c>
      <c r="P41"/>
      <c r="Q41"/>
      <c r="S41" s="43"/>
      <c r="T41" s="43"/>
      <c r="U41" s="43"/>
      <c r="W41" t="s">
        <v>397</v>
      </c>
      <c r="X41" t="s">
        <v>327</v>
      </c>
      <c r="Y41" t="s">
        <v>343</v>
      </c>
      <c r="Z41" t="s">
        <v>344</v>
      </c>
      <c r="AA41" t="s">
        <v>345</v>
      </c>
      <c r="AB41" t="s">
        <v>346</v>
      </c>
      <c r="AD41" t="s">
        <v>304</v>
      </c>
      <c r="AE41" t="s">
        <v>304</v>
      </c>
      <c r="AF41" t="s">
        <v>304</v>
      </c>
      <c r="AG41" t="s">
        <v>304</v>
      </c>
      <c r="AH41" t="s">
        <v>304</v>
      </c>
      <c r="AI41" t="s">
        <v>302</v>
      </c>
      <c r="AL41" t="s">
        <v>371</v>
      </c>
      <c r="AM41" t="s">
        <v>373</v>
      </c>
      <c r="AN41" t="s">
        <v>372</v>
      </c>
      <c r="AO41" t="s">
        <v>375</v>
      </c>
    </row>
    <row r="42" spans="1:41">
      <c r="A42" t="s">
        <v>206</v>
      </c>
      <c r="B42" t="s">
        <v>189</v>
      </c>
      <c r="C42">
        <v>2</v>
      </c>
      <c r="D42" t="s">
        <v>457</v>
      </c>
      <c r="E42" t="s">
        <v>779</v>
      </c>
      <c r="M42" t="s">
        <v>275</v>
      </c>
      <c r="N42" t="s">
        <v>277</v>
      </c>
      <c r="O42" t="s">
        <v>278</v>
      </c>
      <c r="P42"/>
      <c r="Q42"/>
      <c r="S42" s="43"/>
      <c r="T42" s="43"/>
      <c r="U42" s="43"/>
      <c r="W42" t="s">
        <v>397</v>
      </c>
      <c r="X42" t="s">
        <v>327</v>
      </c>
      <c r="Y42" t="s">
        <v>343</v>
      </c>
      <c r="Z42" t="s">
        <v>344</v>
      </c>
      <c r="AA42" t="s">
        <v>345</v>
      </c>
      <c r="AB42" t="s">
        <v>346</v>
      </c>
      <c r="AD42" t="s">
        <v>304</v>
      </c>
      <c r="AE42" t="s">
        <v>304</v>
      </c>
      <c r="AF42" t="s">
        <v>304</v>
      </c>
      <c r="AG42" t="s">
        <v>304</v>
      </c>
      <c r="AH42" t="s">
        <v>304</v>
      </c>
      <c r="AI42" t="s">
        <v>302</v>
      </c>
      <c r="AL42" t="s">
        <v>371</v>
      </c>
      <c r="AM42" t="s">
        <v>373</v>
      </c>
      <c r="AN42" t="s">
        <v>372</v>
      </c>
      <c r="AO42" t="s">
        <v>375</v>
      </c>
    </row>
    <row r="43" spans="1:41">
      <c r="A43" t="s">
        <v>205</v>
      </c>
      <c r="B43" t="s">
        <v>190</v>
      </c>
      <c r="C43" t="s">
        <v>272</v>
      </c>
      <c r="D43" t="s">
        <v>455</v>
      </c>
      <c r="E43" t="s">
        <v>778</v>
      </c>
      <c r="M43" t="s">
        <v>276</v>
      </c>
      <c r="N43" t="s">
        <v>275</v>
      </c>
      <c r="O43" t="s">
        <v>278</v>
      </c>
      <c r="P43"/>
      <c r="Q43"/>
      <c r="S43" s="43"/>
      <c r="T43" s="43"/>
      <c r="U43" s="43"/>
      <c r="W43" t="s">
        <v>397</v>
      </c>
      <c r="X43" t="s">
        <v>327</v>
      </c>
      <c r="Y43" t="s">
        <v>343</v>
      </c>
      <c r="Z43" t="s">
        <v>344</v>
      </c>
      <c r="AA43" t="s">
        <v>345</v>
      </c>
      <c r="AB43" t="s">
        <v>346</v>
      </c>
      <c r="AD43" t="s">
        <v>304</v>
      </c>
      <c r="AE43" t="s">
        <v>304</v>
      </c>
      <c r="AF43" t="s">
        <v>304</v>
      </c>
      <c r="AG43" t="s">
        <v>304</v>
      </c>
      <c r="AH43" t="s">
        <v>304</v>
      </c>
      <c r="AI43" t="s">
        <v>302</v>
      </c>
      <c r="AL43" t="s">
        <v>371</v>
      </c>
      <c r="AM43" t="s">
        <v>373</v>
      </c>
      <c r="AN43" t="s">
        <v>372</v>
      </c>
      <c r="AO43" t="s">
        <v>375</v>
      </c>
    </row>
    <row r="44" spans="1:41">
      <c r="A44" t="s">
        <v>204</v>
      </c>
      <c r="B44" t="s">
        <v>191</v>
      </c>
      <c r="C44">
        <v>3</v>
      </c>
      <c r="D44" t="s">
        <v>455</v>
      </c>
      <c r="E44" t="s">
        <v>778</v>
      </c>
      <c r="M44" t="s">
        <v>276</v>
      </c>
      <c r="N44" t="s">
        <v>275</v>
      </c>
      <c r="O44" t="s">
        <v>278</v>
      </c>
      <c r="P44"/>
      <c r="Q44"/>
      <c r="S44" s="43"/>
      <c r="T44" s="43"/>
      <c r="U44" s="43"/>
      <c r="W44" t="s">
        <v>397</v>
      </c>
      <c r="X44" t="s">
        <v>327</v>
      </c>
      <c r="Y44" t="s">
        <v>343</v>
      </c>
      <c r="Z44" t="s">
        <v>344</v>
      </c>
      <c r="AA44" t="s">
        <v>345</v>
      </c>
      <c r="AB44" t="s">
        <v>346</v>
      </c>
      <c r="AD44" t="s">
        <v>304</v>
      </c>
      <c r="AE44" t="s">
        <v>304</v>
      </c>
      <c r="AF44" t="s">
        <v>304</v>
      </c>
      <c r="AG44" t="s">
        <v>304</v>
      </c>
      <c r="AH44" t="s">
        <v>304</v>
      </c>
      <c r="AI44" t="s">
        <v>302</v>
      </c>
      <c r="AL44" t="s">
        <v>371</v>
      </c>
      <c r="AM44" t="s">
        <v>373</v>
      </c>
      <c r="AN44" t="s">
        <v>372</v>
      </c>
      <c r="AO44" t="s">
        <v>375</v>
      </c>
    </row>
    <row r="45" spans="1:41">
      <c r="A45" t="s">
        <v>203</v>
      </c>
      <c r="B45" t="s">
        <v>192</v>
      </c>
      <c r="C45">
        <v>4</v>
      </c>
      <c r="D45" t="s">
        <v>456</v>
      </c>
      <c r="E45" t="s">
        <v>779</v>
      </c>
      <c r="M45" t="s">
        <v>276</v>
      </c>
      <c r="N45" t="s">
        <v>275</v>
      </c>
      <c r="O45" t="s">
        <v>278</v>
      </c>
      <c r="P45"/>
      <c r="Q45"/>
      <c r="S45" s="43"/>
      <c r="T45" s="43"/>
      <c r="U45" s="43"/>
      <c r="W45" t="s">
        <v>397</v>
      </c>
      <c r="X45" t="s">
        <v>327</v>
      </c>
      <c r="Y45" t="s">
        <v>343</v>
      </c>
      <c r="Z45" t="s">
        <v>344</v>
      </c>
      <c r="AA45" t="s">
        <v>345</v>
      </c>
      <c r="AB45" t="s">
        <v>346</v>
      </c>
      <c r="AD45" t="s">
        <v>304</v>
      </c>
      <c r="AE45" t="s">
        <v>304</v>
      </c>
      <c r="AF45" t="s">
        <v>304</v>
      </c>
      <c r="AG45" t="s">
        <v>304</v>
      </c>
      <c r="AH45" t="s">
        <v>304</v>
      </c>
      <c r="AI45" t="s">
        <v>302</v>
      </c>
      <c r="AL45" t="s">
        <v>371</v>
      </c>
      <c r="AM45" t="s">
        <v>373</v>
      </c>
      <c r="AN45" t="s">
        <v>372</v>
      </c>
      <c r="AO45" t="s">
        <v>375</v>
      </c>
    </row>
    <row r="46" spans="1:41">
      <c r="A46" t="s">
        <v>202</v>
      </c>
      <c r="B46" t="s">
        <v>193</v>
      </c>
      <c r="C46">
        <v>5</v>
      </c>
      <c r="E46" t="s">
        <v>779</v>
      </c>
      <c r="M46" t="s">
        <v>276</v>
      </c>
      <c r="N46" t="s">
        <v>275</v>
      </c>
      <c r="O46" t="s">
        <v>278</v>
      </c>
      <c r="P46"/>
      <c r="Q46"/>
      <c r="S46" s="43"/>
      <c r="T46" s="43"/>
      <c r="U46" s="43"/>
      <c r="W46" t="s">
        <v>397</v>
      </c>
      <c r="X46" t="s">
        <v>327</v>
      </c>
      <c r="Y46" t="s">
        <v>343</v>
      </c>
      <c r="Z46" t="s">
        <v>344</v>
      </c>
      <c r="AA46" t="s">
        <v>345</v>
      </c>
      <c r="AB46" t="s">
        <v>346</v>
      </c>
      <c r="AD46" t="s">
        <v>304</v>
      </c>
      <c r="AE46" t="s">
        <v>304</v>
      </c>
      <c r="AF46" t="s">
        <v>304</v>
      </c>
      <c r="AG46" t="s">
        <v>304</v>
      </c>
      <c r="AH46" t="s">
        <v>304</v>
      </c>
      <c r="AI46" t="s">
        <v>302</v>
      </c>
      <c r="AL46" t="s">
        <v>371</v>
      </c>
      <c r="AM46" t="s">
        <v>373</v>
      </c>
      <c r="AN46" t="s">
        <v>372</v>
      </c>
      <c r="AO46" t="s">
        <v>375</v>
      </c>
    </row>
    <row r="47" spans="1:41">
      <c r="A47" t="s">
        <v>201</v>
      </c>
      <c r="B47" t="s">
        <v>194</v>
      </c>
      <c r="C47" t="s">
        <v>272</v>
      </c>
      <c r="D47" t="s">
        <v>451</v>
      </c>
      <c r="E47" t="s">
        <v>778</v>
      </c>
      <c r="M47" t="s">
        <v>276</v>
      </c>
      <c r="N47" t="s">
        <v>275</v>
      </c>
      <c r="O47" t="s">
        <v>278</v>
      </c>
      <c r="P47"/>
      <c r="Q47"/>
      <c r="S47" s="43"/>
      <c r="T47" s="43"/>
      <c r="U47" s="43"/>
      <c r="W47" t="s">
        <v>397</v>
      </c>
      <c r="X47" t="s">
        <v>327</v>
      </c>
      <c r="Y47" t="s">
        <v>343</v>
      </c>
      <c r="Z47" t="s">
        <v>344</v>
      </c>
      <c r="AA47" t="s">
        <v>345</v>
      </c>
      <c r="AB47" t="s">
        <v>346</v>
      </c>
      <c r="AD47" t="s">
        <v>304</v>
      </c>
      <c r="AE47" t="s">
        <v>304</v>
      </c>
      <c r="AF47" t="s">
        <v>304</v>
      </c>
      <c r="AG47" t="s">
        <v>304</v>
      </c>
      <c r="AH47" t="s">
        <v>304</v>
      </c>
      <c r="AI47" t="s">
        <v>302</v>
      </c>
      <c r="AL47" t="s">
        <v>371</v>
      </c>
      <c r="AM47" t="s">
        <v>373</v>
      </c>
      <c r="AN47" t="s">
        <v>372</v>
      </c>
      <c r="AO47" t="s">
        <v>375</v>
      </c>
    </row>
    <row r="48" spans="1:41">
      <c r="A48" t="s">
        <v>200</v>
      </c>
      <c r="B48" t="s">
        <v>195</v>
      </c>
      <c r="C48">
        <v>2</v>
      </c>
      <c r="D48" t="s">
        <v>456</v>
      </c>
      <c r="E48" t="s">
        <v>779</v>
      </c>
      <c r="M48" t="s">
        <v>276</v>
      </c>
      <c r="N48" t="s">
        <v>275</v>
      </c>
      <c r="O48" t="s">
        <v>278</v>
      </c>
      <c r="P48"/>
      <c r="Q48"/>
      <c r="S48" s="43"/>
      <c r="T48" s="43"/>
      <c r="U48" s="43"/>
      <c r="W48" t="s">
        <v>397</v>
      </c>
      <c r="X48" t="s">
        <v>327</v>
      </c>
      <c r="Y48" t="s">
        <v>343</v>
      </c>
      <c r="Z48" t="s">
        <v>344</v>
      </c>
      <c r="AA48" t="s">
        <v>345</v>
      </c>
      <c r="AB48" t="s">
        <v>346</v>
      </c>
      <c r="AD48" t="s">
        <v>304</v>
      </c>
      <c r="AE48" t="s">
        <v>304</v>
      </c>
      <c r="AF48" t="s">
        <v>304</v>
      </c>
      <c r="AG48" t="s">
        <v>304</v>
      </c>
      <c r="AH48" t="s">
        <v>304</v>
      </c>
      <c r="AI48" t="s">
        <v>302</v>
      </c>
      <c r="AL48" t="s">
        <v>371</v>
      </c>
      <c r="AM48" t="s">
        <v>373</v>
      </c>
      <c r="AN48" t="s">
        <v>372</v>
      </c>
      <c r="AO48" t="s">
        <v>375</v>
      </c>
    </row>
    <row r="49" spans="1:41">
      <c r="A49" t="s">
        <v>199</v>
      </c>
      <c r="B49" t="s">
        <v>196</v>
      </c>
      <c r="C49">
        <v>3</v>
      </c>
      <c r="E49" t="s">
        <v>779</v>
      </c>
      <c r="M49" t="s">
        <v>276</v>
      </c>
      <c r="N49" t="s">
        <v>275</v>
      </c>
      <c r="O49" t="s">
        <v>278</v>
      </c>
      <c r="P49"/>
      <c r="Q49"/>
      <c r="S49" s="43"/>
      <c r="T49" s="43"/>
      <c r="U49" s="43"/>
      <c r="W49" t="s">
        <v>397</v>
      </c>
      <c r="X49" t="s">
        <v>327</v>
      </c>
      <c r="Y49" t="s">
        <v>343</v>
      </c>
      <c r="Z49" t="s">
        <v>344</v>
      </c>
      <c r="AA49" t="s">
        <v>345</v>
      </c>
      <c r="AB49" t="s">
        <v>346</v>
      </c>
      <c r="AD49" t="s">
        <v>304</v>
      </c>
      <c r="AE49" t="s">
        <v>304</v>
      </c>
      <c r="AF49" t="s">
        <v>304</v>
      </c>
      <c r="AG49" t="s">
        <v>304</v>
      </c>
      <c r="AH49" t="s">
        <v>304</v>
      </c>
      <c r="AI49" t="s">
        <v>302</v>
      </c>
      <c r="AL49" t="s">
        <v>371</v>
      </c>
      <c r="AM49" t="s">
        <v>373</v>
      </c>
      <c r="AN49" t="s">
        <v>372</v>
      </c>
      <c r="AO49" t="s">
        <v>375</v>
      </c>
    </row>
    <row r="50" spans="1:41">
      <c r="A50" t="s">
        <v>198</v>
      </c>
      <c r="B50" t="s">
        <v>197</v>
      </c>
      <c r="C50" t="s">
        <v>272</v>
      </c>
      <c r="D50" t="s">
        <v>456</v>
      </c>
      <c r="E50" t="s">
        <v>779</v>
      </c>
      <c r="M50" t="s">
        <v>276</v>
      </c>
      <c r="N50" t="s">
        <v>275</v>
      </c>
      <c r="O50" t="s">
        <v>278</v>
      </c>
      <c r="P50"/>
      <c r="Q50"/>
      <c r="S50" s="43"/>
      <c r="T50" s="43"/>
      <c r="U50" s="43"/>
      <c r="W50" t="s">
        <v>397</v>
      </c>
      <c r="X50" t="s">
        <v>327</v>
      </c>
      <c r="Y50" t="s">
        <v>343</v>
      </c>
      <c r="Z50" t="s">
        <v>344</v>
      </c>
      <c r="AA50" t="s">
        <v>345</v>
      </c>
      <c r="AB50" t="s">
        <v>346</v>
      </c>
      <c r="AD50" t="s">
        <v>304</v>
      </c>
      <c r="AE50" t="s">
        <v>304</v>
      </c>
      <c r="AF50" t="s">
        <v>304</v>
      </c>
      <c r="AG50" t="s">
        <v>304</v>
      </c>
      <c r="AH50" t="s">
        <v>304</v>
      </c>
      <c r="AI50" t="s">
        <v>302</v>
      </c>
      <c r="AL50" t="s">
        <v>371</v>
      </c>
      <c r="AM50" t="s">
        <v>373</v>
      </c>
      <c r="AN50" t="s">
        <v>372</v>
      </c>
      <c r="AO50" t="s">
        <v>375</v>
      </c>
    </row>
    <row r="51" spans="1:41">
      <c r="A51" t="s">
        <v>214</v>
      </c>
      <c r="B51" t="s">
        <v>213</v>
      </c>
      <c r="C51">
        <v>1</v>
      </c>
      <c r="D51" t="s">
        <v>451</v>
      </c>
      <c r="E51" t="s">
        <v>778</v>
      </c>
      <c r="M51" t="s">
        <v>276</v>
      </c>
      <c r="N51" t="s">
        <v>277</v>
      </c>
      <c r="O51" t="s">
        <v>278</v>
      </c>
      <c r="P51"/>
      <c r="Q51"/>
      <c r="S51" s="43"/>
      <c r="T51" s="43"/>
      <c r="U51" s="43"/>
      <c r="W51" t="s">
        <v>397</v>
      </c>
      <c r="X51" t="s">
        <v>327</v>
      </c>
      <c r="Y51" t="s">
        <v>343</v>
      </c>
      <c r="Z51" t="s">
        <v>344</v>
      </c>
      <c r="AA51" t="s">
        <v>345</v>
      </c>
      <c r="AB51" t="s">
        <v>346</v>
      </c>
      <c r="AD51" t="s">
        <v>304</v>
      </c>
      <c r="AE51" t="s">
        <v>304</v>
      </c>
      <c r="AF51" t="s">
        <v>304</v>
      </c>
      <c r="AG51" t="s">
        <v>304</v>
      </c>
      <c r="AH51" t="s">
        <v>304</v>
      </c>
      <c r="AI51" t="s">
        <v>302</v>
      </c>
      <c r="AL51" t="s">
        <v>371</v>
      </c>
      <c r="AM51" t="s">
        <v>373</v>
      </c>
      <c r="AN51" t="s">
        <v>372</v>
      </c>
      <c r="AO51" t="s">
        <v>375</v>
      </c>
    </row>
    <row r="52" spans="1:41">
      <c r="A52" t="s">
        <v>216</v>
      </c>
      <c r="B52" t="s">
        <v>215</v>
      </c>
      <c r="C52" t="s">
        <v>352</v>
      </c>
      <c r="D52" t="s">
        <v>456</v>
      </c>
      <c r="E52" t="s">
        <v>779</v>
      </c>
      <c r="M52" t="s">
        <v>276</v>
      </c>
      <c r="N52" t="s">
        <v>277</v>
      </c>
      <c r="O52" t="s">
        <v>278</v>
      </c>
      <c r="P52"/>
      <c r="Q52"/>
      <c r="S52" s="43"/>
      <c r="T52" s="43"/>
      <c r="U52" s="43"/>
      <c r="W52" t="s">
        <v>397</v>
      </c>
      <c r="X52" t="s">
        <v>327</v>
      </c>
      <c r="Y52" t="s">
        <v>343</v>
      </c>
      <c r="Z52" t="s">
        <v>344</v>
      </c>
      <c r="AA52" t="s">
        <v>345</v>
      </c>
      <c r="AB52" t="s">
        <v>346</v>
      </c>
      <c r="AD52" t="s">
        <v>304</v>
      </c>
      <c r="AE52" t="s">
        <v>304</v>
      </c>
      <c r="AF52" t="s">
        <v>304</v>
      </c>
      <c r="AG52" t="s">
        <v>304</v>
      </c>
      <c r="AH52" t="s">
        <v>304</v>
      </c>
      <c r="AI52" t="s">
        <v>302</v>
      </c>
      <c r="AL52" t="s">
        <v>371</v>
      </c>
      <c r="AM52" t="s">
        <v>373</v>
      </c>
      <c r="AN52" t="s">
        <v>372</v>
      </c>
      <c r="AO52" t="s">
        <v>375</v>
      </c>
    </row>
    <row r="53" spans="1:41">
      <c r="A53" t="s">
        <v>218</v>
      </c>
      <c r="B53" t="s">
        <v>217</v>
      </c>
      <c r="C53" t="s">
        <v>353</v>
      </c>
      <c r="E53" t="s">
        <v>779</v>
      </c>
      <c r="M53" t="s">
        <v>276</v>
      </c>
      <c r="N53" t="s">
        <v>277</v>
      </c>
      <c r="O53" t="s">
        <v>278</v>
      </c>
      <c r="P53"/>
      <c r="Q53"/>
      <c r="S53" s="43"/>
      <c r="T53" s="43"/>
      <c r="U53" s="43"/>
      <c r="W53" t="s">
        <v>397</v>
      </c>
      <c r="X53" t="s">
        <v>327</v>
      </c>
      <c r="Y53" t="s">
        <v>343</v>
      </c>
      <c r="Z53" t="s">
        <v>344</v>
      </c>
      <c r="AA53" t="s">
        <v>345</v>
      </c>
      <c r="AB53" t="s">
        <v>346</v>
      </c>
      <c r="AD53" t="s">
        <v>304</v>
      </c>
      <c r="AE53" t="s">
        <v>304</v>
      </c>
      <c r="AF53" t="s">
        <v>304</v>
      </c>
      <c r="AG53" t="s">
        <v>304</v>
      </c>
      <c r="AH53" t="s">
        <v>304</v>
      </c>
      <c r="AI53" t="s">
        <v>302</v>
      </c>
      <c r="AL53" t="s">
        <v>371</v>
      </c>
      <c r="AM53" t="s">
        <v>373</v>
      </c>
      <c r="AN53" t="s">
        <v>372</v>
      </c>
      <c r="AO53" t="s">
        <v>375</v>
      </c>
    </row>
    <row r="54" spans="1:41">
      <c r="A54" t="s">
        <v>220</v>
      </c>
      <c r="B54" t="s">
        <v>219</v>
      </c>
      <c r="C54" t="s">
        <v>272</v>
      </c>
      <c r="D54" t="s">
        <v>455</v>
      </c>
      <c r="E54" t="s">
        <v>778</v>
      </c>
      <c r="M54" t="s">
        <v>275</v>
      </c>
      <c r="N54" t="s">
        <v>277</v>
      </c>
      <c r="O54" t="s">
        <v>278</v>
      </c>
      <c r="P54"/>
      <c r="Q54"/>
      <c r="S54" s="43"/>
      <c r="T54" s="43"/>
      <c r="U54" s="43"/>
      <c r="W54" t="s">
        <v>397</v>
      </c>
      <c r="X54" t="s">
        <v>327</v>
      </c>
      <c r="Y54" t="s">
        <v>343</v>
      </c>
      <c r="Z54" t="s">
        <v>344</v>
      </c>
      <c r="AA54" t="s">
        <v>345</v>
      </c>
      <c r="AB54" t="s">
        <v>346</v>
      </c>
      <c r="AD54" t="s">
        <v>304</v>
      </c>
      <c r="AE54" t="s">
        <v>304</v>
      </c>
      <c r="AF54" t="s">
        <v>304</v>
      </c>
      <c r="AG54" t="s">
        <v>304</v>
      </c>
      <c r="AH54" t="s">
        <v>304</v>
      </c>
      <c r="AI54" t="s">
        <v>302</v>
      </c>
      <c r="AL54" t="s">
        <v>371</v>
      </c>
      <c r="AM54" t="s">
        <v>373</v>
      </c>
      <c r="AN54" t="s">
        <v>372</v>
      </c>
      <c r="AO54" t="s">
        <v>375</v>
      </c>
    </row>
    <row r="55" spans="1:41">
      <c r="A55" t="s">
        <v>222</v>
      </c>
      <c r="B55" t="s">
        <v>221</v>
      </c>
      <c r="C55">
        <v>3</v>
      </c>
      <c r="D55" t="s">
        <v>455</v>
      </c>
      <c r="E55" t="s">
        <v>778</v>
      </c>
      <c r="M55" t="s">
        <v>275</v>
      </c>
      <c r="N55" t="s">
        <v>277</v>
      </c>
      <c r="O55" t="s">
        <v>278</v>
      </c>
      <c r="P55"/>
      <c r="Q55"/>
      <c r="S55" s="43"/>
      <c r="T55" s="43"/>
      <c r="U55" s="43"/>
      <c r="W55" t="s">
        <v>397</v>
      </c>
      <c r="X55" t="s">
        <v>327</v>
      </c>
      <c r="Y55" t="s">
        <v>343</v>
      </c>
      <c r="Z55" t="s">
        <v>344</v>
      </c>
      <c r="AA55" t="s">
        <v>345</v>
      </c>
      <c r="AB55" t="s">
        <v>346</v>
      </c>
      <c r="AD55" t="s">
        <v>304</v>
      </c>
      <c r="AE55" t="s">
        <v>304</v>
      </c>
      <c r="AF55" t="s">
        <v>304</v>
      </c>
      <c r="AG55" t="s">
        <v>304</v>
      </c>
      <c r="AH55" t="s">
        <v>304</v>
      </c>
      <c r="AI55" t="s">
        <v>302</v>
      </c>
      <c r="AL55" t="s">
        <v>371</v>
      </c>
      <c r="AM55" t="s">
        <v>373</v>
      </c>
      <c r="AN55" t="s">
        <v>372</v>
      </c>
      <c r="AO55" t="s">
        <v>375</v>
      </c>
    </row>
    <row r="56" spans="1:41">
      <c r="A56" t="s">
        <v>224</v>
      </c>
      <c r="B56" t="s">
        <v>223</v>
      </c>
      <c r="C56">
        <v>4</v>
      </c>
      <c r="D56" t="s">
        <v>456</v>
      </c>
      <c r="E56" t="s">
        <v>779</v>
      </c>
      <c r="M56" t="s">
        <v>275</v>
      </c>
      <c r="N56" t="s">
        <v>277</v>
      </c>
      <c r="O56" t="s">
        <v>278</v>
      </c>
      <c r="P56"/>
      <c r="Q56"/>
      <c r="S56" s="43"/>
      <c r="T56" s="43"/>
      <c r="U56" s="43"/>
      <c r="W56" t="s">
        <v>397</v>
      </c>
      <c r="X56" t="s">
        <v>327</v>
      </c>
      <c r="Y56" t="s">
        <v>343</v>
      </c>
      <c r="Z56" t="s">
        <v>344</v>
      </c>
      <c r="AA56" t="s">
        <v>345</v>
      </c>
      <c r="AB56" t="s">
        <v>346</v>
      </c>
      <c r="AD56" t="s">
        <v>304</v>
      </c>
      <c r="AE56" t="s">
        <v>304</v>
      </c>
      <c r="AF56" t="s">
        <v>304</v>
      </c>
      <c r="AG56" t="s">
        <v>304</v>
      </c>
      <c r="AH56" t="s">
        <v>304</v>
      </c>
      <c r="AI56" t="s">
        <v>302</v>
      </c>
      <c r="AL56" t="s">
        <v>371</v>
      </c>
      <c r="AM56" t="s">
        <v>373</v>
      </c>
      <c r="AN56" t="s">
        <v>372</v>
      </c>
      <c r="AO56" t="s">
        <v>375</v>
      </c>
    </row>
    <row r="57" spans="1:41">
      <c r="A57" t="s">
        <v>147</v>
      </c>
      <c r="B57" t="s">
        <v>146</v>
      </c>
      <c r="C57">
        <v>5</v>
      </c>
      <c r="E57" t="s">
        <v>779</v>
      </c>
      <c r="M57" t="s">
        <v>275</v>
      </c>
      <c r="N57" t="s">
        <v>277</v>
      </c>
      <c r="O57" t="s">
        <v>278</v>
      </c>
      <c r="P57"/>
      <c r="Q57"/>
      <c r="S57" s="43"/>
      <c r="T57" s="43"/>
      <c r="U57" s="43"/>
      <c r="W57" t="s">
        <v>397</v>
      </c>
      <c r="X57" t="s">
        <v>327</v>
      </c>
      <c r="Y57" t="s">
        <v>343</v>
      </c>
      <c r="Z57" t="s">
        <v>344</v>
      </c>
      <c r="AA57" t="s">
        <v>345</v>
      </c>
      <c r="AB57" t="s">
        <v>346</v>
      </c>
      <c r="AD57" t="s">
        <v>304</v>
      </c>
      <c r="AE57" t="s">
        <v>304</v>
      </c>
      <c r="AF57" t="s">
        <v>304</v>
      </c>
      <c r="AG57" t="s">
        <v>304</v>
      </c>
      <c r="AH57" t="s">
        <v>304</v>
      </c>
      <c r="AI57" t="s">
        <v>302</v>
      </c>
      <c r="AL57" t="s">
        <v>371</v>
      </c>
      <c r="AM57" t="s">
        <v>373</v>
      </c>
      <c r="AN57" t="s">
        <v>372</v>
      </c>
      <c r="AO57" t="s">
        <v>375</v>
      </c>
    </row>
    <row r="58" spans="1:41">
      <c r="A58" t="s">
        <v>148</v>
      </c>
      <c r="B58" t="s">
        <v>145</v>
      </c>
      <c r="C58" t="s">
        <v>272</v>
      </c>
      <c r="D58" t="s">
        <v>457</v>
      </c>
      <c r="E58" t="s">
        <v>778</v>
      </c>
      <c r="M58" t="s">
        <v>275</v>
      </c>
      <c r="N58" t="s">
        <v>277</v>
      </c>
      <c r="O58" t="s">
        <v>278</v>
      </c>
      <c r="P58"/>
      <c r="Q58"/>
      <c r="S58" s="43"/>
      <c r="T58" s="43"/>
      <c r="U58" s="43"/>
      <c r="W58" t="s">
        <v>397</v>
      </c>
      <c r="X58" t="s">
        <v>327</v>
      </c>
      <c r="Y58" t="s">
        <v>343</v>
      </c>
      <c r="Z58" t="s">
        <v>344</v>
      </c>
      <c r="AA58" t="s">
        <v>345</v>
      </c>
      <c r="AB58" t="s">
        <v>346</v>
      </c>
      <c r="AD58" t="s">
        <v>304</v>
      </c>
      <c r="AE58" t="s">
        <v>304</v>
      </c>
      <c r="AF58" t="s">
        <v>304</v>
      </c>
      <c r="AG58" t="s">
        <v>304</v>
      </c>
      <c r="AH58" t="s">
        <v>304</v>
      </c>
      <c r="AI58" t="s">
        <v>302</v>
      </c>
      <c r="AL58" t="s">
        <v>371</v>
      </c>
      <c r="AM58" t="s">
        <v>373</v>
      </c>
      <c r="AN58" t="s">
        <v>372</v>
      </c>
      <c r="AO58" t="s">
        <v>375</v>
      </c>
    </row>
    <row r="59" spans="1:41">
      <c r="A59" t="s">
        <v>149</v>
      </c>
      <c r="B59" t="s">
        <v>144</v>
      </c>
      <c r="C59">
        <v>3</v>
      </c>
      <c r="D59" t="s">
        <v>456</v>
      </c>
      <c r="E59" t="s">
        <v>779</v>
      </c>
      <c r="M59" t="s">
        <v>275</v>
      </c>
      <c r="N59" t="s">
        <v>277</v>
      </c>
      <c r="O59" t="s">
        <v>278</v>
      </c>
      <c r="P59"/>
      <c r="Q59"/>
      <c r="S59" s="43"/>
      <c r="T59" s="43"/>
      <c r="U59" s="43"/>
      <c r="W59" t="s">
        <v>397</v>
      </c>
      <c r="X59" t="s">
        <v>327</v>
      </c>
      <c r="Y59" t="s">
        <v>343</v>
      </c>
      <c r="Z59" t="s">
        <v>344</v>
      </c>
      <c r="AA59" t="s">
        <v>345</v>
      </c>
      <c r="AB59" t="s">
        <v>346</v>
      </c>
      <c r="AD59" t="s">
        <v>304</v>
      </c>
      <c r="AE59" t="s">
        <v>304</v>
      </c>
      <c r="AF59" t="s">
        <v>304</v>
      </c>
      <c r="AG59" t="s">
        <v>304</v>
      </c>
      <c r="AH59" t="s">
        <v>304</v>
      </c>
      <c r="AI59" t="s">
        <v>302</v>
      </c>
      <c r="AL59" t="s">
        <v>371</v>
      </c>
      <c r="AM59" t="s">
        <v>373</v>
      </c>
      <c r="AN59" t="s">
        <v>372</v>
      </c>
      <c r="AO59" t="s">
        <v>375</v>
      </c>
    </row>
    <row r="60" spans="1:41">
      <c r="A60" t="s">
        <v>150</v>
      </c>
      <c r="B60" t="s">
        <v>143</v>
      </c>
      <c r="C60">
        <v>3</v>
      </c>
      <c r="D60" t="s">
        <v>456</v>
      </c>
      <c r="E60" t="s">
        <v>779</v>
      </c>
      <c r="M60" t="s">
        <v>275</v>
      </c>
      <c r="N60" t="s">
        <v>277</v>
      </c>
      <c r="O60" t="s">
        <v>278</v>
      </c>
      <c r="P60"/>
      <c r="Q60"/>
      <c r="S60" s="43"/>
      <c r="T60" s="43"/>
      <c r="U60" s="43"/>
      <c r="W60" t="s">
        <v>397</v>
      </c>
      <c r="X60" t="s">
        <v>327</v>
      </c>
      <c r="Y60" t="s">
        <v>343</v>
      </c>
      <c r="Z60" t="s">
        <v>344</v>
      </c>
      <c r="AA60" t="s">
        <v>345</v>
      </c>
      <c r="AB60" t="s">
        <v>346</v>
      </c>
      <c r="AD60" t="s">
        <v>304</v>
      </c>
      <c r="AE60" t="s">
        <v>304</v>
      </c>
      <c r="AF60" t="s">
        <v>304</v>
      </c>
      <c r="AG60" t="s">
        <v>304</v>
      </c>
      <c r="AH60" t="s">
        <v>304</v>
      </c>
      <c r="AI60" t="s">
        <v>302</v>
      </c>
      <c r="AL60" t="s">
        <v>371</v>
      </c>
      <c r="AM60" t="s">
        <v>373</v>
      </c>
      <c r="AN60" t="s">
        <v>372</v>
      </c>
      <c r="AO60" t="s">
        <v>375</v>
      </c>
    </row>
    <row r="61" spans="1:41">
      <c r="A61" t="s">
        <v>86</v>
      </c>
      <c r="B61" t="s">
        <v>96</v>
      </c>
      <c r="C61" t="s">
        <v>272</v>
      </c>
      <c r="D61" t="s">
        <v>457</v>
      </c>
      <c r="E61" t="s">
        <v>778</v>
      </c>
      <c r="M61" t="s">
        <v>275</v>
      </c>
      <c r="N61" t="s">
        <v>275</v>
      </c>
      <c r="O61" t="s">
        <v>278</v>
      </c>
      <c r="P61"/>
      <c r="Q61"/>
      <c r="S61" s="43"/>
      <c r="T61" s="43"/>
      <c r="U61" s="43"/>
      <c r="W61" t="s">
        <v>397</v>
      </c>
      <c r="X61" t="s">
        <v>327</v>
      </c>
      <c r="Y61" t="s">
        <v>343</v>
      </c>
      <c r="Z61" t="s">
        <v>344</v>
      </c>
      <c r="AA61" t="s">
        <v>345</v>
      </c>
      <c r="AB61" t="s">
        <v>346</v>
      </c>
      <c r="AD61" t="s">
        <v>304</v>
      </c>
      <c r="AE61" t="s">
        <v>304</v>
      </c>
      <c r="AF61" t="s">
        <v>304</v>
      </c>
      <c r="AG61" t="s">
        <v>304</v>
      </c>
      <c r="AH61" t="s">
        <v>304</v>
      </c>
      <c r="AI61" t="s">
        <v>302</v>
      </c>
      <c r="AL61" t="s">
        <v>371</v>
      </c>
      <c r="AM61" t="s">
        <v>373</v>
      </c>
      <c r="AN61" t="s">
        <v>372</v>
      </c>
      <c r="AO61" t="s">
        <v>375</v>
      </c>
    </row>
    <row r="62" spans="1:41">
      <c r="A62" t="s">
        <v>87</v>
      </c>
      <c r="B62" t="s">
        <v>97</v>
      </c>
      <c r="C62">
        <v>2</v>
      </c>
      <c r="D62" t="s">
        <v>457</v>
      </c>
      <c r="E62" t="s">
        <v>779</v>
      </c>
      <c r="M62" t="s">
        <v>275</v>
      </c>
      <c r="N62" t="s">
        <v>275</v>
      </c>
      <c r="O62" t="s">
        <v>278</v>
      </c>
      <c r="P62"/>
      <c r="Q62"/>
      <c r="S62" s="43"/>
      <c r="T62" s="43"/>
      <c r="U62" s="43"/>
      <c r="W62" t="s">
        <v>397</v>
      </c>
      <c r="X62" t="s">
        <v>327</v>
      </c>
      <c r="Y62" t="s">
        <v>343</v>
      </c>
      <c r="Z62" t="s">
        <v>344</v>
      </c>
      <c r="AA62" t="s">
        <v>345</v>
      </c>
      <c r="AB62" t="s">
        <v>346</v>
      </c>
      <c r="AD62" t="s">
        <v>304</v>
      </c>
      <c r="AE62" t="s">
        <v>304</v>
      </c>
      <c r="AF62" t="s">
        <v>304</v>
      </c>
      <c r="AG62" t="s">
        <v>304</v>
      </c>
      <c r="AH62" t="s">
        <v>304</v>
      </c>
      <c r="AI62" t="s">
        <v>302</v>
      </c>
      <c r="AL62" t="s">
        <v>371</v>
      </c>
      <c r="AM62" t="s">
        <v>373</v>
      </c>
      <c r="AN62" t="s">
        <v>372</v>
      </c>
      <c r="AO62" t="s">
        <v>375</v>
      </c>
    </row>
    <row r="63" spans="1:41">
      <c r="A63" t="s">
        <v>88</v>
      </c>
      <c r="B63" t="s">
        <v>98</v>
      </c>
      <c r="C63" t="s">
        <v>272</v>
      </c>
      <c r="D63" t="s">
        <v>457</v>
      </c>
      <c r="E63" t="s">
        <v>778</v>
      </c>
      <c r="M63" t="s">
        <v>275</v>
      </c>
      <c r="N63" t="s">
        <v>275</v>
      </c>
      <c r="O63" t="s">
        <v>278</v>
      </c>
      <c r="P63"/>
      <c r="Q63"/>
      <c r="S63" s="43"/>
      <c r="T63" s="43"/>
      <c r="U63" s="43"/>
      <c r="W63" t="s">
        <v>397</v>
      </c>
      <c r="X63" t="s">
        <v>327</v>
      </c>
      <c r="Y63" t="s">
        <v>343</v>
      </c>
      <c r="Z63" t="s">
        <v>344</v>
      </c>
      <c r="AA63" t="s">
        <v>345</v>
      </c>
      <c r="AB63" t="s">
        <v>346</v>
      </c>
      <c r="AD63" t="s">
        <v>304</v>
      </c>
      <c r="AE63" t="s">
        <v>304</v>
      </c>
      <c r="AF63" t="s">
        <v>304</v>
      </c>
      <c r="AG63" t="s">
        <v>304</v>
      </c>
      <c r="AH63" t="s">
        <v>304</v>
      </c>
      <c r="AI63" t="s">
        <v>302</v>
      </c>
      <c r="AL63" t="s">
        <v>371</v>
      </c>
      <c r="AM63" t="s">
        <v>373</v>
      </c>
      <c r="AN63" t="s">
        <v>372</v>
      </c>
      <c r="AO63" t="s">
        <v>375</v>
      </c>
    </row>
    <row r="64" spans="1:41">
      <c r="A64" t="s">
        <v>89</v>
      </c>
      <c r="B64" t="s">
        <v>99</v>
      </c>
      <c r="C64">
        <v>2</v>
      </c>
      <c r="D64" t="s">
        <v>457</v>
      </c>
      <c r="E64" t="s">
        <v>779</v>
      </c>
      <c r="M64" t="s">
        <v>275</v>
      </c>
      <c r="N64" t="s">
        <v>275</v>
      </c>
      <c r="O64" t="s">
        <v>278</v>
      </c>
      <c r="P64"/>
      <c r="Q64"/>
      <c r="S64" s="43"/>
      <c r="T64" s="43"/>
      <c r="U64" s="43"/>
      <c r="W64" t="s">
        <v>397</v>
      </c>
      <c r="X64" t="s">
        <v>327</v>
      </c>
      <c r="Y64" t="s">
        <v>343</v>
      </c>
      <c r="Z64" t="s">
        <v>344</v>
      </c>
      <c r="AA64" t="s">
        <v>345</v>
      </c>
      <c r="AB64" t="s">
        <v>346</v>
      </c>
      <c r="AD64" t="s">
        <v>304</v>
      </c>
      <c r="AE64" t="s">
        <v>304</v>
      </c>
      <c r="AF64" t="s">
        <v>304</v>
      </c>
      <c r="AG64" t="s">
        <v>304</v>
      </c>
      <c r="AH64" t="s">
        <v>304</v>
      </c>
      <c r="AI64" t="s">
        <v>302</v>
      </c>
      <c r="AL64" t="s">
        <v>371</v>
      </c>
      <c r="AM64" t="s">
        <v>373</v>
      </c>
      <c r="AN64" t="s">
        <v>372</v>
      </c>
      <c r="AO64" t="s">
        <v>375</v>
      </c>
    </row>
    <row r="65" spans="1:41">
      <c r="A65" t="s">
        <v>90</v>
      </c>
      <c r="B65" t="s">
        <v>100</v>
      </c>
      <c r="C65" t="s">
        <v>272</v>
      </c>
      <c r="D65" t="s">
        <v>457</v>
      </c>
      <c r="E65" t="s">
        <v>778</v>
      </c>
      <c r="M65" t="s">
        <v>275</v>
      </c>
      <c r="N65" t="s">
        <v>275</v>
      </c>
      <c r="O65" t="s">
        <v>278</v>
      </c>
      <c r="P65"/>
      <c r="Q65"/>
      <c r="S65" s="43"/>
      <c r="T65" s="43"/>
      <c r="U65" s="43"/>
      <c r="W65" t="s">
        <v>397</v>
      </c>
      <c r="X65" t="s">
        <v>327</v>
      </c>
      <c r="Y65" t="s">
        <v>343</v>
      </c>
      <c r="Z65" t="s">
        <v>344</v>
      </c>
      <c r="AA65" t="s">
        <v>345</v>
      </c>
      <c r="AB65" t="s">
        <v>346</v>
      </c>
      <c r="AD65" t="s">
        <v>304</v>
      </c>
      <c r="AE65" t="s">
        <v>304</v>
      </c>
      <c r="AF65" t="s">
        <v>304</v>
      </c>
      <c r="AG65" t="s">
        <v>304</v>
      </c>
      <c r="AH65" t="s">
        <v>304</v>
      </c>
      <c r="AI65" t="s">
        <v>302</v>
      </c>
      <c r="AL65" t="s">
        <v>371</v>
      </c>
      <c r="AM65" t="s">
        <v>373</v>
      </c>
      <c r="AN65" t="s">
        <v>372</v>
      </c>
      <c r="AO65" t="s">
        <v>375</v>
      </c>
    </row>
    <row r="66" spans="1:41">
      <c r="A66" t="s">
        <v>91</v>
      </c>
      <c r="B66" t="s">
        <v>101</v>
      </c>
      <c r="C66">
        <v>2</v>
      </c>
      <c r="D66" t="s">
        <v>457</v>
      </c>
      <c r="E66" t="s">
        <v>779</v>
      </c>
      <c r="M66" t="s">
        <v>275</v>
      </c>
      <c r="N66" t="s">
        <v>275</v>
      </c>
      <c r="O66" t="s">
        <v>278</v>
      </c>
      <c r="P66"/>
      <c r="Q66"/>
      <c r="S66" s="43"/>
      <c r="T66" s="43"/>
      <c r="U66" s="43"/>
      <c r="W66" t="s">
        <v>397</v>
      </c>
      <c r="X66" t="s">
        <v>327</v>
      </c>
      <c r="Y66" t="s">
        <v>343</v>
      </c>
      <c r="Z66" t="s">
        <v>344</v>
      </c>
      <c r="AA66" t="s">
        <v>345</v>
      </c>
      <c r="AB66" t="s">
        <v>346</v>
      </c>
      <c r="AD66" t="s">
        <v>304</v>
      </c>
      <c r="AE66" t="s">
        <v>304</v>
      </c>
      <c r="AF66" t="s">
        <v>304</v>
      </c>
      <c r="AG66" t="s">
        <v>304</v>
      </c>
      <c r="AH66" t="s">
        <v>304</v>
      </c>
      <c r="AI66" t="s">
        <v>302</v>
      </c>
      <c r="AL66" t="s">
        <v>371</v>
      </c>
      <c r="AM66" t="s">
        <v>373</v>
      </c>
      <c r="AN66" t="s">
        <v>372</v>
      </c>
      <c r="AO66" t="s">
        <v>375</v>
      </c>
    </row>
    <row r="67" spans="1:41">
      <c r="A67" t="s">
        <v>103</v>
      </c>
      <c r="B67" t="s">
        <v>102</v>
      </c>
      <c r="C67" t="s">
        <v>272</v>
      </c>
      <c r="E67" t="s">
        <v>780</v>
      </c>
      <c r="M67" t="s">
        <v>275</v>
      </c>
      <c r="N67" t="s">
        <v>275</v>
      </c>
      <c r="O67" t="s">
        <v>278</v>
      </c>
      <c r="P67"/>
      <c r="Q67"/>
      <c r="S67" s="43"/>
      <c r="T67" s="43"/>
      <c r="U67" s="43"/>
      <c r="W67" t="s">
        <v>397</v>
      </c>
      <c r="X67" t="s">
        <v>327</v>
      </c>
      <c r="Y67" t="s">
        <v>343</v>
      </c>
      <c r="Z67" t="s">
        <v>344</v>
      </c>
      <c r="AA67" t="s">
        <v>345</v>
      </c>
      <c r="AB67" t="s">
        <v>346</v>
      </c>
      <c r="AD67" t="s">
        <v>304</v>
      </c>
      <c r="AE67" t="s">
        <v>304</v>
      </c>
      <c r="AF67" t="s">
        <v>304</v>
      </c>
      <c r="AG67" t="s">
        <v>304</v>
      </c>
      <c r="AH67" t="s">
        <v>304</v>
      </c>
      <c r="AI67" t="s">
        <v>302</v>
      </c>
      <c r="AL67" t="s">
        <v>371</v>
      </c>
      <c r="AM67" t="s">
        <v>373</v>
      </c>
      <c r="AN67" t="s">
        <v>372</v>
      </c>
      <c r="AO67" t="s">
        <v>375</v>
      </c>
    </row>
    <row r="68" spans="1:41">
      <c r="A68" t="s">
        <v>92</v>
      </c>
      <c r="B68" t="s">
        <v>104</v>
      </c>
      <c r="C68">
        <v>1</v>
      </c>
      <c r="D68" t="s">
        <v>457</v>
      </c>
      <c r="E68" t="s">
        <v>778</v>
      </c>
      <c r="M68" t="s">
        <v>275</v>
      </c>
      <c r="N68" t="s">
        <v>275</v>
      </c>
      <c r="O68" t="s">
        <v>278</v>
      </c>
      <c r="P68"/>
      <c r="Q68"/>
      <c r="S68" s="43"/>
      <c r="T68" s="43"/>
      <c r="U68" s="43"/>
      <c r="W68" t="s">
        <v>397</v>
      </c>
      <c r="X68" t="s">
        <v>327</v>
      </c>
      <c r="Y68" t="s">
        <v>343</v>
      </c>
      <c r="Z68" t="s">
        <v>344</v>
      </c>
      <c r="AA68" t="s">
        <v>345</v>
      </c>
      <c r="AB68" t="s">
        <v>346</v>
      </c>
      <c r="AD68" t="s">
        <v>304</v>
      </c>
      <c r="AE68" t="s">
        <v>304</v>
      </c>
      <c r="AF68" t="s">
        <v>304</v>
      </c>
      <c r="AG68" t="s">
        <v>304</v>
      </c>
      <c r="AH68" t="s">
        <v>304</v>
      </c>
      <c r="AI68" t="s">
        <v>302</v>
      </c>
      <c r="AL68" t="s">
        <v>371</v>
      </c>
      <c r="AM68" t="s">
        <v>373</v>
      </c>
      <c r="AN68" t="s">
        <v>372</v>
      </c>
      <c r="AO68" t="s">
        <v>375</v>
      </c>
    </row>
    <row r="69" spans="1:41">
      <c r="A69" t="s">
        <v>93</v>
      </c>
      <c r="B69" t="s">
        <v>105</v>
      </c>
      <c r="C69">
        <v>2</v>
      </c>
      <c r="D69" t="s">
        <v>457</v>
      </c>
      <c r="E69" t="s">
        <v>779</v>
      </c>
      <c r="M69" t="s">
        <v>275</v>
      </c>
      <c r="N69" t="s">
        <v>275</v>
      </c>
      <c r="O69" t="s">
        <v>278</v>
      </c>
      <c r="P69"/>
      <c r="Q69"/>
      <c r="S69" s="43"/>
      <c r="T69" s="43"/>
      <c r="U69" s="43"/>
      <c r="W69" t="s">
        <v>397</v>
      </c>
      <c r="X69" t="s">
        <v>327</v>
      </c>
      <c r="Y69" t="s">
        <v>343</v>
      </c>
      <c r="Z69" t="s">
        <v>344</v>
      </c>
      <c r="AA69" t="s">
        <v>345</v>
      </c>
      <c r="AB69" t="s">
        <v>346</v>
      </c>
      <c r="AD69" t="s">
        <v>304</v>
      </c>
      <c r="AE69" t="s">
        <v>304</v>
      </c>
      <c r="AF69" t="s">
        <v>304</v>
      </c>
      <c r="AG69" t="s">
        <v>304</v>
      </c>
      <c r="AH69" t="s">
        <v>304</v>
      </c>
      <c r="AI69" t="s">
        <v>302</v>
      </c>
      <c r="AL69" t="s">
        <v>371</v>
      </c>
      <c r="AM69" t="s">
        <v>373</v>
      </c>
      <c r="AN69" t="s">
        <v>372</v>
      </c>
      <c r="AO69" t="s">
        <v>375</v>
      </c>
    </row>
    <row r="70" spans="1:41">
      <c r="A70" t="s">
        <v>94</v>
      </c>
      <c r="B70" t="s">
        <v>106</v>
      </c>
      <c r="C70">
        <v>1</v>
      </c>
      <c r="D70" t="s">
        <v>457</v>
      </c>
      <c r="E70" t="s">
        <v>778</v>
      </c>
      <c r="M70" t="s">
        <v>276</v>
      </c>
      <c r="N70" t="s">
        <v>275</v>
      </c>
      <c r="O70" t="s">
        <v>278</v>
      </c>
      <c r="P70"/>
      <c r="Q70"/>
      <c r="S70" s="43"/>
      <c r="T70" s="43"/>
      <c r="U70" s="43"/>
      <c r="W70" t="s">
        <v>397</v>
      </c>
      <c r="X70" t="s">
        <v>327</v>
      </c>
      <c r="Y70" t="s">
        <v>343</v>
      </c>
      <c r="Z70" t="s">
        <v>344</v>
      </c>
      <c r="AA70" t="s">
        <v>345</v>
      </c>
      <c r="AB70" t="s">
        <v>346</v>
      </c>
      <c r="AD70" t="s">
        <v>304</v>
      </c>
      <c r="AE70" t="s">
        <v>304</v>
      </c>
      <c r="AF70" t="s">
        <v>304</v>
      </c>
      <c r="AG70" t="s">
        <v>304</v>
      </c>
      <c r="AH70" t="s">
        <v>304</v>
      </c>
      <c r="AI70" t="s">
        <v>302</v>
      </c>
      <c r="AL70" t="s">
        <v>371</v>
      </c>
      <c r="AM70" t="s">
        <v>373</v>
      </c>
      <c r="AN70" t="s">
        <v>372</v>
      </c>
      <c r="AO70" t="s">
        <v>375</v>
      </c>
    </row>
    <row r="71" spans="1:41">
      <c r="A71" t="s">
        <v>95</v>
      </c>
      <c r="B71" t="s">
        <v>107</v>
      </c>
      <c r="C71">
        <v>2</v>
      </c>
      <c r="D71" t="s">
        <v>457</v>
      </c>
      <c r="E71" t="s">
        <v>779</v>
      </c>
      <c r="M71" t="s">
        <v>275</v>
      </c>
      <c r="N71" t="s">
        <v>275</v>
      </c>
      <c r="O71" t="s">
        <v>278</v>
      </c>
      <c r="P71"/>
      <c r="Q71"/>
      <c r="S71" s="43"/>
      <c r="T71" s="43"/>
      <c r="U71" s="43"/>
      <c r="W71" t="s">
        <v>397</v>
      </c>
      <c r="X71" t="s">
        <v>327</v>
      </c>
      <c r="Y71" t="s">
        <v>343</v>
      </c>
      <c r="Z71" t="s">
        <v>344</v>
      </c>
      <c r="AA71" t="s">
        <v>345</v>
      </c>
      <c r="AB71" t="s">
        <v>346</v>
      </c>
      <c r="AD71" t="s">
        <v>304</v>
      </c>
      <c r="AE71" t="s">
        <v>304</v>
      </c>
      <c r="AF71" t="s">
        <v>304</v>
      </c>
      <c r="AG71" t="s">
        <v>304</v>
      </c>
      <c r="AH71" t="s">
        <v>304</v>
      </c>
      <c r="AI71" t="s">
        <v>302</v>
      </c>
      <c r="AL71" t="s">
        <v>371</v>
      </c>
      <c r="AM71" t="s">
        <v>373</v>
      </c>
      <c r="AN71" t="s">
        <v>372</v>
      </c>
      <c r="AO71" t="s">
        <v>375</v>
      </c>
    </row>
    <row r="72" spans="1:41">
      <c r="A72" t="s">
        <v>109</v>
      </c>
      <c r="B72" t="s">
        <v>108</v>
      </c>
      <c r="C72">
        <v>1</v>
      </c>
      <c r="D72" t="s">
        <v>458</v>
      </c>
      <c r="E72" t="s">
        <v>779</v>
      </c>
      <c r="M72" t="s">
        <v>276</v>
      </c>
      <c r="N72" t="s">
        <v>277</v>
      </c>
      <c r="O72" t="s">
        <v>278</v>
      </c>
      <c r="P72"/>
      <c r="Q72"/>
      <c r="S72" s="43"/>
      <c r="T72" s="43"/>
      <c r="U72" s="43"/>
      <c r="W72" t="s">
        <v>397</v>
      </c>
      <c r="X72" t="s">
        <v>327</v>
      </c>
      <c r="Y72" t="s">
        <v>343</v>
      </c>
      <c r="Z72" t="s">
        <v>344</v>
      </c>
      <c r="AA72" t="s">
        <v>345</v>
      </c>
      <c r="AB72" t="s">
        <v>346</v>
      </c>
      <c r="AD72" t="s">
        <v>305</v>
      </c>
      <c r="AE72" t="s">
        <v>305</v>
      </c>
      <c r="AF72" t="s">
        <v>305</v>
      </c>
      <c r="AG72" t="s">
        <v>305</v>
      </c>
      <c r="AH72" t="s">
        <v>305</v>
      </c>
      <c r="AI72" t="s">
        <v>302</v>
      </c>
      <c r="AL72" t="s">
        <v>371</v>
      </c>
      <c r="AM72" t="s">
        <v>373</v>
      </c>
      <c r="AN72" t="s">
        <v>372</v>
      </c>
      <c r="AO72" t="s">
        <v>375</v>
      </c>
    </row>
    <row r="73" spans="1:41">
      <c r="A73" t="s">
        <v>111</v>
      </c>
      <c r="B73" t="s">
        <v>110</v>
      </c>
      <c r="C73">
        <v>2</v>
      </c>
      <c r="E73" t="s">
        <v>780</v>
      </c>
      <c r="M73" t="s">
        <v>276</v>
      </c>
      <c r="N73" t="s">
        <v>277</v>
      </c>
      <c r="O73" t="s">
        <v>278</v>
      </c>
      <c r="P73"/>
      <c r="Q73"/>
      <c r="S73" s="43"/>
      <c r="T73" s="43"/>
      <c r="U73" s="43"/>
      <c r="W73" t="s">
        <v>397</v>
      </c>
      <c r="X73" t="s">
        <v>327</v>
      </c>
      <c r="Y73" t="s">
        <v>343</v>
      </c>
      <c r="Z73" t="s">
        <v>344</v>
      </c>
      <c r="AA73" t="s">
        <v>345</v>
      </c>
      <c r="AB73" t="s">
        <v>346</v>
      </c>
      <c r="AD73" t="s">
        <v>305</v>
      </c>
      <c r="AE73" t="s">
        <v>305</v>
      </c>
      <c r="AF73" t="s">
        <v>305</v>
      </c>
      <c r="AG73" t="s">
        <v>305</v>
      </c>
      <c r="AH73" t="s">
        <v>305</v>
      </c>
      <c r="AI73" t="s">
        <v>302</v>
      </c>
      <c r="AL73" t="s">
        <v>371</v>
      </c>
      <c r="AM73" t="s">
        <v>373</v>
      </c>
      <c r="AN73" t="s">
        <v>372</v>
      </c>
      <c r="AO73" t="s">
        <v>375</v>
      </c>
    </row>
    <row r="74" spans="1:41">
      <c r="A74" t="s">
        <v>113</v>
      </c>
      <c r="B74" t="s">
        <v>112</v>
      </c>
      <c r="C74">
        <v>3</v>
      </c>
      <c r="E74" t="s">
        <v>780</v>
      </c>
      <c r="M74" t="s">
        <v>276</v>
      </c>
      <c r="N74" t="s">
        <v>277</v>
      </c>
      <c r="O74" t="s">
        <v>278</v>
      </c>
      <c r="P74"/>
      <c r="Q74"/>
      <c r="S74" s="43"/>
      <c r="T74" s="43"/>
      <c r="U74" s="43"/>
      <c r="W74" t="s">
        <v>397</v>
      </c>
      <c r="X74" t="s">
        <v>327</v>
      </c>
      <c r="Y74" t="s">
        <v>343</v>
      </c>
      <c r="Z74" t="s">
        <v>344</v>
      </c>
      <c r="AA74" t="s">
        <v>345</v>
      </c>
      <c r="AB74" t="s">
        <v>346</v>
      </c>
      <c r="AD74" t="s">
        <v>305</v>
      </c>
      <c r="AE74" t="s">
        <v>305</v>
      </c>
      <c r="AF74" t="s">
        <v>305</v>
      </c>
      <c r="AG74" t="s">
        <v>305</v>
      </c>
      <c r="AH74" t="s">
        <v>305</v>
      </c>
      <c r="AI74" t="s">
        <v>302</v>
      </c>
      <c r="AL74" t="s">
        <v>371</v>
      </c>
      <c r="AM74" t="s">
        <v>373</v>
      </c>
      <c r="AN74" t="s">
        <v>372</v>
      </c>
      <c r="AO74" t="s">
        <v>375</v>
      </c>
    </row>
    <row r="75" spans="1:41">
      <c r="A75" t="s">
        <v>115</v>
      </c>
      <c r="B75" t="s">
        <v>114</v>
      </c>
      <c r="C75">
        <v>1</v>
      </c>
      <c r="D75" t="s">
        <v>458</v>
      </c>
      <c r="E75" t="s">
        <v>779</v>
      </c>
      <c r="M75" t="s">
        <v>276</v>
      </c>
      <c r="N75" t="s">
        <v>277</v>
      </c>
      <c r="O75" t="s">
        <v>278</v>
      </c>
      <c r="P75"/>
      <c r="Q75"/>
      <c r="S75" s="43"/>
      <c r="T75" s="43"/>
      <c r="U75" s="43"/>
      <c r="W75" t="s">
        <v>397</v>
      </c>
      <c r="X75" t="s">
        <v>327</v>
      </c>
      <c r="Y75" t="s">
        <v>343</v>
      </c>
      <c r="Z75" t="s">
        <v>344</v>
      </c>
      <c r="AA75" t="s">
        <v>345</v>
      </c>
      <c r="AB75" t="s">
        <v>346</v>
      </c>
      <c r="AD75" t="s">
        <v>305</v>
      </c>
      <c r="AE75" t="s">
        <v>305</v>
      </c>
      <c r="AF75" t="s">
        <v>305</v>
      </c>
      <c r="AG75" t="s">
        <v>305</v>
      </c>
      <c r="AH75" t="s">
        <v>305</v>
      </c>
      <c r="AI75" t="s">
        <v>302</v>
      </c>
      <c r="AL75" t="s">
        <v>371</v>
      </c>
      <c r="AM75" t="s">
        <v>373</v>
      </c>
      <c r="AN75" t="s">
        <v>372</v>
      </c>
      <c r="AO75" t="s">
        <v>375</v>
      </c>
    </row>
    <row r="76" spans="1:41">
      <c r="A76" t="s">
        <v>117</v>
      </c>
      <c r="B76" t="s">
        <v>116</v>
      </c>
      <c r="C76">
        <v>2</v>
      </c>
      <c r="D76" t="s">
        <v>458</v>
      </c>
      <c r="E76" t="s">
        <v>780</v>
      </c>
      <c r="M76" t="s">
        <v>276</v>
      </c>
      <c r="N76" t="s">
        <v>277</v>
      </c>
      <c r="O76" t="s">
        <v>278</v>
      </c>
      <c r="P76"/>
      <c r="Q76"/>
      <c r="S76" s="43"/>
      <c r="T76" s="43"/>
      <c r="U76" s="43"/>
      <c r="W76" t="s">
        <v>397</v>
      </c>
      <c r="X76" t="s">
        <v>327</v>
      </c>
      <c r="Y76" t="s">
        <v>343</v>
      </c>
      <c r="Z76" t="s">
        <v>344</v>
      </c>
      <c r="AA76" t="s">
        <v>345</v>
      </c>
      <c r="AB76" t="s">
        <v>346</v>
      </c>
      <c r="AD76" t="s">
        <v>305</v>
      </c>
      <c r="AE76" t="s">
        <v>305</v>
      </c>
      <c r="AF76" t="s">
        <v>305</v>
      </c>
      <c r="AG76" t="s">
        <v>305</v>
      </c>
      <c r="AH76" t="s">
        <v>305</v>
      </c>
      <c r="AI76" t="s">
        <v>302</v>
      </c>
      <c r="AL76" t="s">
        <v>371</v>
      </c>
      <c r="AM76" t="s">
        <v>373</v>
      </c>
      <c r="AN76" t="s">
        <v>372</v>
      </c>
      <c r="AO76" t="s">
        <v>375</v>
      </c>
    </row>
    <row r="77" spans="1:41">
      <c r="A77" t="s">
        <v>119</v>
      </c>
      <c r="B77" t="s">
        <v>118</v>
      </c>
      <c r="C77">
        <v>3</v>
      </c>
      <c r="E77" t="s">
        <v>780</v>
      </c>
      <c r="M77" t="s">
        <v>276</v>
      </c>
      <c r="N77" t="s">
        <v>277</v>
      </c>
      <c r="O77" t="s">
        <v>278</v>
      </c>
      <c r="P77"/>
      <c r="Q77"/>
      <c r="S77" s="43"/>
      <c r="T77" s="43"/>
      <c r="U77" s="43"/>
      <c r="W77" t="s">
        <v>397</v>
      </c>
      <c r="X77" t="s">
        <v>327</v>
      </c>
      <c r="Y77" t="s">
        <v>343</v>
      </c>
      <c r="Z77" t="s">
        <v>344</v>
      </c>
      <c r="AA77" t="s">
        <v>345</v>
      </c>
      <c r="AB77" t="s">
        <v>346</v>
      </c>
      <c r="AD77" t="s">
        <v>305</v>
      </c>
      <c r="AE77" t="s">
        <v>305</v>
      </c>
      <c r="AF77" t="s">
        <v>305</v>
      </c>
      <c r="AG77" t="s">
        <v>305</v>
      </c>
      <c r="AH77" t="s">
        <v>305</v>
      </c>
      <c r="AI77" t="s">
        <v>302</v>
      </c>
      <c r="AL77" t="s">
        <v>371</v>
      </c>
      <c r="AM77" t="s">
        <v>373</v>
      </c>
      <c r="AN77" t="s">
        <v>372</v>
      </c>
      <c r="AO77" t="s">
        <v>375</v>
      </c>
    </row>
    <row r="78" spans="1:41">
      <c r="A78" t="s">
        <v>123</v>
      </c>
      <c r="B78" t="s">
        <v>120</v>
      </c>
      <c r="C78">
        <v>4</v>
      </c>
      <c r="E78" t="s">
        <v>780</v>
      </c>
      <c r="M78" t="s">
        <v>276</v>
      </c>
      <c r="N78" t="s">
        <v>277</v>
      </c>
      <c r="O78" t="s">
        <v>278</v>
      </c>
      <c r="P78"/>
      <c r="Q78"/>
      <c r="S78" s="43"/>
      <c r="T78" s="43"/>
      <c r="U78" s="43"/>
      <c r="W78" t="s">
        <v>397</v>
      </c>
      <c r="X78" t="s">
        <v>327</v>
      </c>
      <c r="Y78" t="s">
        <v>343</v>
      </c>
      <c r="Z78" t="s">
        <v>344</v>
      </c>
      <c r="AA78" t="s">
        <v>345</v>
      </c>
      <c r="AB78" t="s">
        <v>346</v>
      </c>
      <c r="AD78" t="s">
        <v>305</v>
      </c>
      <c r="AE78" t="s">
        <v>305</v>
      </c>
      <c r="AF78" t="s">
        <v>305</v>
      </c>
      <c r="AG78" t="s">
        <v>305</v>
      </c>
      <c r="AH78" t="s">
        <v>305</v>
      </c>
      <c r="AI78" t="s">
        <v>302</v>
      </c>
      <c r="AL78" t="s">
        <v>371</v>
      </c>
      <c r="AM78" t="s">
        <v>373</v>
      </c>
      <c r="AN78" t="s">
        <v>372</v>
      </c>
      <c r="AO78" t="s">
        <v>375</v>
      </c>
    </row>
    <row r="79" spans="1:41">
      <c r="A79" t="s">
        <v>122</v>
      </c>
      <c r="B79" t="s">
        <v>121</v>
      </c>
      <c r="C79">
        <v>1</v>
      </c>
      <c r="D79" t="s">
        <v>456</v>
      </c>
      <c r="E79" t="s">
        <v>779</v>
      </c>
      <c r="M79" t="s">
        <v>276</v>
      </c>
      <c r="N79" t="s">
        <v>277</v>
      </c>
      <c r="O79" t="s">
        <v>278</v>
      </c>
      <c r="P79"/>
      <c r="Q79"/>
      <c r="S79" s="43"/>
      <c r="T79" s="43"/>
      <c r="U79" s="43"/>
      <c r="W79" t="s">
        <v>397</v>
      </c>
      <c r="X79" t="s">
        <v>327</v>
      </c>
      <c r="Y79" t="s">
        <v>343</v>
      </c>
      <c r="Z79" t="s">
        <v>344</v>
      </c>
      <c r="AA79" t="s">
        <v>345</v>
      </c>
      <c r="AB79" t="s">
        <v>346</v>
      </c>
      <c r="AD79" t="s">
        <v>305</v>
      </c>
      <c r="AE79" t="s">
        <v>305</v>
      </c>
      <c r="AF79" t="s">
        <v>305</v>
      </c>
      <c r="AG79" t="s">
        <v>305</v>
      </c>
      <c r="AH79" t="s">
        <v>305</v>
      </c>
      <c r="AI79" t="s">
        <v>302</v>
      </c>
      <c r="AL79" t="s">
        <v>371</v>
      </c>
      <c r="AM79" t="s">
        <v>373</v>
      </c>
      <c r="AN79" t="s">
        <v>372</v>
      </c>
      <c r="AO79" t="s">
        <v>375</v>
      </c>
    </row>
  </sheetData>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dimension ref="A7:B148"/>
  <sheetViews>
    <sheetView topLeftCell="A38" workbookViewId="0">
      <selection activeCell="B61" sqref="B61"/>
    </sheetView>
  </sheetViews>
  <sheetFormatPr defaultRowHeight="15"/>
  <cols>
    <col min="1" max="1" width="19.85546875" customWidth="1"/>
    <col min="2" max="2" width="9.140625" style="8"/>
  </cols>
  <sheetData>
    <row r="7" spans="1:2">
      <c r="A7" t="s">
        <v>547</v>
      </c>
      <c r="B7" s="8" t="s">
        <v>542</v>
      </c>
    </row>
    <row r="8" spans="1:2">
      <c r="A8" t="s">
        <v>546</v>
      </c>
      <c r="B8" s="8" t="s">
        <v>543</v>
      </c>
    </row>
    <row r="9" spans="1:2">
      <c r="A9" t="s">
        <v>545</v>
      </c>
      <c r="B9" s="8" t="s">
        <v>544</v>
      </c>
    </row>
    <row r="10" spans="1:2">
      <c r="A10" t="s">
        <v>549</v>
      </c>
      <c r="B10" s="8" t="s">
        <v>548</v>
      </c>
    </row>
    <row r="11" spans="1:2">
      <c r="A11" t="s">
        <v>515</v>
      </c>
      <c r="B11" s="8" t="s">
        <v>541</v>
      </c>
    </row>
    <row r="12" spans="1:2">
      <c r="A12" t="s">
        <v>551</v>
      </c>
      <c r="B12" s="8" t="s">
        <v>550</v>
      </c>
    </row>
    <row r="13" spans="1:2">
      <c r="A13" t="s">
        <v>553</v>
      </c>
      <c r="B13" s="8" t="s">
        <v>552</v>
      </c>
    </row>
    <row r="14" spans="1:2">
      <c r="A14" t="s">
        <v>555</v>
      </c>
      <c r="B14" s="8" t="s">
        <v>554</v>
      </c>
    </row>
    <row r="15" spans="1:2">
      <c r="A15" t="s">
        <v>557</v>
      </c>
      <c r="B15" s="8" t="s">
        <v>556</v>
      </c>
    </row>
    <row r="16" spans="1:2">
      <c r="A16" t="s">
        <v>559</v>
      </c>
      <c r="B16" s="8" t="s">
        <v>558</v>
      </c>
    </row>
    <row r="17" spans="1:2">
      <c r="A17" t="s">
        <v>561</v>
      </c>
      <c r="B17" s="8" t="s">
        <v>560</v>
      </c>
    </row>
    <row r="18" spans="1:2">
      <c r="A18" t="s">
        <v>563</v>
      </c>
      <c r="B18" s="8" t="s">
        <v>562</v>
      </c>
    </row>
    <row r="19" spans="1:2">
      <c r="A19" t="s">
        <v>565</v>
      </c>
      <c r="B19" s="8" t="s">
        <v>564</v>
      </c>
    </row>
    <row r="20" spans="1:2">
      <c r="A20" t="s">
        <v>567</v>
      </c>
      <c r="B20" s="8" t="s">
        <v>566</v>
      </c>
    </row>
    <row r="21" spans="1:2">
      <c r="A21" t="s">
        <v>569</v>
      </c>
      <c r="B21" s="8" t="s">
        <v>568</v>
      </c>
    </row>
    <row r="22" spans="1:2">
      <c r="A22" t="s">
        <v>573</v>
      </c>
      <c r="B22" s="8" t="s">
        <v>570</v>
      </c>
    </row>
    <row r="23" spans="1:2">
      <c r="A23" t="s">
        <v>572</v>
      </c>
      <c r="B23" s="8" t="s">
        <v>571</v>
      </c>
    </row>
    <row r="24" spans="1:2">
      <c r="A24" t="s">
        <v>575</v>
      </c>
      <c r="B24" s="8" t="s">
        <v>574</v>
      </c>
    </row>
    <row r="25" spans="1:2">
      <c r="A25" t="s">
        <v>577</v>
      </c>
      <c r="B25" s="8" t="s">
        <v>576</v>
      </c>
    </row>
    <row r="26" spans="1:2">
      <c r="A26" t="s">
        <v>579</v>
      </c>
      <c r="B26" s="8" t="s">
        <v>578</v>
      </c>
    </row>
    <row r="27" spans="1:2">
      <c r="A27" t="s">
        <v>581</v>
      </c>
      <c r="B27" s="8" t="s">
        <v>580</v>
      </c>
    </row>
    <row r="28" spans="1:2">
      <c r="A28" t="s">
        <v>583</v>
      </c>
      <c r="B28" s="8" t="s">
        <v>582</v>
      </c>
    </row>
    <row r="29" spans="1:2">
      <c r="A29" t="s">
        <v>585</v>
      </c>
      <c r="B29" s="8" t="s">
        <v>584</v>
      </c>
    </row>
    <row r="30" spans="1:2">
      <c r="A30" t="s">
        <v>587</v>
      </c>
      <c r="B30" s="8" t="s">
        <v>586</v>
      </c>
    </row>
    <row r="31" spans="1:2">
      <c r="A31" t="s">
        <v>589</v>
      </c>
      <c r="B31" s="8" t="s">
        <v>588</v>
      </c>
    </row>
    <row r="32" spans="1:2">
      <c r="A32" t="s">
        <v>591</v>
      </c>
      <c r="B32" s="8" t="s">
        <v>590</v>
      </c>
    </row>
    <row r="33" spans="1:2">
      <c r="A33" t="s">
        <v>593</v>
      </c>
      <c r="B33" s="8" t="s">
        <v>592</v>
      </c>
    </row>
    <row r="34" spans="1:2">
      <c r="A34" t="s">
        <v>595</v>
      </c>
      <c r="B34" s="8" t="s">
        <v>594</v>
      </c>
    </row>
    <row r="35" spans="1:2">
      <c r="A35" t="s">
        <v>354</v>
      </c>
      <c r="B35" s="8" t="s">
        <v>596</v>
      </c>
    </row>
    <row r="36" spans="1:2">
      <c r="A36" t="s">
        <v>355</v>
      </c>
      <c r="B36" s="8" t="s">
        <v>597</v>
      </c>
    </row>
    <row r="37" spans="1:2">
      <c r="A37" t="s">
        <v>599</v>
      </c>
      <c r="B37" s="8" t="s">
        <v>598</v>
      </c>
    </row>
    <row r="38" spans="1:2">
      <c r="A38" t="s">
        <v>601</v>
      </c>
      <c r="B38" s="8" t="s">
        <v>600</v>
      </c>
    </row>
    <row r="39" spans="1:2">
      <c r="A39" t="s">
        <v>603</v>
      </c>
      <c r="B39" s="8" t="s">
        <v>602</v>
      </c>
    </row>
    <row r="40" spans="1:2">
      <c r="A40" t="s">
        <v>605</v>
      </c>
      <c r="B40" s="8" t="s">
        <v>604</v>
      </c>
    </row>
    <row r="41" spans="1:2">
      <c r="A41" t="s">
        <v>609</v>
      </c>
      <c r="B41" s="8" t="s">
        <v>606</v>
      </c>
    </row>
    <row r="42" spans="1:2">
      <c r="A42" t="s">
        <v>608</v>
      </c>
      <c r="B42" s="8" t="s">
        <v>607</v>
      </c>
    </row>
    <row r="43" spans="1:2">
      <c r="A43" t="s">
        <v>611</v>
      </c>
      <c r="B43" s="8" t="s">
        <v>610</v>
      </c>
    </row>
    <row r="44" spans="1:2">
      <c r="A44" t="s">
        <v>613</v>
      </c>
      <c r="B44" s="8" t="s">
        <v>612</v>
      </c>
    </row>
    <row r="45" spans="1:2">
      <c r="A45" t="s">
        <v>615</v>
      </c>
      <c r="B45" s="8" t="s">
        <v>614</v>
      </c>
    </row>
    <row r="46" spans="1:2">
      <c r="A46" t="s">
        <v>617</v>
      </c>
      <c r="B46" s="8" t="s">
        <v>616</v>
      </c>
    </row>
    <row r="47" spans="1:2">
      <c r="A47" t="s">
        <v>619</v>
      </c>
      <c r="B47" s="8" t="s">
        <v>618</v>
      </c>
    </row>
    <row r="48" spans="1:2">
      <c r="A48" t="s">
        <v>621</v>
      </c>
      <c r="B48" s="8" t="s">
        <v>620</v>
      </c>
    </row>
    <row r="49" spans="1:2">
      <c r="A49" t="s">
        <v>623</v>
      </c>
      <c r="B49" s="8" t="s">
        <v>622</v>
      </c>
    </row>
    <row r="50" spans="1:2">
      <c r="A50" t="s">
        <v>625</v>
      </c>
      <c r="B50" s="8" t="s">
        <v>624</v>
      </c>
    </row>
    <row r="51" spans="1:2">
      <c r="A51" t="s">
        <v>627</v>
      </c>
      <c r="B51" s="8" t="s">
        <v>626</v>
      </c>
    </row>
    <row r="52" spans="1:2">
      <c r="A52" t="s">
        <v>629</v>
      </c>
      <c r="B52" s="8" t="s">
        <v>628</v>
      </c>
    </row>
    <row r="53" spans="1:2">
      <c r="A53" t="s">
        <v>631</v>
      </c>
      <c r="B53" s="8" t="s">
        <v>630</v>
      </c>
    </row>
    <row r="54" spans="1:2">
      <c r="A54" t="s">
        <v>516</v>
      </c>
      <c r="B54" s="8" t="s">
        <v>632</v>
      </c>
    </row>
    <row r="55" spans="1:2">
      <c r="A55" t="s">
        <v>634</v>
      </c>
      <c r="B55" s="8" t="s">
        <v>633</v>
      </c>
    </row>
    <row r="56" spans="1:2">
      <c r="A56" t="s">
        <v>517</v>
      </c>
      <c r="B56" s="8" t="s">
        <v>635</v>
      </c>
    </row>
    <row r="57" spans="1:2">
      <c r="A57" t="s">
        <v>637</v>
      </c>
      <c r="B57" s="8" t="s">
        <v>636</v>
      </c>
    </row>
    <row r="58" spans="1:2">
      <c r="A58" t="s">
        <v>639</v>
      </c>
      <c r="B58" s="8" t="s">
        <v>638</v>
      </c>
    </row>
    <row r="59" spans="1:2">
      <c r="A59" t="s">
        <v>641</v>
      </c>
      <c r="B59" s="8" t="s">
        <v>640</v>
      </c>
    </row>
    <row r="60" spans="1:2">
      <c r="A60" t="s">
        <v>643</v>
      </c>
      <c r="B60" s="8" t="s">
        <v>642</v>
      </c>
    </row>
    <row r="61" spans="1:2">
      <c r="A61" t="s">
        <v>644</v>
      </c>
      <c r="B61" s="8" t="s">
        <v>2775</v>
      </c>
    </row>
    <row r="62" spans="1:2">
      <c r="A62" t="s">
        <v>646</v>
      </c>
      <c r="B62" s="8" t="s">
        <v>645</v>
      </c>
    </row>
    <row r="63" spans="1:2">
      <c r="A63" t="s">
        <v>648</v>
      </c>
      <c r="B63" s="8" t="s">
        <v>647</v>
      </c>
    </row>
    <row r="64" spans="1:2">
      <c r="A64" t="s">
        <v>650</v>
      </c>
      <c r="B64" s="8" t="s">
        <v>649</v>
      </c>
    </row>
    <row r="65" spans="1:2">
      <c r="A65" t="s">
        <v>652</v>
      </c>
      <c r="B65" s="8" t="s">
        <v>651</v>
      </c>
    </row>
    <row r="66" spans="1:2">
      <c r="A66" t="s">
        <v>654</v>
      </c>
      <c r="B66" s="8" t="s">
        <v>653</v>
      </c>
    </row>
    <row r="67" spans="1:2">
      <c r="A67" t="s">
        <v>656</v>
      </c>
      <c r="B67" s="8" t="s">
        <v>655</v>
      </c>
    </row>
    <row r="68" spans="1:2">
      <c r="A68" t="s">
        <v>658</v>
      </c>
      <c r="B68" s="8" t="s">
        <v>657</v>
      </c>
    </row>
    <row r="69" spans="1:2">
      <c r="A69" t="s">
        <v>660</v>
      </c>
      <c r="B69" s="8" t="s">
        <v>659</v>
      </c>
    </row>
    <row r="70" spans="1:2">
      <c r="A70" t="s">
        <v>518</v>
      </c>
      <c r="B70" s="8" t="s">
        <v>661</v>
      </c>
    </row>
    <row r="71" spans="1:2">
      <c r="A71" t="s">
        <v>519</v>
      </c>
      <c r="B71" s="8" t="s">
        <v>662</v>
      </c>
    </row>
    <row r="72" spans="1:2">
      <c r="A72" t="s">
        <v>664</v>
      </c>
      <c r="B72" s="8" t="s">
        <v>663</v>
      </c>
    </row>
    <row r="73" spans="1:2">
      <c r="A73" t="s">
        <v>666</v>
      </c>
      <c r="B73" s="8" t="s">
        <v>665</v>
      </c>
    </row>
    <row r="74" spans="1:2">
      <c r="A74" t="s">
        <v>668</v>
      </c>
      <c r="B74" s="8" t="s">
        <v>667</v>
      </c>
    </row>
    <row r="75" spans="1:2">
      <c r="A75" t="s">
        <v>670</v>
      </c>
      <c r="B75" s="8" t="s">
        <v>669</v>
      </c>
    </row>
    <row r="76" spans="1:2">
      <c r="A76" t="s">
        <v>520</v>
      </c>
      <c r="B76" s="8" t="s">
        <v>671</v>
      </c>
    </row>
    <row r="77" spans="1:2">
      <c r="A77" t="s">
        <v>673</v>
      </c>
      <c r="B77" s="8" t="s">
        <v>672</v>
      </c>
    </row>
    <row r="78" spans="1:2">
      <c r="A78" t="s">
        <v>675</v>
      </c>
      <c r="B78" s="8" t="s">
        <v>674</v>
      </c>
    </row>
    <row r="79" spans="1:2">
      <c r="A79" t="s">
        <v>677</v>
      </c>
      <c r="B79" s="8" t="s">
        <v>676</v>
      </c>
    </row>
    <row r="80" spans="1:2">
      <c r="A80" t="s">
        <v>681</v>
      </c>
      <c r="B80" s="8" t="s">
        <v>678</v>
      </c>
    </row>
    <row r="81" spans="1:2">
      <c r="A81" t="s">
        <v>680</v>
      </c>
      <c r="B81" s="8" t="s">
        <v>679</v>
      </c>
    </row>
    <row r="82" spans="1:2">
      <c r="A82" t="s">
        <v>683</v>
      </c>
      <c r="B82" s="8" t="s">
        <v>682</v>
      </c>
    </row>
    <row r="83" spans="1:2">
      <c r="A83" t="s">
        <v>685</v>
      </c>
      <c r="B83" s="8" t="s">
        <v>684</v>
      </c>
    </row>
    <row r="84" spans="1:2">
      <c r="A84" t="s">
        <v>687</v>
      </c>
      <c r="B84" s="8" t="s">
        <v>686</v>
      </c>
    </row>
    <row r="85" spans="1:2">
      <c r="A85" t="s">
        <v>521</v>
      </c>
      <c r="B85" s="8" t="s">
        <v>688</v>
      </c>
    </row>
    <row r="86" spans="1:2">
      <c r="A86" t="s">
        <v>690</v>
      </c>
      <c r="B86" s="8" t="s">
        <v>689</v>
      </c>
    </row>
    <row r="87" spans="1:2">
      <c r="A87" t="s">
        <v>692</v>
      </c>
      <c r="B87" s="8" t="s">
        <v>691</v>
      </c>
    </row>
    <row r="88" spans="1:2">
      <c r="A88" t="s">
        <v>522</v>
      </c>
      <c r="B88" s="8" t="s">
        <v>693</v>
      </c>
    </row>
    <row r="89" spans="1:2">
      <c r="A89" t="s">
        <v>695</v>
      </c>
      <c r="B89" s="8" t="s">
        <v>694</v>
      </c>
    </row>
    <row r="90" spans="1:2">
      <c r="A90" t="s">
        <v>697</v>
      </c>
      <c r="B90" s="8" t="s">
        <v>696</v>
      </c>
    </row>
    <row r="91" spans="1:2">
      <c r="A91" t="s">
        <v>699</v>
      </c>
      <c r="B91" s="8" t="s">
        <v>698</v>
      </c>
    </row>
    <row r="92" spans="1:2">
      <c r="A92" t="s">
        <v>701</v>
      </c>
      <c r="B92" s="8" t="s">
        <v>700</v>
      </c>
    </row>
    <row r="93" spans="1:2">
      <c r="A93" t="s">
        <v>703</v>
      </c>
      <c r="B93" s="8" t="s">
        <v>702</v>
      </c>
    </row>
    <row r="94" spans="1:2">
      <c r="A94" t="s">
        <v>523</v>
      </c>
      <c r="B94" s="8" t="s">
        <v>704</v>
      </c>
    </row>
    <row r="95" spans="1:2">
      <c r="A95" t="s">
        <v>524</v>
      </c>
      <c r="B95" s="8" t="s">
        <v>705</v>
      </c>
    </row>
    <row r="96" spans="1:2">
      <c r="A96" t="s">
        <v>707</v>
      </c>
      <c r="B96" s="8" t="s">
        <v>706</v>
      </c>
    </row>
    <row r="97" spans="1:2">
      <c r="A97" t="s">
        <v>525</v>
      </c>
      <c r="B97" s="8" t="s">
        <v>708</v>
      </c>
    </row>
    <row r="98" spans="1:2">
      <c r="A98" t="s">
        <v>526</v>
      </c>
      <c r="B98" s="8" t="s">
        <v>709</v>
      </c>
    </row>
    <row r="99" spans="1:2">
      <c r="A99" t="s">
        <v>527</v>
      </c>
      <c r="B99" s="8" t="s">
        <v>710</v>
      </c>
    </row>
    <row r="100" spans="1:2">
      <c r="A100" t="s">
        <v>528</v>
      </c>
      <c r="B100" s="8" t="s">
        <v>711</v>
      </c>
    </row>
    <row r="101" spans="1:2">
      <c r="A101" t="s">
        <v>529</v>
      </c>
      <c r="B101" s="8" t="s">
        <v>712</v>
      </c>
    </row>
    <row r="102" spans="1:2">
      <c r="A102" t="s">
        <v>530</v>
      </c>
      <c r="B102" s="8" t="s">
        <v>713</v>
      </c>
    </row>
    <row r="103" spans="1:2">
      <c r="A103" t="s">
        <v>531</v>
      </c>
      <c r="B103" s="8" t="s">
        <v>714</v>
      </c>
    </row>
    <row r="104" spans="1:2">
      <c r="A104" t="s">
        <v>523</v>
      </c>
      <c r="B104" s="8" t="s">
        <v>704</v>
      </c>
    </row>
    <row r="105" spans="1:2">
      <c r="A105" t="s">
        <v>524</v>
      </c>
      <c r="B105" s="8" t="s">
        <v>705</v>
      </c>
    </row>
    <row r="106" spans="1:2">
      <c r="A106" t="s">
        <v>707</v>
      </c>
      <c r="B106" s="8" t="s">
        <v>706</v>
      </c>
    </row>
    <row r="107" spans="1:2">
      <c r="A107" t="s">
        <v>525</v>
      </c>
      <c r="B107" s="8" t="s">
        <v>715</v>
      </c>
    </row>
    <row r="108" spans="1:2">
      <c r="A108" t="s">
        <v>526</v>
      </c>
      <c r="B108" s="8" t="s">
        <v>709</v>
      </c>
    </row>
    <row r="109" spans="1:2">
      <c r="A109" t="s">
        <v>527</v>
      </c>
      <c r="B109" s="8" t="s">
        <v>716</v>
      </c>
    </row>
    <row r="110" spans="1:2">
      <c r="A110" t="s">
        <v>528</v>
      </c>
      <c r="B110" s="8" t="s">
        <v>717</v>
      </c>
    </row>
    <row r="111" spans="1:2">
      <c r="A111" t="s">
        <v>529</v>
      </c>
      <c r="B111" s="8" t="s">
        <v>712</v>
      </c>
    </row>
    <row r="112" spans="1:2">
      <c r="A112" t="s">
        <v>530</v>
      </c>
      <c r="B112" s="8" t="s">
        <v>713</v>
      </c>
    </row>
    <row r="113" spans="1:2">
      <c r="A113" t="s">
        <v>531</v>
      </c>
      <c r="B113" s="8" t="s">
        <v>714</v>
      </c>
    </row>
    <row r="114" spans="1:2">
      <c r="A114" t="s">
        <v>532</v>
      </c>
      <c r="B114" s="8" t="s">
        <v>718</v>
      </c>
    </row>
    <row r="115" spans="1:2">
      <c r="A115" t="s">
        <v>727</v>
      </c>
      <c r="B115" s="8" t="s">
        <v>719</v>
      </c>
    </row>
    <row r="116" spans="1:2">
      <c r="A116" t="s">
        <v>726</v>
      </c>
      <c r="B116" s="8" t="s">
        <v>720</v>
      </c>
    </row>
    <row r="117" spans="1:2">
      <c r="A117" t="s">
        <v>725</v>
      </c>
      <c r="B117" s="8" t="s">
        <v>721</v>
      </c>
    </row>
    <row r="118" spans="1:2">
      <c r="A118" t="s">
        <v>533</v>
      </c>
      <c r="B118" s="8" t="s">
        <v>722</v>
      </c>
    </row>
    <row r="119" spans="1:2">
      <c r="A119" t="s">
        <v>724</v>
      </c>
      <c r="B119" s="8" t="s">
        <v>723</v>
      </c>
    </row>
    <row r="120" spans="1:2">
      <c r="A120" t="s">
        <v>534</v>
      </c>
      <c r="B120" s="8" t="s">
        <v>728</v>
      </c>
    </row>
    <row r="121" spans="1:2">
      <c r="A121" t="s">
        <v>535</v>
      </c>
      <c r="B121" s="8" t="s">
        <v>729</v>
      </c>
    </row>
    <row r="122" spans="1:2">
      <c r="A122" t="s">
        <v>731</v>
      </c>
      <c r="B122" s="8" t="s">
        <v>730</v>
      </c>
    </row>
    <row r="123" spans="1:2">
      <c r="A123" t="s">
        <v>536</v>
      </c>
      <c r="B123" s="8" t="s">
        <v>732</v>
      </c>
    </row>
    <row r="124" spans="1:2">
      <c r="A124" t="s">
        <v>734</v>
      </c>
      <c r="B124" s="8" t="s">
        <v>733</v>
      </c>
    </row>
    <row r="125" spans="1:2">
      <c r="A125" t="s">
        <v>736</v>
      </c>
      <c r="B125" s="8" t="s">
        <v>735</v>
      </c>
    </row>
    <row r="126" spans="1:2">
      <c r="A126" t="s">
        <v>537</v>
      </c>
      <c r="B126" s="8" t="s">
        <v>737</v>
      </c>
    </row>
    <row r="127" spans="1:2">
      <c r="A127" t="s">
        <v>538</v>
      </c>
      <c r="B127" s="8" t="s">
        <v>738</v>
      </c>
    </row>
    <row r="128" spans="1:2">
      <c r="A128" t="s">
        <v>740</v>
      </c>
      <c r="B128" s="8" t="s">
        <v>739</v>
      </c>
    </row>
    <row r="129" spans="1:2">
      <c r="A129" t="s">
        <v>742</v>
      </c>
      <c r="B129" s="8" t="s">
        <v>741</v>
      </c>
    </row>
    <row r="130" spans="1:2">
      <c r="A130" t="s">
        <v>744</v>
      </c>
      <c r="B130" s="8" t="s">
        <v>743</v>
      </c>
    </row>
    <row r="131" spans="1:2">
      <c r="A131" t="s">
        <v>746</v>
      </c>
      <c r="B131" s="8" t="s">
        <v>745</v>
      </c>
    </row>
    <row r="132" spans="1:2">
      <c r="A132" t="s">
        <v>748</v>
      </c>
      <c r="B132" s="8" t="s">
        <v>747</v>
      </c>
    </row>
    <row r="133" spans="1:2">
      <c r="A133" t="s">
        <v>539</v>
      </c>
      <c r="B133" s="8" t="s">
        <v>2776</v>
      </c>
    </row>
    <row r="134" spans="1:2">
      <c r="A134" t="s">
        <v>750</v>
      </c>
      <c r="B134" s="8" t="s">
        <v>749</v>
      </c>
    </row>
    <row r="135" spans="1:2">
      <c r="A135" t="s">
        <v>752</v>
      </c>
      <c r="B135" s="8" t="s">
        <v>751</v>
      </c>
    </row>
    <row r="136" spans="1:2">
      <c r="A136" t="s">
        <v>754</v>
      </c>
      <c r="B136" s="8" t="s">
        <v>753</v>
      </c>
    </row>
    <row r="137" spans="1:2">
      <c r="A137" t="s">
        <v>756</v>
      </c>
      <c r="B137" s="8" t="s">
        <v>755</v>
      </c>
    </row>
    <row r="138" spans="1:2">
      <c r="A138" t="s">
        <v>540</v>
      </c>
      <c r="B138" s="8" t="s">
        <v>757</v>
      </c>
    </row>
    <row r="139" spans="1:2">
      <c r="A139" t="s">
        <v>759</v>
      </c>
      <c r="B139" s="8" t="s">
        <v>758</v>
      </c>
    </row>
    <row r="140" spans="1:2">
      <c r="A140" t="s">
        <v>761</v>
      </c>
      <c r="B140" s="8" t="s">
        <v>760</v>
      </c>
    </row>
    <row r="141" spans="1:2">
      <c r="A141" t="s">
        <v>763</v>
      </c>
      <c r="B141" s="8" t="s">
        <v>762</v>
      </c>
    </row>
    <row r="142" spans="1:2">
      <c r="A142" t="s">
        <v>765</v>
      </c>
      <c r="B142" s="8" t="s">
        <v>764</v>
      </c>
    </row>
    <row r="143" spans="1:2">
      <c r="A143" t="s">
        <v>767</v>
      </c>
      <c r="B143" s="8" t="s">
        <v>766</v>
      </c>
    </row>
    <row r="144" spans="1:2">
      <c r="A144" t="s">
        <v>769</v>
      </c>
      <c r="B144" s="8" t="s">
        <v>768</v>
      </c>
    </row>
    <row r="145" spans="1:2">
      <c r="A145" t="s">
        <v>771</v>
      </c>
      <c r="B145" s="8" t="s">
        <v>770</v>
      </c>
    </row>
    <row r="146" spans="1:2">
      <c r="A146" t="s">
        <v>773</v>
      </c>
      <c r="B146" s="8" t="s">
        <v>772</v>
      </c>
    </row>
    <row r="147" spans="1:2">
      <c r="A147" t="s">
        <v>774</v>
      </c>
      <c r="B147" s="54" t="s">
        <v>820</v>
      </c>
    </row>
    <row r="148" spans="1:2">
      <c r="A148" t="s">
        <v>776</v>
      </c>
      <c r="B148" s="8" t="s">
        <v>775</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sheetPr>
    <tabColor rgb="FF92D050"/>
  </sheetPr>
  <dimension ref="A1:H9"/>
  <sheetViews>
    <sheetView workbookViewId="0">
      <selection activeCell="A3" sqref="A3:A9"/>
    </sheetView>
  </sheetViews>
  <sheetFormatPr defaultRowHeight="15"/>
  <cols>
    <col min="1" max="1" width="25.7109375" customWidth="1"/>
  </cols>
  <sheetData>
    <row r="1" spans="1:8">
      <c r="A1" s="74" t="s">
        <v>507</v>
      </c>
      <c r="B1" s="74"/>
      <c r="C1" s="74"/>
      <c r="D1" s="74"/>
      <c r="E1" s="74"/>
      <c r="F1" s="74"/>
      <c r="G1" s="74"/>
      <c r="H1" s="74"/>
    </row>
    <row r="3" spans="1:8">
      <c r="A3" s="5" t="s">
        <v>2</v>
      </c>
      <c r="B3" s="20" t="s">
        <v>509</v>
      </c>
    </row>
    <row r="4" spans="1:8">
      <c r="A4" s="5"/>
    </row>
    <row r="5" spans="1:8">
      <c r="A5" s="5" t="s">
        <v>826</v>
      </c>
      <c r="B5" s="16" t="s">
        <v>263</v>
      </c>
    </row>
    <row r="6" spans="1:8">
      <c r="A6" s="5" t="s">
        <v>10</v>
      </c>
      <c r="B6" s="16" t="s">
        <v>264</v>
      </c>
    </row>
    <row r="7" spans="1:8">
      <c r="A7" s="5" t="s">
        <v>11</v>
      </c>
      <c r="B7" t="s">
        <v>265</v>
      </c>
    </row>
    <row r="8" spans="1:8">
      <c r="A8" s="5" t="s">
        <v>825</v>
      </c>
      <c r="B8" t="s">
        <v>265</v>
      </c>
    </row>
    <row r="9" spans="1:8">
      <c r="A9" s="5" t="s">
        <v>508</v>
      </c>
      <c r="B9" s="17" t="s">
        <v>266</v>
      </c>
    </row>
  </sheetData>
  <mergeCells count="1">
    <mergeCell ref="A1:H1"/>
  </mergeCells>
  <hyperlinks>
    <hyperlink ref="B9" r:id="rId1"/>
  </hyperlinks>
  <pageMargins left="0.511811024" right="0.511811024" top="0.78740157499999996" bottom="0.78740157499999996" header="0.31496062000000002" footer="0.31496062000000002"/>
  <pageSetup paperSize="9" orientation="portrait" r:id="rId2"/>
</worksheet>
</file>

<file path=xl/worksheets/sheet20.xml><?xml version="1.0" encoding="utf-8"?>
<worksheet xmlns="http://schemas.openxmlformats.org/spreadsheetml/2006/main" xmlns:r="http://schemas.openxmlformats.org/officeDocument/2006/relationships">
  <sheetPr>
    <tabColor rgb="FF92D050"/>
  </sheetPr>
  <dimension ref="A5:B67"/>
  <sheetViews>
    <sheetView topLeftCell="A28" workbookViewId="0">
      <selection activeCell="A64" sqref="A64:XFD65"/>
    </sheetView>
  </sheetViews>
  <sheetFormatPr defaultRowHeight="12.75"/>
  <cols>
    <col min="1" max="1" width="9.140625" style="37"/>
    <col min="2" max="2" width="9.140625" style="35"/>
    <col min="3" max="16384" width="9.140625" style="37"/>
  </cols>
  <sheetData>
    <row r="5" spans="1:2">
      <c r="A5" s="37" t="s">
        <v>274</v>
      </c>
    </row>
    <row r="8" spans="1:2" ht="15">
      <c r="A8" s="37" t="s">
        <v>352</v>
      </c>
      <c r="B8" t="s">
        <v>828</v>
      </c>
    </row>
    <row r="12" spans="1:2">
      <c r="A12" s="37" t="s">
        <v>275</v>
      </c>
      <c r="B12" s="35" t="s">
        <v>272</v>
      </c>
    </row>
    <row r="13" spans="1:2">
      <c r="A13" s="37" t="s">
        <v>276</v>
      </c>
      <c r="B13" s="35" t="s">
        <v>271</v>
      </c>
    </row>
    <row r="14" spans="1:2">
      <c r="A14" s="37" t="s">
        <v>277</v>
      </c>
      <c r="B14" s="35" t="s">
        <v>254</v>
      </c>
    </row>
    <row r="15" spans="1:2">
      <c r="A15" s="37" t="s">
        <v>278</v>
      </c>
      <c r="B15" s="35" t="s">
        <v>255</v>
      </c>
    </row>
    <row r="16" spans="1:2">
      <c r="A16" s="37" t="s">
        <v>279</v>
      </c>
      <c r="B16" s="35" t="s">
        <v>253</v>
      </c>
    </row>
    <row r="17" spans="1:2">
      <c r="A17" s="37" t="s">
        <v>392</v>
      </c>
      <c r="B17" s="35" t="s">
        <v>395</v>
      </c>
    </row>
    <row r="18" spans="1:2">
      <c r="A18" s="37" t="s">
        <v>393</v>
      </c>
      <c r="B18" s="37" t="s">
        <v>391</v>
      </c>
    </row>
    <row r="19" spans="1:2">
      <c r="A19" s="37" t="s">
        <v>394</v>
      </c>
      <c r="B19" s="37" t="s">
        <v>396</v>
      </c>
    </row>
    <row r="21" spans="1:2">
      <c r="A21" s="37" t="s">
        <v>281</v>
      </c>
      <c r="B21" s="35" t="s">
        <v>272</v>
      </c>
    </row>
    <row r="22" spans="1:2" ht="15.75">
      <c r="A22" s="37" t="s">
        <v>282</v>
      </c>
      <c r="B22" s="35" t="s">
        <v>425</v>
      </c>
    </row>
    <row r="23" spans="1:2">
      <c r="A23" s="37" t="s">
        <v>284</v>
      </c>
      <c r="B23" s="35" t="s">
        <v>283</v>
      </c>
    </row>
    <row r="24" spans="1:2">
      <c r="A24" s="37" t="s">
        <v>285</v>
      </c>
      <c r="B24" s="35" t="s">
        <v>287</v>
      </c>
    </row>
    <row r="25" spans="1:2">
      <c r="A25" s="37" t="s">
        <v>286</v>
      </c>
      <c r="B25" s="35" t="s">
        <v>171</v>
      </c>
    </row>
    <row r="27" spans="1:2">
      <c r="A27" s="37" t="s">
        <v>335</v>
      </c>
      <c r="B27" s="36" t="s">
        <v>334</v>
      </c>
    </row>
    <row r="28" spans="1:2">
      <c r="A28" s="37" t="s">
        <v>336</v>
      </c>
      <c r="B28" s="36" t="s">
        <v>424</v>
      </c>
    </row>
    <row r="29" spans="1:2">
      <c r="B29" s="36"/>
    </row>
    <row r="30" spans="1:2">
      <c r="A30" s="37" t="s">
        <v>329</v>
      </c>
      <c r="B30" s="35" t="s">
        <v>337</v>
      </c>
    </row>
    <row r="31" spans="1:2">
      <c r="A31" s="37" t="s">
        <v>330</v>
      </c>
      <c r="B31" s="35" t="s">
        <v>434</v>
      </c>
    </row>
    <row r="34" spans="1:2">
      <c r="A34" s="37" t="s">
        <v>326</v>
      </c>
      <c r="B34" s="37" t="s">
        <v>328</v>
      </c>
    </row>
    <row r="35" spans="1:2">
      <c r="A35" s="37" t="s">
        <v>327</v>
      </c>
      <c r="B35" s="37" t="s">
        <v>338</v>
      </c>
    </row>
    <row r="36" spans="1:2">
      <c r="A36" s="37" t="s">
        <v>343</v>
      </c>
      <c r="B36" s="37" t="s">
        <v>339</v>
      </c>
    </row>
    <row r="37" spans="1:2">
      <c r="A37" s="37" t="s">
        <v>344</v>
      </c>
      <c r="B37" s="37" t="s">
        <v>340</v>
      </c>
    </row>
    <row r="38" spans="1:2">
      <c r="A38" s="37" t="s">
        <v>345</v>
      </c>
      <c r="B38" s="37" t="s">
        <v>341</v>
      </c>
    </row>
    <row r="39" spans="1:2">
      <c r="A39" s="37" t="s">
        <v>346</v>
      </c>
      <c r="B39" s="37" t="s">
        <v>342</v>
      </c>
    </row>
    <row r="40" spans="1:2">
      <c r="A40" s="37" t="s">
        <v>397</v>
      </c>
      <c r="B40" s="37" t="s">
        <v>398</v>
      </c>
    </row>
    <row r="41" spans="1:2">
      <c r="B41" s="37"/>
    </row>
    <row r="42" spans="1:2">
      <c r="A42" s="37" t="s">
        <v>381</v>
      </c>
      <c r="B42" s="37" t="s">
        <v>380</v>
      </c>
    </row>
    <row r="43" spans="1:2">
      <c r="A43" s="37" t="s">
        <v>382</v>
      </c>
      <c r="B43" s="37" t="s">
        <v>272</v>
      </c>
    </row>
    <row r="44" spans="1:2">
      <c r="A44" s="37" t="s">
        <v>384</v>
      </c>
      <c r="B44" s="37" t="s">
        <v>383</v>
      </c>
    </row>
    <row r="45" spans="1:2">
      <c r="A45" s="37" t="s">
        <v>386</v>
      </c>
      <c r="B45" s="37" t="s">
        <v>385</v>
      </c>
    </row>
    <row r="46" spans="1:2">
      <c r="A46" s="37" t="s">
        <v>388</v>
      </c>
      <c r="B46" s="37" t="s">
        <v>387</v>
      </c>
    </row>
    <row r="47" spans="1:2">
      <c r="A47" s="37" t="s">
        <v>390</v>
      </c>
      <c r="B47" s="37" t="s">
        <v>389</v>
      </c>
    </row>
    <row r="48" spans="1:2">
      <c r="B48" s="37"/>
    </row>
    <row r="49" spans="1:2">
      <c r="A49" s="37" t="s">
        <v>2772</v>
      </c>
      <c r="B49" s="37"/>
    </row>
    <row r="50" spans="1:2">
      <c r="B50" s="37"/>
    </row>
    <row r="51" spans="1:2" ht="17.25">
      <c r="A51" s="37" t="s">
        <v>379</v>
      </c>
      <c r="B51" s="53" t="s">
        <v>815</v>
      </c>
    </row>
    <row r="52" spans="1:2">
      <c r="A52" s="37" t="s">
        <v>818</v>
      </c>
      <c r="B52" s="51" t="s">
        <v>817</v>
      </c>
    </row>
    <row r="53" spans="1:2">
      <c r="A53" s="37" t="s">
        <v>819</v>
      </c>
      <c r="B53" s="51" t="s">
        <v>816</v>
      </c>
    </row>
    <row r="54" spans="1:2">
      <c r="B54" s="37"/>
    </row>
    <row r="55" spans="1:2">
      <c r="B55" s="53"/>
    </row>
    <row r="57" spans="1:2">
      <c r="A57" s="37" t="s">
        <v>378</v>
      </c>
      <c r="B57" s="38" t="s">
        <v>782</v>
      </c>
    </row>
    <row r="58" spans="1:2">
      <c r="A58" s="37" t="s">
        <v>371</v>
      </c>
      <c r="B58" s="35" t="s">
        <v>374</v>
      </c>
    </row>
    <row r="59" spans="1:2">
      <c r="A59" s="37" t="s">
        <v>373</v>
      </c>
      <c r="B59" s="35" t="s">
        <v>288</v>
      </c>
    </row>
    <row r="60" spans="1:2">
      <c r="A60" s="37" t="s">
        <v>372</v>
      </c>
      <c r="B60" s="39" t="s">
        <v>289</v>
      </c>
    </row>
    <row r="61" spans="1:2">
      <c r="A61" s="37" t="s">
        <v>375</v>
      </c>
      <c r="B61" s="37" t="s">
        <v>376</v>
      </c>
    </row>
    <row r="62" spans="1:2">
      <c r="B62" s="37" t="s">
        <v>41</v>
      </c>
    </row>
    <row r="63" spans="1:2">
      <c r="B63" s="37"/>
    </row>
    <row r="64" spans="1:2">
      <c r="B64" s="37"/>
    </row>
    <row r="65" spans="2:2">
      <c r="B65" s="37"/>
    </row>
    <row r="66" spans="2:2">
      <c r="B66" s="37"/>
    </row>
    <row r="67" spans="2:2">
      <c r="B67" s="37"/>
    </row>
  </sheetData>
  <hyperlinks>
    <hyperlink ref="B60" r:id="rId1"/>
  </hyperlinks>
  <pageMargins left="0.511811024" right="0.511811024" top="0.78740157499999996" bottom="0.78740157499999996" header="0.31496062000000002" footer="0.31496062000000002"/>
  <pageSetup paperSize="9" orientation="portrait" r:id="rId2"/>
</worksheet>
</file>

<file path=xl/worksheets/sheet21.xml><?xml version="1.0" encoding="utf-8"?>
<worksheet xmlns="http://schemas.openxmlformats.org/spreadsheetml/2006/main" xmlns:r="http://schemas.openxmlformats.org/officeDocument/2006/relationships">
  <sheetPr>
    <tabColor rgb="FF92D050"/>
  </sheetPr>
  <dimension ref="A1:G2688"/>
  <sheetViews>
    <sheetView topLeftCell="A420" workbookViewId="0">
      <selection activeCell="B778" sqref="B778"/>
    </sheetView>
  </sheetViews>
  <sheetFormatPr defaultRowHeight="12.75"/>
  <cols>
    <col min="1" max="2" width="9.140625" style="8"/>
    <col min="3" max="3" width="69.85546875" style="8" customWidth="1"/>
    <col min="4" max="5" width="9.140625" style="8"/>
    <col min="6" max="6" width="18" style="8" bestFit="1" customWidth="1"/>
    <col min="7" max="7" width="15.5703125" style="8" bestFit="1" customWidth="1"/>
    <col min="8" max="16384" width="9.140625" style="8"/>
  </cols>
  <sheetData>
    <row r="1" spans="1:7">
      <c r="A1" s="56" t="s">
        <v>2769</v>
      </c>
      <c r="B1" s="56" t="s">
        <v>409</v>
      </c>
      <c r="C1" s="56" t="s">
        <v>2770</v>
      </c>
    </row>
    <row r="2" spans="1:7">
      <c r="A2" s="65">
        <v>1001</v>
      </c>
      <c r="B2" s="65">
        <v>116</v>
      </c>
      <c r="C2" s="65" t="s">
        <v>866</v>
      </c>
    </row>
    <row r="3" spans="1:7">
      <c r="A3" s="65">
        <v>1002</v>
      </c>
      <c r="B3" s="65">
        <v>122</v>
      </c>
      <c r="C3" s="65" t="s">
        <v>867</v>
      </c>
    </row>
    <row r="4" spans="1:7">
      <c r="A4" s="65">
        <v>1003</v>
      </c>
      <c r="B4" s="65">
        <v>122</v>
      </c>
      <c r="C4" s="65" t="s">
        <v>868</v>
      </c>
    </row>
    <row r="5" spans="1:7">
      <c r="A5" s="65">
        <v>1005</v>
      </c>
      <c r="B5" s="65">
        <v>125</v>
      </c>
      <c r="C5" s="65" t="s">
        <v>869</v>
      </c>
    </row>
    <row r="6" spans="1:7">
      <c r="A6" s="65">
        <v>1006</v>
      </c>
      <c r="B6" s="65">
        <v>120</v>
      </c>
      <c r="C6" s="65" t="s">
        <v>870</v>
      </c>
    </row>
    <row r="7" spans="1:7">
      <c r="A7" s="65">
        <v>1008</v>
      </c>
      <c r="B7" s="65">
        <v>125</v>
      </c>
      <c r="C7" s="65" t="s">
        <v>871</v>
      </c>
    </row>
    <row r="8" spans="1:7">
      <c r="A8" s="65">
        <v>1009</v>
      </c>
      <c r="B8" s="65">
        <v>126</v>
      </c>
      <c r="C8" s="65" t="s">
        <v>872</v>
      </c>
    </row>
    <row r="9" spans="1:7">
      <c r="A9" s="65">
        <v>1010</v>
      </c>
      <c r="B9" s="65" t="s">
        <v>410</v>
      </c>
      <c r="C9" s="65" t="s">
        <v>873</v>
      </c>
    </row>
    <row r="10" spans="1:7">
      <c r="A10" s="65">
        <v>1011</v>
      </c>
      <c r="B10" s="65">
        <v>115</v>
      </c>
      <c r="C10" s="65" t="s">
        <v>874</v>
      </c>
    </row>
    <row r="11" spans="1:7">
      <c r="A11" s="65">
        <v>1012</v>
      </c>
      <c r="B11" s="65">
        <v>115</v>
      </c>
      <c r="C11" s="65" t="s">
        <v>875</v>
      </c>
    </row>
    <row r="12" spans="1:7">
      <c r="A12" s="65">
        <v>1013</v>
      </c>
      <c r="B12" s="65">
        <v>120</v>
      </c>
      <c r="C12" s="65" t="s">
        <v>876</v>
      </c>
    </row>
    <row r="13" spans="1:7">
      <c r="A13" s="65">
        <v>1014</v>
      </c>
      <c r="B13" s="65">
        <v>122</v>
      </c>
      <c r="C13" s="65" t="e">
        <v>#N/A</v>
      </c>
      <c r="F13" s="66"/>
      <c r="G13" s="67"/>
    </row>
    <row r="14" spans="1:7">
      <c r="A14" s="65">
        <v>1015</v>
      </c>
      <c r="B14" s="65">
        <v>126</v>
      </c>
      <c r="C14" s="65" t="e">
        <v>#N/A</v>
      </c>
      <c r="F14" s="66"/>
      <c r="G14" s="67"/>
    </row>
    <row r="15" spans="1:7">
      <c r="A15" s="65">
        <v>1016</v>
      </c>
      <c r="B15" s="65">
        <v>119</v>
      </c>
      <c r="C15" s="65" t="s">
        <v>877</v>
      </c>
      <c r="F15" s="66"/>
      <c r="G15" s="67"/>
    </row>
    <row r="16" spans="1:7">
      <c r="A16" s="65">
        <v>1017</v>
      </c>
      <c r="B16" s="65">
        <v>124</v>
      </c>
      <c r="C16" s="65" t="s">
        <v>878</v>
      </c>
      <c r="F16" s="66"/>
      <c r="G16" s="67"/>
    </row>
    <row r="17" spans="1:7">
      <c r="A17" s="65">
        <v>1018</v>
      </c>
      <c r="B17" s="65">
        <v>126</v>
      </c>
      <c r="C17" s="65" t="s">
        <v>879</v>
      </c>
      <c r="F17" s="66"/>
      <c r="G17" s="67"/>
    </row>
    <row r="18" spans="1:7">
      <c r="A18" s="65">
        <v>1020</v>
      </c>
      <c r="B18" s="65">
        <v>126</v>
      </c>
      <c r="C18" s="65" t="s">
        <v>880</v>
      </c>
      <c r="F18" s="66"/>
      <c r="G18" s="67"/>
    </row>
    <row r="19" spans="1:7">
      <c r="A19" s="65">
        <v>1021</v>
      </c>
      <c r="B19" s="65">
        <v>126</v>
      </c>
      <c r="C19" s="65" t="s">
        <v>881</v>
      </c>
      <c r="F19" s="66"/>
      <c r="G19" s="67"/>
    </row>
    <row r="20" spans="1:7">
      <c r="A20" s="65">
        <v>1022</v>
      </c>
      <c r="B20" s="65">
        <v>126</v>
      </c>
      <c r="C20" s="65" t="s">
        <v>882</v>
      </c>
      <c r="F20" s="66"/>
      <c r="G20" s="67"/>
    </row>
    <row r="21" spans="1:7">
      <c r="A21" s="65">
        <v>1023</v>
      </c>
      <c r="B21" s="65">
        <v>119</v>
      </c>
      <c r="C21" s="65" t="s">
        <v>883</v>
      </c>
      <c r="F21" s="66"/>
      <c r="G21" s="67"/>
    </row>
    <row r="22" spans="1:7">
      <c r="A22" s="65">
        <v>1026</v>
      </c>
      <c r="B22" s="65">
        <v>119</v>
      </c>
      <c r="C22" s="65" t="s">
        <v>884</v>
      </c>
      <c r="F22" s="66"/>
      <c r="G22" s="67"/>
    </row>
    <row r="23" spans="1:7">
      <c r="A23" s="65">
        <v>1027</v>
      </c>
      <c r="B23" s="65">
        <v>115</v>
      </c>
      <c r="C23" s="65" t="s">
        <v>885</v>
      </c>
      <c r="F23" s="66"/>
      <c r="G23" s="67"/>
    </row>
    <row r="24" spans="1:7">
      <c r="A24" s="65">
        <v>1028</v>
      </c>
      <c r="B24" s="65">
        <v>126</v>
      </c>
      <c r="C24" s="65" t="s">
        <v>886</v>
      </c>
      <c r="F24" s="66"/>
      <c r="G24" s="67"/>
    </row>
    <row r="25" spans="1:7">
      <c r="A25" s="65">
        <v>1029</v>
      </c>
      <c r="B25" s="65">
        <v>126</v>
      </c>
      <c r="C25" s="65" t="s">
        <v>887</v>
      </c>
      <c r="F25" s="66"/>
      <c r="G25" s="67"/>
    </row>
    <row r="26" spans="1:7">
      <c r="A26" s="65">
        <v>1030</v>
      </c>
      <c r="B26" s="65">
        <v>115</v>
      </c>
      <c r="C26" s="65" t="s">
        <v>888</v>
      </c>
      <c r="F26" s="66"/>
      <c r="G26" s="67"/>
    </row>
    <row r="27" spans="1:7">
      <c r="A27" s="65">
        <v>1032</v>
      </c>
      <c r="B27" s="65">
        <v>118</v>
      </c>
      <c r="C27" s="65" t="s">
        <v>889</v>
      </c>
      <c r="F27" s="66"/>
      <c r="G27" s="67"/>
    </row>
    <row r="28" spans="1:7">
      <c r="A28" s="65">
        <v>1033</v>
      </c>
      <c r="B28" s="65">
        <v>115</v>
      </c>
      <c r="C28" s="65" t="s">
        <v>890</v>
      </c>
      <c r="F28" s="66"/>
      <c r="G28" s="67"/>
    </row>
    <row r="29" spans="1:7">
      <c r="A29" s="65">
        <v>1035</v>
      </c>
      <c r="B29" s="65">
        <v>115</v>
      </c>
      <c r="C29" s="65" t="s">
        <v>891</v>
      </c>
      <c r="F29" s="66"/>
      <c r="G29" s="67"/>
    </row>
    <row r="30" spans="1:7">
      <c r="A30" s="65">
        <v>1036</v>
      </c>
      <c r="B30" s="65">
        <v>118</v>
      </c>
      <c r="C30" s="65" t="s">
        <v>892</v>
      </c>
      <c r="F30" s="66"/>
      <c r="G30" s="67"/>
    </row>
    <row r="31" spans="1:7">
      <c r="A31" s="65">
        <v>1037</v>
      </c>
      <c r="B31" s="65">
        <v>115</v>
      </c>
      <c r="C31" s="65" t="s">
        <v>893</v>
      </c>
      <c r="F31" s="66"/>
      <c r="G31" s="67"/>
    </row>
    <row r="32" spans="1:7">
      <c r="A32" s="65">
        <v>1038</v>
      </c>
      <c r="B32" s="65">
        <v>115</v>
      </c>
      <c r="C32" s="65" t="s">
        <v>894</v>
      </c>
      <c r="F32" s="66"/>
      <c r="G32" s="67"/>
    </row>
    <row r="33" spans="1:7">
      <c r="A33" s="65">
        <v>1039</v>
      </c>
      <c r="B33" s="65">
        <v>115</v>
      </c>
      <c r="C33" s="65" t="s">
        <v>895</v>
      </c>
      <c r="F33" s="66"/>
      <c r="G33" s="67"/>
    </row>
    <row r="34" spans="1:7">
      <c r="A34" s="65">
        <v>1040</v>
      </c>
      <c r="B34" s="65" t="s">
        <v>411</v>
      </c>
      <c r="C34" s="65" t="s">
        <v>896</v>
      </c>
      <c r="F34" s="66"/>
      <c r="G34" s="67"/>
    </row>
    <row r="35" spans="1:7">
      <c r="A35" s="65">
        <v>1041</v>
      </c>
      <c r="B35" s="65">
        <v>115</v>
      </c>
      <c r="C35" s="65" t="s">
        <v>897</v>
      </c>
      <c r="F35" s="66"/>
      <c r="G35" s="67"/>
    </row>
    <row r="36" spans="1:7">
      <c r="A36" s="65">
        <v>1043</v>
      </c>
      <c r="B36" s="65">
        <v>125</v>
      </c>
      <c r="C36" s="65" t="s">
        <v>898</v>
      </c>
      <c r="F36" s="66"/>
      <c r="G36" s="67"/>
    </row>
    <row r="37" spans="1:7">
      <c r="A37" s="65">
        <v>1044</v>
      </c>
      <c r="B37" s="65">
        <v>126</v>
      </c>
      <c r="C37" s="65" t="s">
        <v>899</v>
      </c>
      <c r="F37" s="66"/>
      <c r="G37" s="67"/>
    </row>
    <row r="38" spans="1:7">
      <c r="A38" s="65">
        <v>1045</v>
      </c>
      <c r="B38" s="65">
        <v>124</v>
      </c>
      <c r="C38" s="65" t="s">
        <v>900</v>
      </c>
      <c r="F38" s="66"/>
      <c r="G38" s="67"/>
    </row>
    <row r="39" spans="1:7">
      <c r="A39" s="65">
        <v>1046</v>
      </c>
      <c r="B39" s="65">
        <v>120</v>
      </c>
      <c r="C39" s="65" t="s">
        <v>901</v>
      </c>
      <c r="F39" s="66"/>
      <c r="G39" s="67"/>
    </row>
    <row r="40" spans="1:7">
      <c r="A40" s="65">
        <v>1048</v>
      </c>
      <c r="B40" s="65">
        <v>125</v>
      </c>
      <c r="C40" s="65" t="s">
        <v>902</v>
      </c>
      <c r="F40" s="66"/>
      <c r="G40" s="67"/>
    </row>
    <row r="41" spans="1:7">
      <c r="A41" s="65">
        <v>1049</v>
      </c>
      <c r="B41" s="65">
        <v>115</v>
      </c>
      <c r="C41" s="65" t="s">
        <v>903</v>
      </c>
      <c r="F41" s="66"/>
      <c r="G41" s="67"/>
    </row>
    <row r="42" spans="1:7">
      <c r="A42" s="65">
        <v>1050</v>
      </c>
      <c r="B42" s="65">
        <v>125</v>
      </c>
      <c r="C42" s="65" t="s">
        <v>904</v>
      </c>
      <c r="F42" s="66"/>
      <c r="G42" s="67"/>
    </row>
    <row r="43" spans="1:7">
      <c r="A43" s="65">
        <v>1051</v>
      </c>
      <c r="B43" s="65" t="s">
        <v>412</v>
      </c>
      <c r="C43" s="65" t="s">
        <v>905</v>
      </c>
      <c r="F43" s="66"/>
      <c r="G43" s="67"/>
    </row>
    <row r="44" spans="1:7">
      <c r="A44" s="65">
        <v>1052</v>
      </c>
      <c r="B44" s="65">
        <v>125</v>
      </c>
      <c r="C44" s="65" t="s">
        <v>906</v>
      </c>
      <c r="F44" s="66"/>
      <c r="G44" s="67"/>
    </row>
    <row r="45" spans="1:7">
      <c r="A45" s="65">
        <v>1053</v>
      </c>
      <c r="B45" s="65">
        <v>117</v>
      </c>
      <c r="C45" s="65" t="s">
        <v>907</v>
      </c>
      <c r="F45" s="66"/>
      <c r="G45" s="67"/>
    </row>
    <row r="46" spans="1:7">
      <c r="A46" s="65">
        <v>1055</v>
      </c>
      <c r="B46" s="65">
        <v>115</v>
      </c>
      <c r="C46" s="65" t="s">
        <v>908</v>
      </c>
      <c r="F46" s="66"/>
      <c r="G46" s="67"/>
    </row>
    <row r="47" spans="1:7">
      <c r="A47" s="65">
        <v>1056</v>
      </c>
      <c r="B47" s="65">
        <v>120</v>
      </c>
      <c r="C47" s="65" t="s">
        <v>909</v>
      </c>
      <c r="F47" s="66"/>
      <c r="G47" s="67"/>
    </row>
    <row r="48" spans="1:7">
      <c r="A48" s="65">
        <v>1057</v>
      </c>
      <c r="B48" s="65">
        <v>115</v>
      </c>
      <c r="C48" s="65" t="s">
        <v>910</v>
      </c>
      <c r="F48" s="66"/>
      <c r="G48" s="67"/>
    </row>
    <row r="49" spans="1:7">
      <c r="A49" s="65">
        <v>1058</v>
      </c>
      <c r="B49" s="65">
        <v>120</v>
      </c>
      <c r="C49" s="65" t="s">
        <v>911</v>
      </c>
      <c r="F49" s="66"/>
      <c r="G49" s="67"/>
    </row>
    <row r="50" spans="1:7">
      <c r="A50" s="65">
        <v>1060</v>
      </c>
      <c r="B50" s="65" t="s">
        <v>410</v>
      </c>
      <c r="C50" s="65" t="s">
        <v>912</v>
      </c>
      <c r="F50" s="66"/>
      <c r="G50" s="67"/>
    </row>
    <row r="51" spans="1:7">
      <c r="A51" s="65">
        <v>1061</v>
      </c>
      <c r="B51" s="65">
        <v>118</v>
      </c>
      <c r="C51" s="65" t="s">
        <v>913</v>
      </c>
      <c r="F51" s="66"/>
      <c r="G51" s="67"/>
    </row>
    <row r="52" spans="1:7">
      <c r="A52" s="65">
        <v>1062</v>
      </c>
      <c r="B52" s="65">
        <v>123</v>
      </c>
      <c r="C52" s="65" t="s">
        <v>914</v>
      </c>
      <c r="F52" s="66"/>
      <c r="G52" s="67"/>
    </row>
    <row r="53" spans="1:7">
      <c r="A53" s="65">
        <v>1063</v>
      </c>
      <c r="B53" s="65">
        <v>115</v>
      </c>
      <c r="C53" s="65" t="s">
        <v>915</v>
      </c>
      <c r="F53" s="66"/>
      <c r="G53" s="67"/>
    </row>
    <row r="54" spans="1:7">
      <c r="A54" s="65">
        <v>1064</v>
      </c>
      <c r="B54" s="65">
        <v>117</v>
      </c>
      <c r="C54" s="65" t="s">
        <v>916</v>
      </c>
      <c r="F54" s="66"/>
      <c r="G54" s="67"/>
    </row>
    <row r="55" spans="1:7">
      <c r="A55" s="65">
        <v>1065</v>
      </c>
      <c r="B55" s="65">
        <v>120</v>
      </c>
      <c r="C55" s="65" t="s">
        <v>917</v>
      </c>
      <c r="F55" s="66"/>
      <c r="G55" s="67"/>
    </row>
    <row r="56" spans="1:7">
      <c r="A56" s="65">
        <v>1066</v>
      </c>
      <c r="B56" s="65">
        <v>120</v>
      </c>
      <c r="C56" s="65" t="s">
        <v>918</v>
      </c>
      <c r="F56" s="66"/>
      <c r="G56" s="67"/>
    </row>
    <row r="57" spans="1:7">
      <c r="A57" s="65">
        <v>1067</v>
      </c>
      <c r="B57" s="65">
        <v>124</v>
      </c>
      <c r="C57" s="65" t="s">
        <v>919</v>
      </c>
      <c r="F57" s="66"/>
      <c r="G57" s="67"/>
    </row>
    <row r="58" spans="1:7">
      <c r="A58" s="65">
        <v>1069</v>
      </c>
      <c r="B58" s="65">
        <v>125</v>
      </c>
      <c r="C58" s="65" t="s">
        <v>920</v>
      </c>
      <c r="F58" s="66"/>
      <c r="G58" s="67"/>
    </row>
    <row r="59" spans="1:7">
      <c r="A59" s="65">
        <v>1070</v>
      </c>
      <c r="B59" s="65">
        <v>122</v>
      </c>
      <c r="C59" s="65" t="s">
        <v>921</v>
      </c>
      <c r="F59" s="66"/>
      <c r="G59" s="67"/>
    </row>
    <row r="60" spans="1:7">
      <c r="A60" s="65">
        <v>1071</v>
      </c>
      <c r="B60" s="65">
        <v>119</v>
      </c>
      <c r="C60" s="65" t="s">
        <v>922</v>
      </c>
      <c r="F60" s="66"/>
      <c r="G60" s="67"/>
    </row>
    <row r="61" spans="1:7">
      <c r="A61" s="65">
        <v>1072</v>
      </c>
      <c r="B61" s="65">
        <v>122</v>
      </c>
      <c r="C61" s="65" t="s">
        <v>923</v>
      </c>
      <c r="F61" s="66"/>
      <c r="G61" s="67"/>
    </row>
    <row r="62" spans="1:7">
      <c r="A62" s="65">
        <v>1073</v>
      </c>
      <c r="B62" s="65">
        <v>122</v>
      </c>
      <c r="C62" s="65" t="s">
        <v>924</v>
      </c>
      <c r="F62" s="66"/>
      <c r="G62" s="67"/>
    </row>
    <row r="63" spans="1:7">
      <c r="A63" s="65">
        <v>1075</v>
      </c>
      <c r="B63" s="65">
        <v>115</v>
      </c>
      <c r="C63" s="65" t="s">
        <v>925</v>
      </c>
      <c r="F63" s="66"/>
      <c r="G63" s="67"/>
    </row>
    <row r="64" spans="1:7">
      <c r="A64" s="65">
        <v>1076</v>
      </c>
      <c r="B64" s="65">
        <v>125</v>
      </c>
      <c r="C64" s="65" t="s">
        <v>926</v>
      </c>
      <c r="F64" s="66"/>
      <c r="G64" s="67"/>
    </row>
    <row r="65" spans="1:7">
      <c r="A65" s="65">
        <v>1077</v>
      </c>
      <c r="B65" s="65">
        <v>115</v>
      </c>
      <c r="C65" s="65" t="s">
        <v>927</v>
      </c>
      <c r="F65" s="66"/>
      <c r="G65" s="67"/>
    </row>
    <row r="66" spans="1:7">
      <c r="A66" s="65">
        <v>1078</v>
      </c>
      <c r="B66" s="65">
        <v>126</v>
      </c>
      <c r="C66" s="65" t="s">
        <v>928</v>
      </c>
      <c r="F66" s="66"/>
      <c r="G66" s="67"/>
    </row>
    <row r="67" spans="1:7">
      <c r="A67" s="65">
        <v>1079</v>
      </c>
      <c r="B67" s="65">
        <v>125</v>
      </c>
      <c r="C67" s="65" t="s">
        <v>929</v>
      </c>
      <c r="F67" s="66"/>
      <c r="G67" s="67"/>
    </row>
    <row r="68" spans="1:7">
      <c r="A68" s="65">
        <v>1080</v>
      </c>
      <c r="B68" s="65">
        <v>126</v>
      </c>
      <c r="C68" s="65" t="s">
        <v>930</v>
      </c>
      <c r="F68" s="66"/>
      <c r="G68" s="67"/>
    </row>
    <row r="69" spans="1:7">
      <c r="A69" s="65">
        <v>1081</v>
      </c>
      <c r="B69" s="65" t="s">
        <v>410</v>
      </c>
      <c r="C69" s="65" t="s">
        <v>931</v>
      </c>
      <c r="F69" s="66"/>
      <c r="G69" s="67"/>
    </row>
    <row r="70" spans="1:7">
      <c r="A70" s="65">
        <v>1082</v>
      </c>
      <c r="B70" s="65" t="s">
        <v>411</v>
      </c>
      <c r="C70" s="65" t="s">
        <v>932</v>
      </c>
      <c r="F70" s="66"/>
      <c r="G70" s="67"/>
    </row>
    <row r="71" spans="1:7">
      <c r="A71" s="65">
        <v>1083</v>
      </c>
      <c r="B71" s="65">
        <v>118</v>
      </c>
      <c r="C71" s="65" t="s">
        <v>933</v>
      </c>
      <c r="F71" s="66"/>
      <c r="G71" s="67"/>
    </row>
    <row r="72" spans="1:7">
      <c r="A72" s="65">
        <v>1085</v>
      </c>
      <c r="B72" s="65" t="s">
        <v>410</v>
      </c>
      <c r="C72" s="65" t="s">
        <v>934</v>
      </c>
      <c r="F72" s="66"/>
      <c r="G72" s="67"/>
    </row>
    <row r="73" spans="1:7">
      <c r="A73" s="65">
        <v>1086</v>
      </c>
      <c r="B73" s="65" t="s">
        <v>410</v>
      </c>
      <c r="C73" s="65" t="s">
        <v>935</v>
      </c>
      <c r="F73" s="66"/>
      <c r="G73" s="67"/>
    </row>
    <row r="74" spans="1:7">
      <c r="A74" s="65">
        <v>1087</v>
      </c>
      <c r="B74" s="65" t="s">
        <v>410</v>
      </c>
      <c r="C74" s="65" t="s">
        <v>936</v>
      </c>
      <c r="F74" s="66"/>
      <c r="G74" s="67"/>
    </row>
    <row r="75" spans="1:7">
      <c r="A75" s="65">
        <v>1088</v>
      </c>
      <c r="B75" s="65">
        <v>127</v>
      </c>
      <c r="C75" s="65" t="s">
        <v>937</v>
      </c>
      <c r="F75" s="66"/>
      <c r="G75" s="67"/>
    </row>
    <row r="76" spans="1:7">
      <c r="A76" s="65">
        <v>1089</v>
      </c>
      <c r="B76" s="65" t="s">
        <v>413</v>
      </c>
      <c r="C76" s="65" t="s">
        <v>938</v>
      </c>
      <c r="F76" s="66"/>
      <c r="G76" s="67"/>
    </row>
    <row r="77" spans="1:7">
      <c r="A77" s="65">
        <v>1090</v>
      </c>
      <c r="B77" s="65">
        <v>127</v>
      </c>
      <c r="C77" s="65" t="s">
        <v>939</v>
      </c>
      <c r="F77" s="66"/>
      <c r="G77" s="67"/>
    </row>
    <row r="78" spans="1:7">
      <c r="A78" s="65">
        <v>1091</v>
      </c>
      <c r="B78" s="65">
        <v>127</v>
      </c>
      <c r="C78" s="65" t="s">
        <v>940</v>
      </c>
      <c r="F78" s="66"/>
      <c r="G78" s="67"/>
    </row>
    <row r="79" spans="1:7">
      <c r="A79" s="65">
        <v>1092</v>
      </c>
      <c r="B79" s="65" t="s">
        <v>414</v>
      </c>
      <c r="C79" s="65" t="s">
        <v>941</v>
      </c>
      <c r="F79" s="66"/>
      <c r="G79" s="67"/>
    </row>
    <row r="80" spans="1:7">
      <c r="A80" s="65">
        <v>1093</v>
      </c>
      <c r="B80" s="65" t="s">
        <v>414</v>
      </c>
      <c r="C80" s="65" t="s">
        <v>942</v>
      </c>
      <c r="F80" s="66"/>
      <c r="G80" s="67"/>
    </row>
    <row r="81" spans="1:7">
      <c r="A81" s="65">
        <v>1098</v>
      </c>
      <c r="B81" s="65">
        <v>131</v>
      </c>
      <c r="C81" s="65" t="s">
        <v>943</v>
      </c>
      <c r="F81" s="66"/>
      <c r="G81" s="67"/>
    </row>
    <row r="82" spans="1:7">
      <c r="A82" s="65">
        <v>1099</v>
      </c>
      <c r="B82" s="65" t="s">
        <v>414</v>
      </c>
      <c r="C82" s="65" t="s">
        <v>944</v>
      </c>
      <c r="F82" s="66"/>
      <c r="G82" s="67"/>
    </row>
    <row r="83" spans="1:7">
      <c r="A83" s="65">
        <v>1100</v>
      </c>
      <c r="B83" s="65" t="s">
        <v>414</v>
      </c>
      <c r="C83" s="65" t="s">
        <v>945</v>
      </c>
      <c r="F83" s="66"/>
      <c r="G83" s="67"/>
    </row>
    <row r="84" spans="1:7">
      <c r="A84" s="65">
        <v>1104</v>
      </c>
      <c r="B84" s="65">
        <v>129</v>
      </c>
      <c r="C84" s="65" t="s">
        <v>946</v>
      </c>
      <c r="F84" s="66"/>
      <c r="G84" s="67"/>
    </row>
    <row r="85" spans="1:7">
      <c r="A85" s="65">
        <v>1105</v>
      </c>
      <c r="B85" s="65">
        <v>129</v>
      </c>
      <c r="C85" s="65" t="s">
        <v>947</v>
      </c>
      <c r="F85" s="66"/>
      <c r="G85" s="67"/>
    </row>
    <row r="86" spans="1:7">
      <c r="A86" s="65">
        <v>1106</v>
      </c>
      <c r="B86" s="65">
        <v>132</v>
      </c>
      <c r="C86" s="65" t="s">
        <v>948</v>
      </c>
      <c r="F86" s="66"/>
      <c r="G86" s="67"/>
    </row>
    <row r="87" spans="1:7">
      <c r="A87" s="65">
        <v>1107</v>
      </c>
      <c r="B87" s="65">
        <v>129</v>
      </c>
      <c r="C87" s="65" t="s">
        <v>949</v>
      </c>
      <c r="F87" s="66"/>
      <c r="G87" s="67"/>
    </row>
    <row r="88" spans="1:7">
      <c r="A88" s="65">
        <v>1108</v>
      </c>
      <c r="B88" s="65">
        <v>128</v>
      </c>
      <c r="C88" s="65" t="s">
        <v>950</v>
      </c>
      <c r="F88" s="66"/>
      <c r="G88" s="67"/>
    </row>
    <row r="89" spans="1:7">
      <c r="A89" s="65">
        <v>1109</v>
      </c>
      <c r="B89" s="65">
        <v>129</v>
      </c>
      <c r="C89" s="65" t="s">
        <v>951</v>
      </c>
      <c r="F89" s="66"/>
      <c r="G89" s="67"/>
    </row>
    <row r="90" spans="1:7">
      <c r="A90" s="65">
        <v>1110</v>
      </c>
      <c r="B90" s="65">
        <v>127</v>
      </c>
      <c r="C90" s="65" t="s">
        <v>952</v>
      </c>
      <c r="F90" s="66"/>
      <c r="G90" s="67"/>
    </row>
    <row r="91" spans="1:7">
      <c r="A91" s="65">
        <v>1111</v>
      </c>
      <c r="B91" s="65">
        <v>130</v>
      </c>
      <c r="C91" s="65" t="s">
        <v>953</v>
      </c>
      <c r="F91" s="66"/>
      <c r="G91" s="67"/>
    </row>
    <row r="92" spans="1:7">
      <c r="A92" s="65">
        <v>1112</v>
      </c>
      <c r="B92" s="65">
        <v>128</v>
      </c>
      <c r="C92" s="65" t="s">
        <v>954</v>
      </c>
      <c r="F92" s="66"/>
      <c r="G92" s="67"/>
    </row>
    <row r="93" spans="1:7">
      <c r="A93" s="65">
        <v>1113</v>
      </c>
      <c r="B93" s="65">
        <v>129</v>
      </c>
      <c r="C93" s="65" t="s">
        <v>955</v>
      </c>
      <c r="F93" s="66"/>
      <c r="G93" s="67"/>
    </row>
    <row r="94" spans="1:7">
      <c r="A94" s="65">
        <v>1114</v>
      </c>
      <c r="B94" s="65">
        <v>130</v>
      </c>
      <c r="C94" s="65" t="s">
        <v>956</v>
      </c>
      <c r="F94" s="66"/>
      <c r="G94" s="67"/>
    </row>
    <row r="95" spans="1:7">
      <c r="A95" s="65">
        <v>1120</v>
      </c>
      <c r="B95" s="65">
        <v>129</v>
      </c>
      <c r="C95" s="65" t="s">
        <v>957</v>
      </c>
      <c r="F95" s="66"/>
      <c r="G95" s="67"/>
    </row>
    <row r="96" spans="1:7">
      <c r="A96" s="65">
        <v>1123</v>
      </c>
      <c r="B96" s="65">
        <v>129</v>
      </c>
      <c r="C96" s="65" t="s">
        <v>958</v>
      </c>
      <c r="F96" s="66"/>
      <c r="G96" s="67"/>
    </row>
    <row r="97" spans="1:7">
      <c r="A97" s="65">
        <v>1125</v>
      </c>
      <c r="B97" s="65">
        <v>132</v>
      </c>
      <c r="C97" s="65" t="s">
        <v>959</v>
      </c>
      <c r="F97" s="66"/>
      <c r="G97" s="67"/>
    </row>
    <row r="98" spans="1:7">
      <c r="A98" s="65">
        <v>1126</v>
      </c>
      <c r="B98" s="65">
        <v>130</v>
      </c>
      <c r="C98" s="65" t="s">
        <v>960</v>
      </c>
      <c r="F98" s="66"/>
      <c r="G98" s="67"/>
    </row>
    <row r="99" spans="1:7">
      <c r="A99" s="65">
        <v>1127</v>
      </c>
      <c r="B99" s="65">
        <v>130</v>
      </c>
      <c r="C99" s="65" t="s">
        <v>961</v>
      </c>
      <c r="F99" s="66"/>
      <c r="G99" s="67"/>
    </row>
    <row r="100" spans="1:7">
      <c r="A100" s="65">
        <v>1128</v>
      </c>
      <c r="B100" s="65">
        <v>129</v>
      </c>
      <c r="C100" s="65" t="s">
        <v>962</v>
      </c>
      <c r="F100" s="66"/>
      <c r="G100" s="67"/>
    </row>
    <row r="101" spans="1:7">
      <c r="A101" s="65">
        <v>1129</v>
      </c>
      <c r="B101" s="65" t="s">
        <v>413</v>
      </c>
      <c r="C101" s="65" t="s">
        <v>963</v>
      </c>
      <c r="F101" s="66"/>
      <c r="G101" s="67"/>
    </row>
    <row r="102" spans="1:7">
      <c r="A102" s="65">
        <v>1130</v>
      </c>
      <c r="B102" s="65">
        <v>128</v>
      </c>
      <c r="C102" s="65" t="s">
        <v>964</v>
      </c>
      <c r="F102" s="66"/>
      <c r="G102" s="67"/>
    </row>
    <row r="103" spans="1:7">
      <c r="A103" s="65">
        <v>1131</v>
      </c>
      <c r="B103" s="65">
        <v>131</v>
      </c>
      <c r="C103" s="65" t="s">
        <v>965</v>
      </c>
      <c r="F103" s="66"/>
      <c r="G103" s="67"/>
    </row>
    <row r="104" spans="1:7">
      <c r="A104" s="65">
        <v>1133</v>
      </c>
      <c r="B104" s="65">
        <v>128</v>
      </c>
      <c r="C104" s="65" t="s">
        <v>966</v>
      </c>
      <c r="F104" s="66"/>
      <c r="G104" s="67"/>
    </row>
    <row r="105" spans="1:7">
      <c r="A105" s="65">
        <v>1134</v>
      </c>
      <c r="B105" s="65">
        <v>130</v>
      </c>
      <c r="C105" s="65" t="s">
        <v>967</v>
      </c>
      <c r="F105" s="66"/>
      <c r="G105" s="67"/>
    </row>
    <row r="106" spans="1:7">
      <c r="A106" s="65">
        <v>1135</v>
      </c>
      <c r="B106" s="65">
        <v>131</v>
      </c>
      <c r="C106" s="65" t="s">
        <v>968</v>
      </c>
      <c r="F106" s="66"/>
      <c r="G106" s="67"/>
    </row>
    <row r="107" spans="1:7">
      <c r="A107" s="65">
        <v>1136</v>
      </c>
      <c r="B107" s="65">
        <v>128</v>
      </c>
      <c r="C107" s="65" t="s">
        <v>969</v>
      </c>
      <c r="F107" s="66"/>
      <c r="G107" s="67"/>
    </row>
    <row r="108" spans="1:7">
      <c r="A108" s="65">
        <v>1139</v>
      </c>
      <c r="B108" s="65">
        <v>127</v>
      </c>
      <c r="C108" s="65" t="s">
        <v>970</v>
      </c>
      <c r="F108" s="66"/>
      <c r="G108" s="67"/>
    </row>
    <row r="109" spans="1:7">
      <c r="A109" s="65">
        <v>1143</v>
      </c>
      <c r="B109" s="65" t="s">
        <v>414</v>
      </c>
      <c r="C109" s="65" t="s">
        <v>971</v>
      </c>
      <c r="F109" s="66"/>
      <c r="G109" s="67"/>
    </row>
    <row r="110" spans="1:7">
      <c r="A110" s="65">
        <v>1144</v>
      </c>
      <c r="B110" s="65">
        <v>128</v>
      </c>
      <c r="C110" s="65" t="s">
        <v>972</v>
      </c>
      <c r="F110" s="66"/>
      <c r="G110" s="67"/>
    </row>
    <row r="111" spans="1:7">
      <c r="A111" s="65">
        <v>1145</v>
      </c>
      <c r="B111" s="65">
        <v>128</v>
      </c>
      <c r="C111" s="65" t="s">
        <v>973</v>
      </c>
      <c r="F111" s="66"/>
      <c r="G111" s="67"/>
    </row>
    <row r="112" spans="1:7">
      <c r="A112" s="65">
        <v>1146</v>
      </c>
      <c r="B112" s="65">
        <v>128</v>
      </c>
      <c r="C112" s="65" t="s">
        <v>974</v>
      </c>
      <c r="F112" s="66"/>
      <c r="G112" s="67"/>
    </row>
    <row r="113" spans="1:7">
      <c r="A113" s="65">
        <v>1147</v>
      </c>
      <c r="B113" s="65">
        <v>130</v>
      </c>
      <c r="C113" s="65" t="s">
        <v>975</v>
      </c>
      <c r="F113" s="66"/>
      <c r="G113" s="67"/>
    </row>
    <row r="114" spans="1:7">
      <c r="A114" s="65">
        <v>1148</v>
      </c>
      <c r="B114" s="65">
        <v>129</v>
      </c>
      <c r="C114" s="65" t="s">
        <v>976</v>
      </c>
      <c r="F114" s="66"/>
      <c r="G114" s="67"/>
    </row>
    <row r="115" spans="1:7">
      <c r="A115" s="65">
        <v>1149</v>
      </c>
      <c r="B115" s="65">
        <v>128</v>
      </c>
      <c r="C115" s="65" t="s">
        <v>977</v>
      </c>
      <c r="F115" s="66"/>
      <c r="G115" s="67"/>
    </row>
    <row r="116" spans="1:7">
      <c r="A116" s="65">
        <v>1150</v>
      </c>
      <c r="B116" s="65" t="s">
        <v>415</v>
      </c>
      <c r="C116" s="65" t="s">
        <v>978</v>
      </c>
      <c r="F116" s="66"/>
      <c r="G116" s="67"/>
    </row>
    <row r="117" spans="1:7">
      <c r="A117" s="65">
        <v>1152</v>
      </c>
      <c r="B117" s="65">
        <v>130</v>
      </c>
      <c r="C117" s="65" t="s">
        <v>979</v>
      </c>
      <c r="F117" s="66"/>
      <c r="G117" s="67"/>
    </row>
    <row r="118" spans="1:7">
      <c r="A118" s="65">
        <v>1153</v>
      </c>
      <c r="B118" s="65">
        <v>127</v>
      </c>
      <c r="C118" s="65" t="s">
        <v>980</v>
      </c>
      <c r="F118" s="66"/>
      <c r="G118" s="67"/>
    </row>
    <row r="119" spans="1:7">
      <c r="A119" s="65">
        <v>1154</v>
      </c>
      <c r="B119" s="65">
        <v>132</v>
      </c>
      <c r="C119" s="65" t="s">
        <v>832</v>
      </c>
      <c r="F119" s="66"/>
      <c r="G119" s="67"/>
    </row>
    <row r="120" spans="1:7">
      <c r="A120" s="65">
        <v>1155</v>
      </c>
      <c r="B120" s="65">
        <v>127</v>
      </c>
      <c r="C120" s="65" t="s">
        <v>981</v>
      </c>
      <c r="F120" s="66"/>
      <c r="G120" s="67"/>
    </row>
    <row r="121" spans="1:7">
      <c r="A121" s="65">
        <v>1156</v>
      </c>
      <c r="B121" s="65">
        <v>127</v>
      </c>
      <c r="C121" s="65" t="s">
        <v>982</v>
      </c>
      <c r="F121" s="66"/>
      <c r="G121" s="67"/>
    </row>
    <row r="122" spans="1:7">
      <c r="A122" s="65">
        <v>1157</v>
      </c>
      <c r="B122" s="65">
        <v>128</v>
      </c>
      <c r="C122" s="65" t="s">
        <v>983</v>
      </c>
      <c r="F122" s="66"/>
      <c r="G122" s="67"/>
    </row>
    <row r="123" spans="1:7">
      <c r="A123" s="65">
        <v>1158</v>
      </c>
      <c r="B123" s="65">
        <v>132</v>
      </c>
      <c r="C123" s="65" t="s">
        <v>984</v>
      </c>
      <c r="F123" s="66"/>
      <c r="G123" s="67"/>
    </row>
    <row r="124" spans="1:7">
      <c r="A124" s="65">
        <v>1159</v>
      </c>
      <c r="B124" s="65">
        <v>127</v>
      </c>
      <c r="C124" s="65" t="s">
        <v>985</v>
      </c>
      <c r="F124" s="66"/>
      <c r="G124" s="67"/>
    </row>
    <row r="125" spans="1:7">
      <c r="A125" s="65">
        <v>1160</v>
      </c>
      <c r="B125" s="65">
        <v>132</v>
      </c>
      <c r="C125" s="65" t="s">
        <v>986</v>
      </c>
      <c r="F125" s="66"/>
      <c r="G125" s="67"/>
    </row>
    <row r="126" spans="1:7">
      <c r="A126" s="65">
        <v>1161</v>
      </c>
      <c r="B126" s="65">
        <v>129</v>
      </c>
      <c r="C126" s="65" t="s">
        <v>987</v>
      </c>
      <c r="F126" s="66"/>
      <c r="G126" s="67"/>
    </row>
    <row r="127" spans="1:7">
      <c r="A127" s="65">
        <v>1162</v>
      </c>
      <c r="B127" s="65">
        <v>155</v>
      </c>
      <c r="C127" s="65" t="s">
        <v>988</v>
      </c>
      <c r="F127" s="66"/>
      <c r="G127" s="67"/>
    </row>
    <row r="128" spans="1:7">
      <c r="A128" s="65">
        <v>1163</v>
      </c>
      <c r="B128" s="65">
        <v>131</v>
      </c>
      <c r="C128" s="65" t="s">
        <v>989</v>
      </c>
      <c r="F128" s="66"/>
      <c r="G128" s="67"/>
    </row>
    <row r="129" spans="1:7">
      <c r="A129" s="65">
        <v>1164</v>
      </c>
      <c r="B129" s="65">
        <v>130</v>
      </c>
      <c r="C129" s="65" t="s">
        <v>990</v>
      </c>
      <c r="F129" s="66"/>
      <c r="G129" s="67"/>
    </row>
    <row r="130" spans="1:7">
      <c r="A130" s="65">
        <v>1165</v>
      </c>
      <c r="B130" s="65">
        <v>127</v>
      </c>
      <c r="C130" s="65" t="s">
        <v>991</v>
      </c>
      <c r="F130" s="66"/>
      <c r="G130" s="67"/>
    </row>
    <row r="131" spans="1:7">
      <c r="A131" s="65">
        <v>1166</v>
      </c>
      <c r="B131" s="65">
        <v>127</v>
      </c>
      <c r="C131" s="65" t="s">
        <v>992</v>
      </c>
      <c r="F131" s="66"/>
      <c r="G131" s="67"/>
    </row>
    <row r="132" spans="1:7">
      <c r="A132" s="65">
        <v>1167</v>
      </c>
      <c r="B132" s="65" t="s">
        <v>416</v>
      </c>
      <c r="C132" s="65" t="s">
        <v>993</v>
      </c>
      <c r="F132" s="66"/>
      <c r="G132" s="67"/>
    </row>
    <row r="133" spans="1:7">
      <c r="A133" s="65">
        <v>1169</v>
      </c>
      <c r="B133" s="65">
        <v>127</v>
      </c>
      <c r="C133" s="65" t="s">
        <v>994</v>
      </c>
      <c r="F133" s="66"/>
      <c r="G133" s="67"/>
    </row>
    <row r="134" spans="1:7">
      <c r="A134" s="65">
        <v>1170</v>
      </c>
      <c r="B134" s="65">
        <v>127</v>
      </c>
      <c r="C134" s="65" t="s">
        <v>833</v>
      </c>
      <c r="F134" s="66"/>
      <c r="G134" s="67"/>
    </row>
    <row r="135" spans="1:7">
      <c r="A135" s="65">
        <v>1171</v>
      </c>
      <c r="B135" s="65">
        <v>127</v>
      </c>
      <c r="C135" s="65" t="s">
        <v>995</v>
      </c>
      <c r="F135" s="66"/>
      <c r="G135" s="67"/>
    </row>
    <row r="136" spans="1:7">
      <c r="A136" s="65">
        <v>1172</v>
      </c>
      <c r="B136" s="65">
        <v>129</v>
      </c>
      <c r="C136" s="65" t="s">
        <v>996</v>
      </c>
      <c r="F136" s="66"/>
      <c r="G136" s="67"/>
    </row>
    <row r="137" spans="1:7">
      <c r="A137" s="65">
        <v>1173</v>
      </c>
      <c r="B137" s="65">
        <v>129</v>
      </c>
      <c r="C137" s="65" t="s">
        <v>997</v>
      </c>
      <c r="F137" s="66"/>
      <c r="G137" s="67"/>
    </row>
    <row r="138" spans="1:7">
      <c r="A138" s="65">
        <v>1175</v>
      </c>
      <c r="B138" s="65">
        <v>130</v>
      </c>
      <c r="C138" s="65" t="s">
        <v>998</v>
      </c>
      <c r="F138" s="66"/>
      <c r="G138" s="67"/>
    </row>
    <row r="139" spans="1:7">
      <c r="A139" s="65">
        <v>1176</v>
      </c>
      <c r="B139" s="65">
        <v>129</v>
      </c>
      <c r="C139" s="65" t="s">
        <v>999</v>
      </c>
      <c r="F139" s="66"/>
      <c r="G139" s="67"/>
    </row>
    <row r="140" spans="1:7">
      <c r="A140" s="65">
        <v>1177</v>
      </c>
      <c r="B140" s="65">
        <v>130</v>
      </c>
      <c r="C140" s="65" t="s">
        <v>1000</v>
      </c>
      <c r="F140" s="66"/>
      <c r="G140" s="67"/>
    </row>
    <row r="141" spans="1:7">
      <c r="A141" s="65">
        <v>1178</v>
      </c>
      <c r="B141" s="65">
        <v>130</v>
      </c>
      <c r="C141" s="65" t="s">
        <v>1001</v>
      </c>
      <c r="F141" s="66"/>
      <c r="G141" s="67"/>
    </row>
    <row r="142" spans="1:7">
      <c r="A142" s="65">
        <v>1179</v>
      </c>
      <c r="B142" s="65">
        <v>127</v>
      </c>
      <c r="C142" s="65" t="s">
        <v>1002</v>
      </c>
      <c r="F142" s="66"/>
      <c r="G142" s="67"/>
    </row>
    <row r="143" spans="1:7">
      <c r="A143" s="65">
        <v>1180</v>
      </c>
      <c r="B143" s="65">
        <v>130</v>
      </c>
      <c r="C143" s="65" t="s">
        <v>1003</v>
      </c>
      <c r="F143" s="66"/>
      <c r="G143" s="67"/>
    </row>
    <row r="144" spans="1:7">
      <c r="A144" s="65">
        <v>1181</v>
      </c>
      <c r="B144" s="65">
        <v>155</v>
      </c>
      <c r="C144" s="65" t="s">
        <v>1004</v>
      </c>
      <c r="F144" s="66"/>
      <c r="G144" s="67"/>
    </row>
    <row r="145" spans="1:7">
      <c r="A145" s="65">
        <v>1182</v>
      </c>
      <c r="B145" s="65">
        <v>155</v>
      </c>
      <c r="C145" s="65" t="s">
        <v>1005</v>
      </c>
      <c r="F145" s="66"/>
      <c r="G145" s="67"/>
    </row>
    <row r="146" spans="1:7">
      <c r="A146" s="65">
        <v>1183</v>
      </c>
      <c r="B146" s="65">
        <v>139</v>
      </c>
      <c r="C146" s="65" t="s">
        <v>1006</v>
      </c>
      <c r="F146" s="66"/>
      <c r="G146" s="67"/>
    </row>
    <row r="147" spans="1:7">
      <c r="A147" s="65">
        <v>1184</v>
      </c>
      <c r="B147" s="65">
        <v>131</v>
      </c>
      <c r="C147" s="65" t="s">
        <v>1007</v>
      </c>
      <c r="F147" s="66"/>
      <c r="G147" s="67"/>
    </row>
    <row r="148" spans="1:7">
      <c r="A148" s="65">
        <v>1185</v>
      </c>
      <c r="B148" s="65" t="s">
        <v>414</v>
      </c>
      <c r="C148" s="65" t="s">
        <v>1008</v>
      </c>
      <c r="F148" s="66"/>
      <c r="G148" s="67"/>
    </row>
    <row r="149" spans="1:7">
      <c r="A149" s="65">
        <v>1188</v>
      </c>
      <c r="B149" s="65">
        <v>127</v>
      </c>
      <c r="C149" s="65" t="s">
        <v>1009</v>
      </c>
      <c r="F149" s="66"/>
      <c r="G149" s="67"/>
    </row>
    <row r="150" spans="1:7">
      <c r="A150" s="65">
        <v>1189</v>
      </c>
      <c r="B150" s="65">
        <v>129</v>
      </c>
      <c r="C150" s="65" t="s">
        <v>1010</v>
      </c>
      <c r="F150" s="66"/>
      <c r="G150" s="67"/>
    </row>
    <row r="151" spans="1:7">
      <c r="A151" s="65">
        <v>1190</v>
      </c>
      <c r="B151" s="65">
        <v>129</v>
      </c>
      <c r="C151" s="65" t="s">
        <v>1011</v>
      </c>
      <c r="F151" s="66"/>
      <c r="G151" s="67"/>
    </row>
    <row r="152" spans="1:7">
      <c r="A152" s="65">
        <v>1191</v>
      </c>
      <c r="B152" s="65">
        <v>129</v>
      </c>
      <c r="C152" s="65" t="s">
        <v>1012</v>
      </c>
      <c r="F152" s="66"/>
      <c r="G152" s="67"/>
    </row>
    <row r="153" spans="1:7">
      <c r="A153" s="65">
        <v>1192</v>
      </c>
      <c r="B153" s="65">
        <v>129</v>
      </c>
      <c r="C153" s="65" t="s">
        <v>1013</v>
      </c>
      <c r="F153" s="66"/>
      <c r="G153" s="67"/>
    </row>
    <row r="154" spans="1:7">
      <c r="A154" s="65">
        <v>1193</v>
      </c>
      <c r="B154" s="65">
        <v>127</v>
      </c>
      <c r="C154" s="65" t="s">
        <v>1014</v>
      </c>
      <c r="F154" s="66"/>
      <c r="G154" s="67"/>
    </row>
    <row r="155" spans="1:7">
      <c r="A155" s="65">
        <v>1194</v>
      </c>
      <c r="B155" s="65">
        <v>131</v>
      </c>
      <c r="C155" s="65" t="s">
        <v>1015</v>
      </c>
      <c r="F155" s="66"/>
      <c r="G155" s="67"/>
    </row>
    <row r="156" spans="1:7">
      <c r="A156" s="65">
        <v>1195</v>
      </c>
      <c r="B156" s="65">
        <v>129</v>
      </c>
      <c r="C156" s="65" t="s">
        <v>1016</v>
      </c>
      <c r="F156" s="66"/>
      <c r="G156" s="67"/>
    </row>
    <row r="157" spans="1:7">
      <c r="A157" s="65">
        <v>1196</v>
      </c>
      <c r="B157" s="65">
        <v>155</v>
      </c>
      <c r="C157" s="65" t="s">
        <v>1017</v>
      </c>
      <c r="F157" s="66"/>
      <c r="G157" s="67"/>
    </row>
    <row r="158" spans="1:7">
      <c r="A158" s="65">
        <v>1197</v>
      </c>
      <c r="B158" s="65">
        <v>127</v>
      </c>
      <c r="C158" s="65" t="s">
        <v>1018</v>
      </c>
      <c r="F158" s="66"/>
      <c r="G158" s="67"/>
    </row>
    <row r="159" spans="1:7">
      <c r="A159" s="65">
        <v>1198</v>
      </c>
      <c r="B159" s="65">
        <v>132</v>
      </c>
      <c r="C159" s="65" t="s">
        <v>1019</v>
      </c>
      <c r="F159" s="66"/>
      <c r="G159" s="67"/>
    </row>
    <row r="160" spans="1:7">
      <c r="A160" s="65">
        <v>1199</v>
      </c>
      <c r="B160" s="65" t="s">
        <v>417</v>
      </c>
      <c r="C160" s="65" t="s">
        <v>1020</v>
      </c>
      <c r="F160" s="66"/>
      <c r="G160" s="67"/>
    </row>
    <row r="161" spans="1:7">
      <c r="A161" s="65">
        <v>1201</v>
      </c>
      <c r="B161" s="65">
        <v>127</v>
      </c>
      <c r="C161" s="65" t="s">
        <v>1021</v>
      </c>
      <c r="F161" s="66"/>
      <c r="G161" s="67"/>
    </row>
    <row r="162" spans="1:7">
      <c r="A162" s="65">
        <v>1202</v>
      </c>
      <c r="B162" s="65">
        <v>128</v>
      </c>
      <c r="C162" s="65" t="s">
        <v>1022</v>
      </c>
      <c r="F162" s="66"/>
      <c r="G162" s="67"/>
    </row>
    <row r="163" spans="1:7">
      <c r="A163" s="65">
        <v>1203</v>
      </c>
      <c r="B163" s="65">
        <v>128</v>
      </c>
      <c r="C163" s="65" t="s">
        <v>1023</v>
      </c>
      <c r="F163" s="66"/>
      <c r="G163" s="67"/>
    </row>
    <row r="164" spans="1:7">
      <c r="A164" s="65">
        <v>1204</v>
      </c>
      <c r="B164" s="65">
        <v>127</v>
      </c>
      <c r="C164" s="65" t="s">
        <v>1024</v>
      </c>
      <c r="F164" s="66"/>
      <c r="G164" s="67"/>
    </row>
    <row r="165" spans="1:7">
      <c r="A165" s="65">
        <v>1206</v>
      </c>
      <c r="B165" s="65">
        <v>128</v>
      </c>
      <c r="C165" s="65" t="s">
        <v>1025</v>
      </c>
      <c r="F165" s="66"/>
      <c r="G165" s="67"/>
    </row>
    <row r="166" spans="1:7">
      <c r="A166" s="65">
        <v>1207</v>
      </c>
      <c r="B166" s="65">
        <v>130</v>
      </c>
      <c r="C166" s="65" t="s">
        <v>1026</v>
      </c>
      <c r="F166" s="66"/>
      <c r="G166" s="67"/>
    </row>
    <row r="167" spans="1:7">
      <c r="A167" s="65">
        <v>1208</v>
      </c>
      <c r="B167" s="65">
        <v>128</v>
      </c>
      <c r="C167" s="65" t="s">
        <v>834</v>
      </c>
      <c r="F167" s="66"/>
      <c r="G167" s="67"/>
    </row>
    <row r="168" spans="1:7">
      <c r="A168" s="65">
        <v>1210</v>
      </c>
      <c r="B168" s="65">
        <v>129</v>
      </c>
      <c r="C168" s="65" t="s">
        <v>1027</v>
      </c>
      <c r="F168" s="66"/>
      <c r="G168" s="67"/>
    </row>
    <row r="169" spans="1:7">
      <c r="A169" s="65">
        <v>1212</v>
      </c>
      <c r="B169" s="65">
        <v>129</v>
      </c>
      <c r="C169" s="65" t="s">
        <v>1028</v>
      </c>
      <c r="F169" s="66"/>
      <c r="G169" s="67"/>
    </row>
    <row r="170" spans="1:7">
      <c r="A170" s="65">
        <v>1213</v>
      </c>
      <c r="B170" s="65">
        <v>129</v>
      </c>
      <c r="C170" s="65" t="s">
        <v>1029</v>
      </c>
      <c r="F170" s="66"/>
      <c r="G170" s="67"/>
    </row>
    <row r="171" spans="1:7">
      <c r="A171" s="65">
        <v>1214</v>
      </c>
      <c r="B171" s="65">
        <v>132</v>
      </c>
      <c r="C171" s="65" t="s">
        <v>1030</v>
      </c>
      <c r="F171" s="66"/>
      <c r="G171" s="67"/>
    </row>
    <row r="172" spans="1:7">
      <c r="A172" s="65">
        <v>1216</v>
      </c>
      <c r="B172" s="65">
        <v>128</v>
      </c>
      <c r="C172" s="65" t="s">
        <v>1031</v>
      </c>
      <c r="F172" s="66"/>
      <c r="G172" s="67"/>
    </row>
    <row r="173" spans="1:7">
      <c r="A173" s="65">
        <v>1218</v>
      </c>
      <c r="B173" s="65" t="s">
        <v>415</v>
      </c>
      <c r="C173" s="65" t="s">
        <v>1032</v>
      </c>
      <c r="F173" s="66"/>
      <c r="G173" s="67"/>
    </row>
    <row r="174" spans="1:7">
      <c r="A174" s="65">
        <v>1219</v>
      </c>
      <c r="B174" s="65">
        <v>129</v>
      </c>
      <c r="C174" s="65" t="s">
        <v>1033</v>
      </c>
      <c r="F174" s="66"/>
      <c r="G174" s="67"/>
    </row>
    <row r="175" spans="1:7">
      <c r="A175" s="65">
        <v>1220</v>
      </c>
      <c r="B175" s="65">
        <v>129</v>
      </c>
      <c r="C175" s="65" t="s">
        <v>1034</v>
      </c>
      <c r="F175" s="66"/>
      <c r="G175" s="67"/>
    </row>
    <row r="176" spans="1:7">
      <c r="A176" s="65">
        <v>1221</v>
      </c>
      <c r="B176" s="65">
        <v>132</v>
      </c>
      <c r="C176" s="65" t="s">
        <v>1035</v>
      </c>
      <c r="F176" s="66"/>
      <c r="G176" s="67"/>
    </row>
    <row r="177" spans="1:7">
      <c r="A177" s="65">
        <v>1222</v>
      </c>
      <c r="B177" s="65">
        <v>130</v>
      </c>
      <c r="C177" s="65" t="s">
        <v>1036</v>
      </c>
      <c r="F177" s="66"/>
      <c r="G177" s="67"/>
    </row>
    <row r="178" spans="1:7">
      <c r="A178" s="65">
        <v>1223</v>
      </c>
      <c r="B178" s="65">
        <v>128</v>
      </c>
      <c r="C178" s="65" t="s">
        <v>1037</v>
      </c>
      <c r="F178" s="66"/>
      <c r="G178" s="67"/>
    </row>
    <row r="179" spans="1:7">
      <c r="A179" s="65">
        <v>1224</v>
      </c>
      <c r="B179" s="65">
        <v>127</v>
      </c>
      <c r="C179" s="65" t="s">
        <v>1038</v>
      </c>
      <c r="F179" s="66"/>
      <c r="G179" s="67"/>
    </row>
    <row r="180" spans="1:7">
      <c r="A180" s="65">
        <v>1228</v>
      </c>
      <c r="B180" s="65">
        <v>131</v>
      </c>
      <c r="C180" s="65" t="s">
        <v>1039</v>
      </c>
      <c r="F180" s="66"/>
      <c r="G180" s="67"/>
    </row>
    <row r="181" spans="1:7">
      <c r="A181" s="65">
        <v>1229</v>
      </c>
      <c r="B181" s="65">
        <v>129</v>
      </c>
      <c r="C181" s="65" t="s">
        <v>1040</v>
      </c>
      <c r="F181" s="66"/>
      <c r="G181" s="67"/>
    </row>
    <row r="182" spans="1:7">
      <c r="A182" s="65">
        <v>1230</v>
      </c>
      <c r="B182" s="65">
        <v>131</v>
      </c>
      <c r="C182" s="65" t="s">
        <v>829</v>
      </c>
      <c r="F182" s="66"/>
      <c r="G182" s="67"/>
    </row>
    <row r="183" spans="1:7">
      <c r="A183" s="65">
        <v>1231</v>
      </c>
      <c r="B183" s="65">
        <v>129</v>
      </c>
      <c r="C183" s="65" t="s">
        <v>1041</v>
      </c>
      <c r="F183" s="66"/>
      <c r="G183" s="67"/>
    </row>
    <row r="184" spans="1:7">
      <c r="A184" s="65">
        <v>1233</v>
      </c>
      <c r="B184" s="65">
        <v>130</v>
      </c>
      <c r="C184" s="65" t="s">
        <v>1042</v>
      </c>
      <c r="F184" s="66"/>
      <c r="G184" s="67"/>
    </row>
    <row r="185" spans="1:7">
      <c r="A185" s="65">
        <v>1234</v>
      </c>
      <c r="B185" s="65">
        <v>127</v>
      </c>
      <c r="C185" s="65" t="s">
        <v>1043</v>
      </c>
      <c r="F185" s="66"/>
      <c r="G185" s="67"/>
    </row>
    <row r="186" spans="1:7">
      <c r="A186" s="65">
        <v>1235</v>
      </c>
      <c r="B186" s="65">
        <v>132</v>
      </c>
      <c r="C186" s="65" t="s">
        <v>1044</v>
      </c>
      <c r="F186" s="66"/>
      <c r="G186" s="67"/>
    </row>
    <row r="187" spans="1:7">
      <c r="A187" s="65">
        <v>1237</v>
      </c>
      <c r="B187" s="65">
        <v>129</v>
      </c>
      <c r="C187" s="65" t="s">
        <v>1045</v>
      </c>
      <c r="F187" s="66"/>
      <c r="G187" s="67"/>
    </row>
    <row r="188" spans="1:7">
      <c r="A188" s="65">
        <v>1238</v>
      </c>
      <c r="B188" s="65">
        <v>155</v>
      </c>
      <c r="C188" s="65" t="s">
        <v>1046</v>
      </c>
      <c r="F188" s="66"/>
      <c r="G188" s="67"/>
    </row>
    <row r="189" spans="1:7">
      <c r="A189" s="65">
        <v>1239</v>
      </c>
      <c r="B189" s="65">
        <v>131</v>
      </c>
      <c r="C189" s="65" t="s">
        <v>1047</v>
      </c>
      <c r="F189" s="66"/>
      <c r="G189" s="67"/>
    </row>
    <row r="190" spans="1:7">
      <c r="A190" s="65">
        <v>1242</v>
      </c>
      <c r="B190" s="65">
        <v>139</v>
      </c>
      <c r="C190" s="65" t="s">
        <v>1048</v>
      </c>
      <c r="F190" s="66"/>
      <c r="G190" s="67"/>
    </row>
    <row r="191" spans="1:7">
      <c r="A191" s="65">
        <v>1243</v>
      </c>
      <c r="B191" s="65">
        <v>129</v>
      </c>
      <c r="C191" s="65" t="s">
        <v>1049</v>
      </c>
      <c r="F191" s="66"/>
      <c r="G191" s="67"/>
    </row>
    <row r="192" spans="1:7">
      <c r="A192" s="65">
        <v>1244</v>
      </c>
      <c r="B192" s="65">
        <v>131</v>
      </c>
      <c r="C192" s="65" t="s">
        <v>1050</v>
      </c>
      <c r="F192" s="66"/>
      <c r="G192" s="67"/>
    </row>
    <row r="193" spans="1:7">
      <c r="A193" s="65">
        <v>1245</v>
      </c>
      <c r="B193" s="65">
        <v>127</v>
      </c>
      <c r="C193" s="65" t="s">
        <v>1051</v>
      </c>
      <c r="F193" s="66"/>
      <c r="G193" s="67"/>
    </row>
    <row r="194" spans="1:7">
      <c r="A194" s="65">
        <v>1246</v>
      </c>
      <c r="B194" s="65" t="s">
        <v>418</v>
      </c>
      <c r="C194" s="65" t="s">
        <v>1052</v>
      </c>
      <c r="F194" s="66"/>
      <c r="G194" s="67"/>
    </row>
    <row r="195" spans="1:7">
      <c r="A195" s="65">
        <v>1247</v>
      </c>
      <c r="B195" s="65" t="s">
        <v>413</v>
      </c>
      <c r="C195" s="65" t="s">
        <v>1053</v>
      </c>
      <c r="F195" s="66"/>
      <c r="G195" s="67"/>
    </row>
    <row r="196" spans="1:7">
      <c r="A196" s="65">
        <v>1248</v>
      </c>
      <c r="B196" s="65">
        <v>129</v>
      </c>
      <c r="C196" s="65" t="s">
        <v>1054</v>
      </c>
      <c r="F196" s="66"/>
      <c r="G196" s="67"/>
    </row>
    <row r="197" spans="1:7">
      <c r="A197" s="65">
        <v>1249</v>
      </c>
      <c r="B197" s="65">
        <v>127</v>
      </c>
      <c r="C197" s="65" t="s">
        <v>1055</v>
      </c>
      <c r="F197" s="66"/>
      <c r="G197" s="67"/>
    </row>
    <row r="198" spans="1:7">
      <c r="A198" s="65">
        <v>1250</v>
      </c>
      <c r="B198" s="65">
        <v>155</v>
      </c>
      <c r="C198" s="65" t="s">
        <v>1056</v>
      </c>
      <c r="F198" s="66"/>
      <c r="G198" s="67"/>
    </row>
    <row r="199" spans="1:7">
      <c r="A199" s="65">
        <v>1251</v>
      </c>
      <c r="B199" s="65" t="s">
        <v>414</v>
      </c>
      <c r="C199" s="65" t="s">
        <v>1057</v>
      </c>
      <c r="F199" s="66"/>
      <c r="G199" s="67"/>
    </row>
    <row r="200" spans="1:7">
      <c r="A200" s="65">
        <v>1259</v>
      </c>
      <c r="B200" s="65">
        <v>131</v>
      </c>
      <c r="C200" s="65" t="s">
        <v>1058</v>
      </c>
      <c r="F200" s="66"/>
      <c r="G200" s="67"/>
    </row>
    <row r="201" spans="1:7">
      <c r="A201" s="65">
        <v>1261</v>
      </c>
      <c r="B201" s="65">
        <v>129</v>
      </c>
      <c r="C201" s="65" t="s">
        <v>1059</v>
      </c>
      <c r="F201" s="66"/>
      <c r="G201" s="67"/>
    </row>
    <row r="202" spans="1:7">
      <c r="A202" s="65">
        <v>1262</v>
      </c>
      <c r="B202" s="65">
        <v>128</v>
      </c>
      <c r="C202" s="65" t="s">
        <v>1060</v>
      </c>
      <c r="F202" s="66"/>
      <c r="G202" s="67"/>
    </row>
    <row r="203" spans="1:7">
      <c r="A203" s="65">
        <v>1263</v>
      </c>
      <c r="B203" s="65">
        <v>128</v>
      </c>
      <c r="C203" s="65" t="s">
        <v>1061</v>
      </c>
      <c r="F203" s="66"/>
      <c r="G203" s="67"/>
    </row>
    <row r="204" spans="1:7">
      <c r="A204" s="65">
        <v>1264</v>
      </c>
      <c r="B204" s="65">
        <v>129</v>
      </c>
      <c r="C204" s="65" t="s">
        <v>1062</v>
      </c>
      <c r="F204" s="66"/>
      <c r="G204" s="67"/>
    </row>
    <row r="205" spans="1:7">
      <c r="A205" s="65">
        <v>1265</v>
      </c>
      <c r="B205" s="65">
        <v>128</v>
      </c>
      <c r="C205" s="65" t="s">
        <v>1063</v>
      </c>
      <c r="F205" s="66"/>
      <c r="G205" s="67"/>
    </row>
    <row r="206" spans="1:7">
      <c r="A206" s="65">
        <v>1266</v>
      </c>
      <c r="B206" s="65">
        <v>127</v>
      </c>
      <c r="C206" s="65" t="s">
        <v>1064</v>
      </c>
      <c r="F206" s="66"/>
      <c r="G206" s="67"/>
    </row>
    <row r="207" spans="1:7">
      <c r="A207" s="65">
        <v>1267</v>
      </c>
      <c r="B207" s="65">
        <v>128</v>
      </c>
      <c r="C207" s="65" t="s">
        <v>1065</v>
      </c>
      <c r="F207" s="66"/>
      <c r="G207" s="67"/>
    </row>
    <row r="208" spans="1:7">
      <c r="A208" s="65">
        <v>1268</v>
      </c>
      <c r="B208" s="65">
        <v>128</v>
      </c>
      <c r="C208" s="65" t="s">
        <v>1066</v>
      </c>
      <c r="F208" s="66"/>
      <c r="G208" s="67"/>
    </row>
    <row r="209" spans="1:7">
      <c r="A209" s="65">
        <v>1270</v>
      </c>
      <c r="B209" s="65">
        <v>128</v>
      </c>
      <c r="C209" s="65" t="e">
        <v>#N/A</v>
      </c>
      <c r="F209" s="66"/>
      <c r="G209" s="67"/>
    </row>
    <row r="210" spans="1:7">
      <c r="A210" s="65">
        <v>1272</v>
      </c>
      <c r="B210" s="65">
        <v>129</v>
      </c>
      <c r="C210" s="65" t="s">
        <v>1067</v>
      </c>
      <c r="F210" s="66"/>
      <c r="G210" s="67"/>
    </row>
    <row r="211" spans="1:7">
      <c r="A211" s="65">
        <v>1274</v>
      </c>
      <c r="B211" s="65">
        <v>129</v>
      </c>
      <c r="C211" s="65" t="s">
        <v>835</v>
      </c>
      <c r="F211" s="66"/>
      <c r="G211" s="67"/>
    </row>
    <row r="212" spans="1:7">
      <c r="A212" s="65">
        <v>1275</v>
      </c>
      <c r="B212" s="65" t="s">
        <v>413</v>
      </c>
      <c r="C212" s="65" t="s">
        <v>1068</v>
      </c>
      <c r="F212" s="66"/>
      <c r="G212" s="67"/>
    </row>
    <row r="213" spans="1:7">
      <c r="A213" s="65">
        <v>1276</v>
      </c>
      <c r="B213" s="65">
        <v>129</v>
      </c>
      <c r="C213" s="65" t="s">
        <v>1069</v>
      </c>
      <c r="F213" s="66"/>
      <c r="G213" s="67"/>
    </row>
    <row r="214" spans="1:7">
      <c r="A214" s="65">
        <v>1277</v>
      </c>
      <c r="B214" s="65">
        <v>132</v>
      </c>
      <c r="C214" s="65" t="s">
        <v>1070</v>
      </c>
      <c r="F214" s="66"/>
      <c r="G214" s="67"/>
    </row>
    <row r="215" spans="1:7">
      <c r="A215" s="65">
        <v>1278</v>
      </c>
      <c r="B215" s="65">
        <v>129</v>
      </c>
      <c r="C215" s="65" t="s">
        <v>1071</v>
      </c>
      <c r="F215" s="66"/>
      <c r="G215" s="67"/>
    </row>
    <row r="216" spans="1:7">
      <c r="A216" s="65">
        <v>1279</v>
      </c>
      <c r="B216" s="65">
        <v>130</v>
      </c>
      <c r="C216" s="65" t="s">
        <v>1072</v>
      </c>
      <c r="F216" s="66"/>
      <c r="G216" s="67"/>
    </row>
    <row r="217" spans="1:7">
      <c r="A217" s="65">
        <v>1280</v>
      </c>
      <c r="B217" s="65" t="s">
        <v>418</v>
      </c>
      <c r="C217" s="65" t="s">
        <v>1073</v>
      </c>
      <c r="F217" s="66"/>
      <c r="G217" s="67"/>
    </row>
    <row r="218" spans="1:7">
      <c r="A218" s="65">
        <v>1281</v>
      </c>
      <c r="B218" s="65">
        <v>129</v>
      </c>
      <c r="C218" s="65" t="s">
        <v>1074</v>
      </c>
      <c r="F218" s="66"/>
      <c r="G218" s="67"/>
    </row>
    <row r="219" spans="1:7">
      <c r="A219" s="65">
        <v>1282</v>
      </c>
      <c r="B219" s="65">
        <v>129</v>
      </c>
      <c r="C219" s="65" t="s">
        <v>1075</v>
      </c>
      <c r="F219" s="66"/>
      <c r="G219" s="67"/>
    </row>
    <row r="220" spans="1:7">
      <c r="A220" s="65">
        <v>1286</v>
      </c>
      <c r="B220" s="65">
        <v>127</v>
      </c>
      <c r="C220" s="65" t="s">
        <v>1076</v>
      </c>
      <c r="F220" s="66"/>
      <c r="G220" s="67"/>
    </row>
    <row r="221" spans="1:7">
      <c r="A221" s="65">
        <v>1287</v>
      </c>
      <c r="B221" s="65">
        <v>127</v>
      </c>
      <c r="C221" s="65" t="s">
        <v>1077</v>
      </c>
      <c r="F221" s="66"/>
      <c r="G221" s="67"/>
    </row>
    <row r="222" spans="1:7">
      <c r="A222" s="65">
        <v>1288</v>
      </c>
      <c r="B222" s="65">
        <v>128</v>
      </c>
      <c r="C222" s="65" t="s">
        <v>1078</v>
      </c>
      <c r="F222" s="66"/>
      <c r="G222" s="67"/>
    </row>
    <row r="223" spans="1:7">
      <c r="A223" s="65">
        <v>1289</v>
      </c>
      <c r="B223" s="65">
        <v>132</v>
      </c>
      <c r="C223" s="65" t="s">
        <v>1079</v>
      </c>
      <c r="F223" s="66"/>
      <c r="G223" s="67"/>
    </row>
    <row r="224" spans="1:7">
      <c r="A224" s="65">
        <v>1292</v>
      </c>
      <c r="B224" s="65">
        <v>129</v>
      </c>
      <c r="C224" s="65" t="s">
        <v>1080</v>
      </c>
      <c r="F224" s="66"/>
      <c r="G224" s="67"/>
    </row>
    <row r="225" spans="1:7">
      <c r="A225" s="65">
        <v>1293</v>
      </c>
      <c r="B225" s="65">
        <v>127</v>
      </c>
      <c r="C225" s="65" t="s">
        <v>1081</v>
      </c>
      <c r="F225" s="66"/>
      <c r="G225" s="67"/>
    </row>
    <row r="226" spans="1:7">
      <c r="A226" s="65">
        <v>1294</v>
      </c>
      <c r="B226" s="65">
        <v>130</v>
      </c>
      <c r="C226" s="65" t="s">
        <v>1082</v>
      </c>
      <c r="F226" s="66"/>
      <c r="G226" s="67"/>
    </row>
    <row r="227" spans="1:7">
      <c r="A227" s="65">
        <v>1295</v>
      </c>
      <c r="B227" s="65">
        <v>139</v>
      </c>
      <c r="C227" s="65" t="s">
        <v>1083</v>
      </c>
      <c r="F227" s="66"/>
      <c r="G227" s="67"/>
    </row>
    <row r="228" spans="1:7">
      <c r="A228" s="65">
        <v>1296</v>
      </c>
      <c r="B228" s="65">
        <v>132</v>
      </c>
      <c r="C228" s="65" t="s">
        <v>1084</v>
      </c>
      <c r="F228" s="66"/>
      <c r="G228" s="67"/>
    </row>
    <row r="229" spans="1:7">
      <c r="A229" s="65">
        <v>1297</v>
      </c>
      <c r="B229" s="65">
        <v>132</v>
      </c>
      <c r="C229" s="65" t="s">
        <v>1085</v>
      </c>
      <c r="F229" s="66"/>
      <c r="G229" s="67"/>
    </row>
    <row r="230" spans="1:7">
      <c r="A230" s="65">
        <v>1298</v>
      </c>
      <c r="B230" s="65">
        <v>155</v>
      </c>
      <c r="C230" s="65" t="s">
        <v>1086</v>
      </c>
      <c r="F230" s="66"/>
      <c r="G230" s="67"/>
    </row>
    <row r="231" spans="1:7">
      <c r="A231" s="65">
        <v>1299</v>
      </c>
      <c r="B231" s="65">
        <v>128</v>
      </c>
      <c r="C231" s="65" t="s">
        <v>1087</v>
      </c>
      <c r="F231" s="66"/>
      <c r="G231" s="67"/>
    </row>
    <row r="232" spans="1:7">
      <c r="A232" s="65">
        <v>1300</v>
      </c>
      <c r="B232" s="65">
        <v>128</v>
      </c>
      <c r="C232" s="65" t="s">
        <v>1088</v>
      </c>
      <c r="F232" s="66"/>
      <c r="G232" s="67"/>
    </row>
    <row r="233" spans="1:7">
      <c r="A233" s="65">
        <v>1301</v>
      </c>
      <c r="B233" s="65" t="s">
        <v>413</v>
      </c>
      <c r="C233" s="65" t="s">
        <v>1089</v>
      </c>
      <c r="F233" s="66"/>
      <c r="G233" s="67"/>
    </row>
    <row r="234" spans="1:7">
      <c r="A234" s="65">
        <v>1302</v>
      </c>
      <c r="B234" s="65" t="s">
        <v>418</v>
      </c>
      <c r="C234" s="65" t="s">
        <v>1090</v>
      </c>
      <c r="F234" s="66"/>
      <c r="G234" s="67"/>
    </row>
    <row r="235" spans="1:7">
      <c r="A235" s="65">
        <v>1303</v>
      </c>
      <c r="B235" s="65" t="s">
        <v>415</v>
      </c>
      <c r="C235" s="65" t="s">
        <v>1091</v>
      </c>
      <c r="F235" s="66"/>
      <c r="G235" s="67"/>
    </row>
    <row r="236" spans="1:7">
      <c r="A236" s="65">
        <v>1304</v>
      </c>
      <c r="B236" s="65" t="s">
        <v>418</v>
      </c>
      <c r="C236" s="65" t="s">
        <v>1092</v>
      </c>
      <c r="F236" s="66"/>
      <c r="G236" s="67"/>
    </row>
    <row r="237" spans="1:7">
      <c r="A237" s="65">
        <v>1305</v>
      </c>
      <c r="B237" s="65" t="s">
        <v>419</v>
      </c>
      <c r="C237" s="65" t="s">
        <v>1093</v>
      </c>
      <c r="F237" s="66"/>
      <c r="G237" s="67"/>
    </row>
    <row r="238" spans="1:7">
      <c r="A238" s="65">
        <v>1306</v>
      </c>
      <c r="B238" s="65">
        <v>129</v>
      </c>
      <c r="C238" s="65" t="s">
        <v>1094</v>
      </c>
      <c r="F238" s="66"/>
      <c r="G238" s="67"/>
    </row>
    <row r="239" spans="1:7">
      <c r="A239" s="65">
        <v>1307</v>
      </c>
      <c r="B239" s="65">
        <v>130</v>
      </c>
      <c r="C239" s="65" t="s">
        <v>836</v>
      </c>
      <c r="F239" s="66"/>
      <c r="G239" s="67"/>
    </row>
    <row r="240" spans="1:7">
      <c r="A240" s="65">
        <v>1308</v>
      </c>
      <c r="B240" s="65">
        <v>170</v>
      </c>
      <c r="C240" s="65" t="s">
        <v>1095</v>
      </c>
      <c r="F240" s="66"/>
      <c r="G240" s="67"/>
    </row>
    <row r="241" spans="1:7">
      <c r="A241" s="65">
        <v>1309</v>
      </c>
      <c r="B241" s="65">
        <v>170</v>
      </c>
      <c r="C241" s="65" t="s">
        <v>1096</v>
      </c>
      <c r="F241" s="66"/>
      <c r="G241" s="67"/>
    </row>
    <row r="242" spans="1:7">
      <c r="A242" s="65">
        <v>1310</v>
      </c>
      <c r="B242" s="65">
        <v>113</v>
      </c>
      <c r="C242" s="65" t="s">
        <v>1097</v>
      </c>
      <c r="F242" s="66"/>
      <c r="G242" s="67"/>
    </row>
    <row r="243" spans="1:7">
      <c r="A243" s="65">
        <v>1312</v>
      </c>
      <c r="B243" s="65">
        <v>133</v>
      </c>
      <c r="C243" s="65" t="s">
        <v>1098</v>
      </c>
      <c r="F243" s="66"/>
      <c r="G243" s="67"/>
    </row>
    <row r="244" spans="1:7">
      <c r="A244" s="65">
        <v>1313</v>
      </c>
      <c r="B244" s="65">
        <v>133</v>
      </c>
      <c r="C244" s="65" t="s">
        <v>1099</v>
      </c>
      <c r="F244" s="66"/>
      <c r="G244" s="67"/>
    </row>
    <row r="245" spans="1:7">
      <c r="A245" s="65">
        <v>1314</v>
      </c>
      <c r="B245" s="65">
        <v>133</v>
      </c>
      <c r="C245" s="65" t="s">
        <v>1100</v>
      </c>
      <c r="F245" s="66"/>
      <c r="G245" s="67"/>
    </row>
    <row r="246" spans="1:7">
      <c r="A246" s="65">
        <v>1318</v>
      </c>
      <c r="B246" s="65">
        <v>133</v>
      </c>
      <c r="C246" s="65" t="s">
        <v>1101</v>
      </c>
      <c r="F246" s="66"/>
      <c r="G246" s="67"/>
    </row>
    <row r="247" spans="1:7">
      <c r="A247" s="65">
        <v>1320</v>
      </c>
      <c r="B247" s="65">
        <v>113</v>
      </c>
      <c r="C247" s="65" t="s">
        <v>1102</v>
      </c>
      <c r="F247" s="66"/>
      <c r="G247" s="67"/>
    </row>
    <row r="248" spans="1:7">
      <c r="A248" s="65">
        <v>1321</v>
      </c>
      <c r="B248" s="65">
        <v>113</v>
      </c>
      <c r="C248" s="65" t="s">
        <v>1103</v>
      </c>
      <c r="F248" s="66"/>
      <c r="G248" s="67"/>
    </row>
    <row r="249" spans="1:7">
      <c r="A249" s="65">
        <v>1322</v>
      </c>
      <c r="B249" s="65">
        <v>113</v>
      </c>
      <c r="C249" s="65" t="s">
        <v>1104</v>
      </c>
      <c r="F249" s="66"/>
      <c r="G249" s="67"/>
    </row>
    <row r="250" spans="1:7">
      <c r="A250" s="65">
        <v>1323</v>
      </c>
      <c r="B250" s="65">
        <v>170</v>
      </c>
      <c r="C250" s="65" t="s">
        <v>1105</v>
      </c>
      <c r="F250" s="66"/>
      <c r="G250" s="67"/>
    </row>
    <row r="251" spans="1:7">
      <c r="A251" s="65">
        <v>1324</v>
      </c>
      <c r="B251" s="65">
        <v>133</v>
      </c>
      <c r="C251" s="65" t="s">
        <v>1106</v>
      </c>
      <c r="F251" s="66"/>
      <c r="G251" s="67"/>
    </row>
    <row r="252" spans="1:7">
      <c r="A252" s="65">
        <v>1325</v>
      </c>
      <c r="B252" s="65">
        <v>133</v>
      </c>
      <c r="C252" s="65" t="s">
        <v>1107</v>
      </c>
      <c r="F252" s="66"/>
      <c r="G252" s="67"/>
    </row>
    <row r="253" spans="1:7">
      <c r="A253" s="65">
        <v>1326</v>
      </c>
      <c r="B253" s="65">
        <v>170</v>
      </c>
      <c r="C253" s="65" t="s">
        <v>1108</v>
      </c>
      <c r="F253" s="66"/>
      <c r="G253" s="67"/>
    </row>
    <row r="254" spans="1:7">
      <c r="A254" s="65">
        <v>1327</v>
      </c>
      <c r="B254" s="65">
        <v>133</v>
      </c>
      <c r="C254" s="65" t="s">
        <v>1109</v>
      </c>
      <c r="F254" s="66"/>
      <c r="G254" s="67"/>
    </row>
    <row r="255" spans="1:7">
      <c r="A255" s="65">
        <v>1328</v>
      </c>
      <c r="B255" s="65">
        <v>133</v>
      </c>
      <c r="C255" s="65" t="s">
        <v>1110</v>
      </c>
      <c r="F255" s="66"/>
      <c r="G255" s="67"/>
    </row>
    <row r="256" spans="1:7">
      <c r="A256" s="65">
        <v>1330</v>
      </c>
      <c r="B256" s="65">
        <v>133</v>
      </c>
      <c r="C256" s="65" t="s">
        <v>1111</v>
      </c>
      <c r="F256" s="66"/>
      <c r="G256" s="67"/>
    </row>
    <row r="257" spans="1:7">
      <c r="A257" s="65">
        <v>1331</v>
      </c>
      <c r="B257" s="65">
        <v>133</v>
      </c>
      <c r="C257" s="65" t="s">
        <v>1112</v>
      </c>
      <c r="F257" s="66"/>
      <c r="G257" s="67"/>
    </row>
    <row r="258" spans="1:7">
      <c r="A258" s="65">
        <v>1332</v>
      </c>
      <c r="B258" s="65">
        <v>133</v>
      </c>
      <c r="C258" s="65" t="s">
        <v>1113</v>
      </c>
      <c r="F258" s="66"/>
      <c r="G258" s="67"/>
    </row>
    <row r="259" spans="1:7">
      <c r="A259" s="65">
        <v>1333</v>
      </c>
      <c r="B259" s="65">
        <v>170</v>
      </c>
      <c r="C259" s="65" t="s">
        <v>1114</v>
      </c>
      <c r="F259" s="66"/>
      <c r="G259" s="67"/>
    </row>
    <row r="260" spans="1:7">
      <c r="A260" s="65">
        <v>1334</v>
      </c>
      <c r="B260" s="65">
        <v>133</v>
      </c>
      <c r="C260" s="65" t="s">
        <v>1115</v>
      </c>
      <c r="F260" s="66"/>
      <c r="G260" s="67"/>
    </row>
    <row r="261" spans="1:7">
      <c r="A261" s="65">
        <v>1336</v>
      </c>
      <c r="B261" s="65">
        <v>113</v>
      </c>
      <c r="C261" s="65" t="s">
        <v>1116</v>
      </c>
      <c r="F261" s="66"/>
      <c r="G261" s="67"/>
    </row>
    <row r="262" spans="1:7">
      <c r="A262" s="65">
        <v>1337</v>
      </c>
      <c r="B262" s="65">
        <v>113</v>
      </c>
      <c r="C262" s="65" t="s">
        <v>1117</v>
      </c>
      <c r="F262" s="66"/>
      <c r="G262" s="67"/>
    </row>
    <row r="263" spans="1:7">
      <c r="A263" s="65">
        <v>1338</v>
      </c>
      <c r="B263" s="65">
        <v>133</v>
      </c>
      <c r="C263" s="65" t="s">
        <v>1118</v>
      </c>
      <c r="F263" s="66"/>
      <c r="G263" s="67"/>
    </row>
    <row r="264" spans="1:7">
      <c r="A264" s="65">
        <v>1339</v>
      </c>
      <c r="B264" s="65">
        <v>139</v>
      </c>
      <c r="C264" s="65" t="s">
        <v>1119</v>
      </c>
      <c r="F264" s="66"/>
      <c r="G264" s="67"/>
    </row>
    <row r="265" spans="1:7">
      <c r="A265" s="65">
        <v>1340</v>
      </c>
      <c r="B265" s="65">
        <v>139</v>
      </c>
      <c r="C265" s="65" t="s">
        <v>1120</v>
      </c>
      <c r="F265" s="66"/>
      <c r="G265" s="67"/>
    </row>
    <row r="266" spans="1:7">
      <c r="A266" s="65">
        <v>1341</v>
      </c>
      <c r="B266" s="65">
        <v>139</v>
      </c>
      <c r="C266" s="65" t="s">
        <v>1121</v>
      </c>
      <c r="F266" s="66"/>
      <c r="G266" s="67"/>
    </row>
    <row r="267" spans="1:7">
      <c r="A267" s="65">
        <v>1343</v>
      </c>
      <c r="B267" s="65">
        <v>139</v>
      </c>
      <c r="C267" s="65" t="s">
        <v>1122</v>
      </c>
      <c r="F267" s="66"/>
      <c r="G267" s="67"/>
    </row>
    <row r="268" spans="1:7">
      <c r="A268" s="65">
        <v>1344</v>
      </c>
      <c r="B268" s="65">
        <v>113</v>
      </c>
      <c r="C268" s="65" t="s">
        <v>1123</v>
      </c>
      <c r="F268" s="66"/>
      <c r="G268" s="67"/>
    </row>
    <row r="269" spans="1:7">
      <c r="A269" s="65">
        <v>1345</v>
      </c>
      <c r="B269" s="65">
        <v>133</v>
      </c>
      <c r="C269" s="65" t="s">
        <v>1124</v>
      </c>
      <c r="F269" s="66"/>
      <c r="G269" s="67"/>
    </row>
    <row r="270" spans="1:7">
      <c r="A270" s="65">
        <v>1346</v>
      </c>
      <c r="B270" s="65">
        <v>170</v>
      </c>
      <c r="C270" s="65" t="s">
        <v>1125</v>
      </c>
      <c r="F270" s="66"/>
      <c r="G270" s="67"/>
    </row>
    <row r="271" spans="1:7">
      <c r="A271" s="65">
        <v>1347</v>
      </c>
      <c r="B271" s="65">
        <v>113</v>
      </c>
      <c r="C271" s="65" t="s">
        <v>1126</v>
      </c>
      <c r="F271" s="66"/>
      <c r="G271" s="67"/>
    </row>
    <row r="272" spans="1:7">
      <c r="A272" s="65">
        <v>1348</v>
      </c>
      <c r="B272" s="65">
        <v>113</v>
      </c>
      <c r="C272" s="65" t="s">
        <v>1127</v>
      </c>
      <c r="F272" s="66"/>
      <c r="G272" s="67"/>
    </row>
    <row r="273" spans="1:7">
      <c r="A273" s="65">
        <v>1349</v>
      </c>
      <c r="B273" s="65">
        <v>113</v>
      </c>
      <c r="C273" s="65" t="s">
        <v>1128</v>
      </c>
      <c r="F273" s="66"/>
      <c r="G273" s="67"/>
    </row>
    <row r="274" spans="1:7">
      <c r="A274" s="65">
        <v>1350</v>
      </c>
      <c r="B274" s="65">
        <v>133</v>
      </c>
      <c r="C274" s="65" t="s">
        <v>1129</v>
      </c>
      <c r="F274" s="66"/>
      <c r="G274" s="67"/>
    </row>
    <row r="275" spans="1:7">
      <c r="A275" s="65">
        <v>1352</v>
      </c>
      <c r="B275" s="65">
        <v>170</v>
      </c>
      <c r="C275" s="65" t="s">
        <v>1130</v>
      </c>
      <c r="F275" s="66"/>
      <c r="G275" s="67"/>
    </row>
    <row r="276" spans="1:7">
      <c r="A276" s="65">
        <v>1353</v>
      </c>
      <c r="B276" s="65">
        <v>133</v>
      </c>
      <c r="C276" s="65" t="s">
        <v>1131</v>
      </c>
      <c r="F276" s="66"/>
      <c r="G276" s="67"/>
    </row>
    <row r="277" spans="1:7">
      <c r="A277" s="65">
        <v>1354</v>
      </c>
      <c r="B277" s="65">
        <v>113</v>
      </c>
      <c r="C277" s="65" t="s">
        <v>1132</v>
      </c>
      <c r="F277" s="66"/>
      <c r="G277" s="67"/>
    </row>
    <row r="278" spans="1:7">
      <c r="A278" s="65">
        <v>1355</v>
      </c>
      <c r="B278" s="65">
        <v>113</v>
      </c>
      <c r="C278" s="65" t="s">
        <v>1133</v>
      </c>
      <c r="F278" s="66"/>
      <c r="G278" s="67"/>
    </row>
    <row r="279" spans="1:7">
      <c r="A279" s="65">
        <v>1356</v>
      </c>
      <c r="B279" s="65">
        <v>113</v>
      </c>
      <c r="C279" s="65" t="s">
        <v>1134</v>
      </c>
      <c r="F279" s="66"/>
      <c r="G279" s="67"/>
    </row>
    <row r="280" spans="1:7">
      <c r="A280" s="65">
        <v>1357</v>
      </c>
      <c r="B280" s="65">
        <v>113</v>
      </c>
      <c r="C280" s="65" t="s">
        <v>1135</v>
      </c>
      <c r="F280" s="66"/>
      <c r="G280" s="67"/>
    </row>
    <row r="281" spans="1:7">
      <c r="A281" s="65">
        <v>1358</v>
      </c>
      <c r="B281" s="65">
        <v>170</v>
      </c>
      <c r="C281" s="65" t="s">
        <v>1136</v>
      </c>
      <c r="F281" s="66"/>
      <c r="G281" s="67"/>
    </row>
    <row r="282" spans="1:7">
      <c r="A282" s="65">
        <v>1360</v>
      </c>
      <c r="B282" s="65">
        <v>139</v>
      </c>
      <c r="C282" s="65" t="s">
        <v>1137</v>
      </c>
      <c r="F282" s="66"/>
      <c r="G282" s="67"/>
    </row>
    <row r="283" spans="1:7">
      <c r="A283" s="65">
        <v>1361</v>
      </c>
      <c r="B283" s="65">
        <v>133</v>
      </c>
      <c r="C283" s="65" t="s">
        <v>1138</v>
      </c>
      <c r="F283" s="66"/>
      <c r="G283" s="67"/>
    </row>
    <row r="284" spans="1:7">
      <c r="A284" s="65">
        <v>1362</v>
      </c>
      <c r="B284" s="65">
        <v>133</v>
      </c>
      <c r="C284" s="65" t="s">
        <v>1139</v>
      </c>
      <c r="F284" s="66"/>
      <c r="G284" s="67"/>
    </row>
    <row r="285" spans="1:7">
      <c r="A285" s="65">
        <v>1363</v>
      </c>
      <c r="B285" s="65">
        <v>135</v>
      </c>
      <c r="C285" s="65" t="s">
        <v>1140</v>
      </c>
      <c r="F285" s="66"/>
      <c r="G285" s="67"/>
    </row>
    <row r="286" spans="1:7">
      <c r="A286" s="65">
        <v>1364</v>
      </c>
      <c r="B286" s="65">
        <v>133</v>
      </c>
      <c r="C286" s="65" t="s">
        <v>1141</v>
      </c>
      <c r="F286" s="66"/>
      <c r="G286" s="67"/>
    </row>
    <row r="287" spans="1:7">
      <c r="A287" s="65">
        <v>1365</v>
      </c>
      <c r="B287" s="65">
        <v>133</v>
      </c>
      <c r="C287" s="65" t="s">
        <v>1142</v>
      </c>
      <c r="F287" s="66"/>
      <c r="G287" s="67"/>
    </row>
    <row r="288" spans="1:7">
      <c r="A288" s="65">
        <v>1366</v>
      </c>
      <c r="B288" s="65">
        <v>135</v>
      </c>
      <c r="C288" s="65" t="e">
        <v>#N/A</v>
      </c>
      <c r="F288" s="66"/>
      <c r="G288" s="67"/>
    </row>
    <row r="289" spans="1:7">
      <c r="A289" s="65">
        <v>1369</v>
      </c>
      <c r="B289" s="65">
        <v>135</v>
      </c>
      <c r="C289" s="65" t="s">
        <v>1143</v>
      </c>
      <c r="F289" s="66"/>
      <c r="G289" s="67"/>
    </row>
    <row r="290" spans="1:7">
      <c r="A290" s="65">
        <v>1370</v>
      </c>
      <c r="B290" s="65">
        <v>135</v>
      </c>
      <c r="C290" s="65" t="e">
        <v>#N/A</v>
      </c>
      <c r="F290" s="66"/>
      <c r="G290" s="67"/>
    </row>
    <row r="291" spans="1:7">
      <c r="A291" s="65">
        <v>1372</v>
      </c>
      <c r="B291" s="65">
        <v>133</v>
      </c>
      <c r="C291" s="65" t="s">
        <v>1144</v>
      </c>
      <c r="F291" s="66"/>
      <c r="G291" s="67"/>
    </row>
    <row r="292" spans="1:7">
      <c r="A292" s="65">
        <v>1373</v>
      </c>
      <c r="B292" s="65">
        <v>133</v>
      </c>
      <c r="C292" s="65" t="s">
        <v>1145</v>
      </c>
      <c r="F292" s="66"/>
      <c r="G292" s="67"/>
    </row>
    <row r="293" spans="1:7">
      <c r="A293" s="65">
        <v>1374</v>
      </c>
      <c r="B293" s="65">
        <v>133</v>
      </c>
      <c r="C293" s="65" t="s">
        <v>1146</v>
      </c>
      <c r="F293" s="66"/>
      <c r="G293" s="67"/>
    </row>
    <row r="294" spans="1:7">
      <c r="A294" s="65">
        <v>1376</v>
      </c>
      <c r="B294" s="65">
        <v>135</v>
      </c>
      <c r="C294" s="65" t="s">
        <v>1147</v>
      </c>
      <c r="F294" s="66"/>
      <c r="G294" s="67"/>
    </row>
    <row r="295" spans="1:7">
      <c r="A295" s="65">
        <v>1378</v>
      </c>
      <c r="B295" s="65">
        <v>170</v>
      </c>
      <c r="C295" s="65" t="s">
        <v>1148</v>
      </c>
      <c r="F295" s="66"/>
      <c r="G295" s="67"/>
    </row>
    <row r="296" spans="1:7">
      <c r="A296" s="65">
        <v>1379</v>
      </c>
      <c r="B296" s="65">
        <v>133</v>
      </c>
      <c r="C296" s="65" t="s">
        <v>1149</v>
      </c>
      <c r="F296" s="66"/>
      <c r="G296" s="67"/>
    </row>
    <row r="297" spans="1:7">
      <c r="A297" s="65">
        <v>1380</v>
      </c>
      <c r="B297" s="65">
        <v>135</v>
      </c>
      <c r="C297" s="65" t="s">
        <v>1150</v>
      </c>
      <c r="F297" s="66"/>
      <c r="G297" s="67"/>
    </row>
    <row r="298" spans="1:7">
      <c r="A298" s="65">
        <v>1381</v>
      </c>
      <c r="B298" s="65">
        <v>136</v>
      </c>
      <c r="C298" s="65" t="s">
        <v>1151</v>
      </c>
      <c r="F298" s="66"/>
      <c r="G298" s="67"/>
    </row>
    <row r="299" spans="1:7">
      <c r="A299" s="65">
        <v>1382</v>
      </c>
      <c r="B299" s="65">
        <v>135</v>
      </c>
      <c r="C299" s="65" t="s">
        <v>1152</v>
      </c>
      <c r="F299" s="66"/>
      <c r="G299" s="67"/>
    </row>
    <row r="300" spans="1:7">
      <c r="A300" s="65">
        <v>1383</v>
      </c>
      <c r="B300" s="65">
        <v>135</v>
      </c>
      <c r="C300" s="65" t="s">
        <v>1153</v>
      </c>
      <c r="F300" s="66"/>
      <c r="G300" s="67"/>
    </row>
    <row r="301" spans="1:7">
      <c r="A301" s="65">
        <v>1384</v>
      </c>
      <c r="B301" s="65">
        <v>135</v>
      </c>
      <c r="C301" s="65" t="s">
        <v>1154</v>
      </c>
      <c r="F301" s="66"/>
      <c r="G301" s="67"/>
    </row>
    <row r="302" spans="1:7">
      <c r="A302" s="65">
        <v>1385</v>
      </c>
      <c r="B302" s="65">
        <v>135</v>
      </c>
      <c r="C302" s="65" t="s">
        <v>1155</v>
      </c>
      <c r="F302" s="66"/>
      <c r="G302" s="67"/>
    </row>
    <row r="303" spans="1:7">
      <c r="A303" s="65">
        <v>1386</v>
      </c>
      <c r="B303" s="65">
        <v>135</v>
      </c>
      <c r="C303" s="65" t="s">
        <v>1156</v>
      </c>
      <c r="F303" s="66"/>
      <c r="G303" s="67"/>
    </row>
    <row r="304" spans="1:7">
      <c r="A304" s="65">
        <v>1387</v>
      </c>
      <c r="B304" s="65">
        <v>133</v>
      </c>
      <c r="C304" s="65" t="s">
        <v>1157</v>
      </c>
      <c r="F304" s="66"/>
      <c r="G304" s="67"/>
    </row>
    <row r="305" spans="1:7">
      <c r="A305" s="65">
        <v>1389</v>
      </c>
      <c r="B305" s="65">
        <v>138</v>
      </c>
      <c r="C305" s="65" t="s">
        <v>1158</v>
      </c>
      <c r="F305" s="66"/>
      <c r="G305" s="67"/>
    </row>
    <row r="306" spans="1:7">
      <c r="A306" s="65">
        <v>1390</v>
      </c>
      <c r="B306" s="65">
        <v>139</v>
      </c>
      <c r="C306" s="65" t="s">
        <v>1159</v>
      </c>
      <c r="F306" s="66"/>
      <c r="G306" s="67"/>
    </row>
    <row r="307" spans="1:7">
      <c r="A307" s="65">
        <v>1391</v>
      </c>
      <c r="B307" s="65">
        <v>138</v>
      </c>
      <c r="C307" s="65" t="s">
        <v>1160</v>
      </c>
      <c r="F307" s="66"/>
      <c r="G307" s="67"/>
    </row>
    <row r="308" spans="1:7">
      <c r="A308" s="65">
        <v>1392</v>
      </c>
      <c r="B308" s="65">
        <v>138</v>
      </c>
      <c r="C308" s="65" t="s">
        <v>1161</v>
      </c>
      <c r="F308" s="66"/>
      <c r="G308" s="67"/>
    </row>
    <row r="309" spans="1:7">
      <c r="A309" s="65">
        <v>1393</v>
      </c>
      <c r="B309" s="65">
        <v>138</v>
      </c>
      <c r="C309" s="65" t="s">
        <v>1162</v>
      </c>
      <c r="F309" s="66"/>
      <c r="G309" s="67"/>
    </row>
    <row r="310" spans="1:7">
      <c r="A310" s="65">
        <v>1394</v>
      </c>
      <c r="B310" s="65">
        <v>138</v>
      </c>
      <c r="C310" s="65" t="s">
        <v>1163</v>
      </c>
      <c r="F310" s="66"/>
      <c r="G310" s="67"/>
    </row>
    <row r="311" spans="1:7">
      <c r="A311" s="65">
        <v>1395</v>
      </c>
      <c r="B311" s="65">
        <v>139</v>
      </c>
      <c r="C311" s="65" t="s">
        <v>1164</v>
      </c>
      <c r="F311" s="66"/>
      <c r="G311" s="67"/>
    </row>
    <row r="312" spans="1:7">
      <c r="A312" s="65">
        <v>1396</v>
      </c>
      <c r="B312" s="65">
        <v>138</v>
      </c>
      <c r="C312" s="65" t="s">
        <v>1165</v>
      </c>
      <c r="F312" s="66"/>
      <c r="G312" s="67"/>
    </row>
    <row r="313" spans="1:7">
      <c r="A313" s="65">
        <v>1397</v>
      </c>
      <c r="B313" s="65">
        <v>139</v>
      </c>
      <c r="C313" s="65" t="s">
        <v>1166</v>
      </c>
      <c r="F313" s="66"/>
      <c r="G313" s="67"/>
    </row>
    <row r="314" spans="1:7">
      <c r="A314" s="65">
        <v>1398</v>
      </c>
      <c r="B314" s="65">
        <v>138</v>
      </c>
      <c r="C314" s="65" t="s">
        <v>1167</v>
      </c>
      <c r="F314" s="66"/>
      <c r="G314" s="67"/>
    </row>
    <row r="315" spans="1:7">
      <c r="A315" s="65">
        <v>1400</v>
      </c>
      <c r="B315" s="65">
        <v>138</v>
      </c>
      <c r="C315" s="65" t="s">
        <v>1168</v>
      </c>
      <c r="F315" s="66"/>
      <c r="G315" s="67"/>
    </row>
    <row r="316" spans="1:7">
      <c r="A316" s="65">
        <v>1401</v>
      </c>
      <c r="B316" s="65">
        <v>138</v>
      </c>
      <c r="C316" s="65" t="s">
        <v>1169</v>
      </c>
      <c r="F316" s="66"/>
      <c r="G316" s="67"/>
    </row>
    <row r="317" spans="1:7">
      <c r="A317" s="65">
        <v>1402</v>
      </c>
      <c r="B317" s="65">
        <v>138</v>
      </c>
      <c r="C317" s="65" t="s">
        <v>1170</v>
      </c>
      <c r="F317" s="66"/>
      <c r="G317" s="67"/>
    </row>
    <row r="318" spans="1:7">
      <c r="A318" s="65">
        <v>1403</v>
      </c>
      <c r="B318" s="65">
        <v>138</v>
      </c>
      <c r="C318" s="65" t="s">
        <v>1171</v>
      </c>
      <c r="F318" s="66"/>
      <c r="G318" s="67"/>
    </row>
    <row r="319" spans="1:7">
      <c r="A319" s="65">
        <v>1404</v>
      </c>
      <c r="B319" s="65">
        <v>138</v>
      </c>
      <c r="C319" s="65" t="s">
        <v>1172</v>
      </c>
      <c r="F319" s="66"/>
      <c r="G319" s="67"/>
    </row>
    <row r="320" spans="1:7">
      <c r="A320" s="65">
        <v>1405</v>
      </c>
      <c r="B320" s="65">
        <v>138</v>
      </c>
      <c r="C320" s="65" t="s">
        <v>1173</v>
      </c>
      <c r="F320" s="66"/>
      <c r="G320" s="67"/>
    </row>
    <row r="321" spans="1:7">
      <c r="A321" s="65">
        <v>1407</v>
      </c>
      <c r="B321" s="65">
        <v>138</v>
      </c>
      <c r="C321" s="65" t="s">
        <v>1174</v>
      </c>
      <c r="F321" s="66"/>
      <c r="G321" s="67"/>
    </row>
    <row r="322" spans="1:7">
      <c r="A322" s="65">
        <v>1408</v>
      </c>
      <c r="B322" s="65">
        <v>139</v>
      </c>
      <c r="C322" s="65" t="s">
        <v>1175</v>
      </c>
      <c r="F322" s="66"/>
      <c r="G322" s="67"/>
    </row>
    <row r="323" spans="1:7">
      <c r="A323" s="65">
        <v>1409</v>
      </c>
      <c r="B323" s="65">
        <v>138</v>
      </c>
      <c r="C323" s="65" t="s">
        <v>1176</v>
      </c>
      <c r="F323" s="66"/>
      <c r="G323" s="67"/>
    </row>
    <row r="324" spans="1:7">
      <c r="A324" s="65">
        <v>1410</v>
      </c>
      <c r="B324" s="65">
        <v>138</v>
      </c>
      <c r="C324" s="65" t="s">
        <v>1177</v>
      </c>
      <c r="F324" s="66"/>
      <c r="G324" s="67"/>
    </row>
    <row r="325" spans="1:7">
      <c r="A325" s="65">
        <v>1411</v>
      </c>
      <c r="B325" s="65">
        <v>138</v>
      </c>
      <c r="C325" s="65" t="s">
        <v>1178</v>
      </c>
      <c r="F325" s="66"/>
      <c r="G325" s="67"/>
    </row>
    <row r="326" spans="1:7">
      <c r="A326" s="65">
        <v>1413</v>
      </c>
      <c r="B326" s="65">
        <v>138</v>
      </c>
      <c r="C326" s="65" t="s">
        <v>1179</v>
      </c>
      <c r="F326" s="66"/>
      <c r="G326" s="67"/>
    </row>
    <row r="327" spans="1:7">
      <c r="A327" s="65">
        <v>1414</v>
      </c>
      <c r="B327" s="65">
        <v>138</v>
      </c>
      <c r="C327" s="65" t="s">
        <v>1180</v>
      </c>
      <c r="F327" s="66"/>
      <c r="G327" s="67"/>
    </row>
    <row r="328" spans="1:7">
      <c r="A328" s="65">
        <v>1415</v>
      </c>
      <c r="B328" s="65">
        <v>138</v>
      </c>
      <c r="C328" s="65" t="s">
        <v>1181</v>
      </c>
      <c r="F328" s="66"/>
      <c r="G328" s="67"/>
    </row>
    <row r="329" spans="1:7">
      <c r="A329" s="65">
        <v>1417</v>
      </c>
      <c r="B329" s="65">
        <v>138</v>
      </c>
      <c r="C329" s="65" t="s">
        <v>1182</v>
      </c>
      <c r="F329" s="66"/>
      <c r="G329" s="67"/>
    </row>
    <row r="330" spans="1:7">
      <c r="A330" s="65">
        <v>1418</v>
      </c>
      <c r="B330" s="65">
        <v>138</v>
      </c>
      <c r="C330" s="65" t="s">
        <v>1183</v>
      </c>
      <c r="F330" s="66"/>
      <c r="G330" s="67"/>
    </row>
    <row r="331" spans="1:7">
      <c r="A331" s="65">
        <v>1419</v>
      </c>
      <c r="B331" s="65">
        <v>139</v>
      </c>
      <c r="C331" s="65" t="s">
        <v>1184</v>
      </c>
      <c r="F331" s="66"/>
      <c r="G331" s="67"/>
    </row>
    <row r="332" spans="1:7">
      <c r="A332" s="65">
        <v>1420</v>
      </c>
      <c r="B332" s="65">
        <v>138</v>
      </c>
      <c r="C332" s="65" t="s">
        <v>1185</v>
      </c>
      <c r="F332" s="66"/>
      <c r="G332" s="67"/>
    </row>
    <row r="333" spans="1:7">
      <c r="A333" s="65">
        <v>1421</v>
      </c>
      <c r="B333" s="65">
        <v>138</v>
      </c>
      <c r="C333" s="65" t="s">
        <v>1186</v>
      </c>
      <c r="F333" s="66"/>
      <c r="G333" s="67"/>
    </row>
    <row r="334" spans="1:7">
      <c r="A334" s="65">
        <v>1422</v>
      </c>
      <c r="B334" s="65">
        <v>138</v>
      </c>
      <c r="C334" s="65" t="s">
        <v>1187</v>
      </c>
      <c r="F334" s="66"/>
      <c r="G334" s="67"/>
    </row>
    <row r="335" spans="1:7">
      <c r="A335" s="65">
        <v>1423</v>
      </c>
      <c r="B335" s="65">
        <v>138</v>
      </c>
      <c r="C335" s="65" t="s">
        <v>1188</v>
      </c>
      <c r="F335" s="66"/>
      <c r="G335" s="67"/>
    </row>
    <row r="336" spans="1:7">
      <c r="A336" s="65">
        <v>1426</v>
      </c>
      <c r="B336" s="65">
        <v>138</v>
      </c>
      <c r="C336" s="65" t="s">
        <v>1189</v>
      </c>
      <c r="F336" s="66"/>
      <c r="G336" s="67"/>
    </row>
    <row r="337" spans="1:7">
      <c r="A337" s="65">
        <v>1427</v>
      </c>
      <c r="B337" s="65">
        <v>138</v>
      </c>
      <c r="C337" s="65" t="s">
        <v>1190</v>
      </c>
      <c r="F337" s="66"/>
      <c r="G337" s="67"/>
    </row>
    <row r="338" spans="1:7">
      <c r="A338" s="65">
        <v>1428</v>
      </c>
      <c r="B338" s="65">
        <v>138</v>
      </c>
      <c r="C338" s="65" t="s">
        <v>1191</v>
      </c>
      <c r="F338" s="66"/>
      <c r="G338" s="67"/>
    </row>
    <row r="339" spans="1:7">
      <c r="A339" s="65">
        <v>1431</v>
      </c>
      <c r="B339" s="65">
        <v>138</v>
      </c>
      <c r="C339" s="65" t="s">
        <v>1192</v>
      </c>
      <c r="F339" s="66"/>
      <c r="G339" s="67"/>
    </row>
    <row r="340" spans="1:7">
      <c r="A340" s="65">
        <v>1432</v>
      </c>
      <c r="B340" s="65">
        <v>139</v>
      </c>
      <c r="C340" s="65" t="s">
        <v>1193</v>
      </c>
      <c r="F340" s="66"/>
      <c r="G340" s="67"/>
    </row>
    <row r="341" spans="1:7">
      <c r="A341" s="65">
        <v>1433</v>
      </c>
      <c r="B341" s="65">
        <v>139</v>
      </c>
      <c r="C341" s="65" t="s">
        <v>1194</v>
      </c>
      <c r="F341" s="66"/>
      <c r="G341" s="67"/>
    </row>
    <row r="342" spans="1:7">
      <c r="A342" s="65">
        <v>1435</v>
      </c>
      <c r="B342" s="65">
        <v>138</v>
      </c>
      <c r="C342" s="65" t="s">
        <v>1195</v>
      </c>
      <c r="F342" s="66"/>
      <c r="G342" s="67"/>
    </row>
    <row r="343" spans="1:7">
      <c r="A343" s="65">
        <v>1436</v>
      </c>
      <c r="B343" s="65">
        <v>138</v>
      </c>
      <c r="C343" s="65" t="s">
        <v>1196</v>
      </c>
      <c r="F343" s="66"/>
      <c r="G343" s="67"/>
    </row>
    <row r="344" spans="1:7">
      <c r="A344" s="65">
        <v>1437</v>
      </c>
      <c r="B344" s="65">
        <v>138</v>
      </c>
      <c r="C344" s="65" t="s">
        <v>1197</v>
      </c>
      <c r="F344" s="66"/>
      <c r="G344" s="67"/>
    </row>
    <row r="345" spans="1:7">
      <c r="A345" s="65">
        <v>1438</v>
      </c>
      <c r="B345" s="65">
        <v>140</v>
      </c>
      <c r="C345" s="65" t="s">
        <v>1198</v>
      </c>
      <c r="F345" s="66"/>
      <c r="G345" s="67"/>
    </row>
    <row r="346" spans="1:7">
      <c r="A346" s="65">
        <v>1439</v>
      </c>
      <c r="B346" s="65">
        <v>141</v>
      </c>
      <c r="C346" s="65" t="s">
        <v>1199</v>
      </c>
      <c r="F346" s="66"/>
      <c r="G346" s="67"/>
    </row>
    <row r="347" spans="1:7">
      <c r="A347" s="65">
        <v>1442</v>
      </c>
      <c r="B347" s="65">
        <v>143</v>
      </c>
      <c r="C347" s="65" t="s">
        <v>1200</v>
      </c>
      <c r="F347" s="66"/>
      <c r="G347" s="67"/>
    </row>
    <row r="348" spans="1:7">
      <c r="A348" s="65">
        <v>1444</v>
      </c>
      <c r="B348" s="65">
        <v>140</v>
      </c>
      <c r="C348" s="65" t="s">
        <v>1201</v>
      </c>
      <c r="F348" s="66"/>
      <c r="G348" s="67"/>
    </row>
    <row r="349" spans="1:7">
      <c r="A349" s="65">
        <v>1445</v>
      </c>
      <c r="B349" s="65">
        <v>141</v>
      </c>
      <c r="C349" s="65" t="s">
        <v>1202</v>
      </c>
      <c r="F349" s="66"/>
      <c r="G349" s="67"/>
    </row>
    <row r="350" spans="1:7">
      <c r="A350" s="65">
        <v>1446</v>
      </c>
      <c r="B350" s="65">
        <v>141</v>
      </c>
      <c r="C350" s="65" t="s">
        <v>1203</v>
      </c>
      <c r="F350" s="66"/>
      <c r="G350" s="67"/>
    </row>
    <row r="351" spans="1:7">
      <c r="A351" s="65">
        <v>1447</v>
      </c>
      <c r="B351" s="65">
        <v>141</v>
      </c>
      <c r="C351" s="65" t="s">
        <v>1204</v>
      </c>
      <c r="F351" s="66"/>
      <c r="G351" s="67"/>
    </row>
    <row r="352" spans="1:7">
      <c r="A352" s="65">
        <v>1448</v>
      </c>
      <c r="B352" s="65">
        <v>141</v>
      </c>
      <c r="C352" s="65" t="s">
        <v>1205</v>
      </c>
      <c r="F352" s="66"/>
      <c r="G352" s="67"/>
    </row>
    <row r="353" spans="1:7">
      <c r="A353" s="65">
        <v>1449</v>
      </c>
      <c r="B353" s="65">
        <v>141</v>
      </c>
      <c r="C353" s="65" t="s">
        <v>1206</v>
      </c>
      <c r="F353" s="66"/>
      <c r="G353" s="67"/>
    </row>
    <row r="354" spans="1:7">
      <c r="A354" s="65">
        <v>1450</v>
      </c>
      <c r="B354" s="65">
        <v>140</v>
      </c>
      <c r="C354" s="65" t="s">
        <v>1207</v>
      </c>
      <c r="F354" s="66"/>
      <c r="G354" s="67"/>
    </row>
    <row r="355" spans="1:7">
      <c r="A355" s="65">
        <v>1451</v>
      </c>
      <c r="B355" s="65">
        <v>140</v>
      </c>
      <c r="C355" s="65" t="s">
        <v>1208</v>
      </c>
      <c r="F355" s="66"/>
      <c r="G355" s="67"/>
    </row>
    <row r="356" spans="1:7">
      <c r="A356" s="65">
        <v>1452</v>
      </c>
      <c r="B356" s="65">
        <v>140</v>
      </c>
      <c r="C356" s="65" t="s">
        <v>1209</v>
      </c>
      <c r="F356" s="66"/>
      <c r="G356" s="67"/>
    </row>
    <row r="357" spans="1:7">
      <c r="A357" s="65">
        <v>1453</v>
      </c>
      <c r="B357" s="65">
        <v>140</v>
      </c>
      <c r="C357" s="65" t="s">
        <v>1210</v>
      </c>
      <c r="F357" s="66"/>
      <c r="G357" s="67"/>
    </row>
    <row r="358" spans="1:7">
      <c r="A358" s="65">
        <v>1454</v>
      </c>
      <c r="B358" s="65">
        <v>140</v>
      </c>
      <c r="C358" s="65" t="s">
        <v>1211</v>
      </c>
      <c r="F358" s="66"/>
      <c r="G358" s="67"/>
    </row>
    <row r="359" spans="1:7">
      <c r="A359" s="65">
        <v>1455</v>
      </c>
      <c r="B359" s="65">
        <v>140</v>
      </c>
      <c r="C359" s="65" t="s">
        <v>1212</v>
      </c>
      <c r="F359" s="66"/>
      <c r="G359" s="67"/>
    </row>
    <row r="360" spans="1:7">
      <c r="A360" s="65">
        <v>1456</v>
      </c>
      <c r="B360" s="65">
        <v>140</v>
      </c>
      <c r="C360" s="65" t="s">
        <v>1213</v>
      </c>
      <c r="F360" s="66"/>
      <c r="G360" s="67"/>
    </row>
    <row r="361" spans="1:7">
      <c r="A361" s="65">
        <v>1457</v>
      </c>
      <c r="B361" s="65">
        <v>140</v>
      </c>
      <c r="C361" s="65" t="s">
        <v>1214</v>
      </c>
      <c r="F361" s="66"/>
      <c r="G361" s="67"/>
    </row>
    <row r="362" spans="1:7">
      <c r="A362" s="65">
        <v>1458</v>
      </c>
      <c r="B362" s="65">
        <v>140</v>
      </c>
      <c r="C362" s="65" t="s">
        <v>1215</v>
      </c>
      <c r="F362" s="66"/>
      <c r="G362" s="67"/>
    </row>
    <row r="363" spans="1:7">
      <c r="A363" s="65">
        <v>1459</v>
      </c>
      <c r="B363" s="65">
        <v>140</v>
      </c>
      <c r="C363" s="65" t="s">
        <v>1216</v>
      </c>
      <c r="F363" s="66"/>
      <c r="G363" s="67"/>
    </row>
    <row r="364" spans="1:7">
      <c r="A364" s="65">
        <v>1461</v>
      </c>
      <c r="B364" s="65">
        <v>140</v>
      </c>
      <c r="C364" s="65" t="s">
        <v>1217</v>
      </c>
      <c r="F364" s="66"/>
      <c r="G364" s="67"/>
    </row>
    <row r="365" spans="1:7">
      <c r="A365" s="65">
        <v>1462</v>
      </c>
      <c r="B365" s="65">
        <v>143</v>
      </c>
      <c r="C365" s="65" t="s">
        <v>1218</v>
      </c>
      <c r="F365" s="66"/>
      <c r="G365" s="67"/>
    </row>
    <row r="366" spans="1:7">
      <c r="A366" s="65">
        <v>1463</v>
      </c>
      <c r="B366" s="65">
        <v>141</v>
      </c>
      <c r="C366" s="65" t="s">
        <v>1219</v>
      </c>
      <c r="F366" s="66"/>
      <c r="G366" s="67"/>
    </row>
    <row r="367" spans="1:7">
      <c r="A367" s="65">
        <v>1465</v>
      </c>
      <c r="B367" s="65">
        <v>140</v>
      </c>
      <c r="C367" s="65" t="s">
        <v>1220</v>
      </c>
      <c r="F367" s="66"/>
      <c r="G367" s="67"/>
    </row>
    <row r="368" spans="1:7">
      <c r="A368" s="65">
        <v>1466</v>
      </c>
      <c r="B368" s="65">
        <v>140</v>
      </c>
      <c r="C368" s="65" t="s">
        <v>1221</v>
      </c>
      <c r="F368" s="66"/>
      <c r="G368" s="67"/>
    </row>
    <row r="369" spans="1:7">
      <c r="A369" s="65">
        <v>1467</v>
      </c>
      <c r="B369" s="65">
        <v>143</v>
      </c>
      <c r="C369" s="65" t="s">
        <v>1222</v>
      </c>
      <c r="F369" s="66"/>
      <c r="G369" s="67"/>
    </row>
    <row r="370" spans="1:7">
      <c r="A370" s="65">
        <v>1469</v>
      </c>
      <c r="B370" s="65">
        <v>141</v>
      </c>
      <c r="C370" s="65" t="s">
        <v>1223</v>
      </c>
      <c r="F370" s="66"/>
      <c r="G370" s="67"/>
    </row>
    <row r="371" spans="1:7">
      <c r="A371" s="65">
        <v>1470</v>
      </c>
      <c r="B371" s="65">
        <v>141</v>
      </c>
      <c r="C371" s="65" t="s">
        <v>1224</v>
      </c>
      <c r="F371" s="66"/>
      <c r="G371" s="67"/>
    </row>
    <row r="372" spans="1:7">
      <c r="A372" s="65">
        <v>1471</v>
      </c>
      <c r="B372" s="65">
        <v>140</v>
      </c>
      <c r="C372" s="65" t="s">
        <v>1225</v>
      </c>
      <c r="F372" s="66"/>
      <c r="G372" s="67"/>
    </row>
    <row r="373" spans="1:7">
      <c r="A373" s="65">
        <v>1472</v>
      </c>
      <c r="B373" s="65">
        <v>143</v>
      </c>
      <c r="C373" s="65" t="s">
        <v>1226</v>
      </c>
      <c r="F373" s="66"/>
      <c r="G373" s="67"/>
    </row>
    <row r="374" spans="1:7">
      <c r="A374" s="65">
        <v>1473</v>
      </c>
      <c r="B374" s="65">
        <v>140</v>
      </c>
      <c r="C374" s="65" t="s">
        <v>1227</v>
      </c>
      <c r="F374" s="66"/>
      <c r="G374" s="67"/>
    </row>
    <row r="375" spans="1:7">
      <c r="A375" s="65">
        <v>1474</v>
      </c>
      <c r="B375" s="65">
        <v>140</v>
      </c>
      <c r="C375" s="65" t="s">
        <v>1228</v>
      </c>
      <c r="F375" s="66"/>
      <c r="G375" s="67"/>
    </row>
    <row r="376" spans="1:7">
      <c r="A376" s="65">
        <v>1475</v>
      </c>
      <c r="B376" s="65">
        <v>140</v>
      </c>
      <c r="C376" s="65" t="s">
        <v>1229</v>
      </c>
      <c r="F376" s="66"/>
      <c r="G376" s="67"/>
    </row>
    <row r="377" spans="1:7">
      <c r="A377" s="65">
        <v>1476</v>
      </c>
      <c r="B377" s="65">
        <v>140</v>
      </c>
      <c r="C377" s="65" t="s">
        <v>1230</v>
      </c>
      <c r="F377" s="66"/>
      <c r="G377" s="67"/>
    </row>
    <row r="378" spans="1:7">
      <c r="A378" s="65">
        <v>1477</v>
      </c>
      <c r="B378" s="65">
        <v>140</v>
      </c>
      <c r="C378" s="65" t="s">
        <v>1231</v>
      </c>
      <c r="F378" s="66"/>
      <c r="G378" s="67"/>
    </row>
    <row r="379" spans="1:7">
      <c r="A379" s="65">
        <v>1479</v>
      </c>
      <c r="B379" s="65">
        <v>140</v>
      </c>
      <c r="C379" s="65" t="s">
        <v>1232</v>
      </c>
      <c r="F379" s="66"/>
      <c r="G379" s="67"/>
    </row>
    <row r="380" spans="1:7">
      <c r="A380" s="65">
        <v>1481</v>
      </c>
      <c r="B380" s="65">
        <v>140</v>
      </c>
      <c r="C380" s="65" t="s">
        <v>1233</v>
      </c>
      <c r="F380" s="66"/>
      <c r="G380" s="67"/>
    </row>
    <row r="381" spans="1:7">
      <c r="A381" s="65">
        <v>1482</v>
      </c>
      <c r="B381" s="65">
        <v>140</v>
      </c>
      <c r="C381" s="65" t="s">
        <v>1234</v>
      </c>
      <c r="F381" s="66"/>
      <c r="G381" s="67"/>
    </row>
    <row r="382" spans="1:7">
      <c r="A382" s="65">
        <v>1483</v>
      </c>
      <c r="B382" s="65">
        <v>140</v>
      </c>
      <c r="C382" s="65" t="s">
        <v>1235</v>
      </c>
      <c r="F382" s="66"/>
      <c r="G382" s="67"/>
    </row>
    <row r="383" spans="1:7">
      <c r="A383" s="65">
        <v>1484</v>
      </c>
      <c r="B383" s="65">
        <v>140</v>
      </c>
      <c r="C383" s="65" t="s">
        <v>1236</v>
      </c>
      <c r="F383" s="66"/>
      <c r="G383" s="67"/>
    </row>
    <row r="384" spans="1:7">
      <c r="A384" s="65">
        <v>1485</v>
      </c>
      <c r="B384" s="65">
        <v>140</v>
      </c>
      <c r="C384" s="65" t="s">
        <v>1237</v>
      </c>
      <c r="F384" s="66"/>
      <c r="G384" s="67"/>
    </row>
    <row r="385" spans="1:7">
      <c r="A385" s="65">
        <v>1486</v>
      </c>
      <c r="B385" s="65">
        <v>140</v>
      </c>
      <c r="C385" s="65" t="s">
        <v>1238</v>
      </c>
      <c r="F385" s="66"/>
      <c r="G385" s="67"/>
    </row>
    <row r="386" spans="1:7">
      <c r="A386" s="65">
        <v>1487</v>
      </c>
      <c r="B386" s="65">
        <v>140</v>
      </c>
      <c r="C386" s="65" t="s">
        <v>1239</v>
      </c>
      <c r="F386" s="66"/>
      <c r="G386" s="67"/>
    </row>
    <row r="387" spans="1:7">
      <c r="A387" s="65">
        <v>1488</v>
      </c>
      <c r="B387" s="65">
        <v>140</v>
      </c>
      <c r="C387" s="65" t="s">
        <v>1240</v>
      </c>
      <c r="F387" s="66"/>
      <c r="G387" s="67"/>
    </row>
    <row r="388" spans="1:7">
      <c r="A388" s="65">
        <v>1489</v>
      </c>
      <c r="B388" s="65">
        <v>140</v>
      </c>
      <c r="C388" s="65" t="s">
        <v>1241</v>
      </c>
      <c r="F388" s="66"/>
      <c r="G388" s="67"/>
    </row>
    <row r="389" spans="1:7">
      <c r="A389" s="65">
        <v>1490</v>
      </c>
      <c r="B389" s="65">
        <v>140</v>
      </c>
      <c r="C389" s="65" t="s">
        <v>1242</v>
      </c>
      <c r="F389" s="66"/>
      <c r="G389" s="67"/>
    </row>
    <row r="390" spans="1:7">
      <c r="A390" s="65">
        <v>1491</v>
      </c>
      <c r="B390" s="65">
        <v>144</v>
      </c>
      <c r="C390" s="65" t="s">
        <v>1243</v>
      </c>
      <c r="F390" s="66"/>
      <c r="G390" s="67"/>
    </row>
    <row r="391" spans="1:7">
      <c r="A391" s="65">
        <v>1492</v>
      </c>
      <c r="B391" s="65">
        <v>140</v>
      </c>
      <c r="C391" s="65" t="s">
        <v>830</v>
      </c>
      <c r="F391" s="66"/>
      <c r="G391" s="67"/>
    </row>
    <row r="392" spans="1:7">
      <c r="A392" s="65">
        <v>1493</v>
      </c>
      <c r="B392" s="65">
        <v>140</v>
      </c>
      <c r="C392" s="65" t="s">
        <v>1244</v>
      </c>
      <c r="F392" s="66"/>
      <c r="G392" s="67"/>
    </row>
    <row r="393" spans="1:7">
      <c r="A393" s="65">
        <v>1494</v>
      </c>
      <c r="B393" s="65">
        <v>140</v>
      </c>
      <c r="C393" s="65" t="s">
        <v>1245</v>
      </c>
      <c r="F393" s="66"/>
      <c r="G393" s="67"/>
    </row>
    <row r="394" spans="1:7">
      <c r="A394" s="65">
        <v>1495</v>
      </c>
      <c r="B394" s="65">
        <v>140</v>
      </c>
      <c r="C394" s="65" t="s">
        <v>1246</v>
      </c>
      <c r="F394" s="66"/>
      <c r="G394" s="67"/>
    </row>
    <row r="395" spans="1:7">
      <c r="A395" s="65">
        <v>1496</v>
      </c>
      <c r="B395" s="65">
        <v>143</v>
      </c>
      <c r="C395" s="65" t="s">
        <v>1247</v>
      </c>
      <c r="F395" s="66"/>
      <c r="G395" s="67"/>
    </row>
    <row r="396" spans="1:7">
      <c r="A396" s="65">
        <v>1498</v>
      </c>
      <c r="B396" s="65">
        <v>140</v>
      </c>
      <c r="C396" s="65" t="s">
        <v>1248</v>
      </c>
      <c r="F396" s="66"/>
      <c r="G396" s="67"/>
    </row>
    <row r="397" spans="1:7">
      <c r="A397" s="65">
        <v>1499</v>
      </c>
      <c r="B397" s="65">
        <v>140</v>
      </c>
      <c r="C397" s="65" t="s">
        <v>1249</v>
      </c>
      <c r="F397" s="66"/>
      <c r="G397" s="67"/>
    </row>
    <row r="398" spans="1:7">
      <c r="A398" s="65">
        <v>1500</v>
      </c>
      <c r="B398" s="65">
        <v>141</v>
      </c>
      <c r="C398" s="65" t="s">
        <v>1250</v>
      </c>
      <c r="F398" s="66"/>
      <c r="G398" s="67"/>
    </row>
    <row r="399" spans="1:7">
      <c r="A399" s="65">
        <v>1502</v>
      </c>
      <c r="B399" s="65">
        <v>140</v>
      </c>
      <c r="C399" s="65" t="s">
        <v>1251</v>
      </c>
      <c r="F399" s="66"/>
      <c r="G399" s="67"/>
    </row>
    <row r="400" spans="1:7">
      <c r="A400" s="65">
        <v>1503</v>
      </c>
      <c r="B400" s="65">
        <v>140</v>
      </c>
      <c r="C400" s="65" t="s">
        <v>1252</v>
      </c>
      <c r="F400" s="66"/>
      <c r="G400" s="67"/>
    </row>
    <row r="401" spans="1:7">
      <c r="A401" s="65">
        <v>1504</v>
      </c>
      <c r="B401" s="65">
        <v>144</v>
      </c>
      <c r="C401" s="65" t="s">
        <v>1253</v>
      </c>
      <c r="F401" s="66"/>
      <c r="G401" s="67"/>
    </row>
    <row r="402" spans="1:7">
      <c r="A402" s="65">
        <v>1505</v>
      </c>
      <c r="B402" s="65">
        <v>140</v>
      </c>
      <c r="C402" s="65" t="s">
        <v>1254</v>
      </c>
      <c r="F402" s="66"/>
      <c r="G402" s="67"/>
    </row>
    <row r="403" spans="1:7">
      <c r="A403" s="65">
        <v>1506</v>
      </c>
      <c r="B403" s="65">
        <v>143</v>
      </c>
      <c r="C403" s="65" t="s">
        <v>1255</v>
      </c>
      <c r="F403" s="66"/>
      <c r="G403" s="67"/>
    </row>
    <row r="404" spans="1:7">
      <c r="A404" s="65">
        <v>1507</v>
      </c>
      <c r="B404" s="65">
        <v>140</v>
      </c>
      <c r="C404" s="65" t="s">
        <v>1256</v>
      </c>
      <c r="F404" s="66"/>
      <c r="G404" s="67"/>
    </row>
    <row r="405" spans="1:7">
      <c r="A405" s="65">
        <v>1508</v>
      </c>
      <c r="B405" s="65">
        <v>140</v>
      </c>
      <c r="C405" s="65" t="s">
        <v>1257</v>
      </c>
      <c r="F405" s="66"/>
      <c r="G405" s="67"/>
    </row>
    <row r="406" spans="1:7">
      <c r="A406" s="65">
        <v>1509</v>
      </c>
      <c r="B406" s="65">
        <v>143</v>
      </c>
      <c r="C406" s="65" t="s">
        <v>1258</v>
      </c>
      <c r="F406" s="66"/>
      <c r="G406" s="67"/>
    </row>
    <row r="407" spans="1:7">
      <c r="A407" s="65">
        <v>1510</v>
      </c>
      <c r="B407" s="65">
        <v>143</v>
      </c>
      <c r="C407" s="65" t="s">
        <v>1259</v>
      </c>
      <c r="F407" s="66"/>
      <c r="G407" s="67"/>
    </row>
    <row r="408" spans="1:7">
      <c r="A408" s="65">
        <v>1511</v>
      </c>
      <c r="B408" s="65">
        <v>140</v>
      </c>
      <c r="C408" s="65" t="s">
        <v>1260</v>
      </c>
      <c r="F408" s="66"/>
      <c r="G408" s="67"/>
    </row>
    <row r="409" spans="1:7">
      <c r="A409" s="65">
        <v>1512</v>
      </c>
      <c r="B409" s="65">
        <v>140</v>
      </c>
      <c r="C409" s="65" t="s">
        <v>1261</v>
      </c>
      <c r="F409" s="66"/>
      <c r="G409" s="67"/>
    </row>
    <row r="410" spans="1:7">
      <c r="A410" s="65">
        <v>1513</v>
      </c>
      <c r="B410" s="65">
        <v>140</v>
      </c>
      <c r="C410" s="65" t="s">
        <v>1262</v>
      </c>
      <c r="F410" s="66"/>
      <c r="G410" s="67"/>
    </row>
    <row r="411" spans="1:7">
      <c r="A411" s="65">
        <v>1514</v>
      </c>
      <c r="B411" s="65">
        <v>140</v>
      </c>
      <c r="C411" s="65" t="s">
        <v>1263</v>
      </c>
      <c r="F411" s="66"/>
      <c r="G411" s="67"/>
    </row>
    <row r="412" spans="1:7">
      <c r="A412" s="65">
        <v>1515</v>
      </c>
      <c r="B412" s="65">
        <v>140</v>
      </c>
      <c r="C412" s="65" t="s">
        <v>1264</v>
      </c>
      <c r="F412" s="66"/>
      <c r="G412" s="67"/>
    </row>
    <row r="413" spans="1:7">
      <c r="A413" s="65">
        <v>1516</v>
      </c>
      <c r="B413" s="65">
        <v>143</v>
      </c>
      <c r="C413" s="65" t="s">
        <v>1265</v>
      </c>
      <c r="F413" s="66"/>
      <c r="G413" s="67"/>
    </row>
    <row r="414" spans="1:7">
      <c r="A414" s="65">
        <v>1517</v>
      </c>
      <c r="B414" s="65">
        <v>113</v>
      </c>
      <c r="C414" s="65" t="s">
        <v>1266</v>
      </c>
      <c r="F414" s="66"/>
      <c r="G414" s="67"/>
    </row>
    <row r="415" spans="1:7">
      <c r="A415" s="65">
        <v>1541</v>
      </c>
      <c r="B415" s="65">
        <v>155</v>
      </c>
      <c r="C415" s="65" t="s">
        <v>1267</v>
      </c>
      <c r="F415" s="66"/>
      <c r="G415" s="67"/>
    </row>
    <row r="416" spans="1:7">
      <c r="A416" s="65">
        <v>1544</v>
      </c>
      <c r="B416" s="65">
        <v>151</v>
      </c>
      <c r="C416" s="65" t="s">
        <v>1268</v>
      </c>
      <c r="F416" s="66"/>
      <c r="G416" s="67"/>
    </row>
    <row r="417" spans="1:7">
      <c r="A417" s="65">
        <v>1545</v>
      </c>
      <c r="B417" s="65">
        <v>155</v>
      </c>
      <c r="C417" s="65" t="s">
        <v>1269</v>
      </c>
      <c r="F417" s="66"/>
      <c r="G417" s="67"/>
    </row>
    <row r="418" spans="1:7">
      <c r="A418" s="65">
        <v>1546</v>
      </c>
      <c r="B418" s="65">
        <v>151</v>
      </c>
      <c r="C418" s="65" t="s">
        <v>1270</v>
      </c>
      <c r="F418" s="66"/>
      <c r="G418" s="67"/>
    </row>
    <row r="419" spans="1:7">
      <c r="A419" s="65">
        <v>1547</v>
      </c>
      <c r="B419" s="65">
        <v>153</v>
      </c>
      <c r="C419" s="65" t="s">
        <v>1271</v>
      </c>
      <c r="F419" s="66"/>
      <c r="G419" s="67"/>
    </row>
    <row r="420" spans="1:7">
      <c r="A420" s="65">
        <v>1548</v>
      </c>
      <c r="B420" s="65">
        <v>153</v>
      </c>
      <c r="C420" s="65" t="s">
        <v>1272</v>
      </c>
      <c r="F420" s="66"/>
      <c r="G420" s="67"/>
    </row>
    <row r="421" spans="1:7">
      <c r="A421" s="65">
        <v>1549</v>
      </c>
      <c r="B421" s="65">
        <v>157</v>
      </c>
      <c r="C421" s="65" t="s">
        <v>1273</v>
      </c>
      <c r="F421" s="66"/>
      <c r="G421" s="67"/>
    </row>
    <row r="422" spans="1:7">
      <c r="A422" s="65">
        <v>1550</v>
      </c>
      <c r="B422" s="65">
        <v>151</v>
      </c>
      <c r="C422" s="65" t="s">
        <v>1274</v>
      </c>
      <c r="F422" s="66"/>
      <c r="G422" s="67"/>
    </row>
    <row r="423" spans="1:7">
      <c r="A423" s="65">
        <v>1551</v>
      </c>
      <c r="B423" s="65">
        <v>151</v>
      </c>
      <c r="C423" s="65" t="s">
        <v>1275</v>
      </c>
      <c r="F423" s="66"/>
      <c r="G423" s="67"/>
    </row>
    <row r="424" spans="1:7">
      <c r="A424" s="65">
        <v>1553</v>
      </c>
      <c r="B424" s="65">
        <v>154</v>
      </c>
      <c r="C424" s="65" t="s">
        <v>1276</v>
      </c>
      <c r="F424" s="66"/>
      <c r="G424" s="67"/>
    </row>
    <row r="425" spans="1:7">
      <c r="A425" s="65">
        <v>1554</v>
      </c>
      <c r="B425" s="65">
        <v>154</v>
      </c>
      <c r="C425" s="65" t="s">
        <v>1277</v>
      </c>
      <c r="F425" s="66"/>
      <c r="G425" s="67"/>
    </row>
    <row r="426" spans="1:7">
      <c r="A426" s="65">
        <v>1555</v>
      </c>
      <c r="B426" s="65">
        <v>151</v>
      </c>
      <c r="C426" s="65" t="s">
        <v>1278</v>
      </c>
      <c r="F426" s="66"/>
      <c r="G426" s="67"/>
    </row>
    <row r="427" spans="1:7">
      <c r="A427" s="65">
        <v>1556</v>
      </c>
      <c r="B427" s="65">
        <v>152</v>
      </c>
      <c r="C427" s="65" t="s">
        <v>1279</v>
      </c>
      <c r="F427" s="66"/>
      <c r="G427" s="67"/>
    </row>
    <row r="428" spans="1:7">
      <c r="A428" s="65">
        <v>1557</v>
      </c>
      <c r="B428" s="65">
        <v>152</v>
      </c>
      <c r="C428" s="65" t="s">
        <v>1280</v>
      </c>
      <c r="F428" s="66"/>
      <c r="G428" s="67"/>
    </row>
    <row r="429" spans="1:7">
      <c r="A429" s="65">
        <v>1558</v>
      </c>
      <c r="B429" s="65">
        <v>152</v>
      </c>
      <c r="C429" s="65" t="s">
        <v>1281</v>
      </c>
      <c r="F429" s="66"/>
      <c r="G429" s="67"/>
    </row>
    <row r="430" spans="1:7">
      <c r="A430" s="65">
        <v>1559</v>
      </c>
      <c r="B430" s="65">
        <v>151</v>
      </c>
      <c r="C430" s="65" t="s">
        <v>1282</v>
      </c>
      <c r="F430" s="66"/>
      <c r="G430" s="67"/>
    </row>
    <row r="431" spans="1:7">
      <c r="A431" s="65">
        <v>1560</v>
      </c>
      <c r="B431" s="65">
        <v>157</v>
      </c>
      <c r="C431" s="65" t="s">
        <v>1283</v>
      </c>
      <c r="F431" s="66"/>
      <c r="G431" s="67"/>
    </row>
    <row r="432" spans="1:7">
      <c r="A432" s="65">
        <v>1561</v>
      </c>
      <c r="B432" s="65">
        <v>151</v>
      </c>
      <c r="C432" s="65" t="s">
        <v>1284</v>
      </c>
      <c r="F432" s="66"/>
      <c r="G432" s="67"/>
    </row>
    <row r="433" spans="1:7">
      <c r="A433" s="65">
        <v>1562</v>
      </c>
      <c r="B433" s="65">
        <v>152</v>
      </c>
      <c r="C433" s="65" t="s">
        <v>1285</v>
      </c>
      <c r="F433" s="66"/>
      <c r="G433" s="67"/>
    </row>
    <row r="434" spans="1:7">
      <c r="A434" s="65">
        <v>1564</v>
      </c>
      <c r="B434" s="65">
        <v>154</v>
      </c>
      <c r="C434" s="65" t="s">
        <v>1286</v>
      </c>
      <c r="F434" s="66"/>
      <c r="G434" s="67"/>
    </row>
    <row r="435" spans="1:7">
      <c r="A435" s="65">
        <v>1565</v>
      </c>
      <c r="B435" s="65">
        <v>157</v>
      </c>
      <c r="C435" s="65" t="s">
        <v>1287</v>
      </c>
      <c r="F435" s="66"/>
      <c r="G435" s="67"/>
    </row>
    <row r="436" spans="1:7">
      <c r="A436" s="65">
        <v>1566</v>
      </c>
      <c r="B436" s="65">
        <v>154</v>
      </c>
      <c r="C436" s="65" t="s">
        <v>1288</v>
      </c>
      <c r="F436" s="66"/>
      <c r="G436" s="67"/>
    </row>
    <row r="437" spans="1:7">
      <c r="A437" s="65">
        <v>1567</v>
      </c>
      <c r="B437" s="65">
        <v>134</v>
      </c>
      <c r="C437" s="65" t="s">
        <v>1289</v>
      </c>
      <c r="F437" s="66"/>
      <c r="G437" s="67"/>
    </row>
    <row r="438" spans="1:7">
      <c r="A438" s="65">
        <v>1569</v>
      </c>
      <c r="B438" s="65">
        <v>131</v>
      </c>
      <c r="C438" s="65" t="s">
        <v>1290</v>
      </c>
      <c r="F438" s="66"/>
      <c r="G438" s="67"/>
    </row>
    <row r="439" spans="1:7">
      <c r="A439" s="65">
        <v>1570</v>
      </c>
      <c r="B439" s="65">
        <v>152</v>
      </c>
      <c r="C439" s="65" t="s">
        <v>1291</v>
      </c>
      <c r="F439" s="66"/>
      <c r="G439" s="67"/>
    </row>
    <row r="440" spans="1:7">
      <c r="A440" s="65">
        <v>1571</v>
      </c>
      <c r="B440" s="65">
        <v>113</v>
      </c>
      <c r="C440" s="65" t="s">
        <v>1292</v>
      </c>
      <c r="F440" s="66"/>
      <c r="G440" s="67"/>
    </row>
    <row r="441" spans="1:7">
      <c r="A441" s="65">
        <v>1572</v>
      </c>
      <c r="B441" s="65">
        <v>151</v>
      </c>
      <c r="C441" s="65" t="s">
        <v>1293</v>
      </c>
      <c r="F441" s="66"/>
      <c r="G441" s="67"/>
    </row>
    <row r="442" spans="1:7">
      <c r="A442" s="65">
        <v>1573</v>
      </c>
      <c r="B442" s="65">
        <v>151</v>
      </c>
      <c r="C442" s="65" t="s">
        <v>1294</v>
      </c>
      <c r="F442" s="66"/>
      <c r="G442" s="67"/>
    </row>
    <row r="443" spans="1:7">
      <c r="A443" s="65">
        <v>1574</v>
      </c>
      <c r="B443" s="65">
        <v>151</v>
      </c>
      <c r="C443" s="65" t="s">
        <v>1295</v>
      </c>
      <c r="F443" s="66"/>
      <c r="G443" s="67"/>
    </row>
    <row r="444" spans="1:7">
      <c r="A444" s="65">
        <v>1575</v>
      </c>
      <c r="B444" s="65">
        <v>157</v>
      </c>
      <c r="C444" s="65" t="s">
        <v>1296</v>
      </c>
      <c r="F444" s="66"/>
      <c r="G444" s="67"/>
    </row>
    <row r="445" spans="1:7">
      <c r="A445" s="65">
        <v>1577</v>
      </c>
      <c r="B445" s="65">
        <v>153</v>
      </c>
      <c r="C445" s="65" t="s">
        <v>1297</v>
      </c>
      <c r="F445" s="66"/>
      <c r="G445" s="67"/>
    </row>
    <row r="446" spans="1:7">
      <c r="A446" s="65">
        <v>1578</v>
      </c>
      <c r="B446" s="65">
        <v>152</v>
      </c>
      <c r="C446" s="65" t="s">
        <v>1298</v>
      </c>
      <c r="F446" s="66"/>
      <c r="G446" s="67"/>
    </row>
    <row r="447" spans="1:7">
      <c r="A447" s="65">
        <v>1579</v>
      </c>
      <c r="B447" s="65">
        <v>153</v>
      </c>
      <c r="C447" s="65" t="s">
        <v>1299</v>
      </c>
      <c r="F447" s="66"/>
      <c r="G447" s="67"/>
    </row>
    <row r="448" spans="1:7">
      <c r="A448" s="65">
        <v>1580</v>
      </c>
      <c r="B448" s="65">
        <v>154</v>
      </c>
      <c r="C448" s="65" t="s">
        <v>1300</v>
      </c>
      <c r="F448" s="66"/>
      <c r="G448" s="67"/>
    </row>
    <row r="449" spans="1:7">
      <c r="A449" s="65">
        <v>1581</v>
      </c>
      <c r="B449" s="65">
        <v>123</v>
      </c>
      <c r="C449" s="65" t="s">
        <v>1301</v>
      </c>
      <c r="F449" s="66"/>
      <c r="G449" s="67"/>
    </row>
    <row r="450" spans="1:7">
      <c r="A450" s="65">
        <v>1582</v>
      </c>
      <c r="B450" s="65">
        <v>119</v>
      </c>
      <c r="C450" s="65" t="s">
        <v>1302</v>
      </c>
      <c r="F450" s="66"/>
      <c r="G450" s="67"/>
    </row>
    <row r="451" spans="1:7">
      <c r="A451" s="65">
        <v>1583</v>
      </c>
      <c r="B451" s="65">
        <v>154</v>
      </c>
      <c r="C451" s="65" t="s">
        <v>1303</v>
      </c>
      <c r="F451" s="66"/>
      <c r="G451" s="67"/>
    </row>
    <row r="452" spans="1:7">
      <c r="A452" s="65">
        <v>1585</v>
      </c>
      <c r="B452" s="65">
        <v>151</v>
      </c>
      <c r="C452" s="65" t="s">
        <v>1304</v>
      </c>
      <c r="F452" s="66"/>
      <c r="G452" s="67"/>
    </row>
    <row r="453" spans="1:7">
      <c r="A453" s="65">
        <v>1586</v>
      </c>
      <c r="B453" s="65">
        <v>151</v>
      </c>
      <c r="C453" s="65" t="s">
        <v>1305</v>
      </c>
      <c r="F453" s="66"/>
      <c r="G453" s="67"/>
    </row>
    <row r="454" spans="1:7">
      <c r="A454" s="65">
        <v>1587</v>
      </c>
      <c r="B454" s="65">
        <v>151</v>
      </c>
      <c r="C454" s="65" t="s">
        <v>1306</v>
      </c>
      <c r="F454" s="66"/>
      <c r="G454" s="67"/>
    </row>
    <row r="455" spans="1:7">
      <c r="A455" s="65">
        <v>1588</v>
      </c>
      <c r="B455" s="65">
        <v>157</v>
      </c>
      <c r="C455" s="65" t="s">
        <v>1307</v>
      </c>
      <c r="F455" s="66"/>
      <c r="G455" s="67"/>
    </row>
    <row r="456" spans="1:7">
      <c r="A456" s="65">
        <v>1589</v>
      </c>
      <c r="B456" s="65">
        <v>125</v>
      </c>
      <c r="C456" s="65" t="s">
        <v>1308</v>
      </c>
      <c r="F456" s="66"/>
      <c r="G456" s="67"/>
    </row>
    <row r="457" spans="1:7">
      <c r="A457" s="65">
        <v>1590</v>
      </c>
      <c r="B457" s="65">
        <v>153</v>
      </c>
      <c r="C457" s="65" t="s">
        <v>1309</v>
      </c>
      <c r="F457" s="66"/>
      <c r="G457" s="67"/>
    </row>
    <row r="458" spans="1:7">
      <c r="A458" s="65">
        <v>1591</v>
      </c>
      <c r="B458" s="65">
        <v>152</v>
      </c>
      <c r="C458" s="65" t="s">
        <v>1310</v>
      </c>
      <c r="F458" s="66"/>
      <c r="G458" s="67"/>
    </row>
    <row r="459" spans="1:7">
      <c r="A459" s="65">
        <v>1593</v>
      </c>
      <c r="B459" s="65">
        <v>160</v>
      </c>
      <c r="C459" s="65" t="s">
        <v>1311</v>
      </c>
      <c r="F459" s="66"/>
      <c r="G459" s="67"/>
    </row>
    <row r="460" spans="1:7">
      <c r="A460" s="65">
        <v>1594</v>
      </c>
      <c r="B460" s="65">
        <v>152</v>
      </c>
      <c r="C460" s="65" t="s">
        <v>1312</v>
      </c>
      <c r="F460" s="66"/>
      <c r="G460" s="67"/>
    </row>
    <row r="461" spans="1:7">
      <c r="A461" s="65">
        <v>1595</v>
      </c>
      <c r="B461" s="65">
        <v>156</v>
      </c>
      <c r="C461" s="65" t="s">
        <v>1313</v>
      </c>
      <c r="F461" s="66"/>
      <c r="G461" s="67"/>
    </row>
    <row r="462" spans="1:7">
      <c r="A462" s="65">
        <v>1596</v>
      </c>
      <c r="B462" s="65">
        <v>153</v>
      </c>
      <c r="C462" s="65" t="s">
        <v>1314</v>
      </c>
      <c r="F462" s="66"/>
      <c r="G462" s="67"/>
    </row>
    <row r="463" spans="1:7">
      <c r="A463" s="65">
        <v>1597</v>
      </c>
      <c r="B463" s="65">
        <v>152</v>
      </c>
      <c r="C463" s="65" t="s">
        <v>1315</v>
      </c>
      <c r="F463" s="66"/>
      <c r="G463" s="67"/>
    </row>
    <row r="464" spans="1:7">
      <c r="A464" s="65">
        <v>1598</v>
      </c>
      <c r="B464" s="65">
        <v>153</v>
      </c>
      <c r="C464" s="65" t="s">
        <v>1316</v>
      </c>
      <c r="F464" s="66"/>
      <c r="G464" s="67"/>
    </row>
    <row r="465" spans="1:7">
      <c r="A465" s="65">
        <v>1599</v>
      </c>
      <c r="B465" s="65">
        <v>153</v>
      </c>
      <c r="C465" s="65" t="s">
        <v>1317</v>
      </c>
      <c r="F465" s="66"/>
      <c r="G465" s="67"/>
    </row>
    <row r="466" spans="1:7">
      <c r="A466" s="65">
        <v>1600</v>
      </c>
      <c r="B466" s="65">
        <v>152</v>
      </c>
      <c r="C466" s="65" t="s">
        <v>1318</v>
      </c>
      <c r="F466" s="66"/>
      <c r="G466" s="67"/>
    </row>
    <row r="467" spans="1:7">
      <c r="A467" s="65">
        <v>1601</v>
      </c>
      <c r="B467" s="65">
        <v>151</v>
      </c>
      <c r="C467" s="65" t="s">
        <v>1319</v>
      </c>
      <c r="F467" s="66"/>
      <c r="G467" s="67"/>
    </row>
    <row r="468" spans="1:7">
      <c r="A468" s="65">
        <v>1602</v>
      </c>
      <c r="B468" s="65">
        <v>151</v>
      </c>
      <c r="C468" s="65" t="s">
        <v>1320</v>
      </c>
      <c r="F468" s="66"/>
      <c r="G468" s="67"/>
    </row>
    <row r="469" spans="1:7">
      <c r="A469" s="65">
        <v>1603</v>
      </c>
      <c r="B469" s="65">
        <v>155</v>
      </c>
      <c r="C469" s="65" t="s">
        <v>1321</v>
      </c>
      <c r="F469" s="66"/>
      <c r="G469" s="67"/>
    </row>
    <row r="470" spans="1:7">
      <c r="A470" s="65">
        <v>1604</v>
      </c>
      <c r="B470" s="65">
        <v>132</v>
      </c>
      <c r="C470" s="65" t="s">
        <v>1322</v>
      </c>
      <c r="F470" s="66"/>
      <c r="G470" s="67"/>
    </row>
    <row r="471" spans="1:7">
      <c r="A471" s="65">
        <v>1605</v>
      </c>
      <c r="B471" s="65">
        <v>154</v>
      </c>
      <c r="C471" s="65" t="s">
        <v>1323</v>
      </c>
      <c r="F471" s="66"/>
      <c r="G471" s="67"/>
    </row>
    <row r="472" spans="1:7">
      <c r="A472" s="65">
        <v>1606</v>
      </c>
      <c r="B472" s="65">
        <v>151</v>
      </c>
      <c r="C472" s="65" t="s">
        <v>1324</v>
      </c>
      <c r="F472" s="66"/>
      <c r="G472" s="67"/>
    </row>
    <row r="473" spans="1:7">
      <c r="A473" s="65">
        <v>1607</v>
      </c>
      <c r="B473" s="65">
        <v>151</v>
      </c>
      <c r="C473" s="65" t="s">
        <v>1325</v>
      </c>
      <c r="F473" s="66"/>
      <c r="G473" s="67"/>
    </row>
    <row r="474" spans="1:7">
      <c r="A474" s="65">
        <v>1608</v>
      </c>
      <c r="B474" s="65">
        <v>151</v>
      </c>
      <c r="C474" s="65" t="s">
        <v>1326</v>
      </c>
      <c r="F474" s="66"/>
      <c r="G474" s="67"/>
    </row>
    <row r="475" spans="1:7">
      <c r="A475" s="65">
        <v>1611</v>
      </c>
      <c r="B475" s="65">
        <v>151</v>
      </c>
      <c r="C475" s="65" t="s">
        <v>1327</v>
      </c>
      <c r="F475" s="66"/>
      <c r="G475" s="67"/>
    </row>
    <row r="476" spans="1:7">
      <c r="A476" s="65">
        <v>1612</v>
      </c>
      <c r="B476" s="65">
        <v>123</v>
      </c>
      <c r="C476" s="65" t="s">
        <v>1328</v>
      </c>
      <c r="F476" s="66"/>
      <c r="G476" s="67"/>
    </row>
    <row r="477" spans="1:7">
      <c r="A477" s="65">
        <v>1613</v>
      </c>
      <c r="B477" s="65">
        <v>154</v>
      </c>
      <c r="C477" s="65" t="s">
        <v>1329</v>
      </c>
      <c r="F477" s="66"/>
      <c r="G477" s="67"/>
    </row>
    <row r="478" spans="1:7">
      <c r="A478" s="65">
        <v>1614</v>
      </c>
      <c r="B478" s="65">
        <v>152</v>
      </c>
      <c r="C478" s="65" t="s">
        <v>1330</v>
      </c>
      <c r="F478" s="66"/>
      <c r="G478" s="67"/>
    </row>
    <row r="479" spans="1:7">
      <c r="A479" s="65">
        <v>1616</v>
      </c>
      <c r="B479" s="65">
        <v>151</v>
      </c>
      <c r="C479" s="65" t="s">
        <v>1331</v>
      </c>
      <c r="F479" s="66"/>
      <c r="G479" s="67"/>
    </row>
    <row r="480" spans="1:7">
      <c r="A480" s="65">
        <v>1617</v>
      </c>
      <c r="B480" s="65">
        <v>151</v>
      </c>
      <c r="C480" s="65" t="s">
        <v>1332</v>
      </c>
      <c r="F480" s="66"/>
      <c r="G480" s="67"/>
    </row>
    <row r="481" spans="1:7">
      <c r="A481" s="65">
        <v>1618</v>
      </c>
      <c r="B481" s="65">
        <v>151</v>
      </c>
      <c r="C481" s="65" t="s">
        <v>1333</v>
      </c>
      <c r="F481" s="66"/>
      <c r="G481" s="67"/>
    </row>
    <row r="482" spans="1:7">
      <c r="A482" s="65">
        <v>1620</v>
      </c>
      <c r="B482" s="65">
        <v>151</v>
      </c>
      <c r="C482" s="65" t="s">
        <v>1334</v>
      </c>
      <c r="F482" s="66"/>
      <c r="G482" s="67"/>
    </row>
    <row r="483" spans="1:7">
      <c r="A483" s="65">
        <v>1621</v>
      </c>
      <c r="B483" s="65">
        <v>151</v>
      </c>
      <c r="C483" s="65" t="s">
        <v>1335</v>
      </c>
      <c r="F483" s="66"/>
      <c r="G483" s="67"/>
    </row>
    <row r="484" spans="1:7">
      <c r="A484" s="65">
        <v>1622</v>
      </c>
      <c r="B484" s="65">
        <v>151</v>
      </c>
      <c r="C484" s="65" t="s">
        <v>1336</v>
      </c>
      <c r="F484" s="66"/>
      <c r="G484" s="67"/>
    </row>
    <row r="485" spans="1:7">
      <c r="A485" s="65">
        <v>1623</v>
      </c>
      <c r="B485" s="65">
        <v>151</v>
      </c>
      <c r="C485" s="65" t="s">
        <v>1337</v>
      </c>
      <c r="F485" s="66"/>
      <c r="G485" s="67"/>
    </row>
    <row r="486" spans="1:7">
      <c r="A486" s="65">
        <v>1624</v>
      </c>
      <c r="B486" s="65">
        <v>154</v>
      </c>
      <c r="C486" s="65" t="s">
        <v>1338</v>
      </c>
      <c r="F486" s="66"/>
      <c r="G486" s="67"/>
    </row>
    <row r="487" spans="1:7">
      <c r="A487" s="65">
        <v>1625</v>
      </c>
      <c r="B487" s="65">
        <v>141</v>
      </c>
      <c r="C487" s="65" t="s">
        <v>1339</v>
      </c>
      <c r="F487" s="66"/>
      <c r="G487" s="67"/>
    </row>
    <row r="488" spans="1:7">
      <c r="A488" s="65">
        <v>1626</v>
      </c>
      <c r="B488" s="65">
        <v>157</v>
      </c>
      <c r="C488" s="65" t="s">
        <v>1340</v>
      </c>
      <c r="F488" s="66"/>
      <c r="G488" s="67"/>
    </row>
    <row r="489" spans="1:7">
      <c r="A489" s="65">
        <v>1627</v>
      </c>
      <c r="B489" s="65">
        <v>141</v>
      </c>
      <c r="C489" s="65" t="s">
        <v>1341</v>
      </c>
      <c r="F489" s="66"/>
      <c r="G489" s="67"/>
    </row>
    <row r="490" spans="1:7">
      <c r="A490" s="65">
        <v>1629</v>
      </c>
      <c r="B490" s="65">
        <v>151</v>
      </c>
      <c r="C490" s="65" t="s">
        <v>1342</v>
      </c>
      <c r="F490" s="66"/>
      <c r="G490" s="67"/>
    </row>
    <row r="491" spans="1:7">
      <c r="A491" s="65">
        <v>1630</v>
      </c>
      <c r="B491" s="65">
        <v>151</v>
      </c>
      <c r="C491" s="65" t="s">
        <v>1343</v>
      </c>
      <c r="F491" s="66"/>
      <c r="G491" s="67"/>
    </row>
    <row r="492" spans="1:7">
      <c r="A492" s="65">
        <v>1631</v>
      </c>
      <c r="B492" s="65">
        <v>154</v>
      </c>
      <c r="C492" s="65" t="s">
        <v>1344</v>
      </c>
      <c r="F492" s="66"/>
      <c r="G492" s="67"/>
    </row>
    <row r="493" spans="1:7">
      <c r="A493" s="65">
        <v>1634</v>
      </c>
      <c r="B493" s="65">
        <v>154</v>
      </c>
      <c r="C493" s="65" t="s">
        <v>1345</v>
      </c>
      <c r="F493" s="66"/>
      <c r="G493" s="67"/>
    </row>
    <row r="494" spans="1:7">
      <c r="A494" s="65">
        <v>1636</v>
      </c>
      <c r="B494" s="65">
        <v>154</v>
      </c>
      <c r="C494" s="65" t="s">
        <v>1346</v>
      </c>
      <c r="F494" s="66"/>
      <c r="G494" s="67"/>
    </row>
    <row r="495" spans="1:7">
      <c r="A495" s="65">
        <v>1637</v>
      </c>
      <c r="B495" s="65">
        <v>151</v>
      </c>
      <c r="C495" s="65" t="s">
        <v>1347</v>
      </c>
      <c r="F495" s="66"/>
      <c r="G495" s="67"/>
    </row>
    <row r="496" spans="1:7">
      <c r="A496" s="65">
        <v>1638</v>
      </c>
      <c r="B496" s="65">
        <v>151</v>
      </c>
      <c r="C496" s="65" t="s">
        <v>1348</v>
      </c>
      <c r="F496" s="66"/>
      <c r="G496" s="67"/>
    </row>
    <row r="497" spans="1:7">
      <c r="A497" s="65">
        <v>1639</v>
      </c>
      <c r="B497" s="65">
        <v>151</v>
      </c>
      <c r="C497" s="65" t="s">
        <v>1349</v>
      </c>
      <c r="F497" s="66"/>
      <c r="G497" s="67"/>
    </row>
    <row r="498" spans="1:7">
      <c r="A498" s="65">
        <v>1640</v>
      </c>
      <c r="B498" s="65">
        <v>151</v>
      </c>
      <c r="C498" s="65" t="s">
        <v>1350</v>
      </c>
      <c r="F498" s="66"/>
      <c r="G498" s="67"/>
    </row>
    <row r="499" spans="1:7">
      <c r="A499" s="65">
        <v>1641</v>
      </c>
      <c r="B499" s="65">
        <v>151</v>
      </c>
      <c r="C499" s="65" t="s">
        <v>1351</v>
      </c>
      <c r="F499" s="66"/>
      <c r="G499" s="67"/>
    </row>
    <row r="500" spans="1:7">
      <c r="A500" s="65">
        <v>1642</v>
      </c>
      <c r="B500" s="65">
        <v>151</v>
      </c>
      <c r="C500" s="65" t="s">
        <v>1352</v>
      </c>
      <c r="F500" s="66"/>
      <c r="G500" s="67"/>
    </row>
    <row r="501" spans="1:7">
      <c r="A501" s="65">
        <v>1643</v>
      </c>
      <c r="B501" s="65">
        <v>151</v>
      </c>
      <c r="C501" s="65" t="s">
        <v>1353</v>
      </c>
      <c r="F501" s="66"/>
      <c r="G501" s="67"/>
    </row>
    <row r="502" spans="1:7">
      <c r="A502" s="65">
        <v>1644</v>
      </c>
      <c r="B502" s="65">
        <v>151</v>
      </c>
      <c r="C502" s="65" t="s">
        <v>1354</v>
      </c>
      <c r="F502" s="66"/>
      <c r="G502" s="67"/>
    </row>
    <row r="503" spans="1:7">
      <c r="A503" s="65">
        <v>1645</v>
      </c>
      <c r="B503" s="65">
        <v>151</v>
      </c>
      <c r="C503" s="65" t="s">
        <v>1355</v>
      </c>
      <c r="F503" s="66"/>
      <c r="G503" s="67"/>
    </row>
    <row r="504" spans="1:7">
      <c r="A504" s="65">
        <v>1646</v>
      </c>
      <c r="B504" s="65">
        <v>151</v>
      </c>
      <c r="C504" s="65" t="s">
        <v>1356</v>
      </c>
      <c r="F504" s="66"/>
      <c r="G504" s="67"/>
    </row>
    <row r="505" spans="1:7">
      <c r="A505" s="65">
        <v>1647</v>
      </c>
      <c r="B505" s="65">
        <v>151</v>
      </c>
      <c r="C505" s="65" t="s">
        <v>1357</v>
      </c>
      <c r="F505" s="66"/>
      <c r="G505" s="67"/>
    </row>
    <row r="506" spans="1:7">
      <c r="A506" s="65">
        <v>1648</v>
      </c>
      <c r="B506" s="65">
        <v>127</v>
      </c>
      <c r="C506" s="65" t="s">
        <v>1358</v>
      </c>
      <c r="F506" s="66"/>
      <c r="G506" s="67"/>
    </row>
    <row r="507" spans="1:7">
      <c r="A507" s="65">
        <v>1649</v>
      </c>
      <c r="B507" s="65">
        <v>152</v>
      </c>
      <c r="C507" s="65" t="s">
        <v>1359</v>
      </c>
      <c r="F507" s="66"/>
      <c r="G507" s="67"/>
    </row>
    <row r="508" spans="1:7">
      <c r="A508" s="65">
        <v>1650</v>
      </c>
      <c r="B508" s="65">
        <v>153</v>
      </c>
      <c r="C508" s="65" t="s">
        <v>1360</v>
      </c>
      <c r="F508" s="66"/>
      <c r="G508" s="67"/>
    </row>
    <row r="509" spans="1:7">
      <c r="A509" s="65">
        <v>1651</v>
      </c>
      <c r="B509" s="65">
        <v>153</v>
      </c>
      <c r="C509" s="65" t="s">
        <v>1361</v>
      </c>
      <c r="F509" s="66"/>
      <c r="G509" s="67"/>
    </row>
    <row r="510" spans="1:7">
      <c r="A510" s="65">
        <v>1652</v>
      </c>
      <c r="B510" s="65">
        <v>153</v>
      </c>
      <c r="C510" s="65" t="s">
        <v>1362</v>
      </c>
      <c r="F510" s="66"/>
      <c r="G510" s="67"/>
    </row>
    <row r="511" spans="1:7">
      <c r="A511" s="65">
        <v>1653</v>
      </c>
      <c r="B511" s="65">
        <v>151</v>
      </c>
      <c r="C511" s="65" t="s">
        <v>1363</v>
      </c>
      <c r="F511" s="66"/>
      <c r="G511" s="67"/>
    </row>
    <row r="512" spans="1:7">
      <c r="A512" s="65">
        <v>1654</v>
      </c>
      <c r="B512" s="65">
        <v>151</v>
      </c>
      <c r="C512" s="65" t="s">
        <v>1364</v>
      </c>
      <c r="F512" s="66"/>
      <c r="G512" s="67"/>
    </row>
    <row r="513" spans="1:7">
      <c r="A513" s="65">
        <v>1655</v>
      </c>
      <c r="B513" s="65">
        <v>151</v>
      </c>
      <c r="C513" s="65" t="s">
        <v>1365</v>
      </c>
      <c r="F513" s="66"/>
      <c r="G513" s="67"/>
    </row>
    <row r="514" spans="1:7">
      <c r="A514" s="65">
        <v>1656</v>
      </c>
      <c r="B514" s="65">
        <v>151</v>
      </c>
      <c r="C514" s="65" t="s">
        <v>1366</v>
      </c>
      <c r="F514" s="66"/>
      <c r="G514" s="67"/>
    </row>
    <row r="515" spans="1:7">
      <c r="A515" s="65">
        <v>1657</v>
      </c>
      <c r="B515" s="65">
        <v>151</v>
      </c>
      <c r="C515" s="65" t="s">
        <v>1367</v>
      </c>
      <c r="F515" s="66"/>
      <c r="G515" s="67"/>
    </row>
    <row r="516" spans="1:7">
      <c r="A516" s="65">
        <v>1658</v>
      </c>
      <c r="B516" s="65">
        <v>151</v>
      </c>
      <c r="C516" s="65" t="s">
        <v>1368</v>
      </c>
      <c r="F516" s="66"/>
      <c r="G516" s="67"/>
    </row>
    <row r="517" spans="1:7">
      <c r="A517" s="65">
        <v>1659</v>
      </c>
      <c r="B517" s="65">
        <v>151</v>
      </c>
      <c r="C517" s="65" t="s">
        <v>1369</v>
      </c>
      <c r="F517" s="66"/>
      <c r="G517" s="67"/>
    </row>
    <row r="518" spans="1:7">
      <c r="A518" s="65">
        <v>1660</v>
      </c>
      <c r="B518" s="65">
        <v>124</v>
      </c>
      <c r="C518" s="65" t="s">
        <v>1370</v>
      </c>
      <c r="F518" s="66"/>
      <c r="G518" s="67"/>
    </row>
    <row r="519" spans="1:7">
      <c r="A519" s="65">
        <v>1661</v>
      </c>
      <c r="B519" s="65">
        <v>153</v>
      </c>
      <c r="C519" s="65" t="s">
        <v>1371</v>
      </c>
      <c r="F519" s="66"/>
      <c r="G519" s="67"/>
    </row>
    <row r="520" spans="1:7">
      <c r="A520" s="65">
        <v>1662</v>
      </c>
      <c r="B520" s="65">
        <v>152</v>
      </c>
      <c r="C520" s="65" t="s">
        <v>1372</v>
      </c>
      <c r="F520" s="66"/>
      <c r="G520" s="67"/>
    </row>
    <row r="521" spans="1:7">
      <c r="A521" s="65">
        <v>1663</v>
      </c>
      <c r="B521" s="65">
        <v>153</v>
      </c>
      <c r="C521" s="65" t="s">
        <v>1373</v>
      </c>
      <c r="F521" s="66"/>
      <c r="G521" s="67"/>
    </row>
    <row r="522" spans="1:7">
      <c r="A522" s="65">
        <v>1664</v>
      </c>
      <c r="B522" s="65">
        <v>152</v>
      </c>
      <c r="C522" s="65" t="s">
        <v>1374</v>
      </c>
      <c r="F522" s="66"/>
      <c r="G522" s="67"/>
    </row>
    <row r="523" spans="1:7">
      <c r="A523" s="65">
        <v>1665</v>
      </c>
      <c r="B523" s="65">
        <v>152</v>
      </c>
      <c r="C523" s="65" t="s">
        <v>1375</v>
      </c>
      <c r="F523" s="66"/>
      <c r="G523" s="67"/>
    </row>
    <row r="524" spans="1:7">
      <c r="A524" s="65">
        <v>1669</v>
      </c>
      <c r="B524" s="65">
        <v>151</v>
      </c>
      <c r="C524" s="65" t="s">
        <v>1376</v>
      </c>
      <c r="F524" s="66"/>
      <c r="G524" s="67"/>
    </row>
    <row r="525" spans="1:7">
      <c r="A525" s="65">
        <v>1670</v>
      </c>
      <c r="B525" s="65">
        <v>157</v>
      </c>
      <c r="C525" s="65" t="s">
        <v>1377</v>
      </c>
      <c r="F525" s="66"/>
      <c r="G525" s="67"/>
    </row>
    <row r="526" spans="1:7">
      <c r="A526" s="65">
        <v>1671</v>
      </c>
      <c r="B526" s="65">
        <v>153</v>
      </c>
      <c r="C526" s="65" t="s">
        <v>1378</v>
      </c>
      <c r="F526" s="66"/>
      <c r="G526" s="67"/>
    </row>
    <row r="527" spans="1:7">
      <c r="A527" s="65">
        <v>1672</v>
      </c>
      <c r="B527" s="65">
        <v>151</v>
      </c>
      <c r="C527" s="65" t="s">
        <v>1379</v>
      </c>
      <c r="F527" s="66"/>
      <c r="G527" s="67"/>
    </row>
    <row r="528" spans="1:7">
      <c r="A528" s="65">
        <v>1673</v>
      </c>
      <c r="B528" s="65">
        <v>153</v>
      </c>
      <c r="C528" s="65" t="s">
        <v>1380</v>
      </c>
      <c r="F528" s="66"/>
      <c r="G528" s="67"/>
    </row>
    <row r="529" spans="1:7">
      <c r="A529" s="65">
        <v>1674</v>
      </c>
      <c r="B529" s="65">
        <v>151</v>
      </c>
      <c r="C529" s="65" t="s">
        <v>1381</v>
      </c>
      <c r="F529" s="66"/>
      <c r="G529" s="67"/>
    </row>
    <row r="530" spans="1:7">
      <c r="A530" s="65">
        <v>1677</v>
      </c>
      <c r="B530" s="65">
        <v>151</v>
      </c>
      <c r="C530" s="65" t="s">
        <v>1382</v>
      </c>
      <c r="F530" s="66"/>
      <c r="G530" s="67"/>
    </row>
    <row r="531" spans="1:7">
      <c r="A531" s="65">
        <v>1678</v>
      </c>
      <c r="B531" s="65">
        <v>154</v>
      </c>
      <c r="C531" s="65" t="s">
        <v>1383</v>
      </c>
      <c r="F531" s="66"/>
      <c r="G531" s="67"/>
    </row>
    <row r="532" spans="1:7">
      <c r="A532" s="65">
        <v>1679</v>
      </c>
      <c r="B532" s="65">
        <v>157</v>
      </c>
      <c r="C532" s="65" t="s">
        <v>1384</v>
      </c>
      <c r="F532" s="66"/>
      <c r="G532" s="67"/>
    </row>
    <row r="533" spans="1:7">
      <c r="A533" s="65">
        <v>1680</v>
      </c>
      <c r="B533" s="65">
        <v>157</v>
      </c>
      <c r="C533" s="65" t="s">
        <v>1385</v>
      </c>
      <c r="F533" s="66"/>
      <c r="G533" s="67"/>
    </row>
    <row r="534" spans="1:7">
      <c r="A534" s="65">
        <v>1683</v>
      </c>
      <c r="B534" s="65">
        <v>151</v>
      </c>
      <c r="C534" s="65" t="s">
        <v>1386</v>
      </c>
      <c r="F534" s="66"/>
      <c r="G534" s="67"/>
    </row>
    <row r="535" spans="1:7">
      <c r="A535" s="65">
        <v>1684</v>
      </c>
      <c r="B535" s="65">
        <v>151</v>
      </c>
      <c r="C535" s="65" t="s">
        <v>1387</v>
      </c>
      <c r="F535" s="66"/>
      <c r="G535" s="67"/>
    </row>
    <row r="536" spans="1:7">
      <c r="A536" s="65">
        <v>1685</v>
      </c>
      <c r="B536" s="65">
        <v>151</v>
      </c>
      <c r="C536" s="65" t="s">
        <v>1388</v>
      </c>
      <c r="F536" s="66"/>
      <c r="G536" s="67"/>
    </row>
    <row r="537" spans="1:7">
      <c r="A537" s="65">
        <v>1686</v>
      </c>
      <c r="B537" s="65">
        <v>154</v>
      </c>
      <c r="C537" s="65" t="s">
        <v>1389</v>
      </c>
      <c r="F537" s="66"/>
      <c r="G537" s="67"/>
    </row>
    <row r="538" spans="1:7">
      <c r="A538" s="65">
        <v>1687</v>
      </c>
      <c r="B538" s="65">
        <v>153</v>
      </c>
      <c r="C538" s="65" t="s">
        <v>1390</v>
      </c>
      <c r="F538" s="66"/>
      <c r="G538" s="67"/>
    </row>
    <row r="539" spans="1:7">
      <c r="A539" s="65">
        <v>1688</v>
      </c>
      <c r="B539" s="65">
        <v>152</v>
      </c>
      <c r="C539" s="65" t="s">
        <v>1391</v>
      </c>
      <c r="F539" s="66"/>
      <c r="G539" s="67"/>
    </row>
    <row r="540" spans="1:7">
      <c r="A540" s="65">
        <v>1689</v>
      </c>
      <c r="B540" s="65">
        <v>157</v>
      </c>
      <c r="C540" s="65" t="s">
        <v>1392</v>
      </c>
      <c r="F540" s="66"/>
      <c r="G540" s="67"/>
    </row>
    <row r="541" spans="1:7">
      <c r="A541" s="65">
        <v>1690</v>
      </c>
      <c r="B541" s="65">
        <v>154</v>
      </c>
      <c r="C541" s="65" t="s">
        <v>1393</v>
      </c>
      <c r="F541" s="66"/>
      <c r="G541" s="67"/>
    </row>
    <row r="542" spans="1:7">
      <c r="A542" s="65">
        <v>1691</v>
      </c>
      <c r="B542" s="65">
        <v>151</v>
      </c>
      <c r="C542" s="65" t="s">
        <v>1394</v>
      </c>
      <c r="F542" s="66"/>
      <c r="G542" s="67"/>
    </row>
    <row r="543" spans="1:7">
      <c r="A543" s="65">
        <v>1692</v>
      </c>
      <c r="B543" s="65">
        <v>151</v>
      </c>
      <c r="C543" s="65" t="s">
        <v>1395</v>
      </c>
      <c r="F543" s="66"/>
      <c r="G543" s="67"/>
    </row>
    <row r="544" spans="1:7">
      <c r="A544" s="65">
        <v>1693</v>
      </c>
      <c r="B544" s="65">
        <v>159</v>
      </c>
      <c r="C544" s="65" t="s">
        <v>1396</v>
      </c>
      <c r="F544" s="66"/>
      <c r="G544" s="67"/>
    </row>
    <row r="545" spans="1:7">
      <c r="A545" s="65">
        <v>1694</v>
      </c>
      <c r="B545" s="65">
        <v>159</v>
      </c>
      <c r="C545" s="65" t="s">
        <v>1397</v>
      </c>
      <c r="F545" s="66"/>
      <c r="G545" s="67"/>
    </row>
    <row r="546" spans="1:7">
      <c r="A546" s="65">
        <v>1695</v>
      </c>
      <c r="B546" s="65">
        <v>131</v>
      </c>
      <c r="C546" s="65" t="s">
        <v>1398</v>
      </c>
      <c r="F546" s="66"/>
      <c r="G546" s="67"/>
    </row>
    <row r="547" spans="1:7">
      <c r="A547" s="65">
        <v>1697</v>
      </c>
      <c r="B547" s="65">
        <v>153</v>
      </c>
      <c r="C547" s="65" t="s">
        <v>1399</v>
      </c>
      <c r="F547" s="66"/>
      <c r="G547" s="67"/>
    </row>
    <row r="548" spans="1:7">
      <c r="A548" s="65">
        <v>1698</v>
      </c>
      <c r="B548" s="65">
        <v>154</v>
      </c>
      <c r="C548" s="65" t="s">
        <v>1400</v>
      </c>
      <c r="F548" s="66"/>
      <c r="G548" s="67"/>
    </row>
    <row r="549" spans="1:7">
      <c r="A549" s="65">
        <v>1699</v>
      </c>
      <c r="B549" s="65">
        <v>151</v>
      </c>
      <c r="C549" s="65" t="s">
        <v>1401</v>
      </c>
      <c r="F549" s="66"/>
      <c r="G549" s="67"/>
    </row>
    <row r="550" spans="1:7">
      <c r="A550" s="65">
        <v>1700</v>
      </c>
      <c r="B550" s="65">
        <v>159</v>
      </c>
      <c r="C550" s="65" t="s">
        <v>1402</v>
      </c>
      <c r="F550" s="66"/>
      <c r="G550" s="67"/>
    </row>
    <row r="551" spans="1:7">
      <c r="A551" s="65">
        <v>1701</v>
      </c>
      <c r="B551" s="65">
        <v>152</v>
      </c>
      <c r="C551" s="65" t="s">
        <v>1403</v>
      </c>
      <c r="F551" s="66"/>
      <c r="G551" s="67"/>
    </row>
    <row r="552" spans="1:7">
      <c r="A552" s="65">
        <v>1702</v>
      </c>
      <c r="B552" s="65">
        <v>151</v>
      </c>
      <c r="C552" s="65" t="s">
        <v>1404</v>
      </c>
      <c r="F552" s="66"/>
      <c r="G552" s="67"/>
    </row>
    <row r="553" spans="1:7">
      <c r="A553" s="65">
        <v>1704</v>
      </c>
      <c r="B553" s="65">
        <v>153</v>
      </c>
      <c r="C553" s="65" t="s">
        <v>1405</v>
      </c>
      <c r="F553" s="66"/>
      <c r="G553" s="67"/>
    </row>
    <row r="554" spans="1:7">
      <c r="A554" s="65">
        <v>1707</v>
      </c>
      <c r="B554" s="65">
        <v>151</v>
      </c>
      <c r="C554" s="65" t="s">
        <v>1406</v>
      </c>
      <c r="F554" s="66"/>
      <c r="G554" s="67"/>
    </row>
    <row r="555" spans="1:7">
      <c r="A555" s="65">
        <v>1708</v>
      </c>
      <c r="B555" s="65">
        <v>153</v>
      </c>
      <c r="C555" s="65" t="s">
        <v>1407</v>
      </c>
      <c r="F555" s="66"/>
      <c r="G555" s="67"/>
    </row>
    <row r="556" spans="1:7">
      <c r="A556" s="65">
        <v>1709</v>
      </c>
      <c r="B556" s="65">
        <v>151</v>
      </c>
      <c r="C556" s="65" t="s">
        <v>1408</v>
      </c>
      <c r="F556" s="66"/>
      <c r="G556" s="67"/>
    </row>
    <row r="557" spans="1:7">
      <c r="A557" s="65">
        <v>1710</v>
      </c>
      <c r="B557" s="65">
        <v>160</v>
      </c>
      <c r="C557" s="65" t="s">
        <v>1409</v>
      </c>
      <c r="F557" s="66"/>
      <c r="G557" s="67"/>
    </row>
    <row r="558" spans="1:7">
      <c r="A558" s="65">
        <v>1711</v>
      </c>
      <c r="B558" s="65">
        <v>153</v>
      </c>
      <c r="C558" s="65" t="s">
        <v>1410</v>
      </c>
      <c r="F558" s="66"/>
      <c r="G558" s="67"/>
    </row>
    <row r="559" spans="1:7">
      <c r="A559" s="65">
        <v>1712</v>
      </c>
      <c r="B559" s="65">
        <v>151</v>
      </c>
      <c r="C559" s="65" t="s">
        <v>1411</v>
      </c>
      <c r="F559" s="66"/>
      <c r="G559" s="67"/>
    </row>
    <row r="560" spans="1:7">
      <c r="A560" s="65">
        <v>1713</v>
      </c>
      <c r="B560" s="65">
        <v>151</v>
      </c>
      <c r="C560" s="65" t="s">
        <v>1412</v>
      </c>
      <c r="F560" s="66"/>
      <c r="G560" s="67"/>
    </row>
    <row r="561" spans="1:7">
      <c r="A561" s="65">
        <v>1714</v>
      </c>
      <c r="B561" s="65">
        <v>139</v>
      </c>
      <c r="C561" s="65" t="s">
        <v>1413</v>
      </c>
      <c r="F561" s="66"/>
      <c r="G561" s="67"/>
    </row>
    <row r="562" spans="1:7">
      <c r="A562" s="65">
        <v>1715</v>
      </c>
      <c r="B562" s="65">
        <v>137</v>
      </c>
      <c r="C562" s="65" t="s">
        <v>1414</v>
      </c>
      <c r="F562" s="66"/>
      <c r="G562" s="67"/>
    </row>
    <row r="563" spans="1:7">
      <c r="A563" s="65">
        <v>1716</v>
      </c>
      <c r="B563" s="65">
        <v>156</v>
      </c>
      <c r="C563" s="65" t="s">
        <v>1415</v>
      </c>
      <c r="F563" s="66"/>
      <c r="G563" s="67"/>
    </row>
    <row r="564" spans="1:7">
      <c r="A564" s="65">
        <v>1717</v>
      </c>
      <c r="B564" s="65">
        <v>155</v>
      </c>
      <c r="C564" s="65" t="s">
        <v>1416</v>
      </c>
      <c r="F564" s="66"/>
      <c r="G564" s="67"/>
    </row>
    <row r="565" spans="1:7">
      <c r="A565" s="65">
        <v>1718</v>
      </c>
      <c r="B565" s="65">
        <v>153</v>
      </c>
      <c r="C565" s="65" t="s">
        <v>1417</v>
      </c>
      <c r="F565" s="66"/>
      <c r="G565" s="67"/>
    </row>
    <row r="566" spans="1:7">
      <c r="A566" s="65">
        <v>1719</v>
      </c>
      <c r="B566" s="65">
        <v>154</v>
      </c>
      <c r="C566" s="65" t="s">
        <v>1418</v>
      </c>
      <c r="F566" s="66"/>
      <c r="G566" s="67"/>
    </row>
    <row r="567" spans="1:7">
      <c r="A567" s="65">
        <v>1722</v>
      </c>
      <c r="B567" s="65">
        <v>155</v>
      </c>
      <c r="C567" s="65" t="s">
        <v>1419</v>
      </c>
      <c r="F567" s="66"/>
      <c r="G567" s="67"/>
    </row>
    <row r="568" spans="1:7">
      <c r="A568" s="65">
        <v>1723</v>
      </c>
      <c r="B568" s="65">
        <v>132</v>
      </c>
      <c r="C568" s="65" t="s">
        <v>1420</v>
      </c>
      <c r="F568" s="66"/>
      <c r="G568" s="67"/>
    </row>
    <row r="569" spans="1:7">
      <c r="A569" s="65">
        <v>1724</v>
      </c>
      <c r="B569" s="65">
        <v>155</v>
      </c>
      <c r="C569" s="65" t="s">
        <v>1421</v>
      </c>
      <c r="F569" s="66"/>
      <c r="G569" s="67"/>
    </row>
    <row r="570" spans="1:7">
      <c r="A570" s="65">
        <v>1725</v>
      </c>
      <c r="B570" s="65">
        <v>137</v>
      </c>
      <c r="C570" s="65" t="s">
        <v>1422</v>
      </c>
      <c r="F570" s="66"/>
      <c r="G570" s="67"/>
    </row>
    <row r="571" spans="1:7">
      <c r="A571" s="65">
        <v>1726</v>
      </c>
      <c r="B571" s="65">
        <v>137</v>
      </c>
      <c r="C571" s="65" t="s">
        <v>1423</v>
      </c>
      <c r="F571" s="66"/>
      <c r="G571" s="67"/>
    </row>
    <row r="572" spans="1:7">
      <c r="A572" s="65">
        <v>1727</v>
      </c>
      <c r="B572" s="65">
        <v>154</v>
      </c>
      <c r="C572" s="65" t="s">
        <v>1424</v>
      </c>
      <c r="F572" s="66"/>
      <c r="G572" s="67"/>
    </row>
    <row r="573" spans="1:7">
      <c r="A573" s="65">
        <v>1728</v>
      </c>
      <c r="B573" s="65">
        <v>155</v>
      </c>
      <c r="C573" s="65" t="s">
        <v>1425</v>
      </c>
      <c r="F573" s="66"/>
      <c r="G573" s="67"/>
    </row>
    <row r="574" spans="1:7">
      <c r="A574" s="65">
        <v>1729</v>
      </c>
      <c r="B574" s="65">
        <v>156</v>
      </c>
      <c r="C574" s="65" t="s">
        <v>1426</v>
      </c>
      <c r="F574" s="66"/>
      <c r="G574" s="67"/>
    </row>
    <row r="575" spans="1:7">
      <c r="A575" s="65">
        <v>1730</v>
      </c>
      <c r="B575" s="65">
        <v>157</v>
      </c>
      <c r="C575" s="65" t="s">
        <v>1427</v>
      </c>
      <c r="F575" s="66"/>
      <c r="G575" s="67"/>
    </row>
    <row r="576" spans="1:7">
      <c r="A576" s="65">
        <v>1731</v>
      </c>
      <c r="B576" s="65">
        <v>157</v>
      </c>
      <c r="C576" s="65" t="s">
        <v>1428</v>
      </c>
      <c r="F576" s="66"/>
      <c r="G576" s="67"/>
    </row>
    <row r="577" spans="1:7">
      <c r="A577" s="65">
        <v>1732</v>
      </c>
      <c r="B577" s="65">
        <v>157</v>
      </c>
      <c r="C577" s="65" t="s">
        <v>1429</v>
      </c>
      <c r="F577" s="66"/>
      <c r="G577" s="67"/>
    </row>
    <row r="578" spans="1:7">
      <c r="A578" s="65">
        <v>1733</v>
      </c>
      <c r="B578" s="65">
        <v>157</v>
      </c>
      <c r="C578" s="65" t="s">
        <v>1430</v>
      </c>
      <c r="F578" s="66"/>
      <c r="G578" s="67"/>
    </row>
    <row r="579" spans="1:7">
      <c r="A579" s="65">
        <v>1736</v>
      </c>
      <c r="B579" s="65">
        <v>137</v>
      </c>
      <c r="C579" s="65" t="s">
        <v>1431</v>
      </c>
      <c r="F579" s="66"/>
      <c r="G579" s="67"/>
    </row>
    <row r="580" spans="1:7">
      <c r="A580" s="65">
        <v>1737</v>
      </c>
      <c r="B580" s="65">
        <v>156</v>
      </c>
      <c r="C580" s="65" t="s">
        <v>1432</v>
      </c>
      <c r="F580" s="66"/>
      <c r="G580" s="67"/>
    </row>
    <row r="581" spans="1:7">
      <c r="A581" s="65">
        <v>1738</v>
      </c>
      <c r="B581" s="65">
        <v>156</v>
      </c>
      <c r="C581" s="65" t="s">
        <v>1433</v>
      </c>
      <c r="F581" s="66"/>
      <c r="G581" s="67"/>
    </row>
    <row r="582" spans="1:7">
      <c r="A582" s="65">
        <v>1739</v>
      </c>
      <c r="B582" s="65">
        <v>137</v>
      </c>
      <c r="C582" s="65" t="s">
        <v>1434</v>
      </c>
      <c r="F582" s="66"/>
      <c r="G582" s="67"/>
    </row>
    <row r="583" spans="1:7">
      <c r="A583" s="65">
        <v>1740</v>
      </c>
      <c r="B583" s="65">
        <v>154</v>
      </c>
      <c r="C583" s="65" t="s">
        <v>1435</v>
      </c>
      <c r="F583" s="66"/>
      <c r="G583" s="67"/>
    </row>
    <row r="584" spans="1:7">
      <c r="A584" s="65">
        <v>1741</v>
      </c>
      <c r="B584" s="65">
        <v>125</v>
      </c>
      <c r="C584" s="65" t="s">
        <v>1436</v>
      </c>
      <c r="F584" s="66"/>
      <c r="G584" s="67"/>
    </row>
    <row r="585" spans="1:7">
      <c r="A585" s="65">
        <v>1742</v>
      </c>
      <c r="B585" s="65">
        <v>157</v>
      </c>
      <c r="C585" s="65" t="s">
        <v>1437</v>
      </c>
      <c r="F585" s="66"/>
      <c r="G585" s="67"/>
    </row>
    <row r="586" spans="1:7">
      <c r="A586" s="65">
        <v>1743</v>
      </c>
      <c r="B586" s="65">
        <v>157</v>
      </c>
      <c r="C586" s="65" t="s">
        <v>1438</v>
      </c>
      <c r="F586" s="66"/>
      <c r="G586" s="67"/>
    </row>
    <row r="587" spans="1:7">
      <c r="A587" s="65">
        <v>1744</v>
      </c>
      <c r="B587" s="65">
        <v>154</v>
      </c>
      <c r="C587" s="65" t="s">
        <v>837</v>
      </c>
      <c r="F587" s="66"/>
      <c r="G587" s="67"/>
    </row>
    <row r="588" spans="1:7">
      <c r="A588" s="65">
        <v>1745</v>
      </c>
      <c r="B588" s="65">
        <v>144</v>
      </c>
      <c r="C588" s="65" t="s">
        <v>1439</v>
      </c>
      <c r="F588" s="66"/>
      <c r="G588" s="67"/>
    </row>
    <row r="589" spans="1:7">
      <c r="A589" s="65">
        <v>1746</v>
      </c>
      <c r="B589" s="65">
        <v>144</v>
      </c>
      <c r="C589" s="65" t="s">
        <v>1440</v>
      </c>
      <c r="F589" s="66"/>
      <c r="G589" s="67"/>
    </row>
    <row r="590" spans="1:7">
      <c r="A590" s="65">
        <v>1747</v>
      </c>
      <c r="B590" s="65">
        <v>155</v>
      </c>
      <c r="C590" s="65" t="s">
        <v>1441</v>
      </c>
      <c r="F590" s="66"/>
      <c r="G590" s="67"/>
    </row>
    <row r="591" spans="1:7">
      <c r="A591" s="65">
        <v>1748</v>
      </c>
      <c r="B591" s="65">
        <v>140</v>
      </c>
      <c r="C591" s="65" t="s">
        <v>1442</v>
      </c>
      <c r="F591" s="66"/>
      <c r="G591" s="67"/>
    </row>
    <row r="592" spans="1:7">
      <c r="A592" s="65">
        <v>1749</v>
      </c>
      <c r="B592" s="65">
        <v>124</v>
      </c>
      <c r="C592" s="65" t="s">
        <v>1443</v>
      </c>
      <c r="F592" s="66"/>
      <c r="G592" s="67"/>
    </row>
    <row r="593" spans="1:7">
      <c r="A593" s="65">
        <v>1750</v>
      </c>
      <c r="B593" s="65">
        <v>153</v>
      </c>
      <c r="C593" s="65" t="s">
        <v>1444</v>
      </c>
      <c r="F593" s="66"/>
      <c r="G593" s="67"/>
    </row>
    <row r="594" spans="1:7">
      <c r="A594" s="65">
        <v>1751</v>
      </c>
      <c r="B594" s="65">
        <v>153</v>
      </c>
      <c r="C594" s="65" t="s">
        <v>1445</v>
      </c>
      <c r="F594" s="66"/>
      <c r="G594" s="67"/>
    </row>
    <row r="595" spans="1:7">
      <c r="A595" s="65">
        <v>1752</v>
      </c>
      <c r="B595" s="65">
        <v>156</v>
      </c>
      <c r="C595" s="65" t="s">
        <v>1446</v>
      </c>
      <c r="F595" s="66"/>
      <c r="G595" s="67"/>
    </row>
    <row r="596" spans="1:7">
      <c r="A596" s="65">
        <v>1753</v>
      </c>
      <c r="B596" s="65">
        <v>156</v>
      </c>
      <c r="C596" s="65" t="s">
        <v>1447</v>
      </c>
      <c r="F596" s="66"/>
      <c r="G596" s="67"/>
    </row>
    <row r="597" spans="1:7">
      <c r="A597" s="65">
        <v>1754</v>
      </c>
      <c r="B597" s="65">
        <v>137</v>
      </c>
      <c r="C597" s="65" t="s">
        <v>1448</v>
      </c>
      <c r="F597" s="66"/>
      <c r="G597" s="67"/>
    </row>
    <row r="598" spans="1:7">
      <c r="A598" s="65">
        <v>1755</v>
      </c>
      <c r="B598" s="65">
        <v>154</v>
      </c>
      <c r="C598" s="65" t="s">
        <v>1449</v>
      </c>
      <c r="F598" s="66"/>
      <c r="G598" s="67"/>
    </row>
    <row r="599" spans="1:7">
      <c r="A599" s="65">
        <v>1756</v>
      </c>
      <c r="B599" s="65">
        <v>154</v>
      </c>
      <c r="C599" s="65" t="s">
        <v>1450</v>
      </c>
      <c r="F599" s="66"/>
      <c r="G599" s="67"/>
    </row>
    <row r="600" spans="1:7">
      <c r="A600" s="65">
        <v>1757</v>
      </c>
      <c r="B600" s="65">
        <v>154</v>
      </c>
      <c r="C600" s="65" t="s">
        <v>1451</v>
      </c>
      <c r="F600" s="66"/>
      <c r="G600" s="67"/>
    </row>
    <row r="601" spans="1:7">
      <c r="A601" s="65">
        <v>1758</v>
      </c>
      <c r="B601" s="65">
        <v>137</v>
      </c>
      <c r="C601" s="65" t="s">
        <v>1452</v>
      </c>
      <c r="F601" s="66"/>
      <c r="G601" s="67"/>
    </row>
    <row r="602" spans="1:7">
      <c r="A602" s="65">
        <v>1759</v>
      </c>
      <c r="B602" s="65">
        <v>154</v>
      </c>
      <c r="C602" s="65" t="s">
        <v>838</v>
      </c>
      <c r="F602" s="66"/>
      <c r="G602" s="67"/>
    </row>
    <row r="603" spans="1:7">
      <c r="A603" s="65">
        <v>1760</v>
      </c>
      <c r="B603" s="65">
        <v>154</v>
      </c>
      <c r="C603" s="65" t="s">
        <v>839</v>
      </c>
      <c r="F603" s="66"/>
      <c r="G603" s="67"/>
    </row>
    <row r="604" spans="1:7">
      <c r="A604" s="65">
        <v>1761</v>
      </c>
      <c r="B604" s="65">
        <v>154</v>
      </c>
      <c r="C604" s="65" t="s">
        <v>1453</v>
      </c>
      <c r="F604" s="66"/>
      <c r="G604" s="67"/>
    </row>
    <row r="605" spans="1:7">
      <c r="A605" s="65">
        <v>1762</v>
      </c>
      <c r="B605" s="65">
        <v>156</v>
      </c>
      <c r="C605" s="65" t="s">
        <v>1454</v>
      </c>
      <c r="F605" s="66"/>
      <c r="G605" s="67"/>
    </row>
    <row r="606" spans="1:7">
      <c r="A606" s="65">
        <v>1763</v>
      </c>
      <c r="B606" s="65">
        <v>156</v>
      </c>
      <c r="C606" s="65" t="s">
        <v>1455</v>
      </c>
      <c r="F606" s="66"/>
      <c r="G606" s="67"/>
    </row>
    <row r="607" spans="1:7">
      <c r="A607" s="65">
        <v>1764</v>
      </c>
      <c r="B607" s="65">
        <v>153</v>
      </c>
      <c r="C607" s="65" t="s">
        <v>1456</v>
      </c>
      <c r="F607" s="66"/>
      <c r="G607" s="67"/>
    </row>
    <row r="608" spans="1:7">
      <c r="A608" s="65">
        <v>1765</v>
      </c>
      <c r="B608" s="65">
        <v>156</v>
      </c>
      <c r="C608" s="65" t="s">
        <v>1457</v>
      </c>
      <c r="F608" s="66"/>
      <c r="G608" s="67"/>
    </row>
    <row r="609" spans="1:7">
      <c r="A609" s="65">
        <v>1766</v>
      </c>
      <c r="B609" s="65">
        <v>156</v>
      </c>
      <c r="C609" s="65" t="s">
        <v>1458</v>
      </c>
      <c r="F609" s="66"/>
      <c r="G609" s="67"/>
    </row>
    <row r="610" spans="1:7">
      <c r="A610" s="65">
        <v>1767</v>
      </c>
      <c r="B610" s="65">
        <v>155</v>
      </c>
      <c r="C610" s="65" t="s">
        <v>1459</v>
      </c>
      <c r="F610" s="66"/>
      <c r="G610" s="67"/>
    </row>
    <row r="611" spans="1:7">
      <c r="A611" s="65">
        <v>1768</v>
      </c>
      <c r="B611" s="65">
        <v>154</v>
      </c>
      <c r="C611" s="65" t="s">
        <v>1460</v>
      </c>
      <c r="F611" s="66"/>
      <c r="G611" s="67"/>
    </row>
    <row r="612" spans="1:7">
      <c r="A612" s="65">
        <v>1769</v>
      </c>
      <c r="B612" s="65">
        <v>156</v>
      </c>
      <c r="C612" s="65" t="s">
        <v>1461</v>
      </c>
      <c r="F612" s="66"/>
      <c r="G612" s="67"/>
    </row>
    <row r="613" spans="1:7">
      <c r="A613" s="65">
        <v>1770</v>
      </c>
      <c r="B613" s="65">
        <v>153</v>
      </c>
      <c r="C613" s="65" t="s">
        <v>1462</v>
      </c>
      <c r="F613" s="66"/>
      <c r="G613" s="67"/>
    </row>
    <row r="614" spans="1:7">
      <c r="A614" s="65">
        <v>1771</v>
      </c>
      <c r="B614" s="65">
        <v>156</v>
      </c>
      <c r="C614" s="65" t="s">
        <v>1463</v>
      </c>
      <c r="F614" s="66"/>
      <c r="G614" s="67"/>
    </row>
    <row r="615" spans="1:7">
      <c r="A615" s="65">
        <v>1773</v>
      </c>
      <c r="B615" s="65">
        <v>157</v>
      </c>
      <c r="C615" s="65" t="s">
        <v>1464</v>
      </c>
      <c r="F615" s="66"/>
      <c r="G615" s="67"/>
    </row>
    <row r="616" spans="1:7">
      <c r="A616" s="65">
        <v>1774</v>
      </c>
      <c r="B616" s="65">
        <v>154</v>
      </c>
      <c r="C616" s="65" t="s">
        <v>1465</v>
      </c>
      <c r="F616" s="66"/>
      <c r="G616" s="67"/>
    </row>
    <row r="617" spans="1:7">
      <c r="A617" s="65">
        <v>1775</v>
      </c>
      <c r="B617" s="65">
        <v>154</v>
      </c>
      <c r="C617" s="65" t="s">
        <v>1466</v>
      </c>
      <c r="F617" s="66"/>
      <c r="G617" s="67"/>
    </row>
    <row r="618" spans="1:7">
      <c r="A618" s="65">
        <v>1776</v>
      </c>
      <c r="B618" s="65">
        <v>154</v>
      </c>
      <c r="C618" s="65" t="s">
        <v>1467</v>
      </c>
      <c r="F618" s="66"/>
      <c r="G618" s="67"/>
    </row>
    <row r="619" spans="1:7">
      <c r="A619" s="65">
        <v>1777</v>
      </c>
      <c r="B619" s="65">
        <v>137</v>
      </c>
      <c r="C619" s="65" t="s">
        <v>1468</v>
      </c>
      <c r="F619" s="66"/>
      <c r="G619" s="67"/>
    </row>
    <row r="620" spans="1:7">
      <c r="A620" s="65">
        <v>1778</v>
      </c>
      <c r="B620" s="65">
        <v>154</v>
      </c>
      <c r="C620" s="65" t="s">
        <v>1469</v>
      </c>
      <c r="F620" s="66"/>
      <c r="G620" s="67"/>
    </row>
    <row r="621" spans="1:7">
      <c r="A621" s="65">
        <v>1779</v>
      </c>
      <c r="B621" s="65">
        <v>153</v>
      </c>
      <c r="C621" s="65" t="s">
        <v>1470</v>
      </c>
      <c r="F621" s="66"/>
      <c r="G621" s="67"/>
    </row>
    <row r="622" spans="1:7">
      <c r="A622" s="65">
        <v>1780</v>
      </c>
      <c r="B622" s="65">
        <v>156</v>
      </c>
      <c r="C622" s="65" t="s">
        <v>1471</v>
      </c>
      <c r="F622" s="66"/>
      <c r="G622" s="67"/>
    </row>
    <row r="623" spans="1:7">
      <c r="A623" s="65">
        <v>1781</v>
      </c>
      <c r="B623" s="65">
        <v>156</v>
      </c>
      <c r="C623" s="65" t="s">
        <v>1472</v>
      </c>
      <c r="F623" s="66"/>
      <c r="G623" s="67"/>
    </row>
    <row r="624" spans="1:7">
      <c r="A624" s="65">
        <v>1782</v>
      </c>
      <c r="B624" s="65">
        <v>154</v>
      </c>
      <c r="C624" s="65" t="s">
        <v>1473</v>
      </c>
      <c r="F624" s="66"/>
      <c r="G624" s="67"/>
    </row>
    <row r="625" spans="1:7">
      <c r="A625" s="65">
        <v>1783</v>
      </c>
      <c r="B625" s="65">
        <v>153</v>
      </c>
      <c r="C625" s="65" t="s">
        <v>1474</v>
      </c>
      <c r="F625" s="66"/>
      <c r="G625" s="67"/>
    </row>
    <row r="626" spans="1:7">
      <c r="A626" s="65">
        <v>1784</v>
      </c>
      <c r="B626" s="65">
        <v>156</v>
      </c>
      <c r="C626" s="65" t="s">
        <v>1475</v>
      </c>
      <c r="F626" s="66"/>
      <c r="G626" s="67"/>
    </row>
    <row r="627" spans="1:7">
      <c r="A627" s="65">
        <v>1786</v>
      </c>
      <c r="B627" s="65">
        <v>157</v>
      </c>
      <c r="C627" s="65" t="s">
        <v>1476</v>
      </c>
      <c r="F627" s="66"/>
      <c r="G627" s="67"/>
    </row>
    <row r="628" spans="1:7">
      <c r="A628" s="65">
        <v>1787</v>
      </c>
      <c r="B628" s="65">
        <v>154</v>
      </c>
      <c r="C628" s="65" t="s">
        <v>1477</v>
      </c>
      <c r="F628" s="66"/>
      <c r="G628" s="67"/>
    </row>
    <row r="629" spans="1:7">
      <c r="A629" s="65">
        <v>1788</v>
      </c>
      <c r="B629" s="65">
        <v>154</v>
      </c>
      <c r="C629" s="65" t="s">
        <v>1478</v>
      </c>
      <c r="F629" s="66"/>
      <c r="G629" s="67"/>
    </row>
    <row r="630" spans="1:7">
      <c r="A630" s="65">
        <v>1789</v>
      </c>
      <c r="B630" s="65">
        <v>157</v>
      </c>
      <c r="C630" s="65" t="s">
        <v>831</v>
      </c>
      <c r="F630" s="66"/>
      <c r="G630" s="67"/>
    </row>
    <row r="631" spans="1:7">
      <c r="A631" s="65">
        <v>1790</v>
      </c>
      <c r="B631" s="65">
        <v>157</v>
      </c>
      <c r="C631" s="65" t="s">
        <v>1479</v>
      </c>
      <c r="F631" s="66"/>
      <c r="G631" s="67"/>
    </row>
    <row r="632" spans="1:7">
      <c r="A632" s="65">
        <v>1791</v>
      </c>
      <c r="B632" s="65">
        <v>154</v>
      </c>
      <c r="C632" s="65" t="s">
        <v>840</v>
      </c>
      <c r="F632" s="66"/>
      <c r="G632" s="67"/>
    </row>
    <row r="633" spans="1:7">
      <c r="A633" s="65">
        <v>1792</v>
      </c>
      <c r="B633" s="65">
        <v>157</v>
      </c>
      <c r="C633" s="65" t="s">
        <v>1480</v>
      </c>
      <c r="F633" s="66"/>
      <c r="G633" s="67"/>
    </row>
    <row r="634" spans="1:7">
      <c r="A634" s="65">
        <v>1793</v>
      </c>
      <c r="B634" s="65">
        <v>153</v>
      </c>
      <c r="C634" s="65" t="s">
        <v>1481</v>
      </c>
      <c r="F634" s="66"/>
      <c r="G634" s="67"/>
    </row>
    <row r="635" spans="1:7">
      <c r="A635" s="65">
        <v>1794</v>
      </c>
      <c r="B635" s="65">
        <v>154</v>
      </c>
      <c r="C635" s="65" t="s">
        <v>1482</v>
      </c>
      <c r="F635" s="66"/>
      <c r="G635" s="67"/>
    </row>
    <row r="636" spans="1:7">
      <c r="A636" s="65">
        <v>1796</v>
      </c>
      <c r="B636" s="65">
        <v>157</v>
      </c>
      <c r="C636" s="65" t="s">
        <v>1483</v>
      </c>
      <c r="F636" s="66"/>
      <c r="G636" s="67"/>
    </row>
    <row r="637" spans="1:7">
      <c r="A637" s="65">
        <v>1798</v>
      </c>
      <c r="B637" s="65">
        <v>157</v>
      </c>
      <c r="C637" s="65" t="s">
        <v>1484</v>
      </c>
      <c r="F637" s="66"/>
      <c r="G637" s="67"/>
    </row>
    <row r="638" spans="1:7">
      <c r="A638" s="65">
        <v>1799</v>
      </c>
      <c r="B638" s="65">
        <v>156</v>
      </c>
      <c r="C638" s="65" t="s">
        <v>1485</v>
      </c>
      <c r="F638" s="66"/>
      <c r="G638" s="67"/>
    </row>
    <row r="639" spans="1:7">
      <c r="A639" s="65">
        <v>1800</v>
      </c>
      <c r="B639" s="65">
        <v>156</v>
      </c>
      <c r="C639" s="65" t="s">
        <v>1486</v>
      </c>
      <c r="F639" s="66"/>
      <c r="G639" s="67"/>
    </row>
    <row r="640" spans="1:7">
      <c r="A640" s="65">
        <v>1801</v>
      </c>
      <c r="B640" s="65">
        <v>156</v>
      </c>
      <c r="C640" s="65" t="s">
        <v>1487</v>
      </c>
      <c r="F640" s="66"/>
      <c r="G640" s="67"/>
    </row>
    <row r="641" spans="1:7">
      <c r="A641" s="65">
        <v>1802</v>
      </c>
      <c r="B641" s="65">
        <v>157</v>
      </c>
      <c r="C641" s="65" t="s">
        <v>1488</v>
      </c>
      <c r="F641" s="66"/>
      <c r="G641" s="67"/>
    </row>
    <row r="642" spans="1:7">
      <c r="A642" s="65">
        <v>1803</v>
      </c>
      <c r="B642" s="65">
        <v>153</v>
      </c>
      <c r="C642" s="65" t="s">
        <v>1489</v>
      </c>
      <c r="F642" s="66"/>
      <c r="G642" s="67"/>
    </row>
    <row r="643" spans="1:7">
      <c r="A643" s="65">
        <v>1804</v>
      </c>
      <c r="B643" s="65">
        <v>156</v>
      </c>
      <c r="C643" s="65" t="s">
        <v>1490</v>
      </c>
      <c r="F643" s="66"/>
      <c r="G643" s="67"/>
    </row>
    <row r="644" spans="1:7">
      <c r="A644" s="65">
        <v>1805</v>
      </c>
      <c r="B644" s="65">
        <v>154</v>
      </c>
      <c r="C644" s="65" t="s">
        <v>841</v>
      </c>
      <c r="F644" s="66"/>
      <c r="G644" s="67"/>
    </row>
    <row r="645" spans="1:7">
      <c r="A645" s="65">
        <v>1806</v>
      </c>
      <c r="B645" s="65">
        <v>137</v>
      </c>
      <c r="C645" s="65" t="s">
        <v>1491</v>
      </c>
      <c r="F645" s="66"/>
      <c r="G645" s="67"/>
    </row>
    <row r="646" spans="1:7">
      <c r="A646" s="65">
        <v>1807</v>
      </c>
      <c r="B646" s="65">
        <v>137</v>
      </c>
      <c r="C646" s="65" t="s">
        <v>1492</v>
      </c>
      <c r="F646" s="66"/>
      <c r="G646" s="67"/>
    </row>
    <row r="647" spans="1:7">
      <c r="A647" s="65">
        <v>1808</v>
      </c>
      <c r="B647" s="65">
        <v>137</v>
      </c>
      <c r="C647" s="65" t="s">
        <v>1493</v>
      </c>
      <c r="F647" s="66"/>
      <c r="G647" s="67"/>
    </row>
    <row r="648" spans="1:7">
      <c r="A648" s="65">
        <v>1809</v>
      </c>
      <c r="B648" s="65">
        <v>137</v>
      </c>
      <c r="C648" s="65" t="s">
        <v>1494</v>
      </c>
      <c r="F648" s="66"/>
      <c r="G648" s="67"/>
    </row>
    <row r="649" spans="1:7">
      <c r="A649" s="65">
        <v>1810</v>
      </c>
      <c r="B649" s="65">
        <v>137</v>
      </c>
      <c r="C649" s="65" t="s">
        <v>1495</v>
      </c>
      <c r="F649" s="66"/>
      <c r="G649" s="67"/>
    </row>
    <row r="650" spans="1:7">
      <c r="A650" s="65">
        <v>1811</v>
      </c>
      <c r="B650" s="65">
        <v>154</v>
      </c>
      <c r="C650" s="65" t="s">
        <v>1496</v>
      </c>
      <c r="F650" s="66"/>
      <c r="G650" s="67"/>
    </row>
    <row r="651" spans="1:7">
      <c r="A651" s="65">
        <v>1812</v>
      </c>
      <c r="B651" s="65">
        <v>154</v>
      </c>
      <c r="C651" s="65" t="s">
        <v>1497</v>
      </c>
      <c r="F651" s="66"/>
      <c r="G651" s="67"/>
    </row>
    <row r="652" spans="1:7">
      <c r="A652" s="65">
        <v>1813</v>
      </c>
      <c r="B652" s="65">
        <v>154</v>
      </c>
      <c r="C652" s="65" t="s">
        <v>1498</v>
      </c>
      <c r="F652" s="66"/>
      <c r="G652" s="67"/>
    </row>
    <row r="653" spans="1:7">
      <c r="A653" s="65">
        <v>1814</v>
      </c>
      <c r="B653" s="65">
        <v>154</v>
      </c>
      <c r="C653" s="65" t="s">
        <v>1499</v>
      </c>
      <c r="F653" s="66"/>
      <c r="G653" s="67"/>
    </row>
    <row r="654" spans="1:7">
      <c r="A654" s="65">
        <v>1815</v>
      </c>
      <c r="B654" s="65">
        <v>132</v>
      </c>
      <c r="C654" s="65" t="s">
        <v>1500</v>
      </c>
      <c r="F654" s="66"/>
      <c r="G654" s="67"/>
    </row>
    <row r="655" spans="1:7">
      <c r="A655" s="65">
        <v>1816</v>
      </c>
      <c r="B655" s="65">
        <v>155</v>
      </c>
      <c r="C655" s="65" t="s">
        <v>1501</v>
      </c>
      <c r="F655" s="66"/>
      <c r="G655" s="67"/>
    </row>
    <row r="656" spans="1:7">
      <c r="A656" s="65">
        <v>1817</v>
      </c>
      <c r="B656" s="65">
        <v>137</v>
      </c>
      <c r="C656" s="65" t="s">
        <v>1502</v>
      </c>
      <c r="F656" s="66"/>
      <c r="G656" s="67"/>
    </row>
    <row r="657" spans="1:7">
      <c r="A657" s="65">
        <v>1818</v>
      </c>
      <c r="B657" s="65">
        <v>157</v>
      </c>
      <c r="C657" s="65" t="s">
        <v>1503</v>
      </c>
      <c r="F657" s="66"/>
      <c r="G657" s="67"/>
    </row>
    <row r="658" spans="1:7">
      <c r="A658" s="65">
        <v>1819</v>
      </c>
      <c r="B658" s="65">
        <v>154</v>
      </c>
      <c r="C658" s="65" t="s">
        <v>1504</v>
      </c>
      <c r="F658" s="66"/>
      <c r="G658" s="67"/>
    </row>
    <row r="659" spans="1:7">
      <c r="A659" s="65">
        <v>1823</v>
      </c>
      <c r="B659" s="65">
        <v>154</v>
      </c>
      <c r="C659" s="65" t="s">
        <v>842</v>
      </c>
      <c r="F659" s="66"/>
      <c r="G659" s="67"/>
    </row>
    <row r="660" spans="1:7">
      <c r="A660" s="65">
        <v>1824</v>
      </c>
      <c r="B660" s="65">
        <v>154</v>
      </c>
      <c r="C660" s="65" t="s">
        <v>843</v>
      </c>
      <c r="F660" s="66"/>
      <c r="G660" s="67"/>
    </row>
    <row r="661" spans="1:7">
      <c r="A661" s="65">
        <v>1825</v>
      </c>
      <c r="B661" s="65">
        <v>157</v>
      </c>
      <c r="C661" s="65" t="s">
        <v>1505</v>
      </c>
      <c r="F661" s="66"/>
      <c r="G661" s="67"/>
    </row>
    <row r="662" spans="1:7">
      <c r="A662" s="65">
        <v>1826</v>
      </c>
      <c r="B662" s="65">
        <v>157</v>
      </c>
      <c r="C662" s="65" t="s">
        <v>1506</v>
      </c>
      <c r="F662" s="66"/>
      <c r="G662" s="67"/>
    </row>
    <row r="663" spans="1:7">
      <c r="A663" s="65">
        <v>1827</v>
      </c>
      <c r="B663" s="65">
        <v>137</v>
      </c>
      <c r="C663" s="65" t="s">
        <v>1507</v>
      </c>
      <c r="F663" s="66"/>
      <c r="G663" s="67"/>
    </row>
    <row r="664" spans="1:7">
      <c r="A664" s="65">
        <v>1828</v>
      </c>
      <c r="B664" s="65">
        <v>137</v>
      </c>
      <c r="C664" s="65" t="s">
        <v>1508</v>
      </c>
      <c r="F664" s="66"/>
      <c r="G664" s="67"/>
    </row>
    <row r="665" spans="1:7">
      <c r="A665" s="65">
        <v>1829</v>
      </c>
      <c r="B665" s="65">
        <v>137</v>
      </c>
      <c r="C665" s="65" t="s">
        <v>1509</v>
      </c>
      <c r="F665" s="66"/>
      <c r="G665" s="67"/>
    </row>
    <row r="666" spans="1:7">
      <c r="A666" s="65">
        <v>1830</v>
      </c>
      <c r="B666" s="65">
        <v>137</v>
      </c>
      <c r="C666" s="65" t="s">
        <v>844</v>
      </c>
      <c r="F666" s="66"/>
      <c r="G666" s="67"/>
    </row>
    <row r="667" spans="1:7">
      <c r="A667" s="65">
        <v>1831</v>
      </c>
      <c r="B667" s="65">
        <v>137</v>
      </c>
      <c r="C667" s="65" t="s">
        <v>1510</v>
      </c>
      <c r="F667" s="66"/>
      <c r="G667" s="67"/>
    </row>
    <row r="668" spans="1:7">
      <c r="A668" s="65">
        <v>1832</v>
      </c>
      <c r="B668" s="65">
        <v>137</v>
      </c>
      <c r="C668" s="65" t="s">
        <v>1511</v>
      </c>
      <c r="F668" s="66"/>
      <c r="G668" s="67"/>
    </row>
    <row r="669" spans="1:7">
      <c r="A669" s="65">
        <v>1833</v>
      </c>
      <c r="B669" s="65">
        <v>154</v>
      </c>
      <c r="C669" s="65" t="s">
        <v>1512</v>
      </c>
      <c r="F669" s="66"/>
      <c r="G669" s="67"/>
    </row>
    <row r="670" spans="1:7">
      <c r="A670" s="65">
        <v>1834</v>
      </c>
      <c r="B670" s="65">
        <v>137</v>
      </c>
      <c r="C670" s="65" t="s">
        <v>1513</v>
      </c>
      <c r="F670" s="66"/>
      <c r="G670" s="67"/>
    </row>
    <row r="671" spans="1:7">
      <c r="A671" s="65">
        <v>1835</v>
      </c>
      <c r="B671" s="65">
        <v>153</v>
      </c>
      <c r="C671" s="65" t="s">
        <v>845</v>
      </c>
      <c r="F671" s="66"/>
      <c r="G671" s="67"/>
    </row>
    <row r="672" spans="1:7">
      <c r="A672" s="65">
        <v>1836</v>
      </c>
      <c r="B672" s="65">
        <v>137</v>
      </c>
      <c r="C672" s="65" t="s">
        <v>1514</v>
      </c>
      <c r="F672" s="66"/>
      <c r="G672" s="67"/>
    </row>
    <row r="673" spans="1:7">
      <c r="A673" s="65">
        <v>1837</v>
      </c>
      <c r="B673" s="65">
        <v>157</v>
      </c>
      <c r="C673" s="65" t="s">
        <v>1515</v>
      </c>
      <c r="F673" s="66"/>
      <c r="G673" s="67"/>
    </row>
    <row r="674" spans="1:7">
      <c r="A674" s="65">
        <v>1838</v>
      </c>
      <c r="B674" s="65">
        <v>137</v>
      </c>
      <c r="C674" s="65" t="s">
        <v>1516</v>
      </c>
      <c r="F674" s="66"/>
      <c r="G674" s="67"/>
    </row>
    <row r="675" spans="1:7">
      <c r="A675" s="65">
        <v>1839</v>
      </c>
      <c r="B675" s="65">
        <v>153</v>
      </c>
      <c r="C675" s="65" t="s">
        <v>1517</v>
      </c>
      <c r="F675" s="66"/>
      <c r="G675" s="67"/>
    </row>
    <row r="676" spans="1:7">
      <c r="A676" s="65">
        <v>1840</v>
      </c>
      <c r="B676" s="65">
        <v>154</v>
      </c>
      <c r="C676" s="65" t="s">
        <v>1518</v>
      </c>
      <c r="F676" s="66"/>
      <c r="G676" s="67"/>
    </row>
    <row r="677" spans="1:7">
      <c r="A677" s="65">
        <v>1841</v>
      </c>
      <c r="B677" s="65">
        <v>171</v>
      </c>
      <c r="C677" s="65" t="s">
        <v>1519</v>
      </c>
      <c r="F677" s="66"/>
      <c r="G677" s="67"/>
    </row>
    <row r="678" spans="1:7">
      <c r="A678" s="65">
        <v>1843</v>
      </c>
      <c r="B678" s="65">
        <v>141</v>
      </c>
      <c r="C678" s="65" t="s">
        <v>1520</v>
      </c>
      <c r="F678" s="66"/>
      <c r="G678" s="67"/>
    </row>
    <row r="679" spans="1:7">
      <c r="A679" s="65">
        <v>1845</v>
      </c>
      <c r="B679" s="65">
        <v>120</v>
      </c>
      <c r="C679" s="65" t="s">
        <v>1521</v>
      </c>
      <c r="F679" s="66"/>
      <c r="G679" s="67"/>
    </row>
    <row r="680" spans="1:7">
      <c r="A680" s="65">
        <v>1846</v>
      </c>
      <c r="B680" s="65">
        <v>151</v>
      </c>
      <c r="C680" s="65" t="s">
        <v>1522</v>
      </c>
      <c r="F680" s="66"/>
      <c r="G680" s="67"/>
    </row>
    <row r="681" spans="1:7">
      <c r="A681" s="65">
        <v>1847</v>
      </c>
      <c r="B681" s="65">
        <v>153</v>
      </c>
      <c r="C681" s="65" t="s">
        <v>1523</v>
      </c>
      <c r="F681" s="66"/>
      <c r="G681" s="67"/>
    </row>
    <row r="682" spans="1:7">
      <c r="A682" s="65">
        <v>1848</v>
      </c>
      <c r="B682" s="65">
        <v>153</v>
      </c>
      <c r="C682" s="65" t="s">
        <v>1524</v>
      </c>
      <c r="F682" s="66"/>
      <c r="G682" s="67"/>
    </row>
    <row r="683" spans="1:7">
      <c r="A683" s="65">
        <v>1849</v>
      </c>
      <c r="B683" s="65">
        <v>153</v>
      </c>
      <c r="C683" s="65" t="s">
        <v>1525</v>
      </c>
      <c r="F683" s="66"/>
      <c r="G683" s="67"/>
    </row>
    <row r="684" spans="1:7">
      <c r="A684" s="65">
        <v>1851</v>
      </c>
      <c r="B684" s="65">
        <v>151</v>
      </c>
      <c r="C684" s="65" t="s">
        <v>1526</v>
      </c>
      <c r="F684" s="66"/>
      <c r="G684" s="67"/>
    </row>
    <row r="685" spans="1:7">
      <c r="A685" s="65">
        <v>1854</v>
      </c>
      <c r="B685" s="65">
        <v>135</v>
      </c>
      <c r="C685" s="65" t="s">
        <v>1527</v>
      </c>
      <c r="F685" s="66"/>
      <c r="G685" s="67"/>
    </row>
    <row r="686" spans="1:7">
      <c r="A686" s="65">
        <v>1855</v>
      </c>
      <c r="B686" s="65">
        <v>135</v>
      </c>
      <c r="C686" s="65" t="s">
        <v>1528</v>
      </c>
      <c r="F686" s="66"/>
      <c r="G686" s="67"/>
    </row>
    <row r="687" spans="1:7">
      <c r="A687" s="65">
        <v>1856</v>
      </c>
      <c r="B687" s="65">
        <v>133</v>
      </c>
      <c r="C687" s="65" t="s">
        <v>1529</v>
      </c>
      <c r="F687" s="66"/>
      <c r="G687" s="67"/>
    </row>
    <row r="688" spans="1:7">
      <c r="A688" s="65">
        <v>1857</v>
      </c>
      <c r="B688" s="65">
        <v>133</v>
      </c>
      <c r="C688" s="65" t="e">
        <v>#N/A</v>
      </c>
      <c r="F688" s="66"/>
      <c r="G688" s="67"/>
    </row>
    <row r="689" spans="1:7">
      <c r="A689" s="65">
        <v>1858</v>
      </c>
      <c r="B689" s="65">
        <v>126</v>
      </c>
      <c r="C689" s="65" t="s">
        <v>1530</v>
      </c>
      <c r="F689" s="66"/>
      <c r="G689" s="67"/>
    </row>
    <row r="690" spans="1:7">
      <c r="A690" s="65">
        <v>1859</v>
      </c>
      <c r="B690" s="65">
        <v>125</v>
      </c>
      <c r="C690" s="65" t="s">
        <v>1531</v>
      </c>
      <c r="F690" s="66"/>
      <c r="G690" s="67"/>
    </row>
    <row r="691" spans="1:7">
      <c r="A691" s="65">
        <v>1860</v>
      </c>
      <c r="B691" s="65" t="s">
        <v>410</v>
      </c>
      <c r="C691" s="65" t="s">
        <v>1532</v>
      </c>
      <c r="F691" s="66"/>
      <c r="G691" s="67"/>
    </row>
    <row r="692" spans="1:7">
      <c r="A692" s="65">
        <v>1862</v>
      </c>
      <c r="B692" s="65">
        <v>130</v>
      </c>
      <c r="C692" s="65" t="s">
        <v>1533</v>
      </c>
      <c r="F692" s="66"/>
      <c r="G692" s="67"/>
    </row>
    <row r="693" spans="1:7">
      <c r="A693" s="65">
        <v>1863</v>
      </c>
      <c r="B693" s="65">
        <v>128</v>
      </c>
      <c r="C693" s="65" t="s">
        <v>1534</v>
      </c>
      <c r="F693" s="66"/>
      <c r="G693" s="67"/>
    </row>
    <row r="694" spans="1:7">
      <c r="A694" s="65">
        <v>1865</v>
      </c>
      <c r="B694" s="65">
        <v>128</v>
      </c>
      <c r="C694" s="65" t="s">
        <v>1535</v>
      </c>
      <c r="F694" s="66"/>
      <c r="G694" s="67"/>
    </row>
    <row r="695" spans="1:7">
      <c r="A695" s="65">
        <v>1866</v>
      </c>
      <c r="B695" s="65">
        <v>127</v>
      </c>
      <c r="C695" s="65" t="s">
        <v>1536</v>
      </c>
      <c r="F695" s="66"/>
      <c r="G695" s="67"/>
    </row>
    <row r="696" spans="1:7">
      <c r="A696" s="65">
        <v>1868</v>
      </c>
      <c r="B696" s="65">
        <v>134</v>
      </c>
      <c r="C696" s="65" t="s">
        <v>1537</v>
      </c>
      <c r="F696" s="66"/>
      <c r="G696" s="67"/>
    </row>
    <row r="697" spans="1:7">
      <c r="A697" s="65">
        <v>1869</v>
      </c>
      <c r="B697" s="65">
        <v>138</v>
      </c>
      <c r="C697" s="65" t="s">
        <v>1538</v>
      </c>
      <c r="F697" s="66"/>
      <c r="G697" s="67"/>
    </row>
    <row r="698" spans="1:7">
      <c r="A698" s="65">
        <v>1870</v>
      </c>
      <c r="B698" s="65">
        <v>138</v>
      </c>
      <c r="C698" s="65" t="s">
        <v>1539</v>
      </c>
      <c r="F698" s="66"/>
      <c r="G698" s="67"/>
    </row>
    <row r="699" spans="1:7">
      <c r="A699" s="65">
        <v>1871</v>
      </c>
      <c r="B699" s="65">
        <v>170</v>
      </c>
      <c r="C699" s="65" t="s">
        <v>1540</v>
      </c>
      <c r="F699" s="66"/>
      <c r="G699" s="67"/>
    </row>
    <row r="700" spans="1:7">
      <c r="A700" s="65">
        <v>1872</v>
      </c>
      <c r="B700" s="65">
        <v>140</v>
      </c>
      <c r="C700" s="65" t="s">
        <v>1541</v>
      </c>
      <c r="F700" s="66"/>
      <c r="G700" s="67"/>
    </row>
    <row r="701" spans="1:7">
      <c r="A701" s="65">
        <v>1873</v>
      </c>
      <c r="B701" s="65">
        <v>143</v>
      </c>
      <c r="C701" s="65" t="s">
        <v>1542</v>
      </c>
      <c r="F701" s="66"/>
      <c r="G701" s="67"/>
    </row>
    <row r="702" spans="1:7">
      <c r="A702" s="65">
        <v>1884</v>
      </c>
      <c r="B702" s="65">
        <v>157</v>
      </c>
      <c r="C702" s="65" t="s">
        <v>1543</v>
      </c>
      <c r="F702" s="66"/>
      <c r="G702" s="67"/>
    </row>
    <row r="703" spans="1:7">
      <c r="A703" s="65">
        <v>1885</v>
      </c>
      <c r="B703" s="65">
        <v>153</v>
      </c>
      <c r="C703" s="65" t="s">
        <v>1544</v>
      </c>
      <c r="F703" s="66"/>
      <c r="G703" s="67"/>
    </row>
    <row r="704" spans="1:7">
      <c r="A704" s="65">
        <v>1886</v>
      </c>
      <c r="B704" s="65">
        <v>156</v>
      </c>
      <c r="C704" s="65" t="s">
        <v>1545</v>
      </c>
      <c r="F704" s="66"/>
      <c r="G704" s="67"/>
    </row>
    <row r="705" spans="1:7">
      <c r="A705" s="65">
        <v>1887</v>
      </c>
      <c r="B705" s="65">
        <v>160</v>
      </c>
      <c r="C705" s="65" t="s">
        <v>1546</v>
      </c>
      <c r="F705" s="66"/>
      <c r="G705" s="67"/>
    </row>
    <row r="706" spans="1:7">
      <c r="A706" s="65">
        <v>1888</v>
      </c>
      <c r="B706" s="65">
        <v>151</v>
      </c>
      <c r="C706" s="65" t="s">
        <v>846</v>
      </c>
      <c r="F706" s="66"/>
      <c r="G706" s="67"/>
    </row>
    <row r="707" spans="1:7">
      <c r="A707" s="65">
        <v>1889</v>
      </c>
      <c r="B707" s="65">
        <v>157</v>
      </c>
      <c r="C707" s="65" t="s">
        <v>1547</v>
      </c>
      <c r="F707" s="66"/>
      <c r="G707" s="67"/>
    </row>
    <row r="708" spans="1:7">
      <c r="A708" s="65">
        <v>1891</v>
      </c>
      <c r="B708" s="65">
        <v>131</v>
      </c>
      <c r="C708" s="65" t="s">
        <v>1548</v>
      </c>
      <c r="F708" s="66"/>
      <c r="G708" s="67"/>
    </row>
    <row r="709" spans="1:7">
      <c r="A709" s="65">
        <v>1892</v>
      </c>
      <c r="B709" s="65">
        <v>151</v>
      </c>
      <c r="C709" s="65" t="s">
        <v>1549</v>
      </c>
      <c r="F709" s="66"/>
      <c r="G709" s="67"/>
    </row>
    <row r="710" spans="1:7">
      <c r="A710" s="65">
        <v>1894</v>
      </c>
      <c r="B710" s="65">
        <v>151</v>
      </c>
      <c r="C710" s="65" t="s">
        <v>1550</v>
      </c>
      <c r="F710" s="66"/>
      <c r="G710" s="67"/>
    </row>
    <row r="711" spans="1:7">
      <c r="A711" s="65">
        <v>1895</v>
      </c>
      <c r="B711" s="65">
        <v>151</v>
      </c>
      <c r="C711" s="65" t="s">
        <v>1551</v>
      </c>
      <c r="F711" s="66"/>
      <c r="G711" s="67"/>
    </row>
    <row r="712" spans="1:7">
      <c r="A712" s="65">
        <v>1897</v>
      </c>
      <c r="B712" s="65">
        <v>160</v>
      </c>
      <c r="C712" s="65" t="s">
        <v>1552</v>
      </c>
      <c r="F712" s="66"/>
      <c r="G712" s="67"/>
    </row>
    <row r="713" spans="1:7">
      <c r="A713" s="65">
        <v>1898</v>
      </c>
      <c r="B713" s="65">
        <v>156</v>
      </c>
      <c r="C713" s="65" t="s">
        <v>1553</v>
      </c>
      <c r="F713" s="66"/>
      <c r="G713" s="67"/>
    </row>
    <row r="714" spans="1:7">
      <c r="A714" s="65">
        <v>1902</v>
      </c>
      <c r="B714" s="65">
        <v>153</v>
      </c>
      <c r="C714" s="65" t="s">
        <v>1554</v>
      </c>
      <c r="F714" s="66"/>
      <c r="G714" s="67"/>
    </row>
    <row r="715" spans="1:7">
      <c r="A715" s="65">
        <v>1903</v>
      </c>
      <c r="B715" s="65">
        <v>153</v>
      </c>
      <c r="C715" s="65" t="s">
        <v>1555</v>
      </c>
      <c r="F715" s="66"/>
      <c r="G715" s="67"/>
    </row>
    <row r="716" spans="1:7">
      <c r="A716" s="65">
        <v>1905</v>
      </c>
      <c r="B716" s="65">
        <v>154</v>
      </c>
      <c r="C716" s="65" t="s">
        <v>1556</v>
      </c>
      <c r="F716" s="66"/>
      <c r="G716" s="67"/>
    </row>
    <row r="717" spans="1:7">
      <c r="A717" s="65">
        <v>1906</v>
      </c>
      <c r="B717" s="65">
        <v>153</v>
      </c>
      <c r="C717" s="65" t="s">
        <v>1557</v>
      </c>
      <c r="F717" s="66"/>
      <c r="G717" s="67"/>
    </row>
    <row r="718" spans="1:7">
      <c r="A718" s="65">
        <v>1907</v>
      </c>
      <c r="B718" s="65">
        <v>154</v>
      </c>
      <c r="C718" s="65" t="s">
        <v>1558</v>
      </c>
      <c r="F718" s="66"/>
      <c r="G718" s="67"/>
    </row>
    <row r="719" spans="1:7">
      <c r="A719" s="65">
        <v>1908</v>
      </c>
      <c r="B719" s="65">
        <v>154</v>
      </c>
      <c r="C719" s="65" t="s">
        <v>1559</v>
      </c>
      <c r="F719" s="66"/>
      <c r="G719" s="67"/>
    </row>
    <row r="720" spans="1:7">
      <c r="A720" s="65">
        <v>1910</v>
      </c>
      <c r="B720" s="65">
        <v>157</v>
      </c>
      <c r="C720" s="65" t="s">
        <v>1560</v>
      </c>
      <c r="F720" s="66"/>
      <c r="G720" s="67"/>
    </row>
    <row r="721" spans="1:7">
      <c r="A721" s="65">
        <v>1911</v>
      </c>
      <c r="B721" s="65">
        <v>119</v>
      </c>
      <c r="C721" s="65" t="s">
        <v>1561</v>
      </c>
      <c r="F721" s="66"/>
      <c r="G721" s="67"/>
    </row>
    <row r="722" spans="1:7">
      <c r="A722" s="65">
        <v>1912</v>
      </c>
      <c r="B722" s="65">
        <v>115</v>
      </c>
      <c r="C722" s="65" t="s">
        <v>1562</v>
      </c>
      <c r="F722" s="66"/>
      <c r="G722" s="67"/>
    </row>
    <row r="723" spans="1:7">
      <c r="A723" s="65">
        <v>1913</v>
      </c>
      <c r="B723" s="65">
        <v>120</v>
      </c>
      <c r="C723" s="65" t="s">
        <v>1563</v>
      </c>
      <c r="F723" s="66"/>
      <c r="G723" s="67"/>
    </row>
    <row r="724" spans="1:7">
      <c r="A724" s="65">
        <v>1914</v>
      </c>
      <c r="B724" s="65">
        <v>130</v>
      </c>
      <c r="C724" s="65" t="s">
        <v>1564</v>
      </c>
      <c r="F724" s="66"/>
      <c r="G724" s="67"/>
    </row>
    <row r="725" spans="1:7">
      <c r="A725" s="65">
        <v>1915</v>
      </c>
      <c r="B725" s="65">
        <v>127</v>
      </c>
      <c r="C725" s="65" t="s">
        <v>847</v>
      </c>
      <c r="F725" s="66"/>
      <c r="G725" s="67"/>
    </row>
    <row r="726" spans="1:7">
      <c r="A726" s="65">
        <v>1916</v>
      </c>
      <c r="B726" s="65">
        <v>152</v>
      </c>
      <c r="C726" s="65" t="s">
        <v>1565</v>
      </c>
      <c r="F726" s="66"/>
      <c r="G726" s="67"/>
    </row>
    <row r="727" spans="1:7">
      <c r="A727" s="65">
        <v>1917</v>
      </c>
      <c r="B727" s="65" t="s">
        <v>413</v>
      </c>
      <c r="C727" s="65" t="s">
        <v>1566</v>
      </c>
      <c r="F727" s="66"/>
      <c r="G727" s="67"/>
    </row>
    <row r="728" spans="1:7">
      <c r="A728" s="65">
        <v>1918</v>
      </c>
      <c r="B728" s="65">
        <v>130</v>
      </c>
      <c r="C728" s="65" t="s">
        <v>1567</v>
      </c>
      <c r="F728" s="66"/>
      <c r="G728" s="67"/>
    </row>
    <row r="729" spans="1:7">
      <c r="A729" s="65">
        <v>1919</v>
      </c>
      <c r="B729" s="65" t="s">
        <v>413</v>
      </c>
      <c r="C729" s="65" t="s">
        <v>1568</v>
      </c>
      <c r="F729" s="66"/>
      <c r="G729" s="67"/>
    </row>
    <row r="730" spans="1:7">
      <c r="A730" s="65">
        <v>1920</v>
      </c>
      <c r="B730" s="65">
        <v>128</v>
      </c>
      <c r="C730" s="65" t="s">
        <v>1569</v>
      </c>
      <c r="F730" s="66"/>
      <c r="G730" s="67"/>
    </row>
    <row r="731" spans="1:7">
      <c r="A731" s="65">
        <v>1921</v>
      </c>
      <c r="B731" s="65" t="s">
        <v>414</v>
      </c>
      <c r="C731" s="65" t="s">
        <v>1570</v>
      </c>
      <c r="F731" s="66"/>
      <c r="G731" s="67"/>
    </row>
    <row r="732" spans="1:7">
      <c r="A732" s="65">
        <v>1922</v>
      </c>
      <c r="B732" s="65">
        <v>132</v>
      </c>
      <c r="C732" s="65" t="s">
        <v>1571</v>
      </c>
      <c r="F732" s="66"/>
      <c r="G732" s="67"/>
    </row>
    <row r="733" spans="1:7">
      <c r="A733" s="65">
        <v>1923</v>
      </c>
      <c r="B733" s="65">
        <v>135</v>
      </c>
      <c r="C733" s="65" t="s">
        <v>1572</v>
      </c>
      <c r="F733" s="66"/>
      <c r="G733" s="67"/>
    </row>
    <row r="734" spans="1:7">
      <c r="A734" s="65">
        <v>1928</v>
      </c>
      <c r="B734" s="65">
        <v>138</v>
      </c>
      <c r="C734" s="65" t="s">
        <v>1573</v>
      </c>
      <c r="F734" s="66"/>
      <c r="G734" s="67"/>
    </row>
    <row r="735" spans="1:7">
      <c r="A735" s="65">
        <v>1929</v>
      </c>
      <c r="B735" s="65">
        <v>135</v>
      </c>
      <c r="C735" s="65" t="s">
        <v>1574</v>
      </c>
      <c r="F735" s="66"/>
      <c r="G735" s="67"/>
    </row>
    <row r="736" spans="1:7">
      <c r="A736" s="65">
        <v>1931</v>
      </c>
      <c r="B736" s="65">
        <v>171</v>
      </c>
      <c r="C736" s="65" t="s">
        <v>1575</v>
      </c>
      <c r="F736" s="66"/>
      <c r="G736" s="67"/>
    </row>
    <row r="737" spans="1:7">
      <c r="A737" s="65">
        <v>1932</v>
      </c>
      <c r="B737" s="65">
        <v>135</v>
      </c>
      <c r="C737" s="65" t="s">
        <v>1576</v>
      </c>
      <c r="F737" s="66"/>
      <c r="G737" s="67"/>
    </row>
    <row r="738" spans="1:7">
      <c r="A738" s="65">
        <v>1935</v>
      </c>
      <c r="B738" s="65">
        <v>157</v>
      </c>
      <c r="C738" s="65" t="s">
        <v>848</v>
      </c>
      <c r="F738" s="66"/>
      <c r="G738" s="67"/>
    </row>
    <row r="739" spans="1:7">
      <c r="A739" s="65">
        <v>1938</v>
      </c>
      <c r="B739" s="65">
        <v>156</v>
      </c>
      <c r="C739" s="65" t="s">
        <v>1577</v>
      </c>
      <c r="F739" s="66"/>
      <c r="G739" s="67"/>
    </row>
    <row r="740" spans="1:7">
      <c r="A740" s="65">
        <v>1939</v>
      </c>
      <c r="B740" s="65">
        <v>137</v>
      </c>
      <c r="C740" s="65" t="s">
        <v>1578</v>
      </c>
      <c r="F740" s="66"/>
      <c r="G740" s="67"/>
    </row>
    <row r="741" spans="1:7">
      <c r="A741" s="65">
        <v>1940</v>
      </c>
      <c r="B741" s="65">
        <v>153</v>
      </c>
      <c r="C741" s="65" t="s">
        <v>1579</v>
      </c>
      <c r="F741" s="66"/>
      <c r="G741" s="67"/>
    </row>
    <row r="742" spans="1:7">
      <c r="A742" s="65">
        <v>1941</v>
      </c>
      <c r="B742" s="65">
        <v>171</v>
      </c>
      <c r="C742" s="65" t="s">
        <v>1580</v>
      </c>
      <c r="F742" s="66"/>
      <c r="G742" s="67"/>
    </row>
    <row r="743" spans="1:7">
      <c r="A743" s="65">
        <v>1942</v>
      </c>
      <c r="B743" s="65">
        <v>140</v>
      </c>
      <c r="C743" s="65" t="s">
        <v>1581</v>
      </c>
      <c r="F743" s="66"/>
      <c r="G743" s="67"/>
    </row>
    <row r="744" spans="1:7">
      <c r="A744" s="65">
        <v>1944</v>
      </c>
      <c r="B744" s="65">
        <v>133</v>
      </c>
      <c r="C744" s="65" t="s">
        <v>1582</v>
      </c>
      <c r="F744" s="66"/>
      <c r="G744" s="67"/>
    </row>
    <row r="745" spans="1:7">
      <c r="A745" s="65">
        <v>1945</v>
      </c>
      <c r="B745" s="65">
        <v>133</v>
      </c>
      <c r="C745" s="65" t="s">
        <v>1583</v>
      </c>
      <c r="F745" s="66"/>
      <c r="G745" s="67"/>
    </row>
    <row r="746" spans="1:7">
      <c r="A746" s="65">
        <v>1950</v>
      </c>
      <c r="B746" s="65">
        <v>126</v>
      </c>
      <c r="C746" s="65" t="s">
        <v>1584</v>
      </c>
      <c r="F746" s="66"/>
      <c r="G746" s="67"/>
    </row>
    <row r="747" spans="1:7">
      <c r="A747" s="65">
        <v>1951</v>
      </c>
      <c r="B747" s="65">
        <v>120</v>
      </c>
      <c r="C747" s="65" t="s">
        <v>1585</v>
      </c>
      <c r="F747" s="66"/>
      <c r="G747" s="67"/>
    </row>
    <row r="748" spans="1:7">
      <c r="A748" s="65">
        <v>1952</v>
      </c>
      <c r="B748" s="65">
        <v>126</v>
      </c>
      <c r="C748" s="65" t="s">
        <v>1586</v>
      </c>
      <c r="F748" s="66"/>
      <c r="G748" s="67"/>
    </row>
    <row r="749" spans="1:7">
      <c r="A749" s="65">
        <v>1953</v>
      </c>
      <c r="B749" s="65">
        <v>119</v>
      </c>
      <c r="C749" s="65" t="s">
        <v>1587</v>
      </c>
      <c r="F749" s="66"/>
      <c r="G749" s="67"/>
    </row>
    <row r="750" spans="1:7">
      <c r="A750" s="65">
        <v>1954</v>
      </c>
      <c r="B750" s="65">
        <v>115</v>
      </c>
      <c r="C750" s="65" t="s">
        <v>1588</v>
      </c>
      <c r="F750" s="66"/>
      <c r="G750" s="67"/>
    </row>
    <row r="751" spans="1:7">
      <c r="A751" s="65">
        <v>1955</v>
      </c>
      <c r="B751" s="65">
        <v>123</v>
      </c>
      <c r="C751" s="65" t="s">
        <v>1589</v>
      </c>
      <c r="F751" s="66"/>
      <c r="G751" s="67"/>
    </row>
    <row r="752" spans="1:7">
      <c r="A752" s="65">
        <v>1956</v>
      </c>
      <c r="B752" s="65">
        <v>126</v>
      </c>
      <c r="C752" s="65" t="s">
        <v>1590</v>
      </c>
      <c r="F752" s="66"/>
      <c r="G752" s="67"/>
    </row>
    <row r="753" spans="1:7">
      <c r="A753" s="65">
        <v>1957</v>
      </c>
      <c r="B753" s="65">
        <v>115</v>
      </c>
      <c r="C753" s="65" t="s">
        <v>1591</v>
      </c>
      <c r="F753" s="66"/>
      <c r="G753" s="67"/>
    </row>
    <row r="754" spans="1:7">
      <c r="A754" s="65">
        <v>1958</v>
      </c>
      <c r="B754" s="65">
        <v>126</v>
      </c>
      <c r="C754" s="65" t="s">
        <v>1592</v>
      </c>
      <c r="F754" s="66"/>
      <c r="G754" s="67"/>
    </row>
    <row r="755" spans="1:7">
      <c r="A755" s="65">
        <v>1959</v>
      </c>
      <c r="B755" s="65" t="s">
        <v>410</v>
      </c>
      <c r="C755" s="65" t="s">
        <v>1593</v>
      </c>
      <c r="F755" s="66"/>
      <c r="G755" s="67"/>
    </row>
    <row r="756" spans="1:7">
      <c r="A756" s="65">
        <v>1961</v>
      </c>
      <c r="B756" s="65">
        <v>115</v>
      </c>
      <c r="C756" s="65" t="s">
        <v>1594</v>
      </c>
      <c r="F756" s="66"/>
      <c r="G756" s="67"/>
    </row>
    <row r="757" spans="1:7">
      <c r="A757" s="65">
        <v>1962</v>
      </c>
      <c r="B757" s="65" t="s">
        <v>410</v>
      </c>
      <c r="C757" s="65" t="s">
        <v>1595</v>
      </c>
      <c r="F757" s="66"/>
      <c r="G757" s="67"/>
    </row>
    <row r="758" spans="1:7">
      <c r="A758" s="65">
        <v>1963</v>
      </c>
      <c r="B758" s="65">
        <v>120</v>
      </c>
      <c r="C758" s="65" t="s">
        <v>1596</v>
      </c>
      <c r="F758" s="66"/>
      <c r="G758" s="67"/>
    </row>
    <row r="759" spans="1:7">
      <c r="A759" s="65">
        <v>1964</v>
      </c>
      <c r="B759" s="65">
        <v>115</v>
      </c>
      <c r="C759" s="65" t="s">
        <v>1597</v>
      </c>
      <c r="F759" s="66"/>
      <c r="G759" s="67"/>
    </row>
    <row r="760" spans="1:7">
      <c r="A760" s="65">
        <v>1965</v>
      </c>
      <c r="B760" s="65">
        <v>115</v>
      </c>
      <c r="C760" s="65" t="s">
        <v>1598</v>
      </c>
      <c r="F760" s="66"/>
      <c r="G760" s="67"/>
    </row>
    <row r="761" spans="1:7">
      <c r="A761" s="65">
        <v>1966</v>
      </c>
      <c r="B761" s="65">
        <v>115</v>
      </c>
      <c r="C761" s="65" t="s">
        <v>1599</v>
      </c>
      <c r="F761" s="66"/>
      <c r="G761" s="67"/>
    </row>
    <row r="762" spans="1:7">
      <c r="A762" s="65">
        <v>1967</v>
      </c>
      <c r="B762" s="65">
        <v>123</v>
      </c>
      <c r="C762" s="65" t="s">
        <v>1600</v>
      </c>
      <c r="F762" s="66"/>
      <c r="G762" s="67"/>
    </row>
    <row r="763" spans="1:7">
      <c r="A763" s="65">
        <v>1968</v>
      </c>
      <c r="B763" s="65">
        <v>126</v>
      </c>
      <c r="C763" s="65" t="s">
        <v>1601</v>
      </c>
      <c r="F763" s="66"/>
      <c r="G763" s="67"/>
    </row>
    <row r="764" spans="1:7">
      <c r="A764" s="65">
        <v>1969</v>
      </c>
      <c r="B764" s="65">
        <v>115</v>
      </c>
      <c r="C764" s="65" t="s">
        <v>1602</v>
      </c>
      <c r="F764" s="66"/>
      <c r="G764" s="67"/>
    </row>
    <row r="765" spans="1:7">
      <c r="A765" s="65">
        <v>1970</v>
      </c>
      <c r="B765" s="65">
        <v>120</v>
      </c>
      <c r="C765" s="65" t="s">
        <v>1603</v>
      </c>
      <c r="F765" s="66"/>
      <c r="G765" s="67"/>
    </row>
    <row r="766" spans="1:7">
      <c r="A766" s="65">
        <v>1971</v>
      </c>
      <c r="B766" s="65">
        <v>115</v>
      </c>
      <c r="C766" s="65" t="s">
        <v>1604</v>
      </c>
      <c r="F766" s="66"/>
      <c r="G766" s="67"/>
    </row>
    <row r="767" spans="1:7">
      <c r="A767" s="65">
        <v>1972</v>
      </c>
      <c r="B767" s="65">
        <v>115</v>
      </c>
      <c r="C767" s="65" t="s">
        <v>1605</v>
      </c>
      <c r="F767" s="66"/>
      <c r="G767" s="67"/>
    </row>
    <row r="768" spans="1:7">
      <c r="A768" s="65">
        <v>1973</v>
      </c>
      <c r="B768" s="65">
        <v>126</v>
      </c>
      <c r="C768" s="65" t="s">
        <v>1606</v>
      </c>
      <c r="F768" s="66"/>
      <c r="G768" s="67"/>
    </row>
    <row r="769" spans="1:7">
      <c r="A769" s="65">
        <v>1974</v>
      </c>
      <c r="B769" s="65">
        <v>126</v>
      </c>
      <c r="C769" s="65" t="s">
        <v>1607</v>
      </c>
      <c r="F769" s="66"/>
      <c r="G769" s="67"/>
    </row>
    <row r="770" spans="1:7">
      <c r="A770" s="65">
        <v>1975</v>
      </c>
      <c r="B770" s="65">
        <v>124</v>
      </c>
      <c r="C770" s="65" t="s">
        <v>1608</v>
      </c>
      <c r="F770" s="66"/>
      <c r="G770" s="67"/>
    </row>
    <row r="771" spans="1:7">
      <c r="A771" s="65">
        <v>1976</v>
      </c>
      <c r="B771" s="65">
        <v>126</v>
      </c>
      <c r="C771" s="65" t="s">
        <v>1609</v>
      </c>
      <c r="F771" s="66"/>
      <c r="G771" s="67"/>
    </row>
    <row r="772" spans="1:7">
      <c r="A772" s="65">
        <v>1977</v>
      </c>
      <c r="B772" s="65">
        <v>120</v>
      </c>
      <c r="C772" s="65" t="s">
        <v>1610</v>
      </c>
      <c r="F772" s="66"/>
      <c r="G772" s="67"/>
    </row>
    <row r="773" spans="1:7">
      <c r="A773" s="65">
        <v>1978</v>
      </c>
      <c r="B773" s="65">
        <v>115</v>
      </c>
      <c r="C773" s="65" t="s">
        <v>1611</v>
      </c>
      <c r="F773" s="66"/>
      <c r="G773" s="67"/>
    </row>
    <row r="774" spans="1:7">
      <c r="A774" s="65">
        <v>1982</v>
      </c>
      <c r="B774" s="65">
        <v>126</v>
      </c>
      <c r="C774" s="65" t="s">
        <v>1612</v>
      </c>
      <c r="F774" s="66"/>
      <c r="G774" s="67"/>
    </row>
    <row r="775" spans="1:7">
      <c r="A775" s="65">
        <v>1983</v>
      </c>
      <c r="B775" s="65">
        <v>126</v>
      </c>
      <c r="C775" s="65" t="s">
        <v>1613</v>
      </c>
      <c r="F775" s="66"/>
      <c r="G775" s="67"/>
    </row>
    <row r="776" spans="1:7">
      <c r="A776" s="65">
        <v>1984</v>
      </c>
      <c r="B776" s="65">
        <v>126</v>
      </c>
      <c r="C776" s="65" t="s">
        <v>1614</v>
      </c>
      <c r="F776" s="66"/>
      <c r="G776" s="67"/>
    </row>
    <row r="777" spans="1:7">
      <c r="A777" s="65">
        <v>1986</v>
      </c>
      <c r="B777" s="65">
        <v>131</v>
      </c>
      <c r="C777" s="65" t="s">
        <v>1615</v>
      </c>
      <c r="F777" s="66"/>
      <c r="G777" s="67"/>
    </row>
    <row r="778" spans="1:7">
      <c r="A778" s="65">
        <v>1987</v>
      </c>
      <c r="B778" s="65">
        <v>127</v>
      </c>
      <c r="C778" s="65" t="s">
        <v>1616</v>
      </c>
      <c r="F778" s="66"/>
      <c r="G778" s="67"/>
    </row>
    <row r="779" spans="1:7">
      <c r="A779" s="65">
        <v>1988</v>
      </c>
      <c r="B779" s="65" t="s">
        <v>414</v>
      </c>
      <c r="C779" s="65" t="s">
        <v>1617</v>
      </c>
      <c r="F779" s="66"/>
      <c r="G779" s="67"/>
    </row>
    <row r="780" spans="1:7">
      <c r="A780" s="65">
        <v>1989</v>
      </c>
      <c r="B780" s="65" t="s">
        <v>413</v>
      </c>
      <c r="C780" s="65" t="s">
        <v>1618</v>
      </c>
      <c r="F780" s="66"/>
      <c r="G780" s="67"/>
    </row>
    <row r="781" spans="1:7">
      <c r="A781" s="65">
        <v>1990</v>
      </c>
      <c r="B781" s="65">
        <v>171</v>
      </c>
      <c r="C781" s="65" t="s">
        <v>1619</v>
      </c>
      <c r="F781" s="66"/>
      <c r="G781" s="67"/>
    </row>
    <row r="782" spans="1:7">
      <c r="A782" s="65">
        <v>1991</v>
      </c>
      <c r="B782" s="65" t="s">
        <v>414</v>
      </c>
      <c r="C782" s="65" t="s">
        <v>1620</v>
      </c>
      <c r="F782" s="66"/>
      <c r="G782" s="67"/>
    </row>
    <row r="783" spans="1:7">
      <c r="A783" s="65">
        <v>1992</v>
      </c>
      <c r="B783" s="65">
        <v>131</v>
      </c>
      <c r="C783" s="65" t="s">
        <v>849</v>
      </c>
      <c r="F783" s="66"/>
      <c r="G783" s="67"/>
    </row>
    <row r="784" spans="1:7">
      <c r="A784" s="65">
        <v>1993</v>
      </c>
      <c r="B784" s="65">
        <v>128</v>
      </c>
      <c r="C784" s="65" t="s">
        <v>850</v>
      </c>
      <c r="F784" s="66"/>
      <c r="G784" s="67"/>
    </row>
    <row r="785" spans="1:7">
      <c r="A785" s="65">
        <v>1994</v>
      </c>
      <c r="B785" s="65">
        <v>136</v>
      </c>
      <c r="C785" s="65" t="s">
        <v>1621</v>
      </c>
      <c r="F785" s="66"/>
      <c r="G785" s="67"/>
    </row>
    <row r="786" spans="1:7">
      <c r="A786" s="65">
        <v>1999</v>
      </c>
      <c r="B786" s="65">
        <v>130</v>
      </c>
      <c r="C786" s="65" t="s">
        <v>1622</v>
      </c>
      <c r="F786" s="66"/>
      <c r="G786" s="67"/>
    </row>
    <row r="787" spans="1:7">
      <c r="A787" s="65">
        <v>2000</v>
      </c>
      <c r="B787" s="65">
        <v>133</v>
      </c>
      <c r="C787" s="65" t="s">
        <v>1623</v>
      </c>
      <c r="F787" s="66"/>
      <c r="G787" s="67"/>
    </row>
    <row r="788" spans="1:7">
      <c r="A788" s="65">
        <v>2001</v>
      </c>
      <c r="B788" s="65">
        <v>133</v>
      </c>
      <c r="C788" s="65" t="s">
        <v>1624</v>
      </c>
      <c r="F788" s="66"/>
      <c r="G788" s="67"/>
    </row>
    <row r="789" spans="1:7">
      <c r="A789" s="65">
        <v>2002</v>
      </c>
      <c r="B789" s="65">
        <v>135</v>
      </c>
      <c r="C789" s="65" t="s">
        <v>1625</v>
      </c>
      <c r="F789" s="66"/>
      <c r="G789" s="67"/>
    </row>
    <row r="790" spans="1:7">
      <c r="A790" s="65">
        <v>2004</v>
      </c>
      <c r="B790" s="65">
        <v>135</v>
      </c>
      <c r="C790" s="65" t="s">
        <v>1626</v>
      </c>
      <c r="F790" s="66"/>
      <c r="G790" s="67"/>
    </row>
    <row r="791" spans="1:7">
      <c r="A791" s="65">
        <v>2005</v>
      </c>
      <c r="B791" s="65">
        <v>135</v>
      </c>
      <c r="C791" s="65" t="e">
        <v>#N/A</v>
      </c>
      <c r="F791" s="66"/>
      <c r="G791" s="67"/>
    </row>
    <row r="792" spans="1:7">
      <c r="A792" s="65">
        <v>2006</v>
      </c>
      <c r="B792" s="65">
        <v>135</v>
      </c>
      <c r="C792" s="65" t="s">
        <v>1627</v>
      </c>
      <c r="F792" s="66"/>
      <c r="G792" s="67"/>
    </row>
    <row r="793" spans="1:7">
      <c r="A793" s="65">
        <v>2008</v>
      </c>
      <c r="B793" s="65">
        <v>135</v>
      </c>
      <c r="C793" s="65" t="s">
        <v>1628</v>
      </c>
      <c r="F793" s="66"/>
      <c r="G793" s="67"/>
    </row>
    <row r="794" spans="1:7">
      <c r="A794" s="65">
        <v>2009</v>
      </c>
      <c r="B794" s="65">
        <v>135</v>
      </c>
      <c r="C794" s="65" t="s">
        <v>1629</v>
      </c>
      <c r="F794" s="66"/>
      <c r="G794" s="67"/>
    </row>
    <row r="795" spans="1:7">
      <c r="A795" s="65">
        <v>2010</v>
      </c>
      <c r="B795" s="65">
        <v>138</v>
      </c>
      <c r="C795" s="65" t="s">
        <v>1630</v>
      </c>
      <c r="F795" s="66"/>
      <c r="G795" s="67"/>
    </row>
    <row r="796" spans="1:7">
      <c r="A796" s="65">
        <v>2011</v>
      </c>
      <c r="B796" s="65">
        <v>139</v>
      </c>
      <c r="C796" s="65" t="s">
        <v>1631</v>
      </c>
      <c r="F796" s="66"/>
      <c r="G796" s="67"/>
    </row>
    <row r="797" spans="1:7">
      <c r="A797" s="65">
        <v>2012</v>
      </c>
      <c r="B797" s="65">
        <v>139</v>
      </c>
      <c r="C797" s="65" t="s">
        <v>1632</v>
      </c>
      <c r="F797" s="66"/>
      <c r="G797" s="67"/>
    </row>
    <row r="798" spans="1:7">
      <c r="A798" s="65">
        <v>2013</v>
      </c>
      <c r="B798" s="65">
        <v>139</v>
      </c>
      <c r="C798" s="65" t="s">
        <v>1633</v>
      </c>
      <c r="F798" s="66"/>
      <c r="G798" s="67"/>
    </row>
    <row r="799" spans="1:7">
      <c r="A799" s="65">
        <v>2014</v>
      </c>
      <c r="B799" s="65">
        <v>140</v>
      </c>
      <c r="C799" s="65" t="s">
        <v>851</v>
      </c>
      <c r="F799" s="66"/>
      <c r="G799" s="67"/>
    </row>
    <row r="800" spans="1:7">
      <c r="A800" s="65">
        <v>2015</v>
      </c>
      <c r="B800" s="65">
        <v>143</v>
      </c>
      <c r="C800" s="65" t="s">
        <v>1634</v>
      </c>
      <c r="F800" s="66"/>
      <c r="G800" s="67"/>
    </row>
    <row r="801" spans="1:7">
      <c r="A801" s="65">
        <v>2016</v>
      </c>
      <c r="B801" s="65">
        <v>151</v>
      </c>
      <c r="C801" s="65" t="s">
        <v>1635</v>
      </c>
      <c r="F801" s="66"/>
      <c r="G801" s="67"/>
    </row>
    <row r="802" spans="1:7">
      <c r="A802" s="65">
        <v>2017</v>
      </c>
      <c r="B802" s="65">
        <v>159</v>
      </c>
      <c r="C802" s="65" t="s">
        <v>1636</v>
      </c>
      <c r="F802" s="66"/>
      <c r="G802" s="67"/>
    </row>
    <row r="803" spans="1:7">
      <c r="A803" s="65">
        <v>2018</v>
      </c>
      <c r="B803" s="65">
        <v>152</v>
      </c>
      <c r="C803" s="65" t="s">
        <v>1637</v>
      </c>
      <c r="F803" s="66"/>
      <c r="G803" s="67"/>
    </row>
    <row r="804" spans="1:7">
      <c r="A804" s="65">
        <v>2019</v>
      </c>
      <c r="B804" s="65">
        <v>152</v>
      </c>
      <c r="C804" s="65" t="s">
        <v>1638</v>
      </c>
      <c r="F804" s="66"/>
      <c r="G804" s="67"/>
    </row>
    <row r="805" spans="1:7">
      <c r="A805" s="65">
        <v>2020</v>
      </c>
      <c r="B805" s="65">
        <v>153</v>
      </c>
      <c r="C805" s="65" t="s">
        <v>1639</v>
      </c>
      <c r="F805" s="66"/>
      <c r="G805" s="67"/>
    </row>
    <row r="806" spans="1:7">
      <c r="A806" s="65">
        <v>2021</v>
      </c>
      <c r="B806" s="65">
        <v>153</v>
      </c>
      <c r="C806" s="65" t="s">
        <v>1640</v>
      </c>
      <c r="F806" s="66"/>
      <c r="G806" s="67"/>
    </row>
    <row r="807" spans="1:7">
      <c r="A807" s="65">
        <v>2022</v>
      </c>
      <c r="B807" s="65">
        <v>153</v>
      </c>
      <c r="C807" s="65" t="s">
        <v>1641</v>
      </c>
      <c r="F807" s="66"/>
      <c r="G807" s="67"/>
    </row>
    <row r="808" spans="1:7">
      <c r="A808" s="65">
        <v>2023</v>
      </c>
      <c r="B808" s="65" t="s">
        <v>414</v>
      </c>
      <c r="C808" s="65" t="s">
        <v>1642</v>
      </c>
      <c r="F808" s="66"/>
      <c r="G808" s="67"/>
    </row>
    <row r="809" spans="1:7">
      <c r="A809" s="65">
        <v>2024</v>
      </c>
      <c r="B809" s="65">
        <v>151</v>
      </c>
      <c r="C809" s="65" t="s">
        <v>1643</v>
      </c>
      <c r="F809" s="66"/>
      <c r="G809" s="67"/>
    </row>
    <row r="810" spans="1:7">
      <c r="A810" s="65">
        <v>2025</v>
      </c>
      <c r="B810" s="65">
        <v>151</v>
      </c>
      <c r="C810" s="65" t="s">
        <v>1644</v>
      </c>
      <c r="F810" s="66"/>
      <c r="G810" s="67"/>
    </row>
    <row r="811" spans="1:7">
      <c r="A811" s="65">
        <v>2026</v>
      </c>
      <c r="B811" s="65">
        <v>151</v>
      </c>
      <c r="C811" s="65" t="s">
        <v>1645</v>
      </c>
      <c r="F811" s="66"/>
      <c r="G811" s="67"/>
    </row>
    <row r="812" spans="1:7">
      <c r="A812" s="65">
        <v>2027</v>
      </c>
      <c r="B812" s="65">
        <v>151</v>
      </c>
      <c r="C812" s="65" t="s">
        <v>1646</v>
      </c>
      <c r="F812" s="66"/>
      <c r="G812" s="67"/>
    </row>
    <row r="813" spans="1:7">
      <c r="A813" s="65">
        <v>2028</v>
      </c>
      <c r="B813" s="65">
        <v>153</v>
      </c>
      <c r="C813" s="65" t="s">
        <v>1647</v>
      </c>
      <c r="F813" s="66"/>
      <c r="G813" s="67"/>
    </row>
    <row r="814" spans="1:7">
      <c r="A814" s="65">
        <v>2029</v>
      </c>
      <c r="B814" s="65">
        <v>132</v>
      </c>
      <c r="C814" s="65" t="s">
        <v>1648</v>
      </c>
      <c r="F814" s="66"/>
      <c r="G814" s="67"/>
    </row>
    <row r="815" spans="1:7">
      <c r="A815" s="65">
        <v>2030</v>
      </c>
      <c r="B815" s="65">
        <v>153</v>
      </c>
      <c r="C815" s="65" t="s">
        <v>1649</v>
      </c>
      <c r="F815" s="66"/>
      <c r="G815" s="67"/>
    </row>
    <row r="816" spans="1:7">
      <c r="A816" s="65">
        <v>2031</v>
      </c>
      <c r="B816" s="65">
        <v>157</v>
      </c>
      <c r="C816" s="65" t="s">
        <v>852</v>
      </c>
      <c r="F816" s="66"/>
      <c r="G816" s="67"/>
    </row>
    <row r="817" spans="1:7">
      <c r="A817" s="65">
        <v>2032</v>
      </c>
      <c r="B817" s="65">
        <v>157</v>
      </c>
      <c r="C817" s="65" t="s">
        <v>1650</v>
      </c>
      <c r="F817" s="66"/>
      <c r="G817" s="67"/>
    </row>
    <row r="818" spans="1:7">
      <c r="A818" s="65">
        <v>2033</v>
      </c>
      <c r="B818" s="65">
        <v>154</v>
      </c>
      <c r="C818" s="65" t="s">
        <v>1651</v>
      </c>
      <c r="F818" s="66"/>
      <c r="G818" s="67"/>
    </row>
    <row r="819" spans="1:7">
      <c r="A819" s="65">
        <v>2034</v>
      </c>
      <c r="B819" s="65">
        <v>115</v>
      </c>
      <c r="C819" s="65" t="s">
        <v>1652</v>
      </c>
      <c r="F819" s="66"/>
      <c r="G819" s="67"/>
    </row>
    <row r="820" spans="1:7">
      <c r="A820" s="65">
        <v>2035</v>
      </c>
      <c r="B820" s="65">
        <v>115</v>
      </c>
      <c r="C820" s="65" t="s">
        <v>1653</v>
      </c>
      <c r="F820" s="66"/>
      <c r="G820" s="67"/>
    </row>
    <row r="821" spans="1:7">
      <c r="A821" s="65">
        <v>2036</v>
      </c>
      <c r="B821" s="65">
        <v>120</v>
      </c>
      <c r="C821" s="65" t="s">
        <v>1654</v>
      </c>
      <c r="F821" s="66"/>
      <c r="G821" s="67"/>
    </row>
    <row r="822" spans="1:7">
      <c r="A822" s="65">
        <v>2037</v>
      </c>
      <c r="B822" s="65">
        <v>115</v>
      </c>
      <c r="C822" s="65" t="s">
        <v>1655</v>
      </c>
      <c r="F822" s="66"/>
      <c r="G822" s="67"/>
    </row>
    <row r="823" spans="1:7">
      <c r="A823" s="65">
        <v>2038</v>
      </c>
      <c r="B823" s="65">
        <v>152</v>
      </c>
      <c r="C823" s="65" t="s">
        <v>1656</v>
      </c>
      <c r="F823" s="66"/>
      <c r="G823" s="67"/>
    </row>
    <row r="824" spans="1:7">
      <c r="A824" s="65">
        <v>2044</v>
      </c>
      <c r="B824" s="65">
        <v>115</v>
      </c>
      <c r="C824" s="65" t="s">
        <v>1657</v>
      </c>
      <c r="F824" s="66"/>
      <c r="G824" s="67"/>
    </row>
    <row r="825" spans="1:7">
      <c r="A825" s="65">
        <v>2045</v>
      </c>
      <c r="B825" s="65">
        <v>130</v>
      </c>
      <c r="C825" s="65" t="s">
        <v>1658</v>
      </c>
      <c r="F825" s="66"/>
      <c r="G825" s="67"/>
    </row>
    <row r="826" spans="1:7">
      <c r="A826" s="65">
        <v>2046</v>
      </c>
      <c r="B826" s="65">
        <v>130</v>
      </c>
      <c r="C826" s="65" t="s">
        <v>1659</v>
      </c>
      <c r="F826" s="66"/>
      <c r="G826" s="67"/>
    </row>
    <row r="827" spans="1:7">
      <c r="A827" s="65">
        <v>2047</v>
      </c>
      <c r="B827" s="65">
        <v>129</v>
      </c>
      <c r="C827" s="65" t="s">
        <v>1660</v>
      </c>
      <c r="F827" s="66"/>
      <c r="G827" s="67"/>
    </row>
    <row r="828" spans="1:7">
      <c r="A828" s="65">
        <v>2048</v>
      </c>
      <c r="B828" s="65" t="s">
        <v>415</v>
      </c>
      <c r="C828" s="65" t="s">
        <v>1661</v>
      </c>
      <c r="F828" s="66"/>
      <c r="G828" s="67"/>
    </row>
    <row r="829" spans="1:7">
      <c r="A829" s="65">
        <v>2049</v>
      </c>
      <c r="B829" s="65">
        <v>130</v>
      </c>
      <c r="C829" s="65" t="s">
        <v>1662</v>
      </c>
      <c r="F829" s="66"/>
      <c r="G829" s="67"/>
    </row>
    <row r="830" spans="1:7">
      <c r="A830" s="65">
        <v>2050</v>
      </c>
      <c r="B830" s="65">
        <v>128</v>
      </c>
      <c r="C830" s="65" t="s">
        <v>1663</v>
      </c>
      <c r="F830" s="66"/>
      <c r="G830" s="67"/>
    </row>
    <row r="831" spans="1:7">
      <c r="A831" s="65">
        <v>2051</v>
      </c>
      <c r="B831" s="65">
        <v>132</v>
      </c>
      <c r="C831" s="65" t="s">
        <v>1664</v>
      </c>
      <c r="F831" s="66"/>
      <c r="G831" s="67"/>
    </row>
    <row r="832" spans="1:7">
      <c r="A832" s="65">
        <v>2052</v>
      </c>
      <c r="B832" s="65">
        <v>128</v>
      </c>
      <c r="C832" s="65" t="s">
        <v>1665</v>
      </c>
      <c r="F832" s="66"/>
      <c r="G832" s="67"/>
    </row>
    <row r="833" spans="1:7">
      <c r="A833" s="65">
        <v>2053</v>
      </c>
      <c r="B833" s="65">
        <v>129</v>
      </c>
      <c r="C833" s="65" t="s">
        <v>1666</v>
      </c>
      <c r="F833" s="66"/>
      <c r="G833" s="67"/>
    </row>
    <row r="834" spans="1:7">
      <c r="A834" s="65">
        <v>2054</v>
      </c>
      <c r="B834" s="65">
        <v>132</v>
      </c>
      <c r="C834" s="65" t="s">
        <v>1667</v>
      </c>
      <c r="F834" s="66"/>
      <c r="G834" s="67"/>
    </row>
    <row r="835" spans="1:7">
      <c r="A835" s="65">
        <v>2055</v>
      </c>
      <c r="B835" s="65" t="s">
        <v>416</v>
      </c>
      <c r="C835" s="65" t="s">
        <v>1668</v>
      </c>
      <c r="F835" s="66"/>
      <c r="G835" s="67"/>
    </row>
    <row r="836" spans="1:7">
      <c r="A836" s="65">
        <v>2056</v>
      </c>
      <c r="B836" s="65">
        <v>127</v>
      </c>
      <c r="C836" s="65" t="s">
        <v>1669</v>
      </c>
      <c r="F836" s="66"/>
      <c r="G836" s="67"/>
    </row>
    <row r="837" spans="1:7">
      <c r="A837" s="65">
        <v>2057</v>
      </c>
      <c r="B837" s="65">
        <v>128</v>
      </c>
      <c r="C837" s="65" t="s">
        <v>1670</v>
      </c>
      <c r="F837" s="66"/>
      <c r="G837" s="67"/>
    </row>
    <row r="838" spans="1:7">
      <c r="A838" s="65">
        <v>2058</v>
      </c>
      <c r="B838" s="65">
        <v>129</v>
      </c>
      <c r="C838" s="65" t="s">
        <v>1671</v>
      </c>
      <c r="F838" s="66"/>
      <c r="G838" s="67"/>
    </row>
    <row r="839" spans="1:7">
      <c r="A839" s="65">
        <v>2059</v>
      </c>
      <c r="B839" s="65">
        <v>127</v>
      </c>
      <c r="C839" s="65" t="s">
        <v>1672</v>
      </c>
      <c r="F839" s="66"/>
      <c r="G839" s="67"/>
    </row>
    <row r="840" spans="1:7">
      <c r="A840" s="65">
        <v>2067</v>
      </c>
      <c r="B840" s="65">
        <v>140</v>
      </c>
      <c r="C840" s="65" t="s">
        <v>1673</v>
      </c>
      <c r="F840" s="66"/>
      <c r="G840" s="67"/>
    </row>
    <row r="841" spans="1:7">
      <c r="A841" s="65">
        <v>2071</v>
      </c>
      <c r="B841" s="65">
        <v>140</v>
      </c>
      <c r="C841" s="65" t="s">
        <v>1673</v>
      </c>
      <c r="F841" s="66"/>
      <c r="G841" s="67"/>
    </row>
    <row r="842" spans="1:7">
      <c r="A842" s="65">
        <v>2073</v>
      </c>
      <c r="B842" s="65">
        <v>125</v>
      </c>
      <c r="C842" s="65" t="s">
        <v>1674</v>
      </c>
      <c r="F842" s="66"/>
      <c r="G842" s="67"/>
    </row>
    <row r="843" spans="1:7">
      <c r="A843" s="65">
        <v>2074</v>
      </c>
      <c r="B843" s="65" t="s">
        <v>417</v>
      </c>
      <c r="C843" s="65" t="s">
        <v>1675</v>
      </c>
      <c r="F843" s="66"/>
      <c r="G843" s="67"/>
    </row>
    <row r="844" spans="1:7">
      <c r="A844" s="65">
        <v>2075</v>
      </c>
      <c r="B844" s="65">
        <v>153</v>
      </c>
      <c r="C844" s="65" t="s">
        <v>1676</v>
      </c>
      <c r="F844" s="66"/>
      <c r="G844" s="67"/>
    </row>
    <row r="845" spans="1:7">
      <c r="A845" s="65">
        <v>2076</v>
      </c>
      <c r="B845" s="65">
        <v>153</v>
      </c>
      <c r="C845" s="65" t="s">
        <v>1677</v>
      </c>
      <c r="F845" s="66"/>
      <c r="G845" s="67"/>
    </row>
    <row r="846" spans="1:7">
      <c r="A846" s="65">
        <v>2077</v>
      </c>
      <c r="B846" s="65">
        <v>153</v>
      </c>
      <c r="C846" s="65" t="s">
        <v>1678</v>
      </c>
      <c r="F846" s="66"/>
      <c r="G846" s="67"/>
    </row>
    <row r="847" spans="1:7">
      <c r="A847" s="65">
        <v>2078</v>
      </c>
      <c r="B847" s="65">
        <v>156</v>
      </c>
      <c r="C847" s="65" t="s">
        <v>1679</v>
      </c>
      <c r="F847" s="66"/>
      <c r="G847" s="67"/>
    </row>
    <row r="848" spans="1:7">
      <c r="A848" s="65">
        <v>2079</v>
      </c>
      <c r="B848" s="65">
        <v>154</v>
      </c>
      <c r="C848" s="65" t="s">
        <v>1680</v>
      </c>
      <c r="F848" s="66"/>
      <c r="G848" s="67"/>
    </row>
    <row r="849" spans="1:7">
      <c r="A849" s="65">
        <v>2186</v>
      </c>
      <c r="B849" s="65">
        <v>125</v>
      </c>
      <c r="C849" s="65" t="s">
        <v>1681</v>
      </c>
      <c r="F849" s="66"/>
      <c r="G849" s="67"/>
    </row>
    <row r="850" spans="1:7">
      <c r="A850" s="65">
        <v>2187</v>
      </c>
      <c r="B850" s="65">
        <v>120</v>
      </c>
      <c r="C850" s="65" t="s">
        <v>1682</v>
      </c>
      <c r="F850" s="66"/>
      <c r="G850" s="67"/>
    </row>
    <row r="851" spans="1:7">
      <c r="A851" s="65">
        <v>2188</v>
      </c>
      <c r="B851" s="65">
        <v>119</v>
      </c>
      <c r="C851" s="65" t="s">
        <v>1683</v>
      </c>
      <c r="F851" s="66"/>
      <c r="G851" s="67"/>
    </row>
    <row r="852" spans="1:7">
      <c r="A852" s="65">
        <v>2189</v>
      </c>
      <c r="B852" s="65">
        <v>119</v>
      </c>
      <c r="C852" s="65" t="s">
        <v>1684</v>
      </c>
      <c r="F852" s="66"/>
      <c r="G852" s="67"/>
    </row>
    <row r="853" spans="1:7">
      <c r="A853" s="65">
        <v>2190</v>
      </c>
      <c r="B853" s="65">
        <v>124</v>
      </c>
      <c r="C853" s="65" t="s">
        <v>1685</v>
      </c>
      <c r="F853" s="66"/>
      <c r="G853" s="67"/>
    </row>
    <row r="854" spans="1:7">
      <c r="A854" s="65">
        <v>2191</v>
      </c>
      <c r="B854" s="65">
        <v>123</v>
      </c>
      <c r="C854" s="65" t="s">
        <v>1686</v>
      </c>
      <c r="F854" s="66"/>
      <c r="G854" s="67"/>
    </row>
    <row r="855" spans="1:7">
      <c r="A855" s="65">
        <v>2192</v>
      </c>
      <c r="B855" s="65">
        <v>119</v>
      </c>
      <c r="C855" s="65" t="s">
        <v>1687</v>
      </c>
      <c r="F855" s="66"/>
      <c r="G855" s="67"/>
    </row>
    <row r="856" spans="1:7">
      <c r="A856" s="65">
        <v>2193</v>
      </c>
      <c r="B856" s="65">
        <v>126</v>
      </c>
      <c r="C856" s="65" t="s">
        <v>1688</v>
      </c>
      <c r="F856" s="66"/>
      <c r="G856" s="67"/>
    </row>
    <row r="857" spans="1:7">
      <c r="A857" s="65">
        <v>2194</v>
      </c>
      <c r="B857" s="65">
        <v>125</v>
      </c>
      <c r="C857" s="65" t="s">
        <v>1689</v>
      </c>
      <c r="F857" s="66"/>
      <c r="G857" s="67"/>
    </row>
    <row r="858" spans="1:7">
      <c r="A858" s="65">
        <v>2195</v>
      </c>
      <c r="B858" s="65">
        <v>125</v>
      </c>
      <c r="C858" s="65" t="s">
        <v>1690</v>
      </c>
      <c r="F858" s="66"/>
      <c r="G858" s="67"/>
    </row>
    <row r="859" spans="1:7">
      <c r="A859" s="65">
        <v>2196</v>
      </c>
      <c r="B859" s="65">
        <v>125</v>
      </c>
      <c r="C859" s="65" t="s">
        <v>1691</v>
      </c>
      <c r="F859" s="66"/>
      <c r="G859" s="67"/>
    </row>
    <row r="860" spans="1:7">
      <c r="A860" s="65">
        <v>2197</v>
      </c>
      <c r="B860" s="65">
        <v>125</v>
      </c>
      <c r="C860" s="65" t="s">
        <v>1692</v>
      </c>
      <c r="F860" s="66"/>
      <c r="G860" s="67"/>
    </row>
    <row r="861" spans="1:7">
      <c r="A861" s="65">
        <v>2198</v>
      </c>
      <c r="B861" s="65">
        <v>125</v>
      </c>
      <c r="C861" s="65" t="s">
        <v>1693</v>
      </c>
      <c r="F861" s="66"/>
      <c r="G861" s="67"/>
    </row>
    <row r="862" spans="1:7">
      <c r="A862" s="65">
        <v>2199</v>
      </c>
      <c r="B862" s="65">
        <v>119</v>
      </c>
      <c r="C862" s="65" t="s">
        <v>1694</v>
      </c>
      <c r="F862" s="66"/>
      <c r="G862" s="67"/>
    </row>
    <row r="863" spans="1:7">
      <c r="A863" s="65">
        <v>2200</v>
      </c>
      <c r="B863" s="65" t="s">
        <v>410</v>
      </c>
      <c r="C863" s="65" t="s">
        <v>1695</v>
      </c>
      <c r="F863" s="66"/>
      <c r="G863" s="67"/>
    </row>
    <row r="864" spans="1:7">
      <c r="A864" s="65">
        <v>2201</v>
      </c>
      <c r="B864" s="65">
        <v>122</v>
      </c>
      <c r="C864" s="65" t="s">
        <v>1696</v>
      </c>
      <c r="F864" s="66"/>
      <c r="G864" s="67"/>
    </row>
    <row r="865" spans="1:7">
      <c r="A865" s="65">
        <v>2202</v>
      </c>
      <c r="B865" s="65">
        <v>117</v>
      </c>
      <c r="C865" s="65" t="s">
        <v>1697</v>
      </c>
      <c r="F865" s="66"/>
      <c r="G865" s="67"/>
    </row>
    <row r="866" spans="1:7">
      <c r="A866" s="65">
        <v>2203</v>
      </c>
      <c r="B866" s="65">
        <v>116</v>
      </c>
      <c r="C866" s="65" t="s">
        <v>1698</v>
      </c>
      <c r="F866" s="66"/>
      <c r="G866" s="67"/>
    </row>
    <row r="867" spans="1:7">
      <c r="A867" s="65">
        <v>2204</v>
      </c>
      <c r="B867" s="65">
        <v>119</v>
      </c>
      <c r="C867" s="65" t="s">
        <v>1699</v>
      </c>
      <c r="F867" s="66"/>
      <c r="G867" s="67"/>
    </row>
    <row r="868" spans="1:7">
      <c r="A868" s="65">
        <v>2205</v>
      </c>
      <c r="B868" s="65">
        <v>153</v>
      </c>
      <c r="C868" s="65" t="s">
        <v>1700</v>
      </c>
      <c r="F868" s="66"/>
      <c r="G868" s="67"/>
    </row>
    <row r="869" spans="1:7">
      <c r="A869" s="65">
        <v>2206</v>
      </c>
      <c r="B869" s="65">
        <v>155</v>
      </c>
      <c r="C869" s="65" t="s">
        <v>1701</v>
      </c>
      <c r="F869" s="66"/>
      <c r="G869" s="67"/>
    </row>
    <row r="870" spans="1:7">
      <c r="A870" s="65">
        <v>2208</v>
      </c>
      <c r="B870" s="65">
        <v>140</v>
      </c>
      <c r="C870" s="65" t="s">
        <v>1702</v>
      </c>
      <c r="F870" s="66"/>
      <c r="G870" s="67"/>
    </row>
    <row r="871" spans="1:7">
      <c r="A871" s="65">
        <v>2209</v>
      </c>
      <c r="B871" s="65">
        <v>153</v>
      </c>
      <c r="C871" s="65" t="s">
        <v>853</v>
      </c>
      <c r="F871" s="66"/>
      <c r="G871" s="67"/>
    </row>
    <row r="872" spans="1:7">
      <c r="A872" s="65">
        <v>2210</v>
      </c>
      <c r="B872" s="65">
        <v>135</v>
      </c>
      <c r="C872" s="65" t="s">
        <v>1703</v>
      </c>
      <c r="F872" s="66"/>
      <c r="G872" s="67"/>
    </row>
    <row r="873" spans="1:7">
      <c r="A873" s="65">
        <v>2211</v>
      </c>
      <c r="B873" s="65">
        <v>171</v>
      </c>
      <c r="C873" s="65" t="s">
        <v>1704</v>
      </c>
      <c r="F873" s="66"/>
      <c r="G873" s="67"/>
    </row>
    <row r="874" spans="1:7">
      <c r="A874" s="65">
        <v>2212</v>
      </c>
      <c r="B874" s="65">
        <v>171</v>
      </c>
      <c r="C874" s="65" t="s">
        <v>1705</v>
      </c>
      <c r="F874" s="66"/>
      <c r="G874" s="67"/>
    </row>
    <row r="875" spans="1:7">
      <c r="A875" s="65">
        <v>2213</v>
      </c>
      <c r="B875" s="65">
        <v>133</v>
      </c>
      <c r="C875" s="65" t="s">
        <v>1706</v>
      </c>
      <c r="F875" s="66"/>
      <c r="G875" s="67"/>
    </row>
    <row r="876" spans="1:7">
      <c r="A876" s="65">
        <v>2214</v>
      </c>
      <c r="B876" s="65">
        <v>156</v>
      </c>
      <c r="C876" s="65" t="s">
        <v>1707</v>
      </c>
      <c r="F876" s="66"/>
      <c r="G876" s="67"/>
    </row>
    <row r="877" spans="1:7">
      <c r="A877" s="65">
        <v>2215</v>
      </c>
      <c r="B877" s="65">
        <v>156</v>
      </c>
      <c r="C877" s="65" t="s">
        <v>1708</v>
      </c>
      <c r="F877" s="66"/>
      <c r="G877" s="67"/>
    </row>
    <row r="878" spans="1:7">
      <c r="A878" s="65">
        <v>2216</v>
      </c>
      <c r="B878" s="65">
        <v>171</v>
      </c>
      <c r="C878" s="65" t="s">
        <v>1709</v>
      </c>
      <c r="F878" s="66"/>
      <c r="G878" s="67"/>
    </row>
    <row r="879" spans="1:7">
      <c r="A879" s="65">
        <v>2217</v>
      </c>
      <c r="B879" s="65">
        <v>135</v>
      </c>
      <c r="C879" s="65" t="s">
        <v>1710</v>
      </c>
      <c r="F879" s="66"/>
      <c r="G879" s="67"/>
    </row>
    <row r="880" spans="1:7">
      <c r="A880" s="65">
        <v>2218</v>
      </c>
      <c r="B880" s="65" t="s">
        <v>420</v>
      </c>
      <c r="C880" s="65" t="s">
        <v>1711</v>
      </c>
      <c r="F880" s="66"/>
      <c r="G880" s="67"/>
    </row>
    <row r="881" spans="1:7">
      <c r="A881" s="65">
        <v>2219</v>
      </c>
      <c r="B881" s="65">
        <v>129</v>
      </c>
      <c r="C881" s="65" t="s">
        <v>1712</v>
      </c>
      <c r="F881" s="66"/>
      <c r="G881" s="67"/>
    </row>
    <row r="882" spans="1:7">
      <c r="A882" s="65">
        <v>2222</v>
      </c>
      <c r="B882" s="65">
        <v>128</v>
      </c>
      <c r="C882" s="65" t="s">
        <v>1713</v>
      </c>
      <c r="F882" s="66"/>
      <c r="G882" s="67"/>
    </row>
    <row r="883" spans="1:7">
      <c r="A883" s="65">
        <v>2224</v>
      </c>
      <c r="B883" s="65">
        <v>152</v>
      </c>
      <c r="C883" s="65" t="s">
        <v>1714</v>
      </c>
      <c r="F883" s="66"/>
      <c r="G883" s="67"/>
    </row>
    <row r="884" spans="1:7">
      <c r="A884" s="65">
        <v>2225</v>
      </c>
      <c r="B884" s="65">
        <v>156</v>
      </c>
      <c r="C884" s="65" t="s">
        <v>1715</v>
      </c>
      <c r="F884" s="66"/>
      <c r="G884" s="67"/>
    </row>
    <row r="885" spans="1:7">
      <c r="A885" s="65">
        <v>2226</v>
      </c>
      <c r="B885" s="65">
        <v>156</v>
      </c>
      <c r="C885" s="65" t="s">
        <v>1716</v>
      </c>
      <c r="F885" s="66"/>
      <c r="G885" s="67"/>
    </row>
    <row r="886" spans="1:7">
      <c r="A886" s="65">
        <v>2227</v>
      </c>
      <c r="B886" s="65" t="s">
        <v>415</v>
      </c>
      <c r="C886" s="65" t="s">
        <v>1717</v>
      </c>
      <c r="F886" s="66"/>
      <c r="G886" s="67"/>
    </row>
    <row r="887" spans="1:7">
      <c r="A887" s="65">
        <v>2232</v>
      </c>
      <c r="B887" s="65">
        <v>153</v>
      </c>
      <c r="C887" s="65" t="s">
        <v>1718</v>
      </c>
      <c r="F887" s="66"/>
      <c r="G887" s="67"/>
    </row>
    <row r="888" spans="1:7">
      <c r="A888" s="65">
        <v>2233</v>
      </c>
      <c r="B888" s="65">
        <v>152</v>
      </c>
      <c r="C888" s="65" t="s">
        <v>1719</v>
      </c>
      <c r="F888" s="66"/>
      <c r="G888" s="67"/>
    </row>
    <row r="889" spans="1:7">
      <c r="A889" s="65">
        <v>2234</v>
      </c>
      <c r="B889" s="65">
        <v>130</v>
      </c>
      <c r="C889" s="65" t="s">
        <v>1720</v>
      </c>
      <c r="F889" s="66"/>
      <c r="G889" s="67"/>
    </row>
    <row r="890" spans="1:7">
      <c r="A890" s="65">
        <v>2235</v>
      </c>
      <c r="B890" s="65">
        <v>153</v>
      </c>
      <c r="C890" s="65" t="s">
        <v>1721</v>
      </c>
      <c r="F890" s="66"/>
      <c r="G890" s="67"/>
    </row>
    <row r="891" spans="1:7">
      <c r="A891" s="65">
        <v>2236</v>
      </c>
      <c r="B891" s="65">
        <v>156</v>
      </c>
      <c r="C891" s="65" t="s">
        <v>1722</v>
      </c>
      <c r="F891" s="66"/>
      <c r="G891" s="67"/>
    </row>
    <row r="892" spans="1:7">
      <c r="A892" s="65">
        <v>2237</v>
      </c>
      <c r="B892" s="65">
        <v>153</v>
      </c>
      <c r="C892" s="65" t="s">
        <v>1723</v>
      </c>
      <c r="F892" s="66"/>
      <c r="G892" s="67"/>
    </row>
    <row r="893" spans="1:7">
      <c r="A893" s="65">
        <v>2238</v>
      </c>
      <c r="B893" s="65">
        <v>129</v>
      </c>
      <c r="C893" s="65" t="s">
        <v>1724</v>
      </c>
      <c r="F893" s="66"/>
      <c r="G893" s="67"/>
    </row>
    <row r="894" spans="1:7">
      <c r="A894" s="65">
        <v>2239</v>
      </c>
      <c r="B894" s="65">
        <v>153</v>
      </c>
      <c r="C894" s="65" t="s">
        <v>1725</v>
      </c>
      <c r="F894" s="66"/>
      <c r="G894" s="67"/>
    </row>
    <row r="895" spans="1:7">
      <c r="A895" s="65">
        <v>2240</v>
      </c>
      <c r="B895" s="65">
        <v>154</v>
      </c>
      <c r="C895" s="65" t="s">
        <v>1726</v>
      </c>
      <c r="F895" s="66"/>
      <c r="G895" s="67"/>
    </row>
    <row r="896" spans="1:7">
      <c r="A896" s="65">
        <v>2241</v>
      </c>
      <c r="B896" s="65">
        <v>128</v>
      </c>
      <c r="C896" s="65" t="s">
        <v>1727</v>
      </c>
      <c r="F896" s="66"/>
      <c r="G896" s="67"/>
    </row>
    <row r="897" spans="1:7">
      <c r="A897" s="65">
        <v>2242</v>
      </c>
      <c r="B897" s="65">
        <v>128</v>
      </c>
      <c r="C897" s="65" t="s">
        <v>1728</v>
      </c>
      <c r="F897" s="66"/>
      <c r="G897" s="67"/>
    </row>
    <row r="898" spans="1:7">
      <c r="A898" s="65">
        <v>2243</v>
      </c>
      <c r="B898" s="65">
        <v>130</v>
      </c>
      <c r="C898" s="65" t="s">
        <v>1729</v>
      </c>
      <c r="F898" s="66"/>
      <c r="G898" s="67"/>
    </row>
    <row r="899" spans="1:7">
      <c r="A899" s="65">
        <v>2244</v>
      </c>
      <c r="B899" s="65">
        <v>129</v>
      </c>
      <c r="C899" s="65" t="s">
        <v>1730</v>
      </c>
      <c r="F899" s="66"/>
      <c r="G899" s="67"/>
    </row>
    <row r="900" spans="1:7">
      <c r="A900" s="65">
        <v>2245</v>
      </c>
      <c r="B900" s="65">
        <v>128</v>
      </c>
      <c r="C900" s="65" t="s">
        <v>1731</v>
      </c>
      <c r="F900" s="66"/>
      <c r="G900" s="67"/>
    </row>
    <row r="901" spans="1:7">
      <c r="A901" s="65">
        <v>2246</v>
      </c>
      <c r="B901" s="65">
        <v>128</v>
      </c>
      <c r="C901" s="65" t="s">
        <v>1732</v>
      </c>
      <c r="F901" s="66"/>
      <c r="G901" s="67"/>
    </row>
    <row r="902" spans="1:7">
      <c r="A902" s="65">
        <v>2247</v>
      </c>
      <c r="B902" s="65">
        <v>128</v>
      </c>
      <c r="C902" s="65" t="s">
        <v>1733</v>
      </c>
      <c r="F902" s="66"/>
      <c r="G902" s="67"/>
    </row>
    <row r="903" spans="1:7">
      <c r="A903" s="65">
        <v>2248</v>
      </c>
      <c r="B903" s="65">
        <v>132</v>
      </c>
      <c r="C903" s="65" t="s">
        <v>1734</v>
      </c>
      <c r="F903" s="66"/>
      <c r="G903" s="67"/>
    </row>
    <row r="904" spans="1:7">
      <c r="A904" s="65">
        <v>2249</v>
      </c>
      <c r="B904" s="65">
        <v>131</v>
      </c>
      <c r="C904" s="65" t="s">
        <v>1735</v>
      </c>
      <c r="F904" s="66"/>
      <c r="G904" s="67"/>
    </row>
    <row r="905" spans="1:7">
      <c r="A905" s="65">
        <v>2250</v>
      </c>
      <c r="B905" s="65">
        <v>156</v>
      </c>
      <c r="C905" s="65" t="s">
        <v>1736</v>
      </c>
      <c r="F905" s="66"/>
      <c r="G905" s="67"/>
    </row>
    <row r="906" spans="1:7">
      <c r="A906" s="65">
        <v>2251</v>
      </c>
      <c r="B906" s="65" t="s">
        <v>416</v>
      </c>
      <c r="C906" s="65" t="s">
        <v>1737</v>
      </c>
      <c r="F906" s="66"/>
      <c r="G906" s="67"/>
    </row>
    <row r="907" spans="1:7">
      <c r="A907" s="65">
        <v>2252</v>
      </c>
      <c r="B907" s="65">
        <v>127</v>
      </c>
      <c r="C907" s="65" t="s">
        <v>1738</v>
      </c>
      <c r="F907" s="66"/>
      <c r="G907" s="67"/>
    </row>
    <row r="908" spans="1:7">
      <c r="A908" s="65">
        <v>2253</v>
      </c>
      <c r="B908" s="65">
        <v>153</v>
      </c>
      <c r="C908" s="65" t="s">
        <v>1739</v>
      </c>
      <c r="F908" s="66"/>
      <c r="G908" s="67"/>
    </row>
    <row r="909" spans="1:7">
      <c r="A909" s="65">
        <v>2254</v>
      </c>
      <c r="B909" s="65">
        <v>133</v>
      </c>
      <c r="C909" s="65" t="s">
        <v>1740</v>
      </c>
      <c r="F909" s="66"/>
      <c r="G909" s="67"/>
    </row>
    <row r="910" spans="1:7">
      <c r="A910" s="65">
        <v>2256</v>
      </c>
      <c r="B910" s="65">
        <v>130</v>
      </c>
      <c r="C910" s="65" t="s">
        <v>1741</v>
      </c>
      <c r="F910" s="66"/>
      <c r="G910" s="67"/>
    </row>
    <row r="911" spans="1:7">
      <c r="A911" s="65">
        <v>2257</v>
      </c>
      <c r="B911" s="65">
        <v>138</v>
      </c>
      <c r="C911" s="65" t="s">
        <v>1742</v>
      </c>
      <c r="F911" s="66"/>
      <c r="G911" s="67"/>
    </row>
    <row r="912" spans="1:7">
      <c r="A912" s="65">
        <v>2258</v>
      </c>
      <c r="B912" s="65">
        <v>132</v>
      </c>
      <c r="C912" s="65" t="s">
        <v>1743</v>
      </c>
      <c r="F912" s="66"/>
      <c r="G912" s="67"/>
    </row>
    <row r="913" spans="1:7">
      <c r="A913" s="65">
        <v>2259</v>
      </c>
      <c r="B913" s="65">
        <v>153</v>
      </c>
      <c r="C913" s="65" t="s">
        <v>1744</v>
      </c>
      <c r="F913" s="66"/>
      <c r="G913" s="67"/>
    </row>
    <row r="914" spans="1:7">
      <c r="A914" s="65">
        <v>2260</v>
      </c>
      <c r="B914" s="65">
        <v>132</v>
      </c>
      <c r="C914" s="65" t="s">
        <v>1745</v>
      </c>
      <c r="F914" s="66"/>
      <c r="G914" s="67"/>
    </row>
    <row r="915" spans="1:7">
      <c r="A915" s="65">
        <v>2261</v>
      </c>
      <c r="B915" s="65">
        <v>153</v>
      </c>
      <c r="C915" s="65" t="s">
        <v>1746</v>
      </c>
      <c r="F915" s="66"/>
      <c r="G915" s="67"/>
    </row>
    <row r="916" spans="1:7">
      <c r="A916" s="65">
        <v>2262</v>
      </c>
      <c r="B916" s="65">
        <v>156</v>
      </c>
      <c r="C916" s="65" t="s">
        <v>1747</v>
      </c>
      <c r="F916" s="66"/>
      <c r="G916" s="67"/>
    </row>
    <row r="917" spans="1:7">
      <c r="A917" s="65">
        <v>2263</v>
      </c>
      <c r="B917" s="65">
        <v>128</v>
      </c>
      <c r="C917" s="65" t="s">
        <v>1748</v>
      </c>
      <c r="F917" s="66"/>
      <c r="G917" s="67"/>
    </row>
    <row r="918" spans="1:7">
      <c r="A918" s="65">
        <v>2264</v>
      </c>
      <c r="B918" s="65">
        <v>132</v>
      </c>
      <c r="C918" s="65" t="s">
        <v>1749</v>
      </c>
      <c r="F918" s="66"/>
      <c r="G918" s="67"/>
    </row>
    <row r="919" spans="1:7">
      <c r="A919" s="65">
        <v>2265</v>
      </c>
      <c r="B919" s="65">
        <v>129</v>
      </c>
      <c r="C919" s="65" t="s">
        <v>1750</v>
      </c>
      <c r="F919" s="66"/>
      <c r="G919" s="67"/>
    </row>
    <row r="920" spans="1:7">
      <c r="A920" s="65">
        <v>2266</v>
      </c>
      <c r="B920" s="65">
        <v>132</v>
      </c>
      <c r="C920" s="65" t="s">
        <v>1751</v>
      </c>
      <c r="F920" s="66"/>
      <c r="G920" s="67"/>
    </row>
    <row r="921" spans="1:7">
      <c r="A921" s="65">
        <v>2267</v>
      </c>
      <c r="B921" s="65">
        <v>156</v>
      </c>
      <c r="C921" s="65" t="s">
        <v>1752</v>
      </c>
      <c r="F921" s="66"/>
      <c r="G921" s="67"/>
    </row>
    <row r="922" spans="1:7">
      <c r="A922" s="65">
        <v>2269</v>
      </c>
      <c r="B922" s="65">
        <v>153</v>
      </c>
      <c r="C922" s="65" t="s">
        <v>1753</v>
      </c>
      <c r="F922" s="66"/>
      <c r="G922" s="67"/>
    </row>
    <row r="923" spans="1:7">
      <c r="A923" s="65">
        <v>2270</v>
      </c>
      <c r="B923" s="65">
        <v>132</v>
      </c>
      <c r="C923" s="65" t="s">
        <v>1754</v>
      </c>
      <c r="F923" s="66"/>
      <c r="G923" s="67"/>
    </row>
    <row r="924" spans="1:7">
      <c r="A924" s="65">
        <v>2271</v>
      </c>
      <c r="B924" s="65">
        <v>128</v>
      </c>
      <c r="C924" s="65" t="s">
        <v>1755</v>
      </c>
      <c r="F924" s="66"/>
      <c r="G924" s="67"/>
    </row>
    <row r="925" spans="1:7">
      <c r="A925" s="65">
        <v>2272</v>
      </c>
      <c r="B925" s="65">
        <v>153</v>
      </c>
      <c r="C925" s="65" t="s">
        <v>1756</v>
      </c>
      <c r="F925" s="66"/>
      <c r="G925" s="67"/>
    </row>
    <row r="926" spans="1:7">
      <c r="A926" s="65">
        <v>2273</v>
      </c>
      <c r="B926" s="65">
        <v>153</v>
      </c>
      <c r="C926" s="65" t="s">
        <v>1757</v>
      </c>
      <c r="F926" s="66"/>
      <c r="G926" s="67"/>
    </row>
    <row r="927" spans="1:7">
      <c r="A927" s="65">
        <v>2274</v>
      </c>
      <c r="B927" s="65">
        <v>153</v>
      </c>
      <c r="C927" s="65" t="s">
        <v>1758</v>
      </c>
      <c r="F927" s="66"/>
      <c r="G927" s="67"/>
    </row>
    <row r="928" spans="1:7">
      <c r="A928" s="65">
        <v>2275</v>
      </c>
      <c r="B928" s="65">
        <v>129</v>
      </c>
      <c r="C928" s="65" t="s">
        <v>1759</v>
      </c>
      <c r="F928" s="66"/>
      <c r="G928" s="67"/>
    </row>
    <row r="929" spans="1:7">
      <c r="A929" s="65">
        <v>2276</v>
      </c>
      <c r="B929" s="65">
        <v>132</v>
      </c>
      <c r="C929" s="65" t="s">
        <v>1760</v>
      </c>
      <c r="F929" s="66"/>
      <c r="G929" s="67"/>
    </row>
    <row r="930" spans="1:7">
      <c r="A930" s="65">
        <v>2277</v>
      </c>
      <c r="B930" s="65" t="s">
        <v>415</v>
      </c>
      <c r="C930" s="65" t="s">
        <v>1761</v>
      </c>
      <c r="F930" s="66"/>
      <c r="G930" s="67"/>
    </row>
    <row r="931" spans="1:7">
      <c r="A931" s="65">
        <v>2278</v>
      </c>
      <c r="B931" s="65">
        <v>128</v>
      </c>
      <c r="C931" s="65" t="s">
        <v>1762</v>
      </c>
      <c r="F931" s="66"/>
      <c r="G931" s="67"/>
    </row>
    <row r="932" spans="1:7">
      <c r="A932" s="65">
        <v>2279</v>
      </c>
      <c r="B932" s="65">
        <v>151</v>
      </c>
      <c r="C932" s="65" t="s">
        <v>1763</v>
      </c>
      <c r="F932" s="66"/>
      <c r="G932" s="67"/>
    </row>
    <row r="933" spans="1:7">
      <c r="A933" s="65">
        <v>2280</v>
      </c>
      <c r="B933" s="65">
        <v>153</v>
      </c>
      <c r="C933" s="65" t="s">
        <v>1764</v>
      </c>
      <c r="F933" s="66"/>
      <c r="G933" s="67"/>
    </row>
    <row r="934" spans="1:7">
      <c r="A934" s="65">
        <v>2281</v>
      </c>
      <c r="B934" s="65">
        <v>156</v>
      </c>
      <c r="C934" s="65" t="s">
        <v>1765</v>
      </c>
      <c r="F934" s="66"/>
      <c r="G934" s="67"/>
    </row>
    <row r="935" spans="1:7">
      <c r="A935" s="65">
        <v>2282</v>
      </c>
      <c r="B935" s="65">
        <v>129</v>
      </c>
      <c r="C935" s="65" t="s">
        <v>1766</v>
      </c>
      <c r="F935" s="66"/>
      <c r="G935" s="67"/>
    </row>
    <row r="936" spans="1:7">
      <c r="A936" s="65">
        <v>2283</v>
      </c>
      <c r="B936" s="65" t="s">
        <v>415</v>
      </c>
      <c r="C936" s="65" t="s">
        <v>1767</v>
      </c>
      <c r="F936" s="66"/>
      <c r="G936" s="67"/>
    </row>
    <row r="937" spans="1:7">
      <c r="A937" s="65">
        <v>2284</v>
      </c>
      <c r="B937" s="65">
        <v>131</v>
      </c>
      <c r="C937" s="65" t="s">
        <v>1768</v>
      </c>
      <c r="F937" s="66"/>
      <c r="G937" s="67"/>
    </row>
    <row r="938" spans="1:7">
      <c r="A938" s="65">
        <v>2285</v>
      </c>
      <c r="B938" s="65">
        <v>156</v>
      </c>
      <c r="C938" s="65" t="s">
        <v>1769</v>
      </c>
      <c r="F938" s="66"/>
      <c r="G938" s="67"/>
    </row>
    <row r="939" spans="1:7">
      <c r="A939" s="65">
        <v>2286</v>
      </c>
      <c r="B939" s="65">
        <v>128</v>
      </c>
      <c r="C939" s="65" t="s">
        <v>1770</v>
      </c>
      <c r="F939" s="66"/>
      <c r="G939" s="67"/>
    </row>
    <row r="940" spans="1:7">
      <c r="A940" s="65">
        <v>2287</v>
      </c>
      <c r="B940" s="65">
        <v>128</v>
      </c>
      <c r="C940" s="65" t="s">
        <v>1771</v>
      </c>
      <c r="F940" s="66"/>
      <c r="G940" s="67"/>
    </row>
    <row r="941" spans="1:7">
      <c r="A941" s="65">
        <v>2288</v>
      </c>
      <c r="B941" s="65">
        <v>128</v>
      </c>
      <c r="C941" s="65" t="s">
        <v>1772</v>
      </c>
      <c r="F941" s="66"/>
      <c r="G941" s="67"/>
    </row>
    <row r="942" spans="1:7">
      <c r="A942" s="65">
        <v>2289</v>
      </c>
      <c r="B942" s="65">
        <v>153</v>
      </c>
      <c r="C942" s="65" t="s">
        <v>1773</v>
      </c>
      <c r="F942" s="66"/>
      <c r="G942" s="67"/>
    </row>
    <row r="943" spans="1:7">
      <c r="A943" s="65">
        <v>2290</v>
      </c>
      <c r="B943" s="65">
        <v>156</v>
      </c>
      <c r="C943" s="65" t="s">
        <v>1774</v>
      </c>
      <c r="F943" s="66"/>
      <c r="G943" s="67"/>
    </row>
    <row r="944" spans="1:7">
      <c r="A944" s="65">
        <v>2291</v>
      </c>
      <c r="B944" s="65">
        <v>151</v>
      </c>
      <c r="C944" s="65" t="s">
        <v>1775</v>
      </c>
      <c r="F944" s="66"/>
      <c r="G944" s="67"/>
    </row>
    <row r="945" spans="1:7">
      <c r="A945" s="65">
        <v>2293</v>
      </c>
      <c r="B945" s="65">
        <v>128</v>
      </c>
      <c r="C945" s="65" t="s">
        <v>1776</v>
      </c>
      <c r="F945" s="66"/>
      <c r="G945" s="67"/>
    </row>
    <row r="946" spans="1:7">
      <c r="A946" s="65">
        <v>2294</v>
      </c>
      <c r="B946" s="65">
        <v>153</v>
      </c>
      <c r="C946" s="65" t="s">
        <v>1777</v>
      </c>
      <c r="F946" s="66"/>
      <c r="G946" s="67"/>
    </row>
    <row r="947" spans="1:7">
      <c r="A947" s="65">
        <v>2295</v>
      </c>
      <c r="B947" s="65">
        <v>155</v>
      </c>
      <c r="C947" s="65" t="s">
        <v>1778</v>
      </c>
      <c r="F947" s="66"/>
      <c r="G947" s="67"/>
    </row>
    <row r="948" spans="1:7">
      <c r="A948" s="65">
        <v>2296</v>
      </c>
      <c r="B948" s="65">
        <v>128</v>
      </c>
      <c r="C948" s="65" t="s">
        <v>1779</v>
      </c>
      <c r="F948" s="66"/>
      <c r="G948" s="67"/>
    </row>
    <row r="949" spans="1:7">
      <c r="A949" s="65">
        <v>2297</v>
      </c>
      <c r="B949" s="65">
        <v>128</v>
      </c>
      <c r="C949" s="65" t="s">
        <v>1780</v>
      </c>
      <c r="F949" s="66"/>
      <c r="G949" s="67"/>
    </row>
    <row r="950" spans="1:7">
      <c r="A950" s="65">
        <v>2298</v>
      </c>
      <c r="B950" s="65">
        <v>128</v>
      </c>
      <c r="C950" s="65" t="s">
        <v>1781</v>
      </c>
      <c r="F950" s="66"/>
      <c r="G950" s="67"/>
    </row>
    <row r="951" spans="1:7">
      <c r="A951" s="65">
        <v>2299</v>
      </c>
      <c r="B951" s="65">
        <v>155</v>
      </c>
      <c r="C951" s="65" t="s">
        <v>1782</v>
      </c>
      <c r="F951" s="66"/>
      <c r="G951" s="67"/>
    </row>
    <row r="952" spans="1:7">
      <c r="A952" s="65">
        <v>2300</v>
      </c>
      <c r="B952" s="65">
        <v>153</v>
      </c>
      <c r="C952" s="65" t="s">
        <v>1783</v>
      </c>
      <c r="F952" s="66"/>
      <c r="G952" s="67"/>
    </row>
    <row r="953" spans="1:7">
      <c r="A953" s="65">
        <v>2301</v>
      </c>
      <c r="B953" s="65">
        <v>128</v>
      </c>
      <c r="C953" s="65" t="s">
        <v>1784</v>
      </c>
      <c r="F953" s="66"/>
      <c r="G953" s="67"/>
    </row>
    <row r="954" spans="1:7">
      <c r="A954" s="65">
        <v>2302</v>
      </c>
      <c r="B954" s="65">
        <v>127</v>
      </c>
      <c r="C954" s="65" t="s">
        <v>1785</v>
      </c>
      <c r="F954" s="66"/>
      <c r="G954" s="67"/>
    </row>
    <row r="955" spans="1:7">
      <c r="A955" s="65">
        <v>2303</v>
      </c>
      <c r="B955" s="65">
        <v>128</v>
      </c>
      <c r="C955" s="65" t="s">
        <v>1786</v>
      </c>
      <c r="F955" s="66"/>
      <c r="G955" s="67"/>
    </row>
    <row r="956" spans="1:7">
      <c r="A956" s="65">
        <v>2304</v>
      </c>
      <c r="B956" s="65">
        <v>133</v>
      </c>
      <c r="C956" s="65" t="s">
        <v>1787</v>
      </c>
      <c r="F956" s="66"/>
      <c r="G956" s="67"/>
    </row>
    <row r="957" spans="1:7">
      <c r="A957" s="65">
        <v>2305</v>
      </c>
      <c r="B957" s="65">
        <v>153</v>
      </c>
      <c r="C957" s="65" t="s">
        <v>1788</v>
      </c>
      <c r="F957" s="66"/>
      <c r="G957" s="67"/>
    </row>
    <row r="958" spans="1:7">
      <c r="A958" s="65">
        <v>2306</v>
      </c>
      <c r="B958" s="65">
        <v>152</v>
      </c>
      <c r="C958" s="65" t="s">
        <v>1789</v>
      </c>
      <c r="F958" s="66"/>
      <c r="G958" s="67"/>
    </row>
    <row r="959" spans="1:7">
      <c r="A959" s="65">
        <v>2307</v>
      </c>
      <c r="B959" s="65">
        <v>152</v>
      </c>
      <c r="C959" s="65" t="s">
        <v>1790</v>
      </c>
      <c r="F959" s="66"/>
      <c r="G959" s="67"/>
    </row>
    <row r="960" spans="1:7">
      <c r="A960" s="65">
        <v>2308</v>
      </c>
      <c r="B960" s="65">
        <v>157</v>
      </c>
      <c r="C960" s="65" t="s">
        <v>1791</v>
      </c>
      <c r="F960" s="66"/>
      <c r="G960" s="67"/>
    </row>
    <row r="961" spans="1:7">
      <c r="A961" s="65">
        <v>2309</v>
      </c>
      <c r="B961" s="65" t="s">
        <v>416</v>
      </c>
      <c r="C961" s="65" t="s">
        <v>1792</v>
      </c>
      <c r="F961" s="66"/>
      <c r="G961" s="67"/>
    </row>
    <row r="962" spans="1:7">
      <c r="A962" s="65">
        <v>2310</v>
      </c>
      <c r="B962" s="65">
        <v>131</v>
      </c>
      <c r="C962" s="65" t="s">
        <v>1793</v>
      </c>
      <c r="F962" s="66"/>
      <c r="G962" s="67"/>
    </row>
    <row r="963" spans="1:7">
      <c r="A963" s="65">
        <v>2311</v>
      </c>
      <c r="B963" s="65">
        <v>153</v>
      </c>
      <c r="C963" s="65" t="s">
        <v>1794</v>
      </c>
      <c r="F963" s="66"/>
      <c r="G963" s="67"/>
    </row>
    <row r="964" spans="1:7">
      <c r="A964" s="65">
        <v>2312</v>
      </c>
      <c r="B964" s="65">
        <v>153</v>
      </c>
      <c r="C964" s="65" t="s">
        <v>1795</v>
      </c>
      <c r="F964" s="66"/>
      <c r="G964" s="67"/>
    </row>
    <row r="965" spans="1:7">
      <c r="A965" s="65">
        <v>2313</v>
      </c>
      <c r="B965" s="65">
        <v>129</v>
      </c>
      <c r="C965" s="65" t="s">
        <v>1796</v>
      </c>
      <c r="F965" s="66"/>
      <c r="G965" s="67"/>
    </row>
    <row r="966" spans="1:7">
      <c r="A966" s="65">
        <v>2315</v>
      </c>
      <c r="B966" s="65">
        <v>171</v>
      </c>
      <c r="C966" s="65" t="s">
        <v>1797</v>
      </c>
      <c r="F966" s="66"/>
      <c r="G966" s="67"/>
    </row>
    <row r="967" spans="1:7">
      <c r="A967" s="65">
        <v>2316</v>
      </c>
      <c r="B967" s="65">
        <v>157</v>
      </c>
      <c r="C967" s="65" t="s">
        <v>1798</v>
      </c>
      <c r="F967" s="66"/>
      <c r="G967" s="67"/>
    </row>
    <row r="968" spans="1:7">
      <c r="A968" s="65">
        <v>2317</v>
      </c>
      <c r="B968" s="65">
        <v>157</v>
      </c>
      <c r="C968" s="65" t="s">
        <v>1799</v>
      </c>
      <c r="F968" s="66"/>
      <c r="G968" s="67"/>
    </row>
    <row r="969" spans="1:7">
      <c r="A969" s="65">
        <v>2318</v>
      </c>
      <c r="B969" s="65">
        <v>135</v>
      </c>
      <c r="C969" s="65" t="s">
        <v>1800</v>
      </c>
      <c r="F969" s="66"/>
      <c r="G969" s="67"/>
    </row>
    <row r="970" spans="1:7">
      <c r="A970" s="65">
        <v>2319</v>
      </c>
      <c r="B970" s="65">
        <v>128</v>
      </c>
      <c r="C970" s="65" t="s">
        <v>1801</v>
      </c>
      <c r="F970" s="66"/>
      <c r="G970" s="67"/>
    </row>
    <row r="971" spans="1:7">
      <c r="A971" s="65">
        <v>2320</v>
      </c>
      <c r="B971" s="65">
        <v>153</v>
      </c>
      <c r="C971" s="65" t="s">
        <v>1802</v>
      </c>
      <c r="F971" s="66"/>
      <c r="G971" s="67"/>
    </row>
    <row r="972" spans="1:7">
      <c r="A972" s="65">
        <v>2321</v>
      </c>
      <c r="B972" s="65">
        <v>153</v>
      </c>
      <c r="C972" s="65" t="s">
        <v>1803</v>
      </c>
      <c r="F972" s="66"/>
      <c r="G972" s="67"/>
    </row>
    <row r="973" spans="1:7">
      <c r="A973" s="65">
        <v>2322</v>
      </c>
      <c r="B973" s="65">
        <v>152</v>
      </c>
      <c r="C973" s="65" t="s">
        <v>1804</v>
      </c>
      <c r="F973" s="66"/>
      <c r="G973" s="67"/>
    </row>
    <row r="974" spans="1:7">
      <c r="A974" s="65">
        <v>2323</v>
      </c>
      <c r="B974" s="65">
        <v>130</v>
      </c>
      <c r="C974" s="65" t="s">
        <v>1805</v>
      </c>
      <c r="F974" s="66"/>
      <c r="G974" s="67"/>
    </row>
    <row r="975" spans="1:7">
      <c r="A975" s="65">
        <v>2324</v>
      </c>
      <c r="B975" s="65">
        <v>128</v>
      </c>
      <c r="C975" s="65" t="s">
        <v>1806</v>
      </c>
      <c r="F975" s="66"/>
      <c r="G975" s="67"/>
    </row>
    <row r="976" spans="1:7">
      <c r="A976" s="65">
        <v>2325</v>
      </c>
      <c r="B976" s="65">
        <v>129</v>
      </c>
      <c r="C976" s="65" t="s">
        <v>1807</v>
      </c>
      <c r="F976" s="66"/>
      <c r="G976" s="67"/>
    </row>
    <row r="977" spans="1:7">
      <c r="A977" s="65">
        <v>2326</v>
      </c>
      <c r="B977" s="65">
        <v>153</v>
      </c>
      <c r="C977" s="65" t="s">
        <v>1808</v>
      </c>
      <c r="F977" s="66"/>
      <c r="G977" s="67"/>
    </row>
    <row r="978" spans="1:7">
      <c r="A978" s="65">
        <v>2327</v>
      </c>
      <c r="B978" s="65">
        <v>153</v>
      </c>
      <c r="C978" s="65" t="s">
        <v>1809</v>
      </c>
      <c r="F978" s="66"/>
      <c r="G978" s="67"/>
    </row>
    <row r="979" spans="1:7">
      <c r="A979" s="65">
        <v>2328</v>
      </c>
      <c r="B979" s="65">
        <v>156</v>
      </c>
      <c r="C979" s="65" t="s">
        <v>1810</v>
      </c>
      <c r="F979" s="66"/>
      <c r="G979" s="67"/>
    </row>
    <row r="980" spans="1:7">
      <c r="A980" s="65">
        <v>2329</v>
      </c>
      <c r="B980" s="65">
        <v>130</v>
      </c>
      <c r="C980" s="65" t="s">
        <v>1811</v>
      </c>
      <c r="F980" s="66"/>
      <c r="G980" s="67"/>
    </row>
    <row r="981" spans="1:7">
      <c r="A981" s="65">
        <v>2330</v>
      </c>
      <c r="B981" s="65">
        <v>128</v>
      </c>
      <c r="C981" s="65" t="s">
        <v>1812</v>
      </c>
      <c r="F981" s="66"/>
      <c r="G981" s="67"/>
    </row>
    <row r="982" spans="1:7">
      <c r="A982" s="65">
        <v>2331</v>
      </c>
      <c r="B982" s="65">
        <v>154</v>
      </c>
      <c r="C982" s="65" t="s">
        <v>1813</v>
      </c>
      <c r="F982" s="66"/>
      <c r="G982" s="67"/>
    </row>
    <row r="983" spans="1:7">
      <c r="A983" s="65">
        <v>2332</v>
      </c>
      <c r="B983" s="65">
        <v>129</v>
      </c>
      <c r="C983" s="65" t="s">
        <v>1814</v>
      </c>
      <c r="F983" s="66"/>
      <c r="G983" s="67"/>
    </row>
    <row r="984" spans="1:7">
      <c r="A984" s="65">
        <v>2333</v>
      </c>
      <c r="B984" s="65">
        <v>131</v>
      </c>
      <c r="C984" s="65" t="s">
        <v>1815</v>
      </c>
      <c r="F984" s="66"/>
      <c r="G984" s="67"/>
    </row>
    <row r="985" spans="1:7">
      <c r="A985" s="65">
        <v>2334</v>
      </c>
      <c r="B985" s="65">
        <v>131</v>
      </c>
      <c r="C985" s="65" t="s">
        <v>1816</v>
      </c>
      <c r="F985" s="66"/>
      <c r="G985" s="67"/>
    </row>
    <row r="986" spans="1:7">
      <c r="A986" s="65">
        <v>2335</v>
      </c>
      <c r="B986" s="65">
        <v>131</v>
      </c>
      <c r="C986" s="65" t="s">
        <v>1817</v>
      </c>
      <c r="F986" s="66"/>
      <c r="G986" s="67"/>
    </row>
    <row r="987" spans="1:7">
      <c r="A987" s="65">
        <v>2336</v>
      </c>
      <c r="B987" s="65">
        <v>131</v>
      </c>
      <c r="C987" s="65" t="s">
        <v>1818</v>
      </c>
      <c r="F987" s="66"/>
      <c r="G987" s="67"/>
    </row>
    <row r="988" spans="1:7">
      <c r="A988" s="65">
        <v>2337</v>
      </c>
      <c r="B988" s="65">
        <v>131</v>
      </c>
      <c r="C988" s="65" t="s">
        <v>1819</v>
      </c>
      <c r="F988" s="66"/>
      <c r="G988" s="67"/>
    </row>
    <row r="989" spans="1:7">
      <c r="A989" s="65">
        <v>2338</v>
      </c>
      <c r="B989" s="65">
        <v>127</v>
      </c>
      <c r="C989" s="65" t="s">
        <v>1820</v>
      </c>
      <c r="F989" s="66"/>
      <c r="G989" s="67"/>
    </row>
    <row r="990" spans="1:7">
      <c r="A990" s="65">
        <v>2339</v>
      </c>
      <c r="B990" s="65">
        <v>130</v>
      </c>
      <c r="C990" s="65" t="s">
        <v>1821</v>
      </c>
      <c r="F990" s="66"/>
      <c r="G990" s="67"/>
    </row>
    <row r="991" spans="1:7">
      <c r="A991" s="65">
        <v>2340</v>
      </c>
      <c r="B991" s="65">
        <v>130</v>
      </c>
      <c r="C991" s="65" t="s">
        <v>1822</v>
      </c>
      <c r="F991" s="66"/>
      <c r="G991" s="67"/>
    </row>
    <row r="992" spans="1:7">
      <c r="A992" s="65">
        <v>2341</v>
      </c>
      <c r="B992" s="65">
        <v>130</v>
      </c>
      <c r="C992" s="65" t="s">
        <v>1823</v>
      </c>
      <c r="F992" s="66"/>
      <c r="G992" s="67"/>
    </row>
    <row r="993" spans="1:7">
      <c r="A993" s="65">
        <v>2342</v>
      </c>
      <c r="B993" s="65">
        <v>130</v>
      </c>
      <c r="C993" s="65" t="s">
        <v>1824</v>
      </c>
      <c r="F993" s="66"/>
      <c r="G993" s="67"/>
    </row>
    <row r="994" spans="1:7">
      <c r="A994" s="65">
        <v>2343</v>
      </c>
      <c r="B994" s="65">
        <v>130</v>
      </c>
      <c r="C994" s="65" t="s">
        <v>1825</v>
      </c>
      <c r="F994" s="66"/>
      <c r="G994" s="67"/>
    </row>
    <row r="995" spans="1:7">
      <c r="A995" s="65">
        <v>2344</v>
      </c>
      <c r="B995" s="65">
        <v>129</v>
      </c>
      <c r="C995" s="65" t="s">
        <v>1826</v>
      </c>
      <c r="F995" s="66"/>
      <c r="G995" s="67"/>
    </row>
    <row r="996" spans="1:7">
      <c r="A996" s="65">
        <v>2345</v>
      </c>
      <c r="B996" s="65">
        <v>130</v>
      </c>
      <c r="C996" s="65" t="s">
        <v>1827</v>
      </c>
      <c r="F996" s="66"/>
      <c r="G996" s="67"/>
    </row>
    <row r="997" spans="1:7">
      <c r="A997" s="65">
        <v>2346</v>
      </c>
      <c r="B997" s="65">
        <v>127</v>
      </c>
      <c r="C997" s="65" t="s">
        <v>1828</v>
      </c>
      <c r="F997" s="66"/>
      <c r="G997" s="67"/>
    </row>
    <row r="998" spans="1:7">
      <c r="A998" s="65">
        <v>2347</v>
      </c>
      <c r="B998" s="65">
        <v>130</v>
      </c>
      <c r="C998" s="65" t="s">
        <v>1829</v>
      </c>
      <c r="F998" s="66"/>
      <c r="G998" s="67"/>
    </row>
    <row r="999" spans="1:7">
      <c r="A999" s="65">
        <v>2348</v>
      </c>
      <c r="B999" s="65" t="s">
        <v>413</v>
      </c>
      <c r="C999" s="65" t="s">
        <v>1830</v>
      </c>
      <c r="F999" s="66"/>
      <c r="G999" s="67"/>
    </row>
    <row r="1000" spans="1:7">
      <c r="A1000" s="65">
        <v>2350</v>
      </c>
      <c r="B1000" s="65">
        <v>127</v>
      </c>
      <c r="C1000" s="65" t="s">
        <v>1831</v>
      </c>
      <c r="F1000" s="66"/>
      <c r="G1000" s="67"/>
    </row>
    <row r="1001" spans="1:7">
      <c r="A1001" s="65">
        <v>2351</v>
      </c>
      <c r="B1001" s="65">
        <v>129</v>
      </c>
      <c r="C1001" s="65" t="s">
        <v>1832</v>
      </c>
      <c r="F1001" s="66"/>
      <c r="G1001" s="67"/>
    </row>
    <row r="1002" spans="1:7">
      <c r="A1002" s="65">
        <v>2352</v>
      </c>
      <c r="B1002" s="65" t="s">
        <v>418</v>
      </c>
      <c r="C1002" s="65" t="s">
        <v>1833</v>
      </c>
      <c r="F1002" s="66"/>
      <c r="G1002" s="67"/>
    </row>
    <row r="1003" spans="1:7">
      <c r="A1003" s="65">
        <v>2353</v>
      </c>
      <c r="B1003" s="65">
        <v>132</v>
      </c>
      <c r="C1003" s="65" t="s">
        <v>1834</v>
      </c>
      <c r="F1003" s="66"/>
      <c r="G1003" s="67"/>
    </row>
    <row r="1004" spans="1:7">
      <c r="A1004" s="65">
        <v>2354</v>
      </c>
      <c r="B1004" s="65">
        <v>131</v>
      </c>
      <c r="C1004" s="65" t="s">
        <v>1835</v>
      </c>
      <c r="F1004" s="66"/>
      <c r="G1004" s="67"/>
    </row>
    <row r="1005" spans="1:7">
      <c r="A1005" s="65">
        <v>2356</v>
      </c>
      <c r="B1005" s="65">
        <v>129</v>
      </c>
      <c r="C1005" s="65" t="s">
        <v>1836</v>
      </c>
      <c r="F1005" s="66"/>
      <c r="G1005" s="67"/>
    </row>
    <row r="1006" spans="1:7">
      <c r="A1006" s="65">
        <v>2357</v>
      </c>
      <c r="B1006" s="65">
        <v>132</v>
      </c>
      <c r="C1006" s="65" t="s">
        <v>1837</v>
      </c>
      <c r="F1006" s="66"/>
      <c r="G1006" s="67"/>
    </row>
    <row r="1007" spans="1:7">
      <c r="A1007" s="65">
        <v>2358</v>
      </c>
      <c r="B1007" s="65" t="s">
        <v>416</v>
      </c>
      <c r="C1007" s="65" t="s">
        <v>1838</v>
      </c>
      <c r="F1007" s="66"/>
      <c r="G1007" s="67"/>
    </row>
    <row r="1008" spans="1:7">
      <c r="A1008" s="65">
        <v>2359</v>
      </c>
      <c r="B1008" s="65">
        <v>132</v>
      </c>
      <c r="C1008" s="65" t="s">
        <v>1839</v>
      </c>
      <c r="F1008" s="66"/>
      <c r="G1008" s="67"/>
    </row>
    <row r="1009" spans="1:7">
      <c r="A1009" s="65">
        <v>2360</v>
      </c>
      <c r="B1009" s="65" t="s">
        <v>414</v>
      </c>
      <c r="C1009" s="65" t="s">
        <v>1840</v>
      </c>
      <c r="F1009" s="66"/>
      <c r="G1009" s="67"/>
    </row>
    <row r="1010" spans="1:7">
      <c r="A1010" s="65">
        <v>2361</v>
      </c>
      <c r="B1010" s="65">
        <v>132</v>
      </c>
      <c r="C1010" s="65" t="s">
        <v>1841</v>
      </c>
      <c r="F1010" s="66"/>
      <c r="G1010" s="67"/>
    </row>
    <row r="1011" spans="1:7">
      <c r="A1011" s="65">
        <v>2362</v>
      </c>
      <c r="B1011" s="65">
        <v>130</v>
      </c>
      <c r="C1011" s="65" t="s">
        <v>1842</v>
      </c>
      <c r="F1011" s="66"/>
      <c r="G1011" s="67"/>
    </row>
    <row r="1012" spans="1:7">
      <c r="A1012" s="65">
        <v>2363</v>
      </c>
      <c r="B1012" s="65">
        <v>129</v>
      </c>
      <c r="C1012" s="65" t="s">
        <v>1843</v>
      </c>
      <c r="F1012" s="66"/>
      <c r="G1012" s="67"/>
    </row>
    <row r="1013" spans="1:7">
      <c r="A1013" s="65">
        <v>2364</v>
      </c>
      <c r="B1013" s="65">
        <v>128</v>
      </c>
      <c r="C1013" s="65" t="s">
        <v>1844</v>
      </c>
      <c r="F1013" s="66"/>
      <c r="G1013" s="67"/>
    </row>
    <row r="1014" spans="1:7">
      <c r="A1014" s="65">
        <v>2366</v>
      </c>
      <c r="B1014" s="65">
        <v>128</v>
      </c>
      <c r="C1014" s="65" t="s">
        <v>1845</v>
      </c>
      <c r="F1014" s="66"/>
      <c r="G1014" s="67"/>
    </row>
    <row r="1015" spans="1:7">
      <c r="A1015" s="65">
        <v>2367</v>
      </c>
      <c r="B1015" s="65">
        <v>130</v>
      </c>
      <c r="C1015" s="65" t="s">
        <v>1846</v>
      </c>
      <c r="F1015" s="66"/>
      <c r="G1015" s="67"/>
    </row>
    <row r="1016" spans="1:7">
      <c r="A1016" s="65">
        <v>2368</v>
      </c>
      <c r="B1016" s="65">
        <v>128</v>
      </c>
      <c r="C1016" s="65" t="s">
        <v>1847</v>
      </c>
      <c r="F1016" s="66"/>
      <c r="G1016" s="67"/>
    </row>
    <row r="1017" spans="1:7">
      <c r="A1017" s="65">
        <v>2370</v>
      </c>
      <c r="B1017" s="65">
        <v>128</v>
      </c>
      <c r="C1017" s="65" t="s">
        <v>1848</v>
      </c>
      <c r="F1017" s="66"/>
      <c r="G1017" s="67"/>
    </row>
    <row r="1018" spans="1:7">
      <c r="A1018" s="65">
        <v>2371</v>
      </c>
      <c r="B1018" s="65">
        <v>128</v>
      </c>
      <c r="C1018" s="65" t="s">
        <v>1849</v>
      </c>
      <c r="F1018" s="66"/>
      <c r="G1018" s="67"/>
    </row>
    <row r="1019" spans="1:7">
      <c r="A1019" s="65">
        <v>2372</v>
      </c>
      <c r="B1019" s="65">
        <v>129</v>
      </c>
      <c r="C1019" s="65" t="s">
        <v>1850</v>
      </c>
      <c r="F1019" s="66"/>
      <c r="G1019" s="67"/>
    </row>
    <row r="1020" spans="1:7">
      <c r="A1020" s="65">
        <v>2373</v>
      </c>
      <c r="B1020" s="65">
        <v>127</v>
      </c>
      <c r="C1020" s="65" t="s">
        <v>1851</v>
      </c>
      <c r="F1020" s="66"/>
      <c r="G1020" s="67"/>
    </row>
    <row r="1021" spans="1:7">
      <c r="A1021" s="65">
        <v>2374</v>
      </c>
      <c r="B1021" s="65">
        <v>127</v>
      </c>
      <c r="C1021" s="65" t="s">
        <v>1852</v>
      </c>
      <c r="F1021" s="66"/>
      <c r="G1021" s="67"/>
    </row>
    <row r="1022" spans="1:7">
      <c r="A1022" s="65">
        <v>2375</v>
      </c>
      <c r="B1022" s="65">
        <v>129</v>
      </c>
      <c r="C1022" s="65" t="s">
        <v>1853</v>
      </c>
      <c r="F1022" s="66"/>
      <c r="G1022" s="67"/>
    </row>
    <row r="1023" spans="1:7">
      <c r="A1023" s="65">
        <v>2376</v>
      </c>
      <c r="B1023" s="65">
        <v>127</v>
      </c>
      <c r="C1023" s="65" t="s">
        <v>1854</v>
      </c>
      <c r="F1023" s="66"/>
      <c r="G1023" s="67"/>
    </row>
    <row r="1024" spans="1:7">
      <c r="A1024" s="65">
        <v>2377</v>
      </c>
      <c r="B1024" s="65">
        <v>127</v>
      </c>
      <c r="C1024" s="65" t="s">
        <v>1855</v>
      </c>
      <c r="F1024" s="66"/>
      <c r="G1024" s="67"/>
    </row>
    <row r="1025" spans="1:7">
      <c r="A1025" s="65">
        <v>2378</v>
      </c>
      <c r="B1025" s="65">
        <v>131</v>
      </c>
      <c r="C1025" s="65" t="s">
        <v>1856</v>
      </c>
      <c r="F1025" s="66"/>
      <c r="G1025" s="67"/>
    </row>
    <row r="1026" spans="1:7">
      <c r="A1026" s="65">
        <v>2379</v>
      </c>
      <c r="B1026" s="65">
        <v>132</v>
      </c>
      <c r="C1026" s="65" t="s">
        <v>1857</v>
      </c>
      <c r="F1026" s="66"/>
      <c r="G1026" s="67"/>
    </row>
    <row r="1027" spans="1:7">
      <c r="A1027" s="65">
        <v>2380</v>
      </c>
      <c r="B1027" s="65">
        <v>127</v>
      </c>
      <c r="C1027" s="65" t="s">
        <v>1858</v>
      </c>
      <c r="F1027" s="66"/>
      <c r="G1027" s="67"/>
    </row>
    <row r="1028" spans="1:7">
      <c r="A1028" s="65">
        <v>2381</v>
      </c>
      <c r="B1028" s="65">
        <v>131</v>
      </c>
      <c r="C1028" s="65" t="s">
        <v>1859</v>
      </c>
      <c r="F1028" s="66"/>
      <c r="G1028" s="67"/>
    </row>
    <row r="1029" spans="1:7">
      <c r="A1029" s="65">
        <v>2382</v>
      </c>
      <c r="B1029" s="65">
        <v>131</v>
      </c>
      <c r="C1029" s="65" t="s">
        <v>1860</v>
      </c>
      <c r="F1029" s="66"/>
      <c r="G1029" s="67"/>
    </row>
    <row r="1030" spans="1:7">
      <c r="A1030" s="65">
        <v>2383</v>
      </c>
      <c r="B1030" s="65">
        <v>132</v>
      </c>
      <c r="C1030" s="65" t="s">
        <v>1861</v>
      </c>
      <c r="F1030" s="66"/>
      <c r="G1030" s="67"/>
    </row>
    <row r="1031" spans="1:7">
      <c r="A1031" s="65">
        <v>2384</v>
      </c>
      <c r="B1031" s="65">
        <v>127</v>
      </c>
      <c r="C1031" s="65" t="s">
        <v>1862</v>
      </c>
      <c r="F1031" s="66"/>
      <c r="G1031" s="67"/>
    </row>
    <row r="1032" spans="1:7">
      <c r="A1032" s="65">
        <v>2385</v>
      </c>
      <c r="B1032" s="65">
        <v>129</v>
      </c>
      <c r="C1032" s="65" t="s">
        <v>1863</v>
      </c>
      <c r="F1032" s="66"/>
      <c r="G1032" s="67"/>
    </row>
    <row r="1033" spans="1:7">
      <c r="A1033" s="65">
        <v>2386</v>
      </c>
      <c r="B1033" s="65">
        <v>132</v>
      </c>
      <c r="C1033" s="65" t="s">
        <v>1864</v>
      </c>
      <c r="F1033" s="66"/>
      <c r="G1033" s="67"/>
    </row>
    <row r="1034" spans="1:7">
      <c r="A1034" s="65">
        <v>2387</v>
      </c>
      <c r="B1034" s="65">
        <v>130</v>
      </c>
      <c r="C1034" s="65" t="s">
        <v>1865</v>
      </c>
      <c r="F1034" s="66"/>
      <c r="G1034" s="67"/>
    </row>
    <row r="1035" spans="1:7">
      <c r="A1035" s="65">
        <v>2388</v>
      </c>
      <c r="B1035" s="65">
        <v>130</v>
      </c>
      <c r="C1035" s="65" t="s">
        <v>1866</v>
      </c>
      <c r="F1035" s="66"/>
      <c r="G1035" s="67"/>
    </row>
    <row r="1036" spans="1:7">
      <c r="A1036" s="65">
        <v>2389</v>
      </c>
      <c r="B1036" s="65">
        <v>128</v>
      </c>
      <c r="C1036" s="65" t="s">
        <v>1867</v>
      </c>
      <c r="F1036" s="66"/>
      <c r="G1036" s="67"/>
    </row>
    <row r="1037" spans="1:7">
      <c r="A1037" s="65">
        <v>2390</v>
      </c>
      <c r="B1037" s="65">
        <v>129</v>
      </c>
      <c r="C1037" s="65" t="s">
        <v>1868</v>
      </c>
      <c r="F1037" s="66"/>
      <c r="G1037" s="67"/>
    </row>
    <row r="1038" spans="1:7">
      <c r="A1038" s="65">
        <v>2391</v>
      </c>
      <c r="B1038" s="65">
        <v>129</v>
      </c>
      <c r="C1038" s="65" t="s">
        <v>1869</v>
      </c>
      <c r="F1038" s="66"/>
      <c r="G1038" s="67"/>
    </row>
    <row r="1039" spans="1:7">
      <c r="A1039" s="65">
        <v>2392</v>
      </c>
      <c r="B1039" s="65">
        <v>129</v>
      </c>
      <c r="C1039" s="65" t="s">
        <v>1870</v>
      </c>
      <c r="F1039" s="66"/>
      <c r="G1039" s="67"/>
    </row>
    <row r="1040" spans="1:7">
      <c r="A1040" s="65">
        <v>2393</v>
      </c>
      <c r="B1040" s="65">
        <v>129</v>
      </c>
      <c r="C1040" s="65" t="s">
        <v>1871</v>
      </c>
      <c r="F1040" s="66"/>
      <c r="G1040" s="67"/>
    </row>
    <row r="1041" spans="1:7">
      <c r="A1041" s="65">
        <v>2394</v>
      </c>
      <c r="B1041" s="65">
        <v>129</v>
      </c>
      <c r="C1041" s="65" t="s">
        <v>1872</v>
      </c>
      <c r="F1041" s="66"/>
      <c r="G1041" s="67"/>
    </row>
    <row r="1042" spans="1:7">
      <c r="A1042" s="65">
        <v>2395</v>
      </c>
      <c r="B1042" s="65">
        <v>132</v>
      </c>
      <c r="C1042" s="65" t="s">
        <v>1873</v>
      </c>
      <c r="F1042" s="66"/>
      <c r="G1042" s="67"/>
    </row>
    <row r="1043" spans="1:7">
      <c r="A1043" s="65">
        <v>2396</v>
      </c>
      <c r="B1043" s="65" t="s">
        <v>414</v>
      </c>
      <c r="C1043" s="65" t="s">
        <v>1874</v>
      </c>
      <c r="F1043" s="66"/>
      <c r="G1043" s="67"/>
    </row>
    <row r="1044" spans="1:7">
      <c r="A1044" s="65">
        <v>2397</v>
      </c>
      <c r="B1044" s="65">
        <v>127</v>
      </c>
      <c r="C1044" s="65" t="s">
        <v>1875</v>
      </c>
      <c r="F1044" s="66"/>
      <c r="G1044" s="67"/>
    </row>
    <row r="1045" spans="1:7">
      <c r="A1045" s="65">
        <v>2398</v>
      </c>
      <c r="B1045" s="65">
        <v>127</v>
      </c>
      <c r="C1045" s="65" t="s">
        <v>1876</v>
      </c>
      <c r="F1045" s="66"/>
      <c r="G1045" s="67"/>
    </row>
    <row r="1046" spans="1:7">
      <c r="A1046" s="65">
        <v>2399</v>
      </c>
      <c r="B1046" s="65">
        <v>132</v>
      </c>
      <c r="C1046" s="65" t="s">
        <v>1877</v>
      </c>
      <c r="F1046" s="66"/>
      <c r="G1046" s="67"/>
    </row>
    <row r="1047" spans="1:7">
      <c r="A1047" s="65">
        <v>2400</v>
      </c>
      <c r="B1047" s="65">
        <v>130</v>
      </c>
      <c r="C1047" s="65" t="s">
        <v>1878</v>
      </c>
      <c r="F1047" s="66"/>
      <c r="G1047" s="67"/>
    </row>
    <row r="1048" spans="1:7">
      <c r="A1048" s="65">
        <v>2401</v>
      </c>
      <c r="B1048" s="65">
        <v>132</v>
      </c>
      <c r="C1048" s="65" t="s">
        <v>1879</v>
      </c>
      <c r="F1048" s="66"/>
      <c r="G1048" s="67"/>
    </row>
    <row r="1049" spans="1:7">
      <c r="A1049" s="65">
        <v>2402</v>
      </c>
      <c r="B1049" s="65">
        <v>130</v>
      </c>
      <c r="C1049" s="65" t="s">
        <v>1880</v>
      </c>
      <c r="F1049" s="66"/>
      <c r="G1049" s="67"/>
    </row>
    <row r="1050" spans="1:7">
      <c r="A1050" s="65">
        <v>2403</v>
      </c>
      <c r="B1050" s="65" t="s">
        <v>413</v>
      </c>
      <c r="C1050" s="65" t="s">
        <v>1881</v>
      </c>
      <c r="F1050" s="66"/>
      <c r="G1050" s="67"/>
    </row>
    <row r="1051" spans="1:7">
      <c r="A1051" s="65">
        <v>2404</v>
      </c>
      <c r="B1051" s="65">
        <v>131</v>
      </c>
      <c r="C1051" s="65" t="s">
        <v>1882</v>
      </c>
      <c r="F1051" s="66"/>
      <c r="G1051" s="67"/>
    </row>
    <row r="1052" spans="1:7">
      <c r="A1052" s="65">
        <v>2405</v>
      </c>
      <c r="B1052" s="65">
        <v>129</v>
      </c>
      <c r="C1052" s="65" t="s">
        <v>1883</v>
      </c>
      <c r="F1052" s="66"/>
      <c r="G1052" s="67"/>
    </row>
    <row r="1053" spans="1:7">
      <c r="A1053" s="65">
        <v>2406</v>
      </c>
      <c r="B1053" s="65">
        <v>127</v>
      </c>
      <c r="C1053" s="65" t="s">
        <v>1884</v>
      </c>
      <c r="F1053" s="66"/>
      <c r="G1053" s="67"/>
    </row>
    <row r="1054" spans="1:7">
      <c r="A1054" s="65">
        <v>2407</v>
      </c>
      <c r="B1054" s="65">
        <v>155</v>
      </c>
      <c r="C1054" s="65" t="s">
        <v>1885</v>
      </c>
      <c r="F1054" s="66"/>
      <c r="G1054" s="67"/>
    </row>
    <row r="1055" spans="1:7">
      <c r="A1055" s="65">
        <v>2409</v>
      </c>
      <c r="B1055" s="65">
        <v>129</v>
      </c>
      <c r="C1055" s="65" t="s">
        <v>1886</v>
      </c>
      <c r="F1055" s="66"/>
      <c r="G1055" s="67"/>
    </row>
    <row r="1056" spans="1:7">
      <c r="A1056" s="65">
        <v>2410</v>
      </c>
      <c r="B1056" s="65">
        <v>129</v>
      </c>
      <c r="C1056" s="65" t="s">
        <v>1887</v>
      </c>
      <c r="F1056" s="66"/>
      <c r="G1056" s="67"/>
    </row>
    <row r="1057" spans="1:7">
      <c r="A1057" s="65">
        <v>2411</v>
      </c>
      <c r="B1057" s="65">
        <v>131</v>
      </c>
      <c r="C1057" s="65" t="s">
        <v>1888</v>
      </c>
      <c r="F1057" s="66"/>
      <c r="G1057" s="67"/>
    </row>
    <row r="1058" spans="1:7">
      <c r="A1058" s="65">
        <v>2412</v>
      </c>
      <c r="B1058" s="65">
        <v>130</v>
      </c>
      <c r="C1058" s="65" t="s">
        <v>1889</v>
      </c>
      <c r="F1058" s="66"/>
      <c r="G1058" s="67"/>
    </row>
    <row r="1059" spans="1:7">
      <c r="A1059" s="65">
        <v>2413</v>
      </c>
      <c r="B1059" s="65">
        <v>128</v>
      </c>
      <c r="C1059" s="65" t="s">
        <v>1890</v>
      </c>
      <c r="F1059" s="66"/>
      <c r="G1059" s="67"/>
    </row>
    <row r="1060" spans="1:7">
      <c r="A1060" s="65">
        <v>2414</v>
      </c>
      <c r="B1060" s="65">
        <v>130</v>
      </c>
      <c r="C1060" s="65" t="s">
        <v>1891</v>
      </c>
      <c r="F1060" s="66"/>
      <c r="G1060" s="67"/>
    </row>
    <row r="1061" spans="1:7">
      <c r="A1061" s="65">
        <v>2416</v>
      </c>
      <c r="B1061" s="65">
        <v>129</v>
      </c>
      <c r="C1061" s="65" t="s">
        <v>1892</v>
      </c>
      <c r="F1061" s="66"/>
      <c r="G1061" s="67"/>
    </row>
    <row r="1062" spans="1:7">
      <c r="A1062" s="65">
        <v>2417</v>
      </c>
      <c r="B1062" s="65">
        <v>125</v>
      </c>
      <c r="C1062" s="65" t="s">
        <v>1893</v>
      </c>
      <c r="F1062" s="66"/>
      <c r="G1062" s="67"/>
    </row>
    <row r="1063" spans="1:7">
      <c r="A1063" s="65">
        <v>2418</v>
      </c>
      <c r="B1063" s="65">
        <v>125</v>
      </c>
      <c r="C1063" s="65" t="s">
        <v>1894</v>
      </c>
      <c r="F1063" s="66"/>
      <c r="G1063" s="67"/>
    </row>
    <row r="1064" spans="1:7">
      <c r="A1064" s="65">
        <v>2419</v>
      </c>
      <c r="B1064" s="65">
        <v>116</v>
      </c>
      <c r="C1064" s="65" t="s">
        <v>1895</v>
      </c>
      <c r="F1064" s="66"/>
      <c r="G1064" s="67"/>
    </row>
    <row r="1065" spans="1:7">
      <c r="A1065" s="65">
        <v>2420</v>
      </c>
      <c r="B1065" s="65">
        <v>125</v>
      </c>
      <c r="C1065" s="65" t="s">
        <v>1896</v>
      </c>
      <c r="F1065" s="66"/>
      <c r="G1065" s="67"/>
    </row>
    <row r="1066" spans="1:7">
      <c r="A1066" s="65">
        <v>2421</v>
      </c>
      <c r="B1066" s="65">
        <v>124</v>
      </c>
      <c r="C1066" s="65" t="s">
        <v>1897</v>
      </c>
      <c r="F1066" s="66"/>
      <c r="G1066" s="67"/>
    </row>
    <row r="1067" spans="1:7">
      <c r="A1067" s="65">
        <v>2422</v>
      </c>
      <c r="B1067" s="65">
        <v>126</v>
      </c>
      <c r="C1067" s="65" t="s">
        <v>1898</v>
      </c>
      <c r="F1067" s="66"/>
      <c r="G1067" s="67"/>
    </row>
    <row r="1068" spans="1:7">
      <c r="A1068" s="65">
        <v>2424</v>
      </c>
      <c r="B1068" s="65">
        <v>126</v>
      </c>
      <c r="C1068" s="65" t="s">
        <v>1899</v>
      </c>
      <c r="F1068" s="66"/>
      <c r="G1068" s="67"/>
    </row>
    <row r="1069" spans="1:7">
      <c r="A1069" s="65">
        <v>2426</v>
      </c>
      <c r="B1069" s="65">
        <v>140</v>
      </c>
      <c r="C1069" s="65" t="s">
        <v>1900</v>
      </c>
      <c r="F1069" s="66"/>
      <c r="G1069" s="67"/>
    </row>
    <row r="1070" spans="1:7">
      <c r="A1070" s="65">
        <v>2427</v>
      </c>
      <c r="B1070" s="65">
        <v>140</v>
      </c>
      <c r="C1070" s="65" t="s">
        <v>1901</v>
      </c>
      <c r="F1070" s="66"/>
      <c r="G1070" s="67"/>
    </row>
    <row r="1071" spans="1:7">
      <c r="A1071" s="65">
        <v>2428</v>
      </c>
      <c r="B1071" s="65">
        <v>140</v>
      </c>
      <c r="C1071" s="65" t="s">
        <v>1902</v>
      </c>
      <c r="F1071" s="66"/>
      <c r="G1071" s="67"/>
    </row>
    <row r="1072" spans="1:7">
      <c r="A1072" s="65">
        <v>2429</v>
      </c>
      <c r="B1072" s="65">
        <v>140</v>
      </c>
      <c r="C1072" s="65" t="s">
        <v>1903</v>
      </c>
      <c r="F1072" s="66"/>
      <c r="G1072" s="67"/>
    </row>
    <row r="1073" spans="1:7">
      <c r="A1073" s="65">
        <v>2430</v>
      </c>
      <c r="B1073" s="65">
        <v>153</v>
      </c>
      <c r="C1073" s="65" t="s">
        <v>1904</v>
      </c>
      <c r="F1073" s="66"/>
      <c r="G1073" s="67"/>
    </row>
    <row r="1074" spans="1:7">
      <c r="A1074" s="65">
        <v>2431</v>
      </c>
      <c r="B1074" s="65">
        <v>153</v>
      </c>
      <c r="C1074" s="65" t="s">
        <v>1905</v>
      </c>
      <c r="F1074" s="66"/>
      <c r="G1074" s="67"/>
    </row>
    <row r="1075" spans="1:7">
      <c r="A1075" s="65">
        <v>2432</v>
      </c>
      <c r="B1075" s="65">
        <v>153</v>
      </c>
      <c r="C1075" s="65" t="s">
        <v>1906</v>
      </c>
      <c r="F1075" s="66"/>
      <c r="G1075" s="67"/>
    </row>
    <row r="1076" spans="1:7">
      <c r="A1076" s="65">
        <v>2433</v>
      </c>
      <c r="B1076" s="65">
        <v>152</v>
      </c>
      <c r="C1076" s="65" t="s">
        <v>1907</v>
      </c>
      <c r="F1076" s="66"/>
      <c r="G1076" s="67"/>
    </row>
    <row r="1077" spans="1:7">
      <c r="A1077" s="65">
        <v>2434</v>
      </c>
      <c r="B1077" s="65">
        <v>156</v>
      </c>
      <c r="C1077" s="65" t="s">
        <v>1908</v>
      </c>
      <c r="F1077" s="66"/>
      <c r="G1077" s="67"/>
    </row>
    <row r="1078" spans="1:7">
      <c r="A1078" s="65">
        <v>2435</v>
      </c>
      <c r="B1078" s="65">
        <v>156</v>
      </c>
      <c r="C1078" s="65" t="s">
        <v>1909</v>
      </c>
      <c r="F1078" s="66"/>
      <c r="G1078" s="67"/>
    </row>
    <row r="1079" spans="1:7">
      <c r="A1079" s="65">
        <v>2436</v>
      </c>
      <c r="B1079" s="65">
        <v>129</v>
      </c>
      <c r="C1079" s="65" t="s">
        <v>1910</v>
      </c>
      <c r="F1079" s="66"/>
      <c r="G1079" s="67"/>
    </row>
    <row r="1080" spans="1:7">
      <c r="A1080" s="65">
        <v>2437</v>
      </c>
      <c r="B1080" s="65">
        <v>156</v>
      </c>
      <c r="C1080" s="65" t="s">
        <v>1911</v>
      </c>
      <c r="F1080" s="66"/>
      <c r="G1080" s="67"/>
    </row>
    <row r="1081" spans="1:7">
      <c r="A1081" s="65">
        <v>2438</v>
      </c>
      <c r="B1081" s="65">
        <v>131</v>
      </c>
      <c r="C1081" s="65" t="s">
        <v>1912</v>
      </c>
      <c r="F1081" s="66"/>
      <c r="G1081" s="67"/>
    </row>
    <row r="1082" spans="1:7">
      <c r="A1082" s="65">
        <v>2439</v>
      </c>
      <c r="B1082" s="65">
        <v>154</v>
      </c>
      <c r="C1082" s="65" t="s">
        <v>1913</v>
      </c>
      <c r="F1082" s="66"/>
      <c r="G1082" s="67"/>
    </row>
    <row r="1083" spans="1:7">
      <c r="A1083" s="65">
        <v>2440</v>
      </c>
      <c r="B1083" s="65">
        <v>154</v>
      </c>
      <c r="C1083" s="65" t="s">
        <v>1914</v>
      </c>
      <c r="F1083" s="66"/>
      <c r="G1083" s="67"/>
    </row>
    <row r="1084" spans="1:7">
      <c r="A1084" s="65">
        <v>2441</v>
      </c>
      <c r="B1084" s="65">
        <v>135</v>
      </c>
      <c r="C1084" s="65" t="s">
        <v>1915</v>
      </c>
      <c r="F1084" s="66"/>
      <c r="G1084" s="67"/>
    </row>
    <row r="1085" spans="1:7">
      <c r="A1085" s="65">
        <v>2442</v>
      </c>
      <c r="B1085" s="65">
        <v>156</v>
      </c>
      <c r="C1085" s="65" t="s">
        <v>1916</v>
      </c>
      <c r="F1085" s="66"/>
      <c r="G1085" s="67"/>
    </row>
    <row r="1086" spans="1:7">
      <c r="A1086" s="65">
        <v>2443</v>
      </c>
      <c r="B1086" s="65">
        <v>137</v>
      </c>
      <c r="C1086" s="65" t="s">
        <v>1917</v>
      </c>
      <c r="F1086" s="66"/>
      <c r="G1086" s="67"/>
    </row>
    <row r="1087" spans="1:7">
      <c r="A1087" s="65">
        <v>2444</v>
      </c>
      <c r="B1087" s="65">
        <v>137</v>
      </c>
      <c r="C1087" s="65" t="s">
        <v>1918</v>
      </c>
      <c r="F1087" s="66"/>
      <c r="G1087" s="67"/>
    </row>
    <row r="1088" spans="1:7">
      <c r="A1088" s="65">
        <v>2446</v>
      </c>
      <c r="B1088" s="65">
        <v>153</v>
      </c>
      <c r="C1088" s="65" t="s">
        <v>1919</v>
      </c>
      <c r="F1088" s="66"/>
      <c r="G1088" s="67"/>
    </row>
    <row r="1089" spans="1:7">
      <c r="A1089" s="65">
        <v>2447</v>
      </c>
      <c r="B1089" s="65">
        <v>136</v>
      </c>
      <c r="C1089" s="65" t="s">
        <v>1920</v>
      </c>
      <c r="F1089" s="66"/>
      <c r="G1089" s="67"/>
    </row>
    <row r="1090" spans="1:7">
      <c r="A1090" s="65">
        <v>2448</v>
      </c>
      <c r="B1090" s="65">
        <v>133</v>
      </c>
      <c r="C1090" s="65" t="s">
        <v>1921</v>
      </c>
      <c r="F1090" s="66"/>
      <c r="G1090" s="67"/>
    </row>
    <row r="1091" spans="1:7">
      <c r="A1091" s="65">
        <v>2451</v>
      </c>
      <c r="B1091" s="65">
        <v>122</v>
      </c>
      <c r="C1091" s="65" t="s">
        <v>1922</v>
      </c>
      <c r="F1091" s="66"/>
      <c r="G1091" s="67"/>
    </row>
    <row r="1092" spans="1:7">
      <c r="A1092" s="65">
        <v>2452</v>
      </c>
      <c r="B1092" s="65" t="s">
        <v>410</v>
      </c>
      <c r="C1092" s="65" t="s">
        <v>1923</v>
      </c>
      <c r="F1092" s="66"/>
      <c r="G1092" s="67"/>
    </row>
    <row r="1093" spans="1:7">
      <c r="A1093" s="65">
        <v>2453</v>
      </c>
      <c r="B1093" s="65">
        <v>115</v>
      </c>
      <c r="C1093" s="65" t="s">
        <v>1924</v>
      </c>
      <c r="F1093" s="66"/>
      <c r="G1093" s="67"/>
    </row>
    <row r="1094" spans="1:7">
      <c r="A1094" s="65">
        <v>2454</v>
      </c>
      <c r="B1094" s="65">
        <v>115</v>
      </c>
      <c r="C1094" s="65" t="s">
        <v>1925</v>
      </c>
      <c r="F1094" s="66"/>
      <c r="G1094" s="67"/>
    </row>
    <row r="1095" spans="1:7">
      <c r="A1095" s="65">
        <v>2455</v>
      </c>
      <c r="B1095" s="65">
        <v>116</v>
      </c>
      <c r="C1095" s="65" t="s">
        <v>1926</v>
      </c>
      <c r="F1095" s="66"/>
      <c r="G1095" s="67"/>
    </row>
    <row r="1096" spans="1:7">
      <c r="A1096" s="65">
        <v>2456</v>
      </c>
      <c r="B1096" s="65" t="s">
        <v>415</v>
      </c>
      <c r="C1096" s="65" t="s">
        <v>1927</v>
      </c>
      <c r="F1096" s="66"/>
      <c r="G1096" s="67"/>
    </row>
    <row r="1097" spans="1:7">
      <c r="A1097" s="65">
        <v>2457</v>
      </c>
      <c r="B1097" s="65">
        <v>128</v>
      </c>
      <c r="C1097" s="65" t="s">
        <v>1928</v>
      </c>
      <c r="F1097" s="66"/>
      <c r="G1097" s="67"/>
    </row>
    <row r="1098" spans="1:7">
      <c r="A1098" s="65">
        <v>2458</v>
      </c>
      <c r="B1098" s="65">
        <v>130</v>
      </c>
      <c r="C1098" s="65" t="s">
        <v>1929</v>
      </c>
      <c r="F1098" s="66"/>
      <c r="G1098" s="67"/>
    </row>
    <row r="1099" spans="1:7">
      <c r="A1099" s="65">
        <v>2459</v>
      </c>
      <c r="B1099" s="65">
        <v>128</v>
      </c>
      <c r="C1099" s="65" t="s">
        <v>1930</v>
      </c>
      <c r="F1099" s="66"/>
      <c r="G1099" s="67"/>
    </row>
    <row r="1100" spans="1:7">
      <c r="A1100" s="65">
        <v>2460</v>
      </c>
      <c r="B1100" s="65">
        <v>128</v>
      </c>
      <c r="C1100" s="65" t="s">
        <v>1931</v>
      </c>
      <c r="F1100" s="66"/>
      <c r="G1100" s="67"/>
    </row>
    <row r="1101" spans="1:7">
      <c r="A1101" s="65">
        <v>2461</v>
      </c>
      <c r="B1101" s="65">
        <v>128</v>
      </c>
      <c r="C1101" s="65" t="s">
        <v>1932</v>
      </c>
      <c r="F1101" s="66"/>
      <c r="G1101" s="67"/>
    </row>
    <row r="1102" spans="1:7">
      <c r="A1102" s="65">
        <v>2463</v>
      </c>
      <c r="B1102" s="65">
        <v>138</v>
      </c>
      <c r="C1102" s="65" t="s">
        <v>1933</v>
      </c>
      <c r="F1102" s="66"/>
      <c r="G1102" s="67"/>
    </row>
    <row r="1103" spans="1:7">
      <c r="A1103" s="65">
        <v>2464</v>
      </c>
      <c r="B1103" s="65">
        <v>141</v>
      </c>
      <c r="C1103" s="65" t="s">
        <v>1934</v>
      </c>
      <c r="F1103" s="66"/>
      <c r="G1103" s="67"/>
    </row>
    <row r="1104" spans="1:7">
      <c r="A1104" s="65">
        <v>2465</v>
      </c>
      <c r="B1104" s="65">
        <v>140</v>
      </c>
      <c r="C1104" s="65" t="s">
        <v>1935</v>
      </c>
      <c r="F1104" s="66"/>
      <c r="G1104" s="67"/>
    </row>
    <row r="1105" spans="1:7">
      <c r="A1105" s="65">
        <v>2466</v>
      </c>
      <c r="B1105" s="65">
        <v>143</v>
      </c>
      <c r="C1105" s="65" t="s">
        <v>1936</v>
      </c>
      <c r="F1105" s="66"/>
      <c r="G1105" s="67"/>
    </row>
    <row r="1106" spans="1:7">
      <c r="A1106" s="65">
        <v>2468</v>
      </c>
      <c r="B1106" s="65">
        <v>140</v>
      </c>
      <c r="C1106" s="65" t="s">
        <v>1937</v>
      </c>
      <c r="F1106" s="66"/>
      <c r="G1106" s="67"/>
    </row>
    <row r="1107" spans="1:7">
      <c r="A1107" s="65">
        <v>2469</v>
      </c>
      <c r="B1107" s="65">
        <v>140</v>
      </c>
      <c r="C1107" s="65" t="s">
        <v>1938</v>
      </c>
      <c r="F1107" s="66"/>
      <c r="G1107" s="67"/>
    </row>
    <row r="1108" spans="1:7">
      <c r="A1108" s="65">
        <v>2470</v>
      </c>
      <c r="B1108" s="65">
        <v>152</v>
      </c>
      <c r="C1108" s="65" t="s">
        <v>1939</v>
      </c>
      <c r="F1108" s="66"/>
      <c r="G1108" s="67"/>
    </row>
    <row r="1109" spans="1:7">
      <c r="A1109" s="65">
        <v>2471</v>
      </c>
      <c r="B1109" s="65">
        <v>154</v>
      </c>
      <c r="C1109" s="65" t="s">
        <v>1940</v>
      </c>
      <c r="F1109" s="66"/>
      <c r="G1109" s="67"/>
    </row>
    <row r="1110" spans="1:7">
      <c r="A1110" s="65">
        <v>2473</v>
      </c>
      <c r="B1110" s="65">
        <v>154</v>
      </c>
      <c r="C1110" s="65" t="s">
        <v>1941</v>
      </c>
      <c r="F1110" s="66"/>
      <c r="G1110" s="67"/>
    </row>
    <row r="1111" spans="1:7">
      <c r="A1111" s="65">
        <v>2474</v>
      </c>
      <c r="B1111" s="65">
        <v>157</v>
      </c>
      <c r="C1111" s="65" t="s">
        <v>1942</v>
      </c>
      <c r="F1111" s="66"/>
      <c r="G1111" s="67"/>
    </row>
    <row r="1112" spans="1:7">
      <c r="A1112" s="65">
        <v>2475</v>
      </c>
      <c r="B1112" s="65">
        <v>157</v>
      </c>
      <c r="C1112" s="65" t="s">
        <v>1943</v>
      </c>
      <c r="F1112" s="66"/>
      <c r="G1112" s="67"/>
    </row>
    <row r="1113" spans="1:7">
      <c r="A1113" s="65">
        <v>2477</v>
      </c>
      <c r="B1113" s="65">
        <v>131</v>
      </c>
      <c r="C1113" s="65" t="s">
        <v>1944</v>
      </c>
      <c r="F1113" s="66"/>
      <c r="G1113" s="67"/>
    </row>
    <row r="1114" spans="1:7">
      <c r="A1114" s="65">
        <v>2478</v>
      </c>
      <c r="B1114" s="65">
        <v>155</v>
      </c>
      <c r="C1114" s="65" t="s">
        <v>1945</v>
      </c>
      <c r="F1114" s="66"/>
      <c r="G1114" s="67"/>
    </row>
    <row r="1115" spans="1:7">
      <c r="A1115" s="65">
        <v>2480</v>
      </c>
      <c r="B1115" s="65" t="s">
        <v>419</v>
      </c>
      <c r="C1115" s="65" t="s">
        <v>1946</v>
      </c>
      <c r="F1115" s="66"/>
      <c r="G1115" s="67"/>
    </row>
    <row r="1116" spans="1:7">
      <c r="A1116" s="65">
        <v>2481</v>
      </c>
      <c r="B1116" s="65">
        <v>155</v>
      </c>
      <c r="C1116" s="65" t="s">
        <v>1947</v>
      </c>
      <c r="F1116" s="66"/>
      <c r="G1116" s="67"/>
    </row>
    <row r="1117" spans="1:7">
      <c r="A1117" s="65">
        <v>2482</v>
      </c>
      <c r="B1117" s="65" t="s">
        <v>419</v>
      </c>
      <c r="C1117" s="65" t="s">
        <v>1948</v>
      </c>
      <c r="F1117" s="66"/>
      <c r="G1117" s="67"/>
    </row>
    <row r="1118" spans="1:7">
      <c r="A1118" s="65">
        <v>2483</v>
      </c>
      <c r="B1118" s="65" t="s">
        <v>419</v>
      </c>
      <c r="C1118" s="65" t="s">
        <v>1949</v>
      </c>
      <c r="F1118" s="66"/>
      <c r="G1118" s="67"/>
    </row>
    <row r="1119" spans="1:7">
      <c r="A1119" s="65">
        <v>2484</v>
      </c>
      <c r="B1119" s="65">
        <v>155</v>
      </c>
      <c r="C1119" s="65" t="s">
        <v>1950</v>
      </c>
      <c r="F1119" s="66"/>
      <c r="G1119" s="67"/>
    </row>
    <row r="1120" spans="1:7">
      <c r="A1120" s="65">
        <v>2485</v>
      </c>
      <c r="B1120" s="65" t="s">
        <v>419</v>
      </c>
      <c r="C1120" s="65" t="s">
        <v>1951</v>
      </c>
      <c r="F1120" s="66"/>
      <c r="G1120" s="67"/>
    </row>
    <row r="1121" spans="1:7">
      <c r="A1121" s="65">
        <v>2486</v>
      </c>
      <c r="B1121" s="65" t="s">
        <v>419</v>
      </c>
      <c r="C1121" s="65" t="s">
        <v>1952</v>
      </c>
      <c r="F1121" s="66"/>
      <c r="G1121" s="67"/>
    </row>
    <row r="1122" spans="1:7">
      <c r="A1122" s="65">
        <v>2487</v>
      </c>
      <c r="B1122" s="65">
        <v>155</v>
      </c>
      <c r="C1122" s="65" t="s">
        <v>1953</v>
      </c>
      <c r="F1122" s="66"/>
      <c r="G1122" s="67"/>
    </row>
    <row r="1123" spans="1:7">
      <c r="A1123" s="65">
        <v>2488</v>
      </c>
      <c r="B1123" s="65">
        <v>155</v>
      </c>
      <c r="C1123" s="65" t="s">
        <v>1954</v>
      </c>
      <c r="F1123" s="66"/>
      <c r="G1123" s="67"/>
    </row>
    <row r="1124" spans="1:7">
      <c r="A1124" s="65">
        <v>2490</v>
      </c>
      <c r="B1124" s="65">
        <v>153</v>
      </c>
      <c r="C1124" s="65" t="s">
        <v>1955</v>
      </c>
      <c r="F1124" s="66"/>
      <c r="G1124" s="67"/>
    </row>
    <row r="1125" spans="1:7">
      <c r="A1125" s="65">
        <v>2491</v>
      </c>
      <c r="B1125" s="65">
        <v>153</v>
      </c>
      <c r="C1125" s="65" t="s">
        <v>1956</v>
      </c>
      <c r="F1125" s="66"/>
      <c r="G1125" s="67"/>
    </row>
    <row r="1126" spans="1:7">
      <c r="A1126" s="65">
        <v>2493</v>
      </c>
      <c r="B1126" s="65">
        <v>132</v>
      </c>
      <c r="C1126" s="65" t="s">
        <v>1957</v>
      </c>
      <c r="F1126" s="66"/>
      <c r="G1126" s="67"/>
    </row>
    <row r="1127" spans="1:7">
      <c r="A1127" s="65">
        <v>2495</v>
      </c>
      <c r="B1127" s="65">
        <v>144</v>
      </c>
      <c r="C1127" s="65" t="s">
        <v>1958</v>
      </c>
      <c r="F1127" s="66"/>
      <c r="G1127" s="67"/>
    </row>
    <row r="1128" spans="1:7">
      <c r="A1128" s="65">
        <v>2496</v>
      </c>
      <c r="B1128" s="65">
        <v>156</v>
      </c>
      <c r="C1128" s="65" t="s">
        <v>1959</v>
      </c>
      <c r="F1128" s="66"/>
      <c r="G1128" s="67"/>
    </row>
    <row r="1129" spans="1:7">
      <c r="A1129" s="65">
        <v>2498</v>
      </c>
      <c r="B1129" s="65">
        <v>129</v>
      </c>
      <c r="C1129" s="65" t="s">
        <v>1960</v>
      </c>
      <c r="F1129" s="66"/>
      <c r="G1129" s="67"/>
    </row>
    <row r="1130" spans="1:7">
      <c r="A1130" s="65">
        <v>2501</v>
      </c>
      <c r="B1130" s="65">
        <v>152</v>
      </c>
      <c r="C1130" s="65" t="s">
        <v>1961</v>
      </c>
      <c r="F1130" s="66"/>
      <c r="G1130" s="67"/>
    </row>
    <row r="1131" spans="1:7">
      <c r="A1131" s="65">
        <v>2502</v>
      </c>
      <c r="B1131" s="65">
        <v>132</v>
      </c>
      <c r="C1131" s="65" t="s">
        <v>1962</v>
      </c>
      <c r="F1131" s="66"/>
      <c r="G1131" s="67"/>
    </row>
    <row r="1132" spans="1:7">
      <c r="A1132" s="65">
        <v>2503</v>
      </c>
      <c r="B1132" s="65">
        <v>137</v>
      </c>
      <c r="C1132" s="65" t="s">
        <v>1963</v>
      </c>
      <c r="F1132" s="66"/>
      <c r="G1132" s="67"/>
    </row>
    <row r="1133" spans="1:7">
      <c r="A1133" s="65">
        <v>2504</v>
      </c>
      <c r="B1133" s="65">
        <v>159</v>
      </c>
      <c r="C1133" s="65" t="s">
        <v>1964</v>
      </c>
      <c r="F1133" s="66"/>
      <c r="G1133" s="67"/>
    </row>
    <row r="1134" spans="1:7">
      <c r="A1134" s="65">
        <v>2505</v>
      </c>
      <c r="B1134" s="65">
        <v>154</v>
      </c>
      <c r="C1134" s="65" t="s">
        <v>1965</v>
      </c>
      <c r="F1134" s="66"/>
      <c r="G1134" s="67"/>
    </row>
    <row r="1135" spans="1:7">
      <c r="A1135" s="65">
        <v>2506</v>
      </c>
      <c r="B1135" s="65">
        <v>154</v>
      </c>
      <c r="C1135" s="65" t="s">
        <v>1966</v>
      </c>
      <c r="F1135" s="66"/>
      <c r="G1135" s="67"/>
    </row>
    <row r="1136" spans="1:7">
      <c r="A1136" s="65">
        <v>2507</v>
      </c>
      <c r="B1136" s="65">
        <v>154</v>
      </c>
      <c r="C1136" s="65" t="s">
        <v>1967</v>
      </c>
      <c r="F1136" s="66"/>
      <c r="G1136" s="67"/>
    </row>
    <row r="1137" spans="1:7">
      <c r="A1137" s="65">
        <v>2508</v>
      </c>
      <c r="B1137" s="65">
        <v>156</v>
      </c>
      <c r="C1137" s="65" t="s">
        <v>1968</v>
      </c>
      <c r="F1137" s="66"/>
      <c r="G1137" s="67"/>
    </row>
    <row r="1138" spans="1:7">
      <c r="A1138" s="65">
        <v>2509</v>
      </c>
      <c r="B1138" s="65">
        <v>154</v>
      </c>
      <c r="C1138" s="65" t="s">
        <v>1969</v>
      </c>
      <c r="F1138" s="66"/>
      <c r="G1138" s="67"/>
    </row>
    <row r="1139" spans="1:7">
      <c r="A1139" s="65">
        <v>2511</v>
      </c>
      <c r="B1139" s="65">
        <v>153</v>
      </c>
      <c r="C1139" s="65" t="s">
        <v>1970</v>
      </c>
      <c r="F1139" s="66"/>
      <c r="G1139" s="67"/>
    </row>
    <row r="1140" spans="1:7">
      <c r="A1140" s="65">
        <v>2512</v>
      </c>
      <c r="B1140" s="65">
        <v>152</v>
      </c>
      <c r="C1140" s="65" t="s">
        <v>1971</v>
      </c>
      <c r="F1140" s="66"/>
      <c r="G1140" s="67"/>
    </row>
    <row r="1141" spans="1:7">
      <c r="A1141" s="65">
        <v>2513</v>
      </c>
      <c r="B1141" s="65">
        <v>156</v>
      </c>
      <c r="C1141" s="65" t="s">
        <v>1972</v>
      </c>
      <c r="F1141" s="66"/>
      <c r="G1141" s="67"/>
    </row>
    <row r="1142" spans="1:7">
      <c r="A1142" s="65">
        <v>2514</v>
      </c>
      <c r="B1142" s="65">
        <v>130</v>
      </c>
      <c r="C1142" s="65" t="s">
        <v>1973</v>
      </c>
      <c r="F1142" s="66"/>
      <c r="G1142" s="67"/>
    </row>
    <row r="1143" spans="1:7">
      <c r="A1143" s="65">
        <v>2515</v>
      </c>
      <c r="B1143" s="65">
        <v>159</v>
      </c>
      <c r="C1143" s="65" t="s">
        <v>1974</v>
      </c>
      <c r="F1143" s="66"/>
      <c r="G1143" s="67"/>
    </row>
    <row r="1144" spans="1:7">
      <c r="A1144" s="65">
        <v>2516</v>
      </c>
      <c r="B1144" s="65">
        <v>151</v>
      </c>
      <c r="C1144" s="65" t="s">
        <v>1975</v>
      </c>
      <c r="F1144" s="66"/>
      <c r="G1144" s="67"/>
    </row>
    <row r="1145" spans="1:7">
      <c r="A1145" s="65">
        <v>2517</v>
      </c>
      <c r="B1145" s="65">
        <v>115</v>
      </c>
      <c r="C1145" s="65" t="s">
        <v>1976</v>
      </c>
      <c r="F1145" s="66"/>
      <c r="G1145" s="67"/>
    </row>
    <row r="1146" spans="1:7">
      <c r="A1146" s="65">
        <v>2518</v>
      </c>
      <c r="B1146" s="65">
        <v>153</v>
      </c>
      <c r="C1146" s="65" t="s">
        <v>1977</v>
      </c>
      <c r="F1146" s="66"/>
      <c r="G1146" s="67"/>
    </row>
    <row r="1147" spans="1:7">
      <c r="A1147" s="65">
        <v>2520</v>
      </c>
      <c r="B1147" s="65" t="s">
        <v>415</v>
      </c>
      <c r="C1147" s="65" t="s">
        <v>1978</v>
      </c>
      <c r="F1147" s="66"/>
      <c r="G1147" s="67"/>
    </row>
    <row r="1148" spans="1:7">
      <c r="A1148" s="65">
        <v>2521</v>
      </c>
      <c r="B1148" s="65" t="s">
        <v>414</v>
      </c>
      <c r="C1148" s="65" t="s">
        <v>1979</v>
      </c>
      <c r="F1148" s="66"/>
      <c r="G1148" s="67"/>
    </row>
    <row r="1149" spans="1:7">
      <c r="A1149" s="65">
        <v>2522</v>
      </c>
      <c r="B1149" s="65" t="s">
        <v>417</v>
      </c>
      <c r="C1149" s="65" t="s">
        <v>1980</v>
      </c>
      <c r="F1149" s="66"/>
      <c r="G1149" s="67"/>
    </row>
    <row r="1150" spans="1:7">
      <c r="A1150" s="65">
        <v>2524</v>
      </c>
      <c r="B1150" s="65">
        <v>129</v>
      </c>
      <c r="C1150" s="65" t="s">
        <v>1981</v>
      </c>
      <c r="F1150" s="66"/>
      <c r="G1150" s="67"/>
    </row>
    <row r="1151" spans="1:7">
      <c r="A1151" s="65">
        <v>2525</v>
      </c>
      <c r="B1151" s="65">
        <v>156</v>
      </c>
      <c r="C1151" s="65" t="s">
        <v>1982</v>
      </c>
      <c r="F1151" s="66"/>
      <c r="G1151" s="67"/>
    </row>
    <row r="1152" spans="1:7">
      <c r="A1152" s="65">
        <v>2526</v>
      </c>
      <c r="B1152" s="65">
        <v>132</v>
      </c>
      <c r="C1152" s="65" t="s">
        <v>1983</v>
      </c>
      <c r="F1152" s="66"/>
      <c r="G1152" s="67"/>
    </row>
    <row r="1153" spans="1:7">
      <c r="A1153" s="65">
        <v>2527</v>
      </c>
      <c r="B1153" s="65" t="s">
        <v>413</v>
      </c>
      <c r="C1153" s="65" t="s">
        <v>1984</v>
      </c>
      <c r="F1153" s="66"/>
      <c r="G1153" s="67"/>
    </row>
    <row r="1154" spans="1:7">
      <c r="A1154" s="65">
        <v>2528</v>
      </c>
      <c r="B1154" s="65">
        <v>130</v>
      </c>
      <c r="C1154" s="65" t="s">
        <v>1985</v>
      </c>
      <c r="F1154" s="66"/>
      <c r="G1154" s="67"/>
    </row>
    <row r="1155" spans="1:7">
      <c r="A1155" s="65">
        <v>2529</v>
      </c>
      <c r="B1155" s="65">
        <v>132</v>
      </c>
      <c r="C1155" s="65" t="s">
        <v>1986</v>
      </c>
      <c r="F1155" s="66"/>
      <c r="G1155" s="67"/>
    </row>
    <row r="1156" spans="1:7">
      <c r="A1156" s="65">
        <v>2531</v>
      </c>
      <c r="B1156" s="65" t="s">
        <v>417</v>
      </c>
      <c r="C1156" s="65" t="s">
        <v>1987</v>
      </c>
      <c r="F1156" s="66"/>
      <c r="G1156" s="67"/>
    </row>
    <row r="1157" spans="1:7">
      <c r="A1157" s="65">
        <v>2533</v>
      </c>
      <c r="B1157" s="65">
        <v>156</v>
      </c>
      <c r="C1157" s="65" t="s">
        <v>1988</v>
      </c>
      <c r="F1157" s="66"/>
      <c r="G1157" s="67"/>
    </row>
    <row r="1158" spans="1:7">
      <c r="A1158" s="65">
        <v>2534</v>
      </c>
      <c r="B1158" s="65">
        <v>119</v>
      </c>
      <c r="C1158" s="65" t="s">
        <v>1989</v>
      </c>
      <c r="F1158" s="66"/>
      <c r="G1158" s="67"/>
    </row>
    <row r="1159" spans="1:7">
      <c r="A1159" s="65">
        <v>2535</v>
      </c>
      <c r="B1159" s="65">
        <v>132</v>
      </c>
      <c r="C1159" s="65" t="s">
        <v>1990</v>
      </c>
      <c r="F1159" s="66"/>
      <c r="G1159" s="67"/>
    </row>
    <row r="1160" spans="1:7">
      <c r="A1160" s="65">
        <v>2536</v>
      </c>
      <c r="B1160" s="65">
        <v>127</v>
      </c>
      <c r="C1160" s="65" t="s">
        <v>1991</v>
      </c>
      <c r="F1160" s="66"/>
      <c r="G1160" s="67"/>
    </row>
    <row r="1161" spans="1:7">
      <c r="A1161" s="65">
        <v>2538</v>
      </c>
      <c r="B1161" s="65">
        <v>133</v>
      </c>
      <c r="C1161" s="65" t="s">
        <v>1992</v>
      </c>
      <c r="F1161" s="66"/>
      <c r="G1161" s="67"/>
    </row>
    <row r="1162" spans="1:7">
      <c r="A1162" s="65">
        <v>2541</v>
      </c>
      <c r="B1162" s="65">
        <v>128</v>
      </c>
      <c r="C1162" s="65" t="s">
        <v>1993</v>
      </c>
      <c r="F1162" s="66"/>
      <c r="G1162" s="67"/>
    </row>
    <row r="1163" spans="1:7">
      <c r="A1163" s="65">
        <v>2542</v>
      </c>
      <c r="B1163" s="65">
        <v>153</v>
      </c>
      <c r="C1163" s="65" t="s">
        <v>1994</v>
      </c>
      <c r="F1163" s="66"/>
      <c r="G1163" s="67"/>
    </row>
    <row r="1164" spans="1:7">
      <c r="A1164" s="65">
        <v>2545</v>
      </c>
      <c r="B1164" s="65">
        <v>135</v>
      </c>
      <c r="C1164" s="65" t="s">
        <v>1995</v>
      </c>
      <c r="F1164" s="66"/>
      <c r="G1164" s="67"/>
    </row>
    <row r="1165" spans="1:7">
      <c r="A1165" s="65">
        <v>2546</v>
      </c>
      <c r="B1165" s="65">
        <v>135</v>
      </c>
      <c r="C1165" s="65" t="s">
        <v>1996</v>
      </c>
      <c r="F1165" s="66"/>
      <c r="G1165" s="67"/>
    </row>
    <row r="1166" spans="1:7">
      <c r="A1166" s="65">
        <v>2547</v>
      </c>
      <c r="B1166" s="65">
        <v>143</v>
      </c>
      <c r="C1166" s="65" t="s">
        <v>1997</v>
      </c>
      <c r="F1166" s="66"/>
      <c r="G1166" s="67"/>
    </row>
    <row r="1167" spans="1:7">
      <c r="A1167" s="65">
        <v>2548</v>
      </c>
      <c r="B1167" s="65">
        <v>124</v>
      </c>
      <c r="C1167" s="65" t="s">
        <v>1998</v>
      </c>
      <c r="F1167" s="66"/>
      <c r="G1167" s="67"/>
    </row>
    <row r="1168" spans="1:7">
      <c r="A1168" s="65">
        <v>2552</v>
      </c>
      <c r="B1168" s="65">
        <v>151</v>
      </c>
      <c r="C1168" s="65" t="s">
        <v>1999</v>
      </c>
      <c r="F1168" s="66"/>
      <c r="G1168" s="67"/>
    </row>
    <row r="1169" spans="1:7">
      <c r="A1169" s="65">
        <v>2554</v>
      </c>
      <c r="B1169" s="65" t="s">
        <v>415</v>
      </c>
      <c r="C1169" s="65" t="s">
        <v>2000</v>
      </c>
      <c r="F1169" s="66"/>
      <c r="G1169" s="67"/>
    </row>
    <row r="1170" spans="1:7">
      <c r="A1170" s="65">
        <v>2555</v>
      </c>
      <c r="B1170" s="65">
        <v>113</v>
      </c>
      <c r="C1170" s="65" t="s">
        <v>2001</v>
      </c>
      <c r="F1170" s="66"/>
      <c r="G1170" s="67"/>
    </row>
    <row r="1171" spans="1:7">
      <c r="A1171" s="65">
        <v>2556</v>
      </c>
      <c r="B1171" s="65">
        <v>113</v>
      </c>
      <c r="C1171" s="65" t="s">
        <v>2002</v>
      </c>
      <c r="F1171" s="66"/>
      <c r="G1171" s="67"/>
    </row>
    <row r="1172" spans="1:7">
      <c r="A1172" s="65">
        <v>2557</v>
      </c>
      <c r="B1172" s="65">
        <v>133</v>
      </c>
      <c r="C1172" s="65" t="s">
        <v>2003</v>
      </c>
      <c r="F1172" s="66"/>
      <c r="G1172" s="67"/>
    </row>
    <row r="1173" spans="1:7">
      <c r="A1173" s="65">
        <v>2558</v>
      </c>
      <c r="B1173" s="65">
        <v>131</v>
      </c>
      <c r="C1173" s="65" t="s">
        <v>2004</v>
      </c>
      <c r="F1173" s="66"/>
      <c r="G1173" s="67"/>
    </row>
    <row r="1174" spans="1:7">
      <c r="A1174" s="65">
        <v>2560</v>
      </c>
      <c r="B1174" s="65">
        <v>129</v>
      </c>
      <c r="C1174" s="65" t="s">
        <v>2005</v>
      </c>
      <c r="F1174" s="66"/>
      <c r="G1174" s="67"/>
    </row>
    <row r="1175" spans="1:7">
      <c r="A1175" s="65">
        <v>2561</v>
      </c>
      <c r="B1175" s="65">
        <v>128</v>
      </c>
      <c r="C1175" s="65" t="s">
        <v>2006</v>
      </c>
      <c r="F1175" s="66"/>
      <c r="G1175" s="67"/>
    </row>
    <row r="1176" spans="1:7">
      <c r="A1176" s="65">
        <v>2564</v>
      </c>
      <c r="B1176" s="65">
        <v>153</v>
      </c>
      <c r="C1176" s="65" t="s">
        <v>2007</v>
      </c>
      <c r="F1176" s="66"/>
      <c r="G1176" s="67"/>
    </row>
    <row r="1177" spans="1:7">
      <c r="A1177" s="65">
        <v>2565</v>
      </c>
      <c r="B1177" s="65">
        <v>153</v>
      </c>
      <c r="C1177" s="65" t="s">
        <v>2008</v>
      </c>
      <c r="F1177" s="66"/>
      <c r="G1177" s="67"/>
    </row>
    <row r="1178" spans="1:7">
      <c r="A1178" s="65">
        <v>2567</v>
      </c>
      <c r="B1178" s="65">
        <v>154</v>
      </c>
      <c r="C1178" s="65" t="s">
        <v>2009</v>
      </c>
      <c r="F1178" s="66"/>
      <c r="G1178" s="67"/>
    </row>
    <row r="1179" spans="1:7">
      <c r="A1179" s="65">
        <v>2570</v>
      </c>
      <c r="B1179" s="65">
        <v>154</v>
      </c>
      <c r="C1179" s="65" t="s">
        <v>854</v>
      </c>
      <c r="F1179" s="66"/>
      <c r="G1179" s="67"/>
    </row>
    <row r="1180" spans="1:7">
      <c r="A1180" s="65">
        <v>2571</v>
      </c>
      <c r="B1180" s="65">
        <v>156</v>
      </c>
      <c r="C1180" s="65" t="s">
        <v>2010</v>
      </c>
      <c r="F1180" s="66"/>
      <c r="G1180" s="67"/>
    </row>
    <row r="1181" spans="1:7">
      <c r="A1181" s="65">
        <v>2572</v>
      </c>
      <c r="B1181" s="65">
        <v>153</v>
      </c>
      <c r="C1181" s="65" t="s">
        <v>2011</v>
      </c>
      <c r="F1181" s="66"/>
      <c r="G1181" s="67"/>
    </row>
    <row r="1182" spans="1:7">
      <c r="A1182" s="65">
        <v>2573</v>
      </c>
      <c r="B1182" s="65">
        <v>141</v>
      </c>
      <c r="C1182" s="65" t="s">
        <v>2012</v>
      </c>
      <c r="F1182" s="66"/>
      <c r="G1182" s="67"/>
    </row>
    <row r="1183" spans="1:7">
      <c r="A1183" s="65">
        <v>2574</v>
      </c>
      <c r="B1183" s="65">
        <v>151</v>
      </c>
      <c r="C1183" s="65" t="s">
        <v>2013</v>
      </c>
      <c r="F1183" s="66"/>
      <c r="G1183" s="67"/>
    </row>
    <row r="1184" spans="1:7">
      <c r="A1184" s="65">
        <v>2576</v>
      </c>
      <c r="B1184" s="65">
        <v>137</v>
      </c>
      <c r="C1184" s="65" t="s">
        <v>2014</v>
      </c>
      <c r="F1184" s="66"/>
      <c r="G1184" s="67"/>
    </row>
    <row r="1185" spans="1:7">
      <c r="A1185" s="65">
        <v>2577</v>
      </c>
      <c r="B1185" s="65">
        <v>156</v>
      </c>
      <c r="C1185" s="65" t="s">
        <v>2015</v>
      </c>
      <c r="F1185" s="66"/>
      <c r="G1185" s="67"/>
    </row>
    <row r="1186" spans="1:7">
      <c r="A1186" s="65">
        <v>2578</v>
      </c>
      <c r="B1186" s="65">
        <v>157</v>
      </c>
      <c r="C1186" s="65" t="s">
        <v>2016</v>
      </c>
      <c r="F1186" s="66"/>
      <c r="G1186" s="67"/>
    </row>
    <row r="1187" spans="1:7">
      <c r="A1187" s="65">
        <v>2579</v>
      </c>
      <c r="B1187" s="65">
        <v>153</v>
      </c>
      <c r="C1187" s="65" t="s">
        <v>2017</v>
      </c>
      <c r="F1187" s="66"/>
      <c r="G1187" s="67"/>
    </row>
    <row r="1188" spans="1:7">
      <c r="A1188" s="65">
        <v>2580</v>
      </c>
      <c r="B1188" s="65">
        <v>154</v>
      </c>
      <c r="C1188" s="65" t="s">
        <v>2018</v>
      </c>
      <c r="F1188" s="66"/>
      <c r="G1188" s="67"/>
    </row>
    <row r="1189" spans="1:7">
      <c r="A1189" s="65">
        <v>2581</v>
      </c>
      <c r="B1189" s="65">
        <v>154</v>
      </c>
      <c r="C1189" s="65" t="s">
        <v>2019</v>
      </c>
      <c r="F1189" s="66"/>
      <c r="G1189" s="67"/>
    </row>
    <row r="1190" spans="1:7">
      <c r="A1190" s="65">
        <v>2582</v>
      </c>
      <c r="B1190" s="65">
        <v>154</v>
      </c>
      <c r="C1190" s="65" t="s">
        <v>2020</v>
      </c>
      <c r="F1190" s="66"/>
      <c r="G1190" s="67"/>
    </row>
    <row r="1191" spans="1:7">
      <c r="A1191" s="65">
        <v>2583</v>
      </c>
      <c r="B1191" s="65">
        <v>153</v>
      </c>
      <c r="C1191" s="65" t="s">
        <v>2021</v>
      </c>
      <c r="F1191" s="66"/>
      <c r="G1191" s="67"/>
    </row>
    <row r="1192" spans="1:7">
      <c r="A1192" s="65">
        <v>2584</v>
      </c>
      <c r="B1192" s="65">
        <v>153</v>
      </c>
      <c r="C1192" s="65" t="s">
        <v>2022</v>
      </c>
      <c r="F1192" s="66"/>
      <c r="G1192" s="67"/>
    </row>
    <row r="1193" spans="1:7">
      <c r="A1193" s="65">
        <v>2585</v>
      </c>
      <c r="B1193" s="65">
        <v>153</v>
      </c>
      <c r="C1193" s="65" t="s">
        <v>2023</v>
      </c>
      <c r="F1193" s="66"/>
      <c r="G1193" s="67"/>
    </row>
    <row r="1194" spans="1:7">
      <c r="A1194" s="65">
        <v>2586</v>
      </c>
      <c r="B1194" s="65">
        <v>153</v>
      </c>
      <c r="C1194" s="65" t="s">
        <v>2024</v>
      </c>
      <c r="F1194" s="66"/>
      <c r="G1194" s="67"/>
    </row>
    <row r="1195" spans="1:7">
      <c r="A1195" s="65">
        <v>2587</v>
      </c>
      <c r="B1195" s="65">
        <v>153</v>
      </c>
      <c r="C1195" s="65" t="s">
        <v>2025</v>
      </c>
      <c r="F1195" s="66"/>
      <c r="G1195" s="67"/>
    </row>
    <row r="1196" spans="1:7">
      <c r="A1196" s="65">
        <v>2588</v>
      </c>
      <c r="B1196" s="65">
        <v>151</v>
      </c>
      <c r="C1196" s="65" t="s">
        <v>2026</v>
      </c>
      <c r="F1196" s="66"/>
      <c r="G1196" s="67"/>
    </row>
    <row r="1197" spans="1:7">
      <c r="A1197" s="65">
        <v>2589</v>
      </c>
      <c r="B1197" s="65">
        <v>155</v>
      </c>
      <c r="C1197" s="65" t="s">
        <v>2027</v>
      </c>
      <c r="F1197" s="66"/>
      <c r="G1197" s="67"/>
    </row>
    <row r="1198" spans="1:7">
      <c r="A1198" s="65">
        <v>2590</v>
      </c>
      <c r="B1198" s="65">
        <v>171</v>
      </c>
      <c r="C1198" s="65" t="s">
        <v>2028</v>
      </c>
      <c r="F1198" s="66"/>
      <c r="G1198" s="67"/>
    </row>
    <row r="1199" spans="1:7">
      <c r="A1199" s="65">
        <v>2591</v>
      </c>
      <c r="B1199" s="65">
        <v>120</v>
      </c>
      <c r="C1199" s="65" t="s">
        <v>2029</v>
      </c>
      <c r="F1199" s="66"/>
      <c r="G1199" s="67"/>
    </row>
    <row r="1200" spans="1:7">
      <c r="A1200" s="65">
        <v>2599</v>
      </c>
      <c r="B1200" s="65">
        <v>126</v>
      </c>
      <c r="C1200" s="65" t="s">
        <v>2030</v>
      </c>
      <c r="F1200" s="66"/>
      <c r="G1200" s="67"/>
    </row>
    <row r="1201" spans="1:7">
      <c r="A1201" s="65">
        <v>2601</v>
      </c>
      <c r="B1201" s="65">
        <v>115</v>
      </c>
      <c r="C1201" s="65" t="s">
        <v>2031</v>
      </c>
      <c r="F1201" s="66"/>
      <c r="G1201" s="67"/>
    </row>
    <row r="1202" spans="1:7">
      <c r="A1202" s="65">
        <v>2602</v>
      </c>
      <c r="B1202" s="65">
        <v>126</v>
      </c>
      <c r="C1202" s="65" t="s">
        <v>2032</v>
      </c>
      <c r="F1202" s="66"/>
      <c r="G1202" s="67"/>
    </row>
    <row r="1203" spans="1:7">
      <c r="A1203" s="65">
        <v>2603</v>
      </c>
      <c r="B1203" s="65">
        <v>131</v>
      </c>
      <c r="C1203" s="65" t="s">
        <v>2033</v>
      </c>
      <c r="F1203" s="66"/>
      <c r="G1203" s="67"/>
    </row>
    <row r="1204" spans="1:7">
      <c r="A1204" s="65">
        <v>2604</v>
      </c>
      <c r="B1204" s="65">
        <v>132</v>
      </c>
      <c r="C1204" s="65" t="s">
        <v>2034</v>
      </c>
      <c r="F1204" s="66"/>
      <c r="G1204" s="67"/>
    </row>
    <row r="1205" spans="1:7">
      <c r="A1205" s="65">
        <v>2605</v>
      </c>
      <c r="B1205" s="65">
        <v>155</v>
      </c>
      <c r="C1205" s="65" t="s">
        <v>2035</v>
      </c>
      <c r="F1205" s="66"/>
      <c r="G1205" s="67"/>
    </row>
    <row r="1206" spans="1:7">
      <c r="A1206" s="65">
        <v>2606</v>
      </c>
      <c r="B1206" s="65">
        <v>155</v>
      </c>
      <c r="C1206" s="65" t="s">
        <v>2036</v>
      </c>
      <c r="F1206" s="66"/>
      <c r="G1206" s="67"/>
    </row>
    <row r="1207" spans="1:7">
      <c r="A1207" s="65">
        <v>2607</v>
      </c>
      <c r="B1207" s="65" t="s">
        <v>413</v>
      </c>
      <c r="C1207" s="65" t="s">
        <v>2037</v>
      </c>
      <c r="F1207" s="66"/>
      <c r="G1207" s="67"/>
    </row>
    <row r="1208" spans="1:7">
      <c r="A1208" s="65">
        <v>2608</v>
      </c>
      <c r="B1208" s="65">
        <v>129</v>
      </c>
      <c r="C1208" s="65" t="s">
        <v>2038</v>
      </c>
      <c r="F1208" s="66"/>
      <c r="G1208" s="67"/>
    </row>
    <row r="1209" spans="1:7">
      <c r="A1209" s="65">
        <v>2609</v>
      </c>
      <c r="B1209" s="65">
        <v>156</v>
      </c>
      <c r="C1209" s="65" t="s">
        <v>2039</v>
      </c>
      <c r="F1209" s="66"/>
      <c r="G1209" s="67"/>
    </row>
    <row r="1210" spans="1:7">
      <c r="A1210" s="65">
        <v>2610</v>
      </c>
      <c r="B1210" s="65">
        <v>132</v>
      </c>
      <c r="C1210" s="65" t="s">
        <v>2040</v>
      </c>
      <c r="F1210" s="66"/>
      <c r="G1210" s="67"/>
    </row>
    <row r="1211" spans="1:7">
      <c r="A1211" s="65">
        <v>2611</v>
      </c>
      <c r="B1211" s="65">
        <v>131</v>
      </c>
      <c r="C1211" s="65" t="s">
        <v>2041</v>
      </c>
      <c r="F1211" s="66"/>
      <c r="G1211" s="67"/>
    </row>
    <row r="1212" spans="1:7">
      <c r="A1212" s="65">
        <v>2612</v>
      </c>
      <c r="B1212" s="65">
        <v>127</v>
      </c>
      <c r="C1212" s="65" t="s">
        <v>2042</v>
      </c>
      <c r="F1212" s="66"/>
      <c r="G1212" s="67"/>
    </row>
    <row r="1213" spans="1:7">
      <c r="A1213" s="65">
        <v>2614</v>
      </c>
      <c r="B1213" s="65">
        <v>129</v>
      </c>
      <c r="C1213" s="65" t="s">
        <v>2043</v>
      </c>
      <c r="F1213" s="66"/>
      <c r="G1213" s="67"/>
    </row>
    <row r="1214" spans="1:7">
      <c r="A1214" s="65">
        <v>2615</v>
      </c>
      <c r="B1214" s="65">
        <v>127</v>
      </c>
      <c r="C1214" s="65" t="s">
        <v>2044</v>
      </c>
      <c r="F1214" s="66"/>
      <c r="G1214" s="67"/>
    </row>
    <row r="1215" spans="1:7">
      <c r="A1215" s="65">
        <v>2616</v>
      </c>
      <c r="B1215" s="65">
        <v>129</v>
      </c>
      <c r="C1215" s="65" t="s">
        <v>2045</v>
      </c>
      <c r="F1215" s="66"/>
      <c r="G1215" s="67"/>
    </row>
    <row r="1216" spans="1:7">
      <c r="A1216" s="65">
        <v>2617</v>
      </c>
      <c r="B1216" s="65">
        <v>129</v>
      </c>
      <c r="C1216" s="65" t="s">
        <v>2046</v>
      </c>
      <c r="F1216" s="66"/>
      <c r="G1216" s="67"/>
    </row>
    <row r="1217" spans="1:7">
      <c r="A1217" s="65">
        <v>2618</v>
      </c>
      <c r="B1217" s="65" t="s">
        <v>415</v>
      </c>
      <c r="C1217" s="65" t="s">
        <v>2047</v>
      </c>
      <c r="F1217" s="66"/>
      <c r="G1217" s="67"/>
    </row>
    <row r="1218" spans="1:7">
      <c r="A1218" s="65">
        <v>2619</v>
      </c>
      <c r="B1218" s="65">
        <v>132</v>
      </c>
      <c r="C1218" s="65" t="s">
        <v>2048</v>
      </c>
      <c r="F1218" s="66"/>
      <c r="G1218" s="67"/>
    </row>
    <row r="1219" spans="1:7">
      <c r="A1219" s="65">
        <v>2620</v>
      </c>
      <c r="B1219" s="65">
        <v>130</v>
      </c>
      <c r="C1219" s="65" t="s">
        <v>2049</v>
      </c>
      <c r="F1219" s="66"/>
      <c r="G1219" s="67"/>
    </row>
    <row r="1220" spans="1:7">
      <c r="A1220" s="65">
        <v>2621</v>
      </c>
      <c r="B1220" s="65">
        <v>127</v>
      </c>
      <c r="C1220" s="65" t="s">
        <v>2050</v>
      </c>
      <c r="F1220" s="66"/>
      <c r="G1220" s="67"/>
    </row>
    <row r="1221" spans="1:7">
      <c r="A1221" s="65">
        <v>2622</v>
      </c>
      <c r="B1221" s="65" t="s">
        <v>414</v>
      </c>
      <c r="C1221" s="65" t="s">
        <v>2051</v>
      </c>
      <c r="F1221" s="66"/>
      <c r="G1221" s="67"/>
    </row>
    <row r="1222" spans="1:7">
      <c r="A1222" s="65">
        <v>2623</v>
      </c>
      <c r="B1222" s="65">
        <v>133</v>
      </c>
      <c r="C1222" s="65" t="s">
        <v>2052</v>
      </c>
      <c r="F1222" s="66"/>
      <c r="G1222" s="67"/>
    </row>
    <row r="1223" spans="1:7">
      <c r="A1223" s="65">
        <v>2624</v>
      </c>
      <c r="B1223" s="65">
        <v>138</v>
      </c>
      <c r="C1223" s="65" t="s">
        <v>2053</v>
      </c>
      <c r="F1223" s="66"/>
      <c r="G1223" s="67"/>
    </row>
    <row r="1224" spans="1:7">
      <c r="A1224" s="65">
        <v>2626</v>
      </c>
      <c r="B1224" s="65">
        <v>140</v>
      </c>
      <c r="C1224" s="65" t="s">
        <v>2054</v>
      </c>
      <c r="F1224" s="66"/>
      <c r="G1224" s="67"/>
    </row>
    <row r="1225" spans="1:7">
      <c r="A1225" s="65">
        <v>2627</v>
      </c>
      <c r="B1225" s="65">
        <v>140</v>
      </c>
      <c r="C1225" s="65" t="s">
        <v>2055</v>
      </c>
      <c r="F1225" s="66"/>
      <c r="G1225" s="67"/>
    </row>
    <row r="1226" spans="1:7">
      <c r="A1226" s="65">
        <v>2628</v>
      </c>
      <c r="B1226" s="65">
        <v>151</v>
      </c>
      <c r="C1226" s="65" t="s">
        <v>2056</v>
      </c>
      <c r="F1226" s="66"/>
      <c r="G1226" s="67"/>
    </row>
    <row r="1227" spans="1:7">
      <c r="A1227" s="65">
        <v>2629</v>
      </c>
      <c r="B1227" s="65">
        <v>151</v>
      </c>
      <c r="C1227" s="65" t="s">
        <v>2057</v>
      </c>
      <c r="F1227" s="66"/>
      <c r="G1227" s="67"/>
    </row>
    <row r="1228" spans="1:7">
      <c r="A1228" s="65">
        <v>2630</v>
      </c>
      <c r="B1228" s="65">
        <v>151</v>
      </c>
      <c r="C1228" s="65" t="s">
        <v>2058</v>
      </c>
      <c r="F1228" s="66"/>
      <c r="G1228" s="67"/>
    </row>
    <row r="1229" spans="1:7">
      <c r="A1229" s="65">
        <v>2642</v>
      </c>
      <c r="B1229" s="65">
        <v>154</v>
      </c>
      <c r="C1229" s="65" t="s">
        <v>2059</v>
      </c>
      <c r="F1229" s="66"/>
      <c r="G1229" s="67"/>
    </row>
    <row r="1230" spans="1:7">
      <c r="A1230" s="65">
        <v>2643</v>
      </c>
      <c r="B1230" s="65">
        <v>155</v>
      </c>
      <c r="C1230" s="65" t="s">
        <v>2060</v>
      </c>
      <c r="F1230" s="66"/>
      <c r="G1230" s="67"/>
    </row>
    <row r="1231" spans="1:7">
      <c r="A1231" s="65">
        <v>2644</v>
      </c>
      <c r="B1231" s="65">
        <v>151</v>
      </c>
      <c r="C1231" s="65" t="s">
        <v>2061</v>
      </c>
      <c r="F1231" s="66"/>
      <c r="G1231" s="67"/>
    </row>
    <row r="1232" spans="1:7">
      <c r="A1232" s="65">
        <v>2645</v>
      </c>
      <c r="B1232" s="65">
        <v>153</v>
      </c>
      <c r="C1232" s="65" t="s">
        <v>2062</v>
      </c>
      <c r="F1232" s="66"/>
      <c r="G1232" s="67"/>
    </row>
    <row r="1233" spans="1:7">
      <c r="A1233" s="65">
        <v>2646</v>
      </c>
      <c r="B1233" s="65">
        <v>151</v>
      </c>
      <c r="C1233" s="65" t="s">
        <v>2063</v>
      </c>
      <c r="F1233" s="66"/>
      <c r="G1233" s="67"/>
    </row>
    <row r="1234" spans="1:7">
      <c r="A1234" s="65">
        <v>2647</v>
      </c>
      <c r="B1234" s="65">
        <v>153</v>
      </c>
      <c r="C1234" s="65" t="s">
        <v>2064</v>
      </c>
      <c r="F1234" s="66"/>
      <c r="G1234" s="67"/>
    </row>
    <row r="1235" spans="1:7">
      <c r="A1235" s="65">
        <v>2648</v>
      </c>
      <c r="B1235" s="65">
        <v>154</v>
      </c>
      <c r="C1235" s="65" t="s">
        <v>2065</v>
      </c>
      <c r="F1235" s="66"/>
      <c r="G1235" s="67"/>
    </row>
    <row r="1236" spans="1:7">
      <c r="A1236" s="65">
        <v>2649</v>
      </c>
      <c r="B1236" s="65">
        <v>153</v>
      </c>
      <c r="C1236" s="65" t="s">
        <v>2066</v>
      </c>
      <c r="F1236" s="66"/>
      <c r="G1236" s="67"/>
    </row>
    <row r="1237" spans="1:7">
      <c r="A1237" s="65">
        <v>2650</v>
      </c>
      <c r="B1237" s="65">
        <v>153</v>
      </c>
      <c r="C1237" s="65" t="s">
        <v>2067</v>
      </c>
      <c r="F1237" s="66"/>
      <c r="G1237" s="67"/>
    </row>
    <row r="1238" spans="1:7">
      <c r="A1238" s="65">
        <v>2651</v>
      </c>
      <c r="B1238" s="65">
        <v>153</v>
      </c>
      <c r="C1238" s="65" t="s">
        <v>2068</v>
      </c>
      <c r="F1238" s="66"/>
      <c r="G1238" s="67"/>
    </row>
    <row r="1239" spans="1:7">
      <c r="A1239" s="65">
        <v>2653</v>
      </c>
      <c r="B1239" s="65">
        <v>156</v>
      </c>
      <c r="C1239" s="65" t="s">
        <v>2069</v>
      </c>
      <c r="F1239" s="66"/>
      <c r="G1239" s="67"/>
    </row>
    <row r="1240" spans="1:7">
      <c r="A1240" s="65">
        <v>2655</v>
      </c>
      <c r="B1240" s="65">
        <v>151</v>
      </c>
      <c r="C1240" s="65" t="s">
        <v>2070</v>
      </c>
      <c r="F1240" s="66"/>
      <c r="G1240" s="67"/>
    </row>
    <row r="1241" spans="1:7">
      <c r="A1241" s="65">
        <v>2656</v>
      </c>
      <c r="B1241" s="65">
        <v>154</v>
      </c>
      <c r="C1241" s="65" t="s">
        <v>2071</v>
      </c>
      <c r="F1241" s="66"/>
      <c r="G1241" s="67"/>
    </row>
    <row r="1242" spans="1:7">
      <c r="A1242" s="65">
        <v>2657</v>
      </c>
      <c r="B1242" s="65">
        <v>153</v>
      </c>
      <c r="C1242" s="65" t="s">
        <v>2072</v>
      </c>
      <c r="F1242" s="66"/>
      <c r="G1242" s="67"/>
    </row>
    <row r="1243" spans="1:7">
      <c r="A1243" s="65">
        <v>2659</v>
      </c>
      <c r="B1243" s="65">
        <v>151</v>
      </c>
      <c r="C1243" s="65" t="s">
        <v>2073</v>
      </c>
      <c r="F1243" s="66"/>
      <c r="G1243" s="67"/>
    </row>
    <row r="1244" spans="1:7">
      <c r="A1244" s="65">
        <v>2660</v>
      </c>
      <c r="B1244" s="65">
        <v>153</v>
      </c>
      <c r="C1244" s="65" t="s">
        <v>2074</v>
      </c>
      <c r="F1244" s="66"/>
      <c r="G1244" s="67"/>
    </row>
    <row r="1245" spans="1:7">
      <c r="A1245" s="65">
        <v>2661</v>
      </c>
      <c r="B1245" s="65">
        <v>153</v>
      </c>
      <c r="C1245" s="65" t="s">
        <v>2075</v>
      </c>
      <c r="F1245" s="66"/>
      <c r="G1245" s="67"/>
    </row>
    <row r="1246" spans="1:7">
      <c r="A1246" s="65">
        <v>2664</v>
      </c>
      <c r="B1246" s="65">
        <v>160</v>
      </c>
      <c r="C1246" s="65" t="s">
        <v>2076</v>
      </c>
      <c r="F1246" s="66"/>
      <c r="G1246" s="67"/>
    </row>
    <row r="1247" spans="1:7">
      <c r="A1247" s="65">
        <v>2667</v>
      </c>
      <c r="B1247" s="65">
        <v>152</v>
      </c>
      <c r="C1247" s="65" t="s">
        <v>2077</v>
      </c>
      <c r="F1247" s="66"/>
      <c r="G1247" s="67"/>
    </row>
    <row r="1248" spans="1:7">
      <c r="A1248" s="65">
        <v>2668</v>
      </c>
      <c r="B1248" s="65">
        <v>131</v>
      </c>
      <c r="C1248" s="65" t="s">
        <v>2078</v>
      </c>
      <c r="F1248" s="66"/>
      <c r="G1248" s="67"/>
    </row>
    <row r="1249" spans="1:7">
      <c r="A1249" s="65">
        <v>2669</v>
      </c>
      <c r="B1249" s="65">
        <v>152</v>
      </c>
      <c r="C1249" s="65" t="s">
        <v>2079</v>
      </c>
      <c r="F1249" s="66"/>
      <c r="G1249" s="67"/>
    </row>
    <row r="1250" spans="1:7">
      <c r="A1250" s="65">
        <v>2670</v>
      </c>
      <c r="B1250" s="65">
        <v>157</v>
      </c>
      <c r="C1250" s="65" t="s">
        <v>2080</v>
      </c>
      <c r="F1250" s="66"/>
      <c r="G1250" s="67"/>
    </row>
    <row r="1251" spans="1:7">
      <c r="A1251" s="65">
        <v>2671</v>
      </c>
      <c r="B1251" s="65">
        <v>153</v>
      </c>
      <c r="C1251" s="65" t="s">
        <v>2081</v>
      </c>
      <c r="F1251" s="66"/>
      <c r="G1251" s="67"/>
    </row>
    <row r="1252" spans="1:7">
      <c r="A1252" s="65">
        <v>2672</v>
      </c>
      <c r="B1252" s="65">
        <v>154</v>
      </c>
      <c r="C1252" s="65" t="s">
        <v>2777</v>
      </c>
      <c r="F1252" s="66"/>
      <c r="G1252" s="67"/>
    </row>
    <row r="1253" spans="1:7">
      <c r="A1253" s="65">
        <v>2673</v>
      </c>
      <c r="B1253" s="65">
        <v>151</v>
      </c>
      <c r="C1253" s="65" t="s">
        <v>2082</v>
      </c>
      <c r="F1253" s="66"/>
      <c r="G1253" s="67"/>
    </row>
    <row r="1254" spans="1:7">
      <c r="A1254" s="65">
        <v>2674</v>
      </c>
      <c r="B1254" s="65">
        <v>154</v>
      </c>
      <c r="C1254" s="65" t="s">
        <v>2083</v>
      </c>
      <c r="F1254" s="66"/>
      <c r="G1254" s="67"/>
    </row>
    <row r="1255" spans="1:7">
      <c r="A1255" s="65">
        <v>2676</v>
      </c>
      <c r="B1255" s="65">
        <v>119</v>
      </c>
      <c r="C1255" s="65" t="s">
        <v>2084</v>
      </c>
      <c r="F1255" s="66"/>
      <c r="G1255" s="67"/>
    </row>
    <row r="1256" spans="1:7">
      <c r="A1256" s="65">
        <v>2677</v>
      </c>
      <c r="B1256" s="65">
        <v>154</v>
      </c>
      <c r="C1256" s="65" t="s">
        <v>2085</v>
      </c>
      <c r="F1256" s="66"/>
      <c r="G1256" s="67"/>
    </row>
    <row r="1257" spans="1:7">
      <c r="A1257" s="65">
        <v>2678</v>
      </c>
      <c r="B1257" s="65">
        <v>154</v>
      </c>
      <c r="C1257" s="65" t="s">
        <v>2086</v>
      </c>
      <c r="F1257" s="66"/>
      <c r="G1257" s="67"/>
    </row>
    <row r="1258" spans="1:7">
      <c r="A1258" s="65">
        <v>2679</v>
      </c>
      <c r="B1258" s="65">
        <v>154</v>
      </c>
      <c r="C1258" s="65" t="s">
        <v>2087</v>
      </c>
      <c r="F1258" s="66"/>
      <c r="G1258" s="67"/>
    </row>
    <row r="1259" spans="1:7">
      <c r="A1259" s="65">
        <v>2680</v>
      </c>
      <c r="B1259" s="65">
        <v>154</v>
      </c>
      <c r="C1259" s="65" t="s">
        <v>2088</v>
      </c>
      <c r="F1259" s="66"/>
      <c r="G1259" s="67"/>
    </row>
    <row r="1260" spans="1:7">
      <c r="A1260" s="65">
        <v>2681</v>
      </c>
      <c r="B1260" s="65">
        <v>154</v>
      </c>
      <c r="C1260" s="65" t="s">
        <v>2089</v>
      </c>
      <c r="F1260" s="66"/>
      <c r="G1260" s="67"/>
    </row>
    <row r="1261" spans="1:7">
      <c r="A1261" s="65">
        <v>2682</v>
      </c>
      <c r="B1261" s="65">
        <v>157</v>
      </c>
      <c r="C1261" s="65" t="s">
        <v>2090</v>
      </c>
      <c r="F1261" s="66"/>
      <c r="G1261" s="67"/>
    </row>
    <row r="1262" spans="1:7">
      <c r="A1262" s="65">
        <v>2683</v>
      </c>
      <c r="B1262" s="65">
        <v>132</v>
      </c>
      <c r="C1262" s="65" t="s">
        <v>2091</v>
      </c>
      <c r="F1262" s="66"/>
      <c r="G1262" s="67"/>
    </row>
    <row r="1263" spans="1:7">
      <c r="A1263" s="65">
        <v>2684</v>
      </c>
      <c r="B1263" s="65">
        <v>132</v>
      </c>
      <c r="C1263" s="65" t="s">
        <v>2092</v>
      </c>
      <c r="F1263" s="66"/>
      <c r="G1263" s="67"/>
    </row>
    <row r="1264" spans="1:7">
      <c r="A1264" s="65">
        <v>2685</v>
      </c>
      <c r="B1264" s="65">
        <v>132</v>
      </c>
      <c r="C1264" s="65" t="s">
        <v>2093</v>
      </c>
      <c r="F1264" s="66"/>
      <c r="G1264" s="67"/>
    </row>
    <row r="1265" spans="1:7">
      <c r="A1265" s="65">
        <v>2686</v>
      </c>
      <c r="B1265" s="65">
        <v>132</v>
      </c>
      <c r="C1265" s="65" t="s">
        <v>2094</v>
      </c>
      <c r="F1265" s="66"/>
      <c r="G1265" s="67"/>
    </row>
    <row r="1266" spans="1:7">
      <c r="A1266" s="65">
        <v>2687</v>
      </c>
      <c r="B1266" s="65">
        <v>133</v>
      </c>
      <c r="C1266" s="65" t="s">
        <v>2095</v>
      </c>
      <c r="F1266" s="66"/>
      <c r="G1266" s="67"/>
    </row>
    <row r="1267" spans="1:7">
      <c r="A1267" s="65">
        <v>2688</v>
      </c>
      <c r="B1267" s="65">
        <v>159</v>
      </c>
      <c r="C1267" s="65" t="s">
        <v>2096</v>
      </c>
      <c r="F1267" s="66"/>
      <c r="G1267" s="67"/>
    </row>
    <row r="1268" spans="1:7">
      <c r="A1268" s="65">
        <v>2689</v>
      </c>
      <c r="B1268" s="65">
        <v>153</v>
      </c>
      <c r="C1268" s="65" t="s">
        <v>2097</v>
      </c>
      <c r="F1268" s="66"/>
      <c r="G1268" s="67"/>
    </row>
    <row r="1269" spans="1:7">
      <c r="A1269" s="65">
        <v>2690</v>
      </c>
      <c r="B1269" s="65">
        <v>152</v>
      </c>
      <c r="C1269" s="65" t="s">
        <v>2098</v>
      </c>
      <c r="F1269" s="66"/>
      <c r="G1269" s="67"/>
    </row>
    <row r="1270" spans="1:7">
      <c r="A1270" s="65">
        <v>2691</v>
      </c>
      <c r="B1270" s="65">
        <v>137</v>
      </c>
      <c r="C1270" s="65" t="s">
        <v>2099</v>
      </c>
      <c r="F1270" s="66"/>
      <c r="G1270" s="67"/>
    </row>
    <row r="1271" spans="1:7">
      <c r="A1271" s="65">
        <v>2692</v>
      </c>
      <c r="B1271" s="65">
        <v>157</v>
      </c>
      <c r="C1271" s="65" t="s">
        <v>2100</v>
      </c>
      <c r="F1271" s="66"/>
      <c r="G1271" s="67"/>
    </row>
    <row r="1272" spans="1:7">
      <c r="A1272" s="65">
        <v>2693</v>
      </c>
      <c r="B1272" s="65">
        <v>154</v>
      </c>
      <c r="C1272" s="65" t="s">
        <v>2101</v>
      </c>
      <c r="F1272" s="66"/>
      <c r="G1272" s="67"/>
    </row>
    <row r="1273" spans="1:7">
      <c r="A1273" s="65">
        <v>2698</v>
      </c>
      <c r="B1273" s="65">
        <v>156</v>
      </c>
      <c r="C1273" s="65" t="s">
        <v>2102</v>
      </c>
      <c r="F1273" s="66"/>
      <c r="G1273" s="67"/>
    </row>
    <row r="1274" spans="1:7">
      <c r="A1274" s="65">
        <v>2699</v>
      </c>
      <c r="B1274" s="65">
        <v>154</v>
      </c>
      <c r="C1274" s="65" t="s">
        <v>2103</v>
      </c>
      <c r="F1274" s="66"/>
      <c r="G1274" s="67"/>
    </row>
    <row r="1275" spans="1:7">
      <c r="A1275" s="65">
        <v>2705</v>
      </c>
      <c r="B1275" s="65" t="s">
        <v>417</v>
      </c>
      <c r="C1275" s="65" t="s">
        <v>2104</v>
      </c>
      <c r="F1275" s="66"/>
      <c r="G1275" s="67"/>
    </row>
    <row r="1276" spans="1:7">
      <c r="A1276" s="65">
        <v>2707</v>
      </c>
      <c r="B1276" s="65">
        <v>127</v>
      </c>
      <c r="C1276" s="65" t="s">
        <v>2105</v>
      </c>
      <c r="F1276" s="66"/>
      <c r="G1276" s="67"/>
    </row>
    <row r="1277" spans="1:7">
      <c r="A1277" s="65">
        <v>2709</v>
      </c>
      <c r="B1277" s="65">
        <v>128</v>
      </c>
      <c r="C1277" s="65" t="s">
        <v>2106</v>
      </c>
      <c r="F1277" s="66"/>
      <c r="G1277" s="67"/>
    </row>
    <row r="1278" spans="1:7">
      <c r="A1278" s="65">
        <v>2710</v>
      </c>
      <c r="B1278" s="65">
        <v>128</v>
      </c>
      <c r="C1278" s="65" t="s">
        <v>2107</v>
      </c>
      <c r="F1278" s="66"/>
      <c r="G1278" s="67"/>
    </row>
    <row r="1279" spans="1:7">
      <c r="A1279" s="65">
        <v>2713</v>
      </c>
      <c r="B1279" s="65">
        <v>153</v>
      </c>
      <c r="C1279" s="65" t="s">
        <v>2108</v>
      </c>
      <c r="F1279" s="66"/>
      <c r="G1279" s="67"/>
    </row>
    <row r="1280" spans="1:7">
      <c r="A1280" s="65">
        <v>2714</v>
      </c>
      <c r="B1280" s="65">
        <v>133</v>
      </c>
      <c r="C1280" s="65" t="s">
        <v>2109</v>
      </c>
      <c r="F1280" s="66"/>
      <c r="G1280" s="67"/>
    </row>
    <row r="1281" spans="1:7">
      <c r="A1281" s="65">
        <v>2715</v>
      </c>
      <c r="B1281" s="65">
        <v>133</v>
      </c>
      <c r="C1281" s="65" t="s">
        <v>2110</v>
      </c>
      <c r="F1281" s="66"/>
      <c r="G1281" s="67"/>
    </row>
    <row r="1282" spans="1:7">
      <c r="A1282" s="65">
        <v>2716</v>
      </c>
      <c r="B1282" s="65">
        <v>153</v>
      </c>
      <c r="C1282" s="65" t="s">
        <v>2111</v>
      </c>
      <c r="F1282" s="66"/>
      <c r="G1282" s="67"/>
    </row>
    <row r="1283" spans="1:7">
      <c r="A1283" s="65">
        <v>2717</v>
      </c>
      <c r="B1283" s="65">
        <v>133</v>
      </c>
      <c r="C1283" s="65" t="s">
        <v>2112</v>
      </c>
      <c r="F1283" s="66"/>
      <c r="G1283" s="67"/>
    </row>
    <row r="1284" spans="1:7">
      <c r="A1284" s="65">
        <v>2719</v>
      </c>
      <c r="B1284" s="65">
        <v>141</v>
      </c>
      <c r="C1284" s="65" t="s">
        <v>2113</v>
      </c>
      <c r="F1284" s="66"/>
      <c r="G1284" s="67"/>
    </row>
    <row r="1285" spans="1:7">
      <c r="A1285" s="65">
        <v>2720</v>
      </c>
      <c r="B1285" s="65">
        <v>141</v>
      </c>
      <c r="C1285" s="65" t="s">
        <v>2114</v>
      </c>
      <c r="F1285" s="66"/>
      <c r="G1285" s="67"/>
    </row>
    <row r="1286" spans="1:7">
      <c r="A1286" s="65">
        <v>2721</v>
      </c>
      <c r="B1286" s="65">
        <v>140</v>
      </c>
      <c r="C1286" s="65" t="s">
        <v>2115</v>
      </c>
      <c r="F1286" s="66"/>
      <c r="G1286" s="67"/>
    </row>
    <row r="1287" spans="1:7">
      <c r="A1287" s="65">
        <v>2722</v>
      </c>
      <c r="B1287" s="65">
        <v>140</v>
      </c>
      <c r="C1287" s="65" t="s">
        <v>2116</v>
      </c>
      <c r="F1287" s="66"/>
      <c r="G1287" s="67"/>
    </row>
    <row r="1288" spans="1:7">
      <c r="A1288" s="65">
        <v>2723</v>
      </c>
      <c r="B1288" s="65">
        <v>140</v>
      </c>
      <c r="C1288" s="65" t="s">
        <v>2117</v>
      </c>
      <c r="F1288" s="66"/>
      <c r="G1288" s="67"/>
    </row>
    <row r="1289" spans="1:7">
      <c r="A1289" s="65">
        <v>2724</v>
      </c>
      <c r="B1289" s="65">
        <v>140</v>
      </c>
      <c r="C1289" s="65" t="s">
        <v>2118</v>
      </c>
      <c r="F1289" s="66"/>
      <c r="G1289" s="67"/>
    </row>
    <row r="1290" spans="1:7">
      <c r="A1290" s="65">
        <v>2725</v>
      </c>
      <c r="B1290" s="65">
        <v>140</v>
      </c>
      <c r="C1290" s="65" t="s">
        <v>2119</v>
      </c>
      <c r="F1290" s="66"/>
      <c r="G1290" s="67"/>
    </row>
    <row r="1291" spans="1:7">
      <c r="A1291" s="65">
        <v>2726</v>
      </c>
      <c r="B1291" s="65">
        <v>140</v>
      </c>
      <c r="C1291" s="65" t="s">
        <v>2120</v>
      </c>
      <c r="F1291" s="66"/>
      <c r="G1291" s="67"/>
    </row>
    <row r="1292" spans="1:7">
      <c r="A1292" s="65">
        <v>2727</v>
      </c>
      <c r="B1292" s="65">
        <v>141</v>
      </c>
      <c r="C1292" s="65" t="s">
        <v>2121</v>
      </c>
      <c r="F1292" s="66"/>
      <c r="G1292" s="67"/>
    </row>
    <row r="1293" spans="1:7">
      <c r="A1293" s="65">
        <v>2728</v>
      </c>
      <c r="B1293" s="65">
        <v>140</v>
      </c>
      <c r="C1293" s="65" t="s">
        <v>2122</v>
      </c>
      <c r="F1293" s="66"/>
      <c r="G1293" s="67"/>
    </row>
    <row r="1294" spans="1:7">
      <c r="A1294" s="65">
        <v>2729</v>
      </c>
      <c r="B1294" s="65">
        <v>152</v>
      </c>
      <c r="C1294" s="65" t="s">
        <v>2123</v>
      </c>
      <c r="F1294" s="66"/>
      <c r="G1294" s="67"/>
    </row>
    <row r="1295" spans="1:7">
      <c r="A1295" s="65">
        <v>2730</v>
      </c>
      <c r="B1295" s="65">
        <v>152</v>
      </c>
      <c r="C1295" s="65" t="s">
        <v>2124</v>
      </c>
      <c r="F1295" s="66"/>
      <c r="G1295" s="67"/>
    </row>
    <row r="1296" spans="1:7">
      <c r="A1296" s="65">
        <v>2732</v>
      </c>
      <c r="B1296" s="65">
        <v>152</v>
      </c>
      <c r="C1296" s="65" t="s">
        <v>2125</v>
      </c>
      <c r="F1296" s="66"/>
      <c r="G1296" s="67"/>
    </row>
    <row r="1297" spans="1:7">
      <c r="A1297" s="65">
        <v>2733</v>
      </c>
      <c r="B1297" s="65">
        <v>132</v>
      </c>
      <c r="C1297" s="65" t="s">
        <v>2126</v>
      </c>
      <c r="F1297" s="66"/>
      <c r="G1297" s="67"/>
    </row>
    <row r="1298" spans="1:7">
      <c r="A1298" s="65">
        <v>2734</v>
      </c>
      <c r="B1298" s="65">
        <v>132</v>
      </c>
      <c r="C1298" s="65" t="s">
        <v>2127</v>
      </c>
      <c r="F1298" s="66"/>
      <c r="G1298" s="67"/>
    </row>
    <row r="1299" spans="1:7">
      <c r="A1299" s="65">
        <v>2735</v>
      </c>
      <c r="B1299" s="65">
        <v>153</v>
      </c>
      <c r="C1299" s="65" t="s">
        <v>2128</v>
      </c>
      <c r="F1299" s="66"/>
      <c r="G1299" s="67"/>
    </row>
    <row r="1300" spans="1:7">
      <c r="A1300" s="65">
        <v>2738</v>
      </c>
      <c r="B1300" s="65">
        <v>153</v>
      </c>
      <c r="C1300" s="65" t="s">
        <v>2129</v>
      </c>
      <c r="F1300" s="66"/>
      <c r="G1300" s="67"/>
    </row>
    <row r="1301" spans="1:7">
      <c r="A1301" s="65">
        <v>2739</v>
      </c>
      <c r="B1301" s="65">
        <v>156</v>
      </c>
      <c r="C1301" s="65" t="s">
        <v>2130</v>
      </c>
      <c r="F1301" s="66"/>
      <c r="G1301" s="67"/>
    </row>
    <row r="1302" spans="1:7">
      <c r="A1302" s="65">
        <v>2740</v>
      </c>
      <c r="B1302" s="65">
        <v>155</v>
      </c>
      <c r="C1302" s="65" t="s">
        <v>2131</v>
      </c>
      <c r="F1302" s="66"/>
      <c r="G1302" s="67"/>
    </row>
    <row r="1303" spans="1:7">
      <c r="A1303" s="65">
        <v>2741</v>
      </c>
      <c r="B1303" s="65">
        <v>141</v>
      </c>
      <c r="C1303" s="65" t="s">
        <v>2132</v>
      </c>
      <c r="F1303" s="66"/>
      <c r="G1303" s="67"/>
    </row>
    <row r="1304" spans="1:7">
      <c r="A1304" s="65">
        <v>2742</v>
      </c>
      <c r="B1304" s="65">
        <v>155</v>
      </c>
      <c r="C1304" s="65" t="s">
        <v>2133</v>
      </c>
      <c r="F1304" s="66"/>
      <c r="G1304" s="67"/>
    </row>
    <row r="1305" spans="1:7">
      <c r="A1305" s="65">
        <v>2743</v>
      </c>
      <c r="B1305" s="65">
        <v>155</v>
      </c>
      <c r="C1305" s="65" t="s">
        <v>2134</v>
      </c>
      <c r="F1305" s="66"/>
      <c r="G1305" s="67"/>
    </row>
    <row r="1306" spans="1:7">
      <c r="A1306" s="65">
        <v>2744</v>
      </c>
      <c r="B1306" s="65">
        <v>155</v>
      </c>
      <c r="C1306" s="65" t="s">
        <v>2135</v>
      </c>
      <c r="F1306" s="66"/>
      <c r="G1306" s="67"/>
    </row>
    <row r="1307" spans="1:7">
      <c r="A1307" s="65">
        <v>2745</v>
      </c>
      <c r="B1307" s="65">
        <v>157</v>
      </c>
      <c r="C1307" s="65" t="s">
        <v>2136</v>
      </c>
      <c r="F1307" s="66"/>
      <c r="G1307" s="67"/>
    </row>
    <row r="1308" spans="1:7">
      <c r="A1308" s="65">
        <v>2746</v>
      </c>
      <c r="B1308" s="65">
        <v>156</v>
      </c>
      <c r="C1308" s="65" t="s">
        <v>2137</v>
      </c>
      <c r="F1308" s="66"/>
      <c r="G1308" s="67"/>
    </row>
    <row r="1309" spans="1:7">
      <c r="A1309" s="65">
        <v>2747</v>
      </c>
      <c r="B1309" s="65">
        <v>156</v>
      </c>
      <c r="C1309" s="65" t="s">
        <v>2138</v>
      </c>
      <c r="F1309" s="66"/>
      <c r="G1309" s="67"/>
    </row>
    <row r="1310" spans="1:7">
      <c r="A1310" s="65">
        <v>2748</v>
      </c>
      <c r="B1310" s="65">
        <v>156</v>
      </c>
      <c r="C1310" s="65" t="s">
        <v>2139</v>
      </c>
      <c r="F1310" s="66"/>
      <c r="G1310" s="67"/>
    </row>
    <row r="1311" spans="1:7">
      <c r="A1311" s="65">
        <v>2749</v>
      </c>
      <c r="B1311" s="65">
        <v>130</v>
      </c>
      <c r="C1311" s="65" t="s">
        <v>2140</v>
      </c>
      <c r="F1311" s="66"/>
      <c r="G1311" s="67"/>
    </row>
    <row r="1312" spans="1:7">
      <c r="A1312" s="65">
        <v>2750</v>
      </c>
      <c r="B1312" s="65">
        <v>153</v>
      </c>
      <c r="C1312" s="65" t="s">
        <v>2141</v>
      </c>
      <c r="F1312" s="66"/>
      <c r="G1312" s="67"/>
    </row>
    <row r="1313" spans="1:7">
      <c r="A1313" s="65">
        <v>2751</v>
      </c>
      <c r="B1313" s="65">
        <v>155</v>
      </c>
      <c r="C1313" s="65" t="s">
        <v>2142</v>
      </c>
      <c r="F1313" s="66"/>
      <c r="G1313" s="67"/>
    </row>
    <row r="1314" spans="1:7">
      <c r="A1314" s="65">
        <v>2752</v>
      </c>
      <c r="B1314" s="65">
        <v>127</v>
      </c>
      <c r="C1314" s="65" t="s">
        <v>2143</v>
      </c>
      <c r="F1314" s="66"/>
      <c r="G1314" s="67"/>
    </row>
    <row r="1315" spans="1:7">
      <c r="A1315" s="65">
        <v>2753</v>
      </c>
      <c r="B1315" s="65">
        <v>153</v>
      </c>
      <c r="C1315" s="65" t="s">
        <v>2144</v>
      </c>
      <c r="F1315" s="66"/>
      <c r="G1315" s="67"/>
    </row>
    <row r="1316" spans="1:7">
      <c r="A1316" s="65">
        <v>2754</v>
      </c>
      <c r="B1316" s="65">
        <v>153</v>
      </c>
      <c r="C1316" s="65" t="s">
        <v>2145</v>
      </c>
      <c r="F1316" s="66"/>
      <c r="G1316" s="67"/>
    </row>
    <row r="1317" spans="1:7">
      <c r="A1317" s="65">
        <v>2757</v>
      </c>
      <c r="B1317" s="65">
        <v>151</v>
      </c>
      <c r="C1317" s="65" t="s">
        <v>2146</v>
      </c>
      <c r="F1317" s="66"/>
      <c r="G1317" s="67"/>
    </row>
    <row r="1318" spans="1:7">
      <c r="A1318" s="65">
        <v>2758</v>
      </c>
      <c r="B1318" s="65">
        <v>131</v>
      </c>
      <c r="C1318" s="65" t="s">
        <v>2147</v>
      </c>
      <c r="F1318" s="66"/>
      <c r="G1318" s="67"/>
    </row>
    <row r="1319" spans="1:7">
      <c r="A1319" s="65">
        <v>2759</v>
      </c>
      <c r="B1319" s="65">
        <v>151</v>
      </c>
      <c r="C1319" s="65" t="s">
        <v>2148</v>
      </c>
      <c r="F1319" s="66"/>
      <c r="G1319" s="67"/>
    </row>
    <row r="1320" spans="1:7">
      <c r="A1320" s="65">
        <v>2760</v>
      </c>
      <c r="B1320" s="65">
        <v>131</v>
      </c>
      <c r="C1320" s="65" t="s">
        <v>2149</v>
      </c>
      <c r="F1320" s="66"/>
      <c r="G1320" s="67"/>
    </row>
    <row r="1321" spans="1:7">
      <c r="A1321" s="65">
        <v>2761</v>
      </c>
      <c r="B1321" s="65">
        <v>151</v>
      </c>
      <c r="C1321" s="65" t="s">
        <v>2150</v>
      </c>
      <c r="F1321" s="66"/>
      <c r="G1321" s="67"/>
    </row>
    <row r="1322" spans="1:7">
      <c r="A1322" s="65">
        <v>2762</v>
      </c>
      <c r="B1322" s="65">
        <v>131</v>
      </c>
      <c r="C1322" s="65" t="s">
        <v>2151</v>
      </c>
      <c r="F1322" s="66"/>
      <c r="G1322" s="67"/>
    </row>
    <row r="1323" spans="1:7">
      <c r="A1323" s="65">
        <v>2763</v>
      </c>
      <c r="B1323" s="65">
        <v>151</v>
      </c>
      <c r="C1323" s="65" t="s">
        <v>2152</v>
      </c>
      <c r="F1323" s="66"/>
      <c r="G1323" s="67"/>
    </row>
    <row r="1324" spans="1:7">
      <c r="A1324" s="65">
        <v>2764</v>
      </c>
      <c r="B1324" s="65">
        <v>131</v>
      </c>
      <c r="C1324" s="65" t="s">
        <v>2153</v>
      </c>
      <c r="F1324" s="66"/>
      <c r="G1324" s="67"/>
    </row>
    <row r="1325" spans="1:7">
      <c r="A1325" s="65">
        <v>2771</v>
      </c>
      <c r="B1325" s="65">
        <v>151</v>
      </c>
      <c r="C1325" s="65" t="s">
        <v>2154</v>
      </c>
      <c r="F1325" s="66"/>
      <c r="G1325" s="67"/>
    </row>
    <row r="1326" spans="1:7">
      <c r="A1326" s="65">
        <v>2772</v>
      </c>
      <c r="B1326" s="65">
        <v>131</v>
      </c>
      <c r="C1326" s="65" t="s">
        <v>2155</v>
      </c>
      <c r="F1326" s="66"/>
      <c r="G1326" s="67"/>
    </row>
    <row r="1327" spans="1:7">
      <c r="A1327" s="65">
        <v>2775</v>
      </c>
      <c r="B1327" s="65">
        <v>151</v>
      </c>
      <c r="C1327" s="65" t="s">
        <v>2156</v>
      </c>
      <c r="F1327" s="66"/>
      <c r="G1327" s="67"/>
    </row>
    <row r="1328" spans="1:7">
      <c r="A1328" s="65">
        <v>2776</v>
      </c>
      <c r="B1328" s="65">
        <v>131</v>
      </c>
      <c r="C1328" s="65" t="s">
        <v>2157</v>
      </c>
      <c r="F1328" s="66"/>
      <c r="G1328" s="67"/>
    </row>
    <row r="1329" spans="1:7">
      <c r="A1329" s="65">
        <v>2777</v>
      </c>
      <c r="B1329" s="65">
        <v>151</v>
      </c>
      <c r="C1329" s="65" t="s">
        <v>2158</v>
      </c>
      <c r="F1329" s="66"/>
      <c r="G1329" s="67"/>
    </row>
    <row r="1330" spans="1:7">
      <c r="A1330" s="65">
        <v>2778</v>
      </c>
      <c r="B1330" s="65">
        <v>131</v>
      </c>
      <c r="C1330" s="65" t="s">
        <v>2159</v>
      </c>
      <c r="F1330" s="66"/>
      <c r="G1330" s="67"/>
    </row>
    <row r="1331" spans="1:7">
      <c r="A1331" s="65">
        <v>2779</v>
      </c>
      <c r="B1331" s="65">
        <v>153</v>
      </c>
      <c r="C1331" s="65" t="s">
        <v>2160</v>
      </c>
      <c r="F1331" s="66"/>
      <c r="G1331" s="67"/>
    </row>
    <row r="1332" spans="1:7">
      <c r="A1332" s="65">
        <v>2780</v>
      </c>
      <c r="B1332" s="65">
        <v>131</v>
      </c>
      <c r="C1332" s="65" t="s">
        <v>2161</v>
      </c>
      <c r="F1332" s="66"/>
      <c r="G1332" s="67"/>
    </row>
    <row r="1333" spans="1:7">
      <c r="A1333" s="65">
        <v>2781</v>
      </c>
      <c r="B1333" s="65">
        <v>151</v>
      </c>
      <c r="C1333" s="65" t="s">
        <v>2162</v>
      </c>
      <c r="F1333" s="66"/>
      <c r="G1333" s="67"/>
    </row>
    <row r="1334" spans="1:7">
      <c r="A1334" s="65">
        <v>2782</v>
      </c>
      <c r="B1334" s="65">
        <v>131</v>
      </c>
      <c r="C1334" s="65" t="s">
        <v>2163</v>
      </c>
      <c r="F1334" s="66"/>
      <c r="G1334" s="67"/>
    </row>
    <row r="1335" spans="1:7">
      <c r="A1335" s="65">
        <v>2783</v>
      </c>
      <c r="B1335" s="65">
        <v>152</v>
      </c>
      <c r="C1335" s="65" t="s">
        <v>2164</v>
      </c>
      <c r="F1335" s="66"/>
      <c r="G1335" s="67"/>
    </row>
    <row r="1336" spans="1:7">
      <c r="A1336" s="65">
        <v>2784</v>
      </c>
      <c r="B1336" s="65">
        <v>131</v>
      </c>
      <c r="C1336" s="65" t="s">
        <v>2165</v>
      </c>
      <c r="F1336" s="66"/>
      <c r="G1336" s="67"/>
    </row>
    <row r="1337" spans="1:7">
      <c r="A1337" s="65">
        <v>2785</v>
      </c>
      <c r="B1337" s="65">
        <v>152</v>
      </c>
      <c r="C1337" s="65" t="s">
        <v>2166</v>
      </c>
      <c r="F1337" s="66"/>
      <c r="G1337" s="67"/>
    </row>
    <row r="1338" spans="1:7">
      <c r="A1338" s="65">
        <v>2786</v>
      </c>
      <c r="B1338" s="65">
        <v>153</v>
      </c>
      <c r="C1338" s="65" t="s">
        <v>2167</v>
      </c>
      <c r="F1338" s="66"/>
      <c r="G1338" s="67"/>
    </row>
    <row r="1339" spans="1:7">
      <c r="A1339" s="65">
        <v>2787</v>
      </c>
      <c r="B1339" s="65">
        <v>131</v>
      </c>
      <c r="C1339" s="65" t="s">
        <v>2168</v>
      </c>
      <c r="F1339" s="66"/>
      <c r="G1339" s="67"/>
    </row>
    <row r="1340" spans="1:7">
      <c r="A1340" s="65">
        <v>2788</v>
      </c>
      <c r="B1340" s="65">
        <v>153</v>
      </c>
      <c r="C1340" s="65" t="s">
        <v>2169</v>
      </c>
      <c r="F1340" s="66"/>
      <c r="G1340" s="67"/>
    </row>
    <row r="1341" spans="1:7">
      <c r="A1341" s="65">
        <v>2789</v>
      </c>
      <c r="B1341" s="65">
        <v>132</v>
      </c>
      <c r="C1341" s="65" t="s">
        <v>855</v>
      </c>
      <c r="F1341" s="66"/>
      <c r="G1341" s="67"/>
    </row>
    <row r="1342" spans="1:7">
      <c r="A1342" s="65">
        <v>2790</v>
      </c>
      <c r="B1342" s="65">
        <v>153</v>
      </c>
      <c r="C1342" s="65" t="s">
        <v>2170</v>
      </c>
      <c r="F1342" s="66"/>
      <c r="G1342" s="67"/>
    </row>
    <row r="1343" spans="1:7">
      <c r="A1343" s="65">
        <v>2793</v>
      </c>
      <c r="B1343" s="65">
        <v>170</v>
      </c>
      <c r="C1343" s="65" t="s">
        <v>2171</v>
      </c>
      <c r="F1343" s="66"/>
      <c r="G1343" s="67"/>
    </row>
    <row r="1344" spans="1:7">
      <c r="A1344" s="65">
        <v>2794</v>
      </c>
      <c r="B1344" s="65">
        <v>154</v>
      </c>
      <c r="C1344" s="65" t="s">
        <v>2172</v>
      </c>
      <c r="F1344" s="66"/>
      <c r="G1344" s="67"/>
    </row>
    <row r="1345" spans="1:7">
      <c r="A1345" s="65">
        <v>2795</v>
      </c>
      <c r="B1345" s="65">
        <v>154</v>
      </c>
      <c r="C1345" s="65" t="s">
        <v>2173</v>
      </c>
      <c r="F1345" s="66"/>
      <c r="G1345" s="67"/>
    </row>
    <row r="1346" spans="1:7">
      <c r="A1346" s="65">
        <v>2796</v>
      </c>
      <c r="B1346" s="65">
        <v>157</v>
      </c>
      <c r="C1346" s="65" t="s">
        <v>856</v>
      </c>
      <c r="F1346" s="66"/>
      <c r="G1346" s="67"/>
    </row>
    <row r="1347" spans="1:7">
      <c r="A1347" s="65">
        <v>2797</v>
      </c>
      <c r="B1347" s="65">
        <v>154</v>
      </c>
      <c r="C1347" s="65" t="s">
        <v>2174</v>
      </c>
      <c r="F1347" s="66"/>
      <c r="G1347" s="67"/>
    </row>
    <row r="1348" spans="1:7">
      <c r="A1348" s="65">
        <v>2798</v>
      </c>
      <c r="B1348" s="65">
        <v>137</v>
      </c>
      <c r="C1348" s="65" t="s">
        <v>2175</v>
      </c>
      <c r="F1348" s="66"/>
      <c r="G1348" s="67"/>
    </row>
    <row r="1349" spans="1:7">
      <c r="A1349" s="65">
        <v>2799</v>
      </c>
      <c r="B1349" s="65">
        <v>137</v>
      </c>
      <c r="C1349" s="65" t="s">
        <v>2176</v>
      </c>
      <c r="F1349" s="66"/>
      <c r="G1349" s="67"/>
    </row>
    <row r="1350" spans="1:7">
      <c r="A1350" s="65">
        <v>2800</v>
      </c>
      <c r="B1350" s="65">
        <v>154</v>
      </c>
      <c r="C1350" s="65" t="s">
        <v>2177</v>
      </c>
      <c r="F1350" s="66"/>
      <c r="G1350" s="67"/>
    </row>
    <row r="1351" spans="1:7">
      <c r="A1351" s="65">
        <v>2801</v>
      </c>
      <c r="B1351" s="65">
        <v>154</v>
      </c>
      <c r="C1351" s="65" t="s">
        <v>2178</v>
      </c>
      <c r="F1351" s="66"/>
      <c r="G1351" s="67"/>
    </row>
    <row r="1352" spans="1:7">
      <c r="A1352" s="65">
        <v>2802</v>
      </c>
      <c r="B1352" s="65">
        <v>154</v>
      </c>
      <c r="C1352" s="65" t="s">
        <v>2179</v>
      </c>
      <c r="F1352" s="66"/>
      <c r="G1352" s="67"/>
    </row>
    <row r="1353" spans="1:7">
      <c r="A1353" s="65">
        <v>2803</v>
      </c>
      <c r="B1353" s="65">
        <v>172</v>
      </c>
      <c r="C1353" s="65" t="s">
        <v>2180</v>
      </c>
      <c r="F1353" s="66"/>
      <c r="G1353" s="67"/>
    </row>
    <row r="1354" spans="1:7">
      <c r="A1354" s="65">
        <v>2805</v>
      </c>
      <c r="B1354" s="65">
        <v>138</v>
      </c>
      <c r="C1354" s="65" t="s">
        <v>2181</v>
      </c>
      <c r="F1354" s="66"/>
      <c r="G1354" s="67"/>
    </row>
    <row r="1355" spans="1:7">
      <c r="A1355" s="65">
        <v>2806</v>
      </c>
      <c r="B1355" s="65">
        <v>139</v>
      </c>
      <c r="C1355" s="65" t="s">
        <v>2182</v>
      </c>
      <c r="F1355" s="66"/>
      <c r="G1355" s="67"/>
    </row>
    <row r="1356" spans="1:7">
      <c r="A1356" s="65">
        <v>2807</v>
      </c>
      <c r="B1356" s="65">
        <v>171</v>
      </c>
      <c r="C1356" s="65" t="s">
        <v>2183</v>
      </c>
      <c r="F1356" s="66"/>
      <c r="G1356" s="67"/>
    </row>
    <row r="1357" spans="1:7">
      <c r="A1357" s="65">
        <v>2809</v>
      </c>
      <c r="B1357" s="65">
        <v>172</v>
      </c>
      <c r="C1357" s="65" t="s">
        <v>2184</v>
      </c>
      <c r="F1357" s="66"/>
      <c r="G1357" s="67"/>
    </row>
    <row r="1358" spans="1:7">
      <c r="A1358" s="65">
        <v>2810</v>
      </c>
      <c r="B1358" s="65">
        <v>153</v>
      </c>
      <c r="C1358" s="65" t="s">
        <v>2185</v>
      </c>
      <c r="F1358" s="66"/>
      <c r="G1358" s="67"/>
    </row>
    <row r="1359" spans="1:7">
      <c r="A1359" s="65">
        <v>2811</v>
      </c>
      <c r="B1359" s="65">
        <v>154</v>
      </c>
      <c r="C1359" s="65" t="s">
        <v>2186</v>
      </c>
      <c r="F1359" s="66"/>
      <c r="G1359" s="67"/>
    </row>
    <row r="1360" spans="1:7">
      <c r="A1360" s="65">
        <v>2812</v>
      </c>
      <c r="B1360" s="65">
        <v>154</v>
      </c>
      <c r="C1360" s="65" t="s">
        <v>2187</v>
      </c>
      <c r="F1360" s="66"/>
      <c r="G1360" s="67"/>
    </row>
    <row r="1361" spans="1:7">
      <c r="A1361" s="65">
        <v>2813</v>
      </c>
      <c r="B1361" s="65">
        <v>138</v>
      </c>
      <c r="C1361" s="65" t="s">
        <v>2188</v>
      </c>
      <c r="F1361" s="66"/>
      <c r="G1361" s="67"/>
    </row>
    <row r="1362" spans="1:7">
      <c r="A1362" s="65">
        <v>2814</v>
      </c>
      <c r="B1362" s="65">
        <v>158</v>
      </c>
      <c r="C1362" s="65" t="s">
        <v>2189</v>
      </c>
      <c r="F1362" s="66"/>
      <c r="G1362" s="67"/>
    </row>
    <row r="1363" spans="1:7">
      <c r="A1363" s="65">
        <v>2815</v>
      </c>
      <c r="B1363" s="65">
        <v>153</v>
      </c>
      <c r="C1363" s="65" t="s">
        <v>2190</v>
      </c>
      <c r="F1363" s="66"/>
      <c r="G1363" s="67"/>
    </row>
    <row r="1364" spans="1:7">
      <c r="A1364" s="65">
        <v>2817</v>
      </c>
      <c r="B1364" s="65">
        <v>154</v>
      </c>
      <c r="C1364" s="65" t="s">
        <v>2191</v>
      </c>
      <c r="F1364" s="66"/>
      <c r="G1364" s="67"/>
    </row>
    <row r="1365" spans="1:7">
      <c r="A1365" s="65">
        <v>2818</v>
      </c>
      <c r="B1365" s="65">
        <v>154</v>
      </c>
      <c r="C1365" s="65" t="s">
        <v>2192</v>
      </c>
      <c r="F1365" s="66"/>
      <c r="G1365" s="67"/>
    </row>
    <row r="1366" spans="1:7">
      <c r="A1366" s="65">
        <v>2819</v>
      </c>
      <c r="B1366" s="65">
        <v>153</v>
      </c>
      <c r="C1366" s="65" t="s">
        <v>2193</v>
      </c>
      <c r="F1366" s="66"/>
      <c r="G1366" s="67"/>
    </row>
    <row r="1367" spans="1:7">
      <c r="A1367" s="65">
        <v>2820</v>
      </c>
      <c r="B1367" s="65">
        <v>153</v>
      </c>
      <c r="C1367" s="65" t="s">
        <v>2194</v>
      </c>
      <c r="F1367" s="66"/>
      <c r="G1367" s="67"/>
    </row>
    <row r="1368" spans="1:7">
      <c r="A1368" s="65">
        <v>2821</v>
      </c>
      <c r="B1368" s="65">
        <v>153</v>
      </c>
      <c r="C1368" s="65" t="s">
        <v>2195</v>
      </c>
      <c r="F1368" s="66"/>
      <c r="G1368" s="67"/>
    </row>
    <row r="1369" spans="1:7">
      <c r="A1369" s="65">
        <v>2822</v>
      </c>
      <c r="B1369" s="65">
        <v>153</v>
      </c>
      <c r="C1369" s="65" t="s">
        <v>2196</v>
      </c>
      <c r="F1369" s="66"/>
      <c r="G1369" s="67"/>
    </row>
    <row r="1370" spans="1:7">
      <c r="A1370" s="65">
        <v>2823</v>
      </c>
      <c r="B1370" s="65">
        <v>153</v>
      </c>
      <c r="C1370" s="65" t="s">
        <v>2197</v>
      </c>
      <c r="F1370" s="66"/>
      <c r="G1370" s="67"/>
    </row>
    <row r="1371" spans="1:7">
      <c r="A1371" s="65">
        <v>2826</v>
      </c>
      <c r="B1371" s="65">
        <v>155</v>
      </c>
      <c r="C1371" s="65" t="s">
        <v>2198</v>
      </c>
      <c r="F1371" s="66"/>
      <c r="G1371" s="67"/>
    </row>
    <row r="1372" spans="1:7">
      <c r="A1372" s="65">
        <v>2829</v>
      </c>
      <c r="B1372" s="65">
        <v>153</v>
      </c>
      <c r="C1372" s="65" t="s">
        <v>2199</v>
      </c>
      <c r="F1372" s="66"/>
      <c r="G1372" s="67"/>
    </row>
    <row r="1373" spans="1:7">
      <c r="A1373" s="65">
        <v>2830</v>
      </c>
      <c r="B1373" s="65">
        <v>139</v>
      </c>
      <c r="C1373" s="65" t="s">
        <v>2200</v>
      </c>
      <c r="F1373" s="66"/>
      <c r="G1373" s="67"/>
    </row>
    <row r="1374" spans="1:7">
      <c r="A1374" s="65">
        <v>2831</v>
      </c>
      <c r="B1374" s="65">
        <v>160</v>
      </c>
      <c r="C1374" s="65" t="s">
        <v>2201</v>
      </c>
      <c r="F1374" s="66"/>
      <c r="G1374" s="67"/>
    </row>
    <row r="1375" spans="1:7">
      <c r="A1375" s="65">
        <v>2834</v>
      </c>
      <c r="B1375" s="65">
        <v>154</v>
      </c>
      <c r="C1375" s="65" t="s">
        <v>2202</v>
      </c>
      <c r="F1375" s="66"/>
      <c r="G1375" s="67"/>
    </row>
    <row r="1376" spans="1:7">
      <c r="A1376" s="65">
        <v>2835</v>
      </c>
      <c r="B1376" s="65">
        <v>138</v>
      </c>
      <c r="C1376" s="65" t="s">
        <v>2203</v>
      </c>
      <c r="F1376" s="66"/>
      <c r="G1376" s="67"/>
    </row>
    <row r="1377" spans="1:7">
      <c r="A1377" s="65">
        <v>2837</v>
      </c>
      <c r="B1377" s="65">
        <v>154</v>
      </c>
      <c r="C1377" s="65" t="s">
        <v>2204</v>
      </c>
      <c r="F1377" s="66"/>
      <c r="G1377" s="67"/>
    </row>
    <row r="1378" spans="1:7">
      <c r="A1378" s="65">
        <v>2838</v>
      </c>
      <c r="B1378" s="65" t="s">
        <v>413</v>
      </c>
      <c r="C1378" s="65" t="s">
        <v>2205</v>
      </c>
      <c r="F1378" s="66"/>
      <c r="G1378" s="67"/>
    </row>
    <row r="1379" spans="1:7">
      <c r="A1379" s="65">
        <v>2839</v>
      </c>
      <c r="B1379" s="65">
        <v>153</v>
      </c>
      <c r="C1379" s="65" t="s">
        <v>2206</v>
      </c>
      <c r="F1379" s="66"/>
      <c r="G1379" s="67"/>
    </row>
    <row r="1380" spans="1:7">
      <c r="A1380" s="65">
        <v>2840</v>
      </c>
      <c r="B1380" s="65">
        <v>129</v>
      </c>
      <c r="C1380" s="65" t="s">
        <v>2207</v>
      </c>
      <c r="F1380" s="66"/>
      <c r="G1380" s="67"/>
    </row>
    <row r="1381" spans="1:7">
      <c r="A1381" s="65">
        <v>2841</v>
      </c>
      <c r="B1381" s="65">
        <v>131</v>
      </c>
      <c r="C1381" s="65" t="s">
        <v>2208</v>
      </c>
      <c r="F1381" s="66"/>
      <c r="G1381" s="67"/>
    </row>
    <row r="1382" spans="1:7">
      <c r="A1382" s="65">
        <v>2842</v>
      </c>
      <c r="B1382" s="65">
        <v>129</v>
      </c>
      <c r="C1382" s="65" t="s">
        <v>2209</v>
      </c>
      <c r="F1382" s="66"/>
      <c r="G1382" s="67"/>
    </row>
    <row r="1383" spans="1:7">
      <c r="A1383" s="65">
        <v>2844</v>
      </c>
      <c r="B1383" s="65">
        <v>138</v>
      </c>
      <c r="C1383" s="65" t="s">
        <v>2210</v>
      </c>
      <c r="F1383" s="66"/>
      <c r="G1383" s="67"/>
    </row>
    <row r="1384" spans="1:7">
      <c r="A1384" s="65">
        <v>2845</v>
      </c>
      <c r="B1384" s="65">
        <v>135</v>
      </c>
      <c r="C1384" s="65" t="s">
        <v>2211</v>
      </c>
      <c r="F1384" s="66"/>
      <c r="G1384" s="67"/>
    </row>
    <row r="1385" spans="1:7">
      <c r="A1385" s="65">
        <v>2846</v>
      </c>
      <c r="B1385" s="65">
        <v>135</v>
      </c>
      <c r="C1385" s="65" t="s">
        <v>2212</v>
      </c>
      <c r="F1385" s="66"/>
      <c r="G1385" s="67"/>
    </row>
    <row r="1386" spans="1:7">
      <c r="A1386" s="65">
        <v>2849</v>
      </c>
      <c r="B1386" s="65">
        <v>153</v>
      </c>
      <c r="C1386" s="65" t="s">
        <v>2213</v>
      </c>
      <c r="F1386" s="66"/>
      <c r="G1386" s="67"/>
    </row>
    <row r="1387" spans="1:7">
      <c r="A1387" s="65">
        <v>2850</v>
      </c>
      <c r="B1387" s="65">
        <v>128</v>
      </c>
      <c r="C1387" s="65" t="s">
        <v>2214</v>
      </c>
      <c r="F1387" s="66"/>
      <c r="G1387" s="67"/>
    </row>
    <row r="1388" spans="1:7">
      <c r="A1388" s="65">
        <v>2851</v>
      </c>
      <c r="B1388" s="65">
        <v>157</v>
      </c>
      <c r="C1388" s="65" t="s">
        <v>2215</v>
      </c>
      <c r="F1388" s="66"/>
      <c r="G1388" s="67"/>
    </row>
    <row r="1389" spans="1:7">
      <c r="A1389" s="65">
        <v>2852</v>
      </c>
      <c r="B1389" s="65">
        <v>113</v>
      </c>
      <c r="C1389" s="65" t="s">
        <v>2216</v>
      </c>
      <c r="F1389" s="66"/>
      <c r="G1389" s="67"/>
    </row>
    <row r="1390" spans="1:7">
      <c r="A1390" s="65">
        <v>2853</v>
      </c>
      <c r="B1390" s="65">
        <v>151</v>
      </c>
      <c r="C1390" s="65" t="s">
        <v>2217</v>
      </c>
      <c r="F1390" s="66"/>
      <c r="G1390" s="67"/>
    </row>
    <row r="1391" spans="1:7">
      <c r="A1391" s="65">
        <v>2854</v>
      </c>
      <c r="B1391" s="65">
        <v>151</v>
      </c>
      <c r="C1391" s="65" t="s">
        <v>2218</v>
      </c>
      <c r="F1391" s="66"/>
      <c r="G1391" s="67"/>
    </row>
    <row r="1392" spans="1:7">
      <c r="A1392" s="65">
        <v>2855</v>
      </c>
      <c r="B1392" s="65">
        <v>151</v>
      </c>
      <c r="C1392" s="65" t="s">
        <v>2219</v>
      </c>
      <c r="F1392" s="66"/>
      <c r="G1392" s="67"/>
    </row>
    <row r="1393" spans="1:7">
      <c r="A1393" s="65">
        <v>2856</v>
      </c>
      <c r="B1393" s="65">
        <v>151</v>
      </c>
      <c r="C1393" s="65" t="s">
        <v>2220</v>
      </c>
      <c r="F1393" s="66"/>
      <c r="G1393" s="67"/>
    </row>
    <row r="1394" spans="1:7">
      <c r="A1394" s="65">
        <v>2857</v>
      </c>
      <c r="B1394" s="65">
        <v>126</v>
      </c>
      <c r="C1394" s="65" t="s">
        <v>2221</v>
      </c>
      <c r="F1394" s="66"/>
      <c r="G1394" s="67"/>
    </row>
    <row r="1395" spans="1:7">
      <c r="A1395" s="65">
        <v>2858</v>
      </c>
      <c r="B1395" s="65">
        <v>170</v>
      </c>
      <c r="C1395" s="65" t="s">
        <v>2222</v>
      </c>
      <c r="F1395" s="66"/>
      <c r="G1395" s="67"/>
    </row>
    <row r="1396" spans="1:7">
      <c r="A1396" s="65">
        <v>2859</v>
      </c>
      <c r="B1396" s="65">
        <v>154</v>
      </c>
      <c r="C1396" s="65" t="s">
        <v>2223</v>
      </c>
      <c r="F1396" s="66"/>
      <c r="G1396" s="67"/>
    </row>
    <row r="1397" spans="1:7">
      <c r="A1397" s="65">
        <v>2861</v>
      </c>
      <c r="B1397" s="65">
        <v>151</v>
      </c>
      <c r="C1397" s="65" t="s">
        <v>2224</v>
      </c>
      <c r="F1397" s="66"/>
      <c r="G1397" s="67"/>
    </row>
    <row r="1398" spans="1:7">
      <c r="A1398" s="65">
        <v>2862</v>
      </c>
      <c r="B1398" s="65">
        <v>151</v>
      </c>
      <c r="C1398" s="65" t="s">
        <v>2225</v>
      </c>
      <c r="F1398" s="66"/>
      <c r="G1398" s="67"/>
    </row>
    <row r="1399" spans="1:7">
      <c r="A1399" s="65">
        <v>2863</v>
      </c>
      <c r="B1399" s="65">
        <v>154</v>
      </c>
      <c r="C1399" s="65" t="s">
        <v>2226</v>
      </c>
      <c r="F1399" s="66"/>
      <c r="G1399" s="67"/>
    </row>
    <row r="1400" spans="1:7">
      <c r="A1400" s="65">
        <v>2864</v>
      </c>
      <c r="B1400" s="65">
        <v>151</v>
      </c>
      <c r="C1400" s="65" t="s">
        <v>2227</v>
      </c>
      <c r="F1400" s="66"/>
      <c r="G1400" s="67"/>
    </row>
    <row r="1401" spans="1:7">
      <c r="A1401" s="65">
        <v>2865</v>
      </c>
      <c r="B1401" s="65">
        <v>154</v>
      </c>
      <c r="C1401" s="65" t="s">
        <v>2228</v>
      </c>
      <c r="F1401" s="66"/>
      <c r="G1401" s="67"/>
    </row>
    <row r="1402" spans="1:7">
      <c r="A1402" s="65">
        <v>2869</v>
      </c>
      <c r="B1402" s="65">
        <v>157</v>
      </c>
      <c r="C1402" s="65" t="s">
        <v>2229</v>
      </c>
      <c r="F1402" s="66"/>
      <c r="G1402" s="67"/>
    </row>
    <row r="1403" spans="1:7">
      <c r="A1403" s="65">
        <v>2870</v>
      </c>
      <c r="B1403" s="65">
        <v>135</v>
      </c>
      <c r="C1403" s="65" t="s">
        <v>2230</v>
      </c>
      <c r="F1403" s="66"/>
      <c r="G1403" s="67"/>
    </row>
    <row r="1404" spans="1:7">
      <c r="A1404" s="65">
        <v>2871</v>
      </c>
      <c r="B1404" s="65">
        <v>170</v>
      </c>
      <c r="C1404" s="65" t="s">
        <v>2231</v>
      </c>
      <c r="F1404" s="66"/>
      <c r="G1404" s="67"/>
    </row>
    <row r="1405" spans="1:7">
      <c r="A1405" s="65">
        <v>2872</v>
      </c>
      <c r="B1405" s="65">
        <v>159</v>
      </c>
      <c r="C1405" s="65" t="s">
        <v>2232</v>
      </c>
      <c r="F1405" s="66"/>
      <c r="G1405" s="67"/>
    </row>
    <row r="1406" spans="1:7">
      <c r="A1406" s="65">
        <v>2873</v>
      </c>
      <c r="B1406" s="65">
        <v>153</v>
      </c>
      <c r="C1406" s="65" t="s">
        <v>2233</v>
      </c>
      <c r="F1406" s="66"/>
      <c r="G1406" s="67"/>
    </row>
    <row r="1407" spans="1:7">
      <c r="A1407" s="65">
        <v>2874</v>
      </c>
      <c r="B1407" s="65">
        <v>153</v>
      </c>
      <c r="C1407" s="65" t="s">
        <v>2234</v>
      </c>
      <c r="F1407" s="66"/>
      <c r="G1407" s="67"/>
    </row>
    <row r="1408" spans="1:7">
      <c r="A1408" s="65">
        <v>2875</v>
      </c>
      <c r="B1408" s="65">
        <v>151</v>
      </c>
      <c r="C1408" s="65" t="s">
        <v>2235</v>
      </c>
      <c r="F1408" s="66"/>
      <c r="G1408" s="67"/>
    </row>
    <row r="1409" spans="1:7">
      <c r="A1409" s="65">
        <v>2876</v>
      </c>
      <c r="B1409" s="65">
        <v>153</v>
      </c>
      <c r="C1409" s="65" t="s">
        <v>2236</v>
      </c>
      <c r="F1409" s="66"/>
      <c r="G1409" s="67"/>
    </row>
    <row r="1410" spans="1:7">
      <c r="A1410" s="65">
        <v>2878</v>
      </c>
      <c r="B1410" s="65">
        <v>170</v>
      </c>
      <c r="C1410" s="65" t="s">
        <v>2237</v>
      </c>
      <c r="F1410" s="66"/>
      <c r="G1410" s="67"/>
    </row>
    <row r="1411" spans="1:7">
      <c r="A1411" s="65">
        <v>2879</v>
      </c>
      <c r="B1411" s="65">
        <v>157</v>
      </c>
      <c r="C1411" s="65" t="s">
        <v>2238</v>
      </c>
      <c r="F1411" s="66"/>
      <c r="G1411" s="67"/>
    </row>
    <row r="1412" spans="1:7">
      <c r="A1412" s="65">
        <v>2880</v>
      </c>
      <c r="B1412" s="65">
        <v>140</v>
      </c>
      <c r="C1412" s="65" t="s">
        <v>2239</v>
      </c>
      <c r="F1412" s="66"/>
      <c r="G1412" s="67"/>
    </row>
    <row r="1413" spans="1:7">
      <c r="A1413" s="65">
        <v>2881</v>
      </c>
      <c r="B1413" s="65">
        <v>135</v>
      </c>
      <c r="C1413" s="65" t="s">
        <v>2240</v>
      </c>
      <c r="F1413" s="66"/>
      <c r="G1413" s="67"/>
    </row>
    <row r="1414" spans="1:7">
      <c r="A1414" s="65">
        <v>2900</v>
      </c>
      <c r="B1414" s="65">
        <v>158</v>
      </c>
      <c r="C1414" s="65" t="s">
        <v>2241</v>
      </c>
      <c r="F1414" s="66"/>
      <c r="G1414" s="67"/>
    </row>
    <row r="1415" spans="1:7">
      <c r="A1415" s="65">
        <v>2901</v>
      </c>
      <c r="B1415" s="65">
        <v>124</v>
      </c>
      <c r="C1415" s="65" t="s">
        <v>2242</v>
      </c>
      <c r="F1415" s="66"/>
      <c r="G1415" s="67"/>
    </row>
    <row r="1416" spans="1:7">
      <c r="A1416" s="65">
        <v>2902</v>
      </c>
      <c r="B1416" s="65">
        <v>151</v>
      </c>
      <c r="C1416" s="65" t="s">
        <v>2243</v>
      </c>
      <c r="F1416" s="66"/>
      <c r="G1416" s="67"/>
    </row>
    <row r="1417" spans="1:7">
      <c r="A1417" s="65">
        <v>2903</v>
      </c>
      <c r="B1417" s="65">
        <v>131</v>
      </c>
      <c r="C1417" s="65" t="s">
        <v>2244</v>
      </c>
      <c r="F1417" s="66"/>
      <c r="G1417" s="67"/>
    </row>
    <row r="1418" spans="1:7">
      <c r="A1418" s="65">
        <v>2904</v>
      </c>
      <c r="B1418" s="65">
        <v>154</v>
      </c>
      <c r="C1418" s="65" t="s">
        <v>2245</v>
      </c>
      <c r="F1418" s="66"/>
      <c r="G1418" s="67"/>
    </row>
    <row r="1419" spans="1:7">
      <c r="A1419" s="65">
        <v>2905</v>
      </c>
      <c r="B1419" s="65">
        <v>154</v>
      </c>
      <c r="C1419" s="65" t="s">
        <v>2246</v>
      </c>
      <c r="F1419" s="66"/>
      <c r="G1419" s="67"/>
    </row>
    <row r="1420" spans="1:7">
      <c r="A1420" s="65">
        <v>2907</v>
      </c>
      <c r="B1420" s="65">
        <v>133</v>
      </c>
      <c r="C1420" s="65" t="s">
        <v>2247</v>
      </c>
      <c r="F1420" s="66"/>
      <c r="G1420" s="67"/>
    </row>
    <row r="1421" spans="1:7">
      <c r="A1421" s="65">
        <v>2908</v>
      </c>
      <c r="B1421" s="65">
        <v>161</v>
      </c>
      <c r="C1421" s="65" t="s">
        <v>2248</v>
      </c>
      <c r="F1421" s="66"/>
      <c r="G1421" s="67"/>
    </row>
    <row r="1422" spans="1:7">
      <c r="A1422" s="65">
        <v>2909</v>
      </c>
      <c r="B1422" s="65">
        <v>161</v>
      </c>
      <c r="C1422" s="65" t="s">
        <v>2249</v>
      </c>
      <c r="F1422" s="66"/>
      <c r="G1422" s="67"/>
    </row>
    <row r="1423" spans="1:7">
      <c r="A1423" s="65">
        <v>2910</v>
      </c>
      <c r="B1423" s="65">
        <v>161</v>
      </c>
      <c r="C1423" s="65" t="s">
        <v>2250</v>
      </c>
      <c r="F1423" s="66"/>
      <c r="G1423" s="67"/>
    </row>
    <row r="1424" spans="1:7">
      <c r="A1424" s="65">
        <v>2911</v>
      </c>
      <c r="B1424" s="65">
        <v>161</v>
      </c>
      <c r="C1424" s="65" t="s">
        <v>2251</v>
      </c>
      <c r="F1424" s="66"/>
      <c r="G1424" s="67"/>
    </row>
    <row r="1425" spans="1:7">
      <c r="A1425" s="65">
        <v>2912</v>
      </c>
      <c r="B1425" s="65">
        <v>162</v>
      </c>
      <c r="C1425" s="65" t="s">
        <v>2252</v>
      </c>
      <c r="F1425" s="66"/>
      <c r="G1425" s="67"/>
    </row>
    <row r="1426" spans="1:7">
      <c r="A1426" s="65">
        <v>2913</v>
      </c>
      <c r="B1426" s="65">
        <v>162</v>
      </c>
      <c r="C1426" s="65" t="s">
        <v>2253</v>
      </c>
      <c r="F1426" s="66"/>
      <c r="G1426" s="67"/>
    </row>
    <row r="1427" spans="1:7">
      <c r="A1427" s="65">
        <v>2915</v>
      </c>
      <c r="B1427" s="65">
        <v>163</v>
      </c>
      <c r="C1427" s="65" t="s">
        <v>2254</v>
      </c>
      <c r="F1427" s="66"/>
      <c r="G1427" s="67"/>
    </row>
    <row r="1428" spans="1:7">
      <c r="A1428" s="65">
        <v>2916</v>
      </c>
      <c r="B1428" s="65">
        <v>163</v>
      </c>
      <c r="C1428" s="65" t="s">
        <v>2255</v>
      </c>
      <c r="F1428" s="66"/>
      <c r="G1428" s="67"/>
    </row>
    <row r="1429" spans="1:7">
      <c r="A1429" s="65">
        <v>2917</v>
      </c>
      <c r="B1429" s="65">
        <v>163</v>
      </c>
      <c r="C1429" s="65" t="s">
        <v>2256</v>
      </c>
      <c r="F1429" s="66"/>
      <c r="G1429" s="67"/>
    </row>
    <row r="1430" spans="1:7">
      <c r="A1430" s="65">
        <v>2919</v>
      </c>
      <c r="B1430" s="65">
        <v>163</v>
      </c>
      <c r="C1430" s="65" t="s">
        <v>2257</v>
      </c>
      <c r="F1430" s="66"/>
      <c r="G1430" s="67"/>
    </row>
    <row r="1431" spans="1:7">
      <c r="A1431" s="65">
        <v>2920</v>
      </c>
      <c r="B1431" s="65">
        <v>132</v>
      </c>
      <c r="C1431" s="65" t="s">
        <v>857</v>
      </c>
      <c r="F1431" s="66"/>
      <c r="G1431" s="67"/>
    </row>
    <row r="1432" spans="1:7">
      <c r="A1432" s="65">
        <v>2921</v>
      </c>
      <c r="B1432" s="65">
        <v>134</v>
      </c>
      <c r="C1432" s="65" t="s">
        <v>2258</v>
      </c>
      <c r="F1432" s="66"/>
      <c r="G1432" s="67"/>
    </row>
    <row r="1433" spans="1:7">
      <c r="A1433" s="65">
        <v>2922</v>
      </c>
      <c r="B1433" s="65">
        <v>154</v>
      </c>
      <c r="C1433" s="65" t="s">
        <v>858</v>
      </c>
      <c r="F1433" s="66"/>
      <c r="G1433" s="67"/>
    </row>
    <row r="1434" spans="1:7">
      <c r="A1434" s="65">
        <v>2923</v>
      </c>
      <c r="B1434" s="65">
        <v>154</v>
      </c>
      <c r="C1434" s="65" t="s">
        <v>2259</v>
      </c>
      <c r="F1434" s="66"/>
      <c r="G1434" s="67"/>
    </row>
    <row r="1435" spans="1:7">
      <c r="A1435" s="65">
        <v>2924</v>
      </c>
      <c r="B1435" s="65">
        <v>132</v>
      </c>
      <c r="C1435" s="65" t="s">
        <v>859</v>
      </c>
      <c r="F1435" s="66"/>
      <c r="G1435" s="67"/>
    </row>
    <row r="1436" spans="1:7">
      <c r="A1436" s="65">
        <v>2925</v>
      </c>
      <c r="B1436" s="65">
        <v>134</v>
      </c>
      <c r="C1436" s="65" t="s">
        <v>2260</v>
      </c>
      <c r="F1436" s="66"/>
      <c r="G1436" s="67"/>
    </row>
    <row r="1437" spans="1:7">
      <c r="A1437" s="65">
        <v>2926</v>
      </c>
      <c r="B1437" s="65">
        <v>134</v>
      </c>
      <c r="C1437" s="65" t="s">
        <v>2261</v>
      </c>
      <c r="F1437" s="66"/>
      <c r="G1437" s="67"/>
    </row>
    <row r="1438" spans="1:7">
      <c r="A1438" s="65">
        <v>2927</v>
      </c>
      <c r="B1438" s="65">
        <v>154</v>
      </c>
      <c r="C1438" s="65" t="s">
        <v>2262</v>
      </c>
      <c r="F1438" s="66"/>
      <c r="G1438" s="67"/>
    </row>
    <row r="1439" spans="1:7">
      <c r="A1439" s="65">
        <v>2928</v>
      </c>
      <c r="B1439" s="65">
        <v>154</v>
      </c>
      <c r="C1439" s="65" t="s">
        <v>2263</v>
      </c>
      <c r="F1439" s="66"/>
      <c r="G1439" s="67"/>
    </row>
    <row r="1440" spans="1:7">
      <c r="A1440" s="65">
        <v>2929</v>
      </c>
      <c r="B1440" s="65">
        <v>131</v>
      </c>
      <c r="C1440" s="65" t="s">
        <v>2264</v>
      </c>
      <c r="F1440" s="66"/>
      <c r="G1440" s="67"/>
    </row>
    <row r="1441" spans="1:7">
      <c r="A1441" s="65">
        <v>2930</v>
      </c>
      <c r="B1441" s="65">
        <v>134</v>
      </c>
      <c r="C1441" s="65" t="s">
        <v>2265</v>
      </c>
      <c r="F1441" s="66"/>
      <c r="G1441" s="67"/>
    </row>
    <row r="1442" spans="1:7">
      <c r="A1442" s="65">
        <v>2931</v>
      </c>
      <c r="B1442" s="65">
        <v>151</v>
      </c>
      <c r="C1442" s="65" t="s">
        <v>2266</v>
      </c>
      <c r="F1442" s="66"/>
      <c r="G1442" s="67"/>
    </row>
    <row r="1443" spans="1:7">
      <c r="A1443" s="65">
        <v>2933</v>
      </c>
      <c r="B1443" s="65">
        <v>129</v>
      </c>
      <c r="C1443" s="65" t="s">
        <v>2267</v>
      </c>
      <c r="F1443" s="66"/>
      <c r="G1443" s="67"/>
    </row>
    <row r="1444" spans="1:7">
      <c r="A1444" s="65">
        <v>2934</v>
      </c>
      <c r="B1444" s="65">
        <v>129</v>
      </c>
      <c r="C1444" s="65" t="s">
        <v>2268</v>
      </c>
      <c r="F1444" s="66"/>
      <c r="G1444" s="67"/>
    </row>
    <row r="1445" spans="1:7">
      <c r="A1445" s="65">
        <v>2935</v>
      </c>
      <c r="B1445" s="65">
        <v>129</v>
      </c>
      <c r="C1445" s="65" t="s">
        <v>2269</v>
      </c>
      <c r="F1445" s="66"/>
      <c r="G1445" s="67"/>
    </row>
    <row r="1446" spans="1:7">
      <c r="A1446" s="65">
        <v>2936</v>
      </c>
      <c r="B1446" s="65">
        <v>153</v>
      </c>
      <c r="C1446" s="65" t="s">
        <v>2270</v>
      </c>
      <c r="F1446" s="66"/>
      <c r="G1446" s="67"/>
    </row>
    <row r="1447" spans="1:7">
      <c r="A1447" s="65">
        <v>2937</v>
      </c>
      <c r="B1447" s="65">
        <v>153</v>
      </c>
      <c r="C1447" s="65" t="s">
        <v>2271</v>
      </c>
      <c r="F1447" s="66"/>
      <c r="G1447" s="67"/>
    </row>
    <row r="1448" spans="1:7">
      <c r="A1448" s="65">
        <v>2940</v>
      </c>
      <c r="B1448" s="65">
        <v>135</v>
      </c>
      <c r="C1448" s="65" t="s">
        <v>2272</v>
      </c>
      <c r="F1448" s="66"/>
      <c r="G1448" s="67"/>
    </row>
    <row r="1449" spans="1:7">
      <c r="A1449" s="65">
        <v>2941</v>
      </c>
      <c r="B1449" s="65">
        <v>153</v>
      </c>
      <c r="C1449" s="65" t="s">
        <v>2273</v>
      </c>
      <c r="F1449" s="66"/>
      <c r="G1449" s="67"/>
    </row>
    <row r="1450" spans="1:7">
      <c r="A1450" s="65">
        <v>2942</v>
      </c>
      <c r="B1450" s="65">
        <v>153</v>
      </c>
      <c r="C1450" s="65" t="s">
        <v>2274</v>
      </c>
      <c r="F1450" s="66"/>
      <c r="G1450" s="67"/>
    </row>
    <row r="1451" spans="1:7">
      <c r="A1451" s="65">
        <v>2943</v>
      </c>
      <c r="B1451" s="65">
        <v>129</v>
      </c>
      <c r="C1451" s="65" t="s">
        <v>2275</v>
      </c>
      <c r="F1451" s="66"/>
      <c r="G1451" s="67"/>
    </row>
    <row r="1452" spans="1:7">
      <c r="A1452" s="65">
        <v>2945</v>
      </c>
      <c r="B1452" s="65">
        <v>132</v>
      </c>
      <c r="C1452" s="65" t="s">
        <v>2276</v>
      </c>
      <c r="F1452" s="66"/>
      <c r="G1452" s="67"/>
    </row>
    <row r="1453" spans="1:7">
      <c r="A1453" s="65">
        <v>2946</v>
      </c>
      <c r="B1453" s="65">
        <v>153</v>
      </c>
      <c r="C1453" s="65" t="s">
        <v>2277</v>
      </c>
      <c r="F1453" s="66"/>
      <c r="G1453" s="67"/>
    </row>
    <row r="1454" spans="1:7">
      <c r="A1454" s="65">
        <v>2947</v>
      </c>
      <c r="B1454" s="65">
        <v>155</v>
      </c>
      <c r="C1454" s="65" t="s">
        <v>2278</v>
      </c>
      <c r="F1454" s="66"/>
      <c r="G1454" s="67"/>
    </row>
    <row r="1455" spans="1:7">
      <c r="A1455" s="65">
        <v>2948</v>
      </c>
      <c r="B1455" s="65">
        <v>153</v>
      </c>
      <c r="C1455" s="65" t="s">
        <v>2279</v>
      </c>
      <c r="F1455" s="66"/>
      <c r="G1455" s="67"/>
    </row>
    <row r="1456" spans="1:7">
      <c r="A1456" s="65">
        <v>2949</v>
      </c>
      <c r="B1456" s="65">
        <v>154</v>
      </c>
      <c r="C1456" s="65" t="s">
        <v>2280</v>
      </c>
      <c r="F1456" s="66"/>
      <c r="G1456" s="67"/>
    </row>
    <row r="1457" spans="1:7">
      <c r="A1457" s="65">
        <v>2950</v>
      </c>
      <c r="B1457" s="65">
        <v>138</v>
      </c>
      <c r="C1457" s="65" t="s">
        <v>2281</v>
      </c>
      <c r="F1457" s="66"/>
      <c r="G1457" s="67"/>
    </row>
    <row r="1458" spans="1:7">
      <c r="A1458" s="65">
        <v>2956</v>
      </c>
      <c r="B1458" s="65">
        <v>149</v>
      </c>
      <c r="C1458" s="65" t="s">
        <v>2282</v>
      </c>
      <c r="F1458" s="66"/>
      <c r="G1458" s="67"/>
    </row>
    <row r="1459" spans="1:7">
      <c r="A1459" s="65">
        <v>2965</v>
      </c>
      <c r="B1459" s="65">
        <v>139</v>
      </c>
      <c r="C1459" s="65" t="s">
        <v>2283</v>
      </c>
      <c r="F1459" s="66"/>
      <c r="G1459" s="67"/>
    </row>
    <row r="1460" spans="1:7">
      <c r="A1460" s="65">
        <v>2966</v>
      </c>
      <c r="B1460" s="65">
        <v>153</v>
      </c>
      <c r="C1460" s="65" t="s">
        <v>2284</v>
      </c>
      <c r="F1460" s="66"/>
      <c r="G1460" s="67"/>
    </row>
    <row r="1461" spans="1:7">
      <c r="A1461" s="65">
        <v>2967</v>
      </c>
      <c r="B1461" s="65">
        <v>154</v>
      </c>
      <c r="C1461" s="65" t="s">
        <v>860</v>
      </c>
      <c r="F1461" s="66"/>
      <c r="G1461" s="67"/>
    </row>
    <row r="1462" spans="1:7">
      <c r="A1462" s="65">
        <v>2968</v>
      </c>
      <c r="B1462" s="65">
        <v>135</v>
      </c>
      <c r="C1462" s="65" t="s">
        <v>2285</v>
      </c>
      <c r="F1462" s="66"/>
      <c r="G1462" s="67"/>
    </row>
    <row r="1463" spans="1:7">
      <c r="A1463" s="65">
        <v>2969</v>
      </c>
      <c r="B1463" s="65">
        <v>171</v>
      </c>
      <c r="C1463" s="65" t="s">
        <v>2286</v>
      </c>
      <c r="F1463" s="66"/>
      <c r="G1463" s="67"/>
    </row>
    <row r="1464" spans="1:7">
      <c r="A1464" s="65">
        <v>2977</v>
      </c>
      <c r="B1464" s="65">
        <v>166</v>
      </c>
      <c r="C1464" s="65" t="s">
        <v>2287</v>
      </c>
      <c r="F1464" s="66"/>
      <c r="G1464" s="67"/>
    </row>
    <row r="1465" spans="1:7">
      <c r="A1465" s="65">
        <v>2978</v>
      </c>
      <c r="B1465" s="65">
        <v>166</v>
      </c>
      <c r="C1465" s="65" t="s">
        <v>2288</v>
      </c>
      <c r="F1465" s="66"/>
      <c r="G1465" s="67"/>
    </row>
    <row r="1466" spans="1:7">
      <c r="A1466" s="65">
        <v>2983</v>
      </c>
      <c r="B1466" s="65" t="s">
        <v>414</v>
      </c>
      <c r="C1466" s="65" t="s">
        <v>2289</v>
      </c>
      <c r="F1466" s="66"/>
      <c r="G1466" s="67"/>
    </row>
    <row r="1467" spans="1:7">
      <c r="A1467" s="65">
        <v>2984</v>
      </c>
      <c r="B1467" s="65">
        <v>140</v>
      </c>
      <c r="C1467" s="65" t="s">
        <v>2290</v>
      </c>
      <c r="F1467" s="66"/>
      <c r="G1467" s="67"/>
    </row>
    <row r="1468" spans="1:7">
      <c r="A1468" s="65">
        <v>2985</v>
      </c>
      <c r="B1468" s="65">
        <v>155</v>
      </c>
      <c r="C1468" s="65" t="s">
        <v>2291</v>
      </c>
      <c r="F1468" s="66"/>
      <c r="G1468" s="67"/>
    </row>
    <row r="1469" spans="1:7">
      <c r="A1469" s="65">
        <v>2986</v>
      </c>
      <c r="B1469" s="65">
        <v>155</v>
      </c>
      <c r="C1469" s="65" t="s">
        <v>2292</v>
      </c>
      <c r="F1469" s="66"/>
      <c r="G1469" s="67"/>
    </row>
    <row r="1470" spans="1:7">
      <c r="A1470" s="65">
        <v>2987</v>
      </c>
      <c r="B1470" s="65">
        <v>156</v>
      </c>
      <c r="C1470" s="65" t="s">
        <v>2293</v>
      </c>
      <c r="F1470" s="66"/>
      <c r="G1470" s="67"/>
    </row>
    <row r="1471" spans="1:7">
      <c r="A1471" s="65">
        <v>2988</v>
      </c>
      <c r="B1471" s="65">
        <v>139</v>
      </c>
      <c r="C1471" s="65" t="s">
        <v>2294</v>
      </c>
      <c r="F1471" s="66"/>
      <c r="G1471" s="67"/>
    </row>
    <row r="1472" spans="1:7">
      <c r="A1472" s="65">
        <v>2989</v>
      </c>
      <c r="B1472" s="65">
        <v>133</v>
      </c>
      <c r="C1472" s="65" t="s">
        <v>2295</v>
      </c>
      <c r="F1472" s="66"/>
      <c r="G1472" s="67"/>
    </row>
    <row r="1473" spans="1:7">
      <c r="A1473" s="65">
        <v>2990</v>
      </c>
      <c r="B1473" s="65">
        <v>171</v>
      </c>
      <c r="C1473" s="65" t="s">
        <v>2296</v>
      </c>
      <c r="F1473" s="66"/>
      <c r="G1473" s="67"/>
    </row>
    <row r="1474" spans="1:7">
      <c r="A1474" s="65">
        <v>2991</v>
      </c>
      <c r="B1474" s="65">
        <v>131</v>
      </c>
      <c r="C1474" s="65" t="s">
        <v>2297</v>
      </c>
      <c r="F1474" s="66"/>
      <c r="G1474" s="67"/>
    </row>
    <row r="1475" spans="1:7">
      <c r="A1475" s="65">
        <v>2992</v>
      </c>
      <c r="B1475" s="65">
        <v>151</v>
      </c>
      <c r="C1475" s="65" t="s">
        <v>2298</v>
      </c>
      <c r="F1475" s="66"/>
      <c r="G1475" s="67"/>
    </row>
    <row r="1476" spans="1:7">
      <c r="A1476" s="65">
        <v>2993</v>
      </c>
      <c r="B1476" s="65">
        <v>131</v>
      </c>
      <c r="C1476" s="65" t="s">
        <v>2299</v>
      </c>
      <c r="F1476" s="66"/>
      <c r="G1476" s="67"/>
    </row>
    <row r="1477" spans="1:7">
      <c r="A1477" s="65">
        <v>2994</v>
      </c>
      <c r="B1477" s="65">
        <v>151</v>
      </c>
      <c r="C1477" s="65" t="s">
        <v>2300</v>
      </c>
      <c r="F1477" s="66"/>
      <c r="G1477" s="67"/>
    </row>
    <row r="1478" spans="1:7">
      <c r="A1478" s="65">
        <v>2995</v>
      </c>
      <c r="B1478" s="65">
        <v>131</v>
      </c>
      <c r="C1478" s="65" t="s">
        <v>2301</v>
      </c>
      <c r="F1478" s="66"/>
      <c r="G1478" s="67"/>
    </row>
    <row r="1479" spans="1:7">
      <c r="A1479" s="65">
        <v>2996</v>
      </c>
      <c r="B1479" s="65">
        <v>151</v>
      </c>
      <c r="C1479" s="65" t="s">
        <v>2302</v>
      </c>
      <c r="F1479" s="66"/>
      <c r="G1479" s="67"/>
    </row>
    <row r="1480" spans="1:7">
      <c r="A1480" s="65">
        <v>2997</v>
      </c>
      <c r="B1480" s="65">
        <v>131</v>
      </c>
      <c r="C1480" s="65" t="s">
        <v>2303</v>
      </c>
      <c r="F1480" s="66"/>
      <c r="G1480" s="67"/>
    </row>
    <row r="1481" spans="1:7">
      <c r="A1481" s="65">
        <v>2998</v>
      </c>
      <c r="B1481" s="65">
        <v>151</v>
      </c>
      <c r="C1481" s="65" t="s">
        <v>2304</v>
      </c>
      <c r="F1481" s="66"/>
      <c r="G1481" s="67"/>
    </row>
    <row r="1482" spans="1:7">
      <c r="A1482" s="65">
        <v>3002</v>
      </c>
      <c r="B1482" s="65">
        <v>151</v>
      </c>
      <c r="C1482" s="65" t="e">
        <v>#N/A</v>
      </c>
      <c r="F1482" s="66"/>
      <c r="G1482" s="67"/>
    </row>
    <row r="1483" spans="1:7">
      <c r="A1483" s="65">
        <v>3005</v>
      </c>
      <c r="B1483" s="65">
        <v>131</v>
      </c>
      <c r="C1483" s="65" t="s">
        <v>2305</v>
      </c>
      <c r="F1483" s="66"/>
      <c r="G1483" s="67"/>
    </row>
    <row r="1484" spans="1:7">
      <c r="A1484" s="65">
        <v>3006</v>
      </c>
      <c r="B1484" s="65">
        <v>151</v>
      </c>
      <c r="C1484" s="65" t="s">
        <v>2306</v>
      </c>
      <c r="F1484" s="66"/>
      <c r="G1484" s="67"/>
    </row>
    <row r="1485" spans="1:7">
      <c r="A1485" s="65">
        <v>3009</v>
      </c>
      <c r="B1485" s="65">
        <v>131</v>
      </c>
      <c r="C1485" s="65" t="s">
        <v>2307</v>
      </c>
      <c r="F1485" s="66"/>
      <c r="G1485" s="67"/>
    </row>
    <row r="1486" spans="1:7">
      <c r="A1486" s="65">
        <v>3010</v>
      </c>
      <c r="B1486" s="65">
        <v>151</v>
      </c>
      <c r="C1486" s="65" t="s">
        <v>2308</v>
      </c>
      <c r="F1486" s="66"/>
      <c r="G1486" s="67"/>
    </row>
    <row r="1487" spans="1:7">
      <c r="A1487" s="65">
        <v>3011</v>
      </c>
      <c r="B1487" s="65">
        <v>131</v>
      </c>
      <c r="C1487" s="65" t="s">
        <v>2309</v>
      </c>
      <c r="F1487" s="66"/>
      <c r="G1487" s="67"/>
    </row>
    <row r="1488" spans="1:7">
      <c r="A1488" s="65">
        <v>3012</v>
      </c>
      <c r="B1488" s="65">
        <v>151</v>
      </c>
      <c r="C1488" s="65" t="s">
        <v>2310</v>
      </c>
      <c r="F1488" s="66"/>
      <c r="G1488" s="67"/>
    </row>
    <row r="1489" spans="1:7">
      <c r="A1489" s="65">
        <v>3013</v>
      </c>
      <c r="B1489" s="65">
        <v>131</v>
      </c>
      <c r="C1489" s="65" t="s">
        <v>2311</v>
      </c>
      <c r="F1489" s="66"/>
      <c r="G1489" s="67"/>
    </row>
    <row r="1490" spans="1:7">
      <c r="A1490" s="65">
        <v>3014</v>
      </c>
      <c r="B1490" s="65">
        <v>153</v>
      </c>
      <c r="C1490" s="65" t="s">
        <v>2312</v>
      </c>
      <c r="F1490" s="66"/>
      <c r="G1490" s="67"/>
    </row>
    <row r="1491" spans="1:7">
      <c r="A1491" s="65">
        <v>3015</v>
      </c>
      <c r="B1491" s="65">
        <v>131</v>
      </c>
      <c r="C1491" s="65" t="s">
        <v>2313</v>
      </c>
      <c r="F1491" s="66"/>
      <c r="G1491" s="67"/>
    </row>
    <row r="1492" spans="1:7">
      <c r="A1492" s="65">
        <v>3016</v>
      </c>
      <c r="B1492" s="65">
        <v>151</v>
      </c>
      <c r="C1492" s="65" t="s">
        <v>2314</v>
      </c>
      <c r="F1492" s="66"/>
      <c r="G1492" s="67"/>
    </row>
    <row r="1493" spans="1:7">
      <c r="A1493" s="65">
        <v>3017</v>
      </c>
      <c r="B1493" s="65">
        <v>131</v>
      </c>
      <c r="C1493" s="65" t="s">
        <v>2315</v>
      </c>
      <c r="F1493" s="66"/>
      <c r="G1493" s="67"/>
    </row>
    <row r="1494" spans="1:7">
      <c r="A1494" s="65">
        <v>3018</v>
      </c>
      <c r="B1494" s="65">
        <v>152</v>
      </c>
      <c r="C1494" s="65" t="s">
        <v>2316</v>
      </c>
      <c r="F1494" s="66"/>
      <c r="G1494" s="67"/>
    </row>
    <row r="1495" spans="1:7">
      <c r="A1495" s="65">
        <v>3019</v>
      </c>
      <c r="B1495" s="65">
        <v>131</v>
      </c>
      <c r="C1495" s="65" t="s">
        <v>2317</v>
      </c>
      <c r="F1495" s="66"/>
      <c r="G1495" s="67"/>
    </row>
    <row r="1496" spans="1:7">
      <c r="A1496" s="65">
        <v>3020</v>
      </c>
      <c r="B1496" s="65">
        <v>153</v>
      </c>
      <c r="C1496" s="65" t="s">
        <v>2318</v>
      </c>
      <c r="F1496" s="66"/>
      <c r="G1496" s="67"/>
    </row>
    <row r="1497" spans="1:7">
      <c r="A1497" s="65">
        <v>3021</v>
      </c>
      <c r="B1497" s="65">
        <v>131</v>
      </c>
      <c r="C1497" s="65" t="s">
        <v>2319</v>
      </c>
      <c r="F1497" s="66"/>
      <c r="G1497" s="67"/>
    </row>
    <row r="1498" spans="1:7">
      <c r="A1498" s="65">
        <v>3022</v>
      </c>
      <c r="B1498" s="65" t="s">
        <v>418</v>
      </c>
      <c r="C1498" s="65" t="s">
        <v>2320</v>
      </c>
      <c r="F1498" s="66"/>
      <c r="G1498" s="67"/>
    </row>
    <row r="1499" spans="1:7">
      <c r="A1499" s="65">
        <v>3023</v>
      </c>
      <c r="B1499" s="65">
        <v>131</v>
      </c>
      <c r="C1499" s="65" t="s">
        <v>2321</v>
      </c>
      <c r="F1499" s="66"/>
      <c r="G1499" s="67"/>
    </row>
    <row r="1500" spans="1:7">
      <c r="A1500" s="65">
        <v>3024</v>
      </c>
      <c r="B1500" s="65">
        <v>131</v>
      </c>
      <c r="C1500" s="65" t="s">
        <v>2322</v>
      </c>
      <c r="F1500" s="66"/>
      <c r="G1500" s="67"/>
    </row>
    <row r="1501" spans="1:7">
      <c r="A1501" s="65">
        <v>3025</v>
      </c>
      <c r="B1501" s="65">
        <v>131</v>
      </c>
      <c r="C1501" s="65" t="s">
        <v>2323</v>
      </c>
      <c r="F1501" s="66"/>
      <c r="G1501" s="67"/>
    </row>
    <row r="1502" spans="1:7">
      <c r="A1502" s="65">
        <v>3026</v>
      </c>
      <c r="B1502" s="65">
        <v>151</v>
      </c>
      <c r="C1502" s="65" t="s">
        <v>2324</v>
      </c>
      <c r="F1502" s="66"/>
      <c r="G1502" s="67"/>
    </row>
    <row r="1503" spans="1:7">
      <c r="A1503" s="65">
        <v>3027</v>
      </c>
      <c r="B1503" s="65">
        <v>151</v>
      </c>
      <c r="C1503" s="65" t="s">
        <v>2325</v>
      </c>
      <c r="F1503" s="66"/>
      <c r="G1503" s="67"/>
    </row>
    <row r="1504" spans="1:7">
      <c r="A1504" s="65">
        <v>3028</v>
      </c>
      <c r="B1504" s="65">
        <v>154</v>
      </c>
      <c r="C1504" s="65" t="s">
        <v>2326</v>
      </c>
      <c r="F1504" s="66"/>
      <c r="G1504" s="67"/>
    </row>
    <row r="1505" spans="1:7">
      <c r="A1505" s="65">
        <v>3048</v>
      </c>
      <c r="B1505" s="65">
        <v>157</v>
      </c>
      <c r="C1505" s="65" t="s">
        <v>2327</v>
      </c>
      <c r="F1505" s="66"/>
      <c r="G1505" s="67"/>
    </row>
    <row r="1506" spans="1:7">
      <c r="A1506" s="65">
        <v>3051</v>
      </c>
      <c r="B1506" s="65">
        <v>135</v>
      </c>
      <c r="C1506" s="65" t="e">
        <v>#N/A</v>
      </c>
      <c r="F1506" s="66"/>
      <c r="G1506" s="67"/>
    </row>
    <row r="1507" spans="1:7">
      <c r="A1507" s="65">
        <v>3053</v>
      </c>
      <c r="B1507" s="65">
        <v>135</v>
      </c>
      <c r="C1507" s="65" t="e">
        <v>#N/A</v>
      </c>
      <c r="F1507" s="66"/>
      <c r="G1507" s="67"/>
    </row>
    <row r="1508" spans="1:7">
      <c r="A1508" s="65">
        <v>3054</v>
      </c>
      <c r="B1508" s="65">
        <v>129</v>
      </c>
      <c r="C1508" s="65" t="s">
        <v>2328</v>
      </c>
      <c r="F1508" s="66"/>
      <c r="G1508" s="67"/>
    </row>
    <row r="1509" spans="1:7">
      <c r="A1509" s="65">
        <v>3055</v>
      </c>
      <c r="B1509" s="65">
        <v>154</v>
      </c>
      <c r="C1509" s="65" t="s">
        <v>2329</v>
      </c>
      <c r="F1509" s="66"/>
      <c r="G1509" s="67"/>
    </row>
    <row r="1510" spans="1:7">
      <c r="A1510" s="65">
        <v>3056</v>
      </c>
      <c r="B1510" s="65">
        <v>129</v>
      </c>
      <c r="C1510" s="65" t="s">
        <v>2330</v>
      </c>
      <c r="F1510" s="66"/>
      <c r="G1510" s="67"/>
    </row>
    <row r="1511" spans="1:7">
      <c r="A1511" s="65">
        <v>3057</v>
      </c>
      <c r="B1511" s="65">
        <v>125</v>
      </c>
      <c r="C1511" s="65" t="s">
        <v>2331</v>
      </c>
      <c r="F1511" s="66"/>
      <c r="G1511" s="67"/>
    </row>
    <row r="1512" spans="1:7">
      <c r="A1512" s="65">
        <v>3064</v>
      </c>
      <c r="B1512" s="65">
        <v>127</v>
      </c>
      <c r="C1512" s="65" t="s">
        <v>2332</v>
      </c>
      <c r="F1512" s="66"/>
      <c r="G1512" s="67"/>
    </row>
    <row r="1513" spans="1:7">
      <c r="A1513" s="65">
        <v>3065</v>
      </c>
      <c r="B1513" s="65">
        <v>127</v>
      </c>
      <c r="C1513" s="65" t="s">
        <v>2333</v>
      </c>
      <c r="F1513" s="66"/>
      <c r="G1513" s="67"/>
    </row>
    <row r="1514" spans="1:7">
      <c r="A1514" s="65">
        <v>3066</v>
      </c>
      <c r="B1514" s="65">
        <v>153</v>
      </c>
      <c r="C1514" s="65" t="s">
        <v>2334</v>
      </c>
      <c r="F1514" s="66"/>
      <c r="G1514" s="67"/>
    </row>
    <row r="1515" spans="1:7">
      <c r="A1515" s="65">
        <v>3070</v>
      </c>
      <c r="B1515" s="65">
        <v>126</v>
      </c>
      <c r="C1515" s="65" t="s">
        <v>2335</v>
      </c>
      <c r="F1515" s="66"/>
      <c r="G1515" s="67"/>
    </row>
    <row r="1516" spans="1:7">
      <c r="A1516" s="65">
        <v>3071</v>
      </c>
      <c r="B1516" s="65">
        <v>131</v>
      </c>
      <c r="C1516" s="65" t="s">
        <v>2336</v>
      </c>
      <c r="F1516" s="66"/>
      <c r="G1516" s="67"/>
    </row>
    <row r="1517" spans="1:7">
      <c r="A1517" s="65">
        <v>3072</v>
      </c>
      <c r="B1517" s="65">
        <v>171</v>
      </c>
      <c r="C1517" s="65" t="s">
        <v>2337</v>
      </c>
      <c r="F1517" s="66"/>
      <c r="G1517" s="67"/>
    </row>
    <row r="1518" spans="1:7">
      <c r="A1518" s="65">
        <v>3073</v>
      </c>
      <c r="B1518" s="65" t="s">
        <v>414</v>
      </c>
      <c r="C1518" s="65" t="s">
        <v>2338</v>
      </c>
      <c r="F1518" s="66"/>
      <c r="G1518" s="67"/>
    </row>
    <row r="1519" spans="1:7">
      <c r="A1519" s="65">
        <v>3076</v>
      </c>
      <c r="B1519" s="65">
        <v>138</v>
      </c>
      <c r="C1519" s="65" t="e">
        <v>#N/A</v>
      </c>
      <c r="F1519" s="66"/>
      <c r="G1519" s="67"/>
    </row>
    <row r="1520" spans="1:7">
      <c r="A1520" s="65">
        <v>3077</v>
      </c>
      <c r="B1520" s="65">
        <v>171</v>
      </c>
      <c r="C1520" s="65" t="s">
        <v>861</v>
      </c>
      <c r="F1520" s="66"/>
      <c r="G1520" s="67"/>
    </row>
    <row r="1521" spans="1:7">
      <c r="A1521" s="65">
        <v>3078</v>
      </c>
      <c r="B1521" s="65">
        <v>138</v>
      </c>
      <c r="C1521" s="65" t="s">
        <v>2339</v>
      </c>
      <c r="F1521" s="66"/>
      <c r="G1521" s="67"/>
    </row>
    <row r="1522" spans="1:7">
      <c r="A1522" s="65">
        <v>3079</v>
      </c>
      <c r="B1522" s="65" t="s">
        <v>414</v>
      </c>
      <c r="C1522" s="65" t="s">
        <v>2340</v>
      </c>
      <c r="F1522" s="66"/>
      <c r="G1522" s="67"/>
    </row>
    <row r="1523" spans="1:7">
      <c r="A1523" s="65">
        <v>3080</v>
      </c>
      <c r="B1523" s="65">
        <v>155</v>
      </c>
      <c r="C1523" s="65" t="s">
        <v>2341</v>
      </c>
      <c r="F1523" s="66"/>
      <c r="G1523" s="67"/>
    </row>
    <row r="1524" spans="1:7">
      <c r="A1524" s="65">
        <v>3082</v>
      </c>
      <c r="B1524" s="65">
        <v>171</v>
      </c>
      <c r="C1524" s="65" t="s">
        <v>862</v>
      </c>
      <c r="F1524" s="66"/>
      <c r="G1524" s="67"/>
    </row>
    <row r="1525" spans="1:7">
      <c r="A1525" s="65">
        <v>3083</v>
      </c>
      <c r="B1525" s="65">
        <v>124</v>
      </c>
      <c r="C1525" s="65" t="s">
        <v>2342</v>
      </c>
      <c r="F1525" s="66"/>
      <c r="G1525" s="67"/>
    </row>
    <row r="1526" spans="1:7">
      <c r="A1526" s="65">
        <v>3084</v>
      </c>
      <c r="B1526" s="65">
        <v>157</v>
      </c>
      <c r="C1526" s="65" t="s">
        <v>2343</v>
      </c>
      <c r="F1526" s="66"/>
      <c r="G1526" s="67"/>
    </row>
    <row r="1527" spans="1:7">
      <c r="A1527" s="65">
        <v>3085</v>
      </c>
      <c r="B1527" s="65">
        <v>140</v>
      </c>
      <c r="C1527" s="65" t="s">
        <v>2344</v>
      </c>
      <c r="F1527" s="66"/>
      <c r="G1527" s="67"/>
    </row>
    <row r="1528" spans="1:7">
      <c r="A1528" s="65">
        <v>3086</v>
      </c>
      <c r="B1528" s="65">
        <v>141</v>
      </c>
      <c r="C1528" s="65" t="s">
        <v>2345</v>
      </c>
      <c r="F1528" s="66"/>
      <c r="G1528" s="67"/>
    </row>
    <row r="1529" spans="1:7">
      <c r="A1529" s="65">
        <v>3087</v>
      </c>
      <c r="B1529" s="65">
        <v>141</v>
      </c>
      <c r="C1529" s="65" t="s">
        <v>2346</v>
      </c>
      <c r="F1529" s="66"/>
      <c r="G1529" s="67"/>
    </row>
    <row r="1530" spans="1:7">
      <c r="A1530" s="65">
        <v>3088</v>
      </c>
      <c r="B1530" s="65">
        <v>135</v>
      </c>
      <c r="C1530" s="65" t="s">
        <v>2347</v>
      </c>
      <c r="F1530" s="66"/>
      <c r="G1530" s="67"/>
    </row>
    <row r="1531" spans="1:7">
      <c r="A1531" s="65">
        <v>3089</v>
      </c>
      <c r="B1531" s="65">
        <v>170</v>
      </c>
      <c r="C1531" s="65" t="s">
        <v>2348</v>
      </c>
      <c r="F1531" s="66"/>
      <c r="G1531" s="67"/>
    </row>
    <row r="1532" spans="1:7">
      <c r="A1532" s="65">
        <v>3090</v>
      </c>
      <c r="B1532" s="65">
        <v>138</v>
      </c>
      <c r="C1532" s="65" t="s">
        <v>2349</v>
      </c>
      <c r="F1532" s="66"/>
      <c r="G1532" s="67"/>
    </row>
    <row r="1533" spans="1:7">
      <c r="A1533" s="65">
        <v>3091</v>
      </c>
      <c r="B1533" s="65">
        <v>138</v>
      </c>
      <c r="C1533" s="65" t="s">
        <v>2350</v>
      </c>
      <c r="F1533" s="66"/>
      <c r="G1533" s="67"/>
    </row>
    <row r="1534" spans="1:7">
      <c r="A1534" s="65">
        <v>3092</v>
      </c>
      <c r="B1534" s="65">
        <v>129</v>
      </c>
      <c r="C1534" s="65" t="s">
        <v>2351</v>
      </c>
      <c r="F1534" s="66"/>
      <c r="G1534" s="67"/>
    </row>
    <row r="1535" spans="1:7">
      <c r="A1535" s="65">
        <v>3093</v>
      </c>
      <c r="B1535" s="65">
        <v>157</v>
      </c>
      <c r="C1535" s="65" t="s">
        <v>2352</v>
      </c>
      <c r="F1535" s="66"/>
      <c r="G1535" s="67"/>
    </row>
    <row r="1536" spans="1:7">
      <c r="A1536" s="65">
        <v>3094</v>
      </c>
      <c r="B1536" s="65">
        <v>138</v>
      </c>
      <c r="C1536" s="65" t="s">
        <v>2353</v>
      </c>
      <c r="F1536" s="66"/>
      <c r="G1536" s="67"/>
    </row>
    <row r="1537" spans="1:7">
      <c r="A1537" s="65">
        <v>3095</v>
      </c>
      <c r="B1537" s="65">
        <v>136</v>
      </c>
      <c r="C1537" s="65" t="s">
        <v>2354</v>
      </c>
      <c r="F1537" s="66"/>
      <c r="G1537" s="67"/>
    </row>
    <row r="1538" spans="1:7">
      <c r="A1538" s="65">
        <v>3096</v>
      </c>
      <c r="B1538" s="65">
        <v>138</v>
      </c>
      <c r="C1538" s="65" t="s">
        <v>2355</v>
      </c>
      <c r="F1538" s="66"/>
      <c r="G1538" s="67"/>
    </row>
    <row r="1539" spans="1:7">
      <c r="A1539" s="65">
        <v>3097</v>
      </c>
      <c r="B1539" s="65">
        <v>140</v>
      </c>
      <c r="C1539" s="65" t="s">
        <v>2356</v>
      </c>
      <c r="F1539" s="66"/>
      <c r="G1539" s="67"/>
    </row>
    <row r="1540" spans="1:7">
      <c r="A1540" s="65">
        <v>3098</v>
      </c>
      <c r="B1540" s="65">
        <v>140</v>
      </c>
      <c r="C1540" s="65" t="s">
        <v>2357</v>
      </c>
      <c r="F1540" s="66"/>
      <c r="G1540" s="67"/>
    </row>
    <row r="1541" spans="1:7">
      <c r="A1541" s="65">
        <v>3099</v>
      </c>
      <c r="B1541" s="65">
        <v>142</v>
      </c>
      <c r="C1541" s="65" t="s">
        <v>2358</v>
      </c>
      <c r="F1541" s="66"/>
      <c r="G1541" s="67"/>
    </row>
    <row r="1542" spans="1:7">
      <c r="A1542" s="65">
        <v>3100</v>
      </c>
      <c r="B1542" s="65">
        <v>135</v>
      </c>
      <c r="C1542" s="65" t="s">
        <v>2359</v>
      </c>
      <c r="F1542" s="66"/>
      <c r="G1542" s="67"/>
    </row>
    <row r="1543" spans="1:7">
      <c r="A1543" s="65">
        <v>3101</v>
      </c>
      <c r="B1543" s="65">
        <v>146</v>
      </c>
      <c r="C1543" s="65" t="s">
        <v>2360</v>
      </c>
      <c r="F1543" s="66"/>
      <c r="G1543" s="67"/>
    </row>
    <row r="1544" spans="1:7">
      <c r="A1544" s="65">
        <v>3102</v>
      </c>
      <c r="B1544" s="65">
        <v>146</v>
      </c>
      <c r="C1544" s="65" t="s">
        <v>2361</v>
      </c>
      <c r="F1544" s="66"/>
      <c r="G1544" s="67"/>
    </row>
    <row r="1545" spans="1:7">
      <c r="A1545" s="65">
        <v>3103</v>
      </c>
      <c r="B1545" s="65">
        <v>146</v>
      </c>
      <c r="C1545" s="65" t="s">
        <v>2362</v>
      </c>
      <c r="F1545" s="66"/>
      <c r="G1545" s="67"/>
    </row>
    <row r="1546" spans="1:7">
      <c r="A1546" s="65">
        <v>3104</v>
      </c>
      <c r="B1546" s="65">
        <v>146</v>
      </c>
      <c r="C1546" s="65" t="s">
        <v>2363</v>
      </c>
      <c r="F1546" s="66"/>
      <c r="G1546" s="67"/>
    </row>
    <row r="1547" spans="1:7">
      <c r="A1547" s="65">
        <v>3105</v>
      </c>
      <c r="B1547" s="65">
        <v>145</v>
      </c>
      <c r="C1547" s="65" t="s">
        <v>2364</v>
      </c>
      <c r="F1547" s="66"/>
      <c r="G1547" s="67"/>
    </row>
    <row r="1548" spans="1:7">
      <c r="A1548" s="65">
        <v>3106</v>
      </c>
      <c r="B1548" s="65">
        <v>145</v>
      </c>
      <c r="C1548" s="65" t="s">
        <v>2365</v>
      </c>
      <c r="F1548" s="66"/>
      <c r="G1548" s="67"/>
    </row>
    <row r="1549" spans="1:7">
      <c r="A1549" s="65">
        <v>3107</v>
      </c>
      <c r="B1549" s="65">
        <v>145</v>
      </c>
      <c r="C1549" s="65" t="s">
        <v>2366</v>
      </c>
      <c r="F1549" s="66"/>
      <c r="G1549" s="67"/>
    </row>
    <row r="1550" spans="1:7">
      <c r="A1550" s="65">
        <v>3108</v>
      </c>
      <c r="B1550" s="65">
        <v>145</v>
      </c>
      <c r="C1550" s="65" t="s">
        <v>2367</v>
      </c>
      <c r="F1550" s="66"/>
      <c r="G1550" s="67"/>
    </row>
    <row r="1551" spans="1:7">
      <c r="A1551" s="65">
        <v>3109</v>
      </c>
      <c r="B1551" s="65">
        <v>145</v>
      </c>
      <c r="C1551" s="65" t="s">
        <v>2368</v>
      </c>
      <c r="F1551" s="66"/>
      <c r="G1551" s="67"/>
    </row>
    <row r="1552" spans="1:7">
      <c r="A1552" s="65">
        <v>3110</v>
      </c>
      <c r="B1552" s="65">
        <v>145</v>
      </c>
      <c r="C1552" s="65" t="s">
        <v>2369</v>
      </c>
      <c r="F1552" s="66"/>
      <c r="G1552" s="67"/>
    </row>
    <row r="1553" spans="1:7">
      <c r="A1553" s="65">
        <v>3111</v>
      </c>
      <c r="B1553" s="65">
        <v>148</v>
      </c>
      <c r="C1553" s="65" t="s">
        <v>2370</v>
      </c>
      <c r="F1553" s="66"/>
      <c r="G1553" s="67"/>
    </row>
    <row r="1554" spans="1:7">
      <c r="A1554" s="65">
        <v>3112</v>
      </c>
      <c r="B1554" s="65">
        <v>148</v>
      </c>
      <c r="C1554" s="65" t="s">
        <v>2371</v>
      </c>
      <c r="F1554" s="66"/>
      <c r="G1554" s="67"/>
    </row>
    <row r="1555" spans="1:7">
      <c r="A1555" s="65">
        <v>3113</v>
      </c>
      <c r="B1555" s="65">
        <v>148</v>
      </c>
      <c r="C1555" s="65" t="s">
        <v>2372</v>
      </c>
      <c r="F1555" s="66"/>
      <c r="G1555" s="67"/>
    </row>
    <row r="1556" spans="1:7">
      <c r="A1556" s="65">
        <v>3114</v>
      </c>
      <c r="B1556" s="65">
        <v>148</v>
      </c>
      <c r="C1556" s="65" t="s">
        <v>2373</v>
      </c>
      <c r="F1556" s="66"/>
      <c r="G1556" s="67"/>
    </row>
    <row r="1557" spans="1:7">
      <c r="A1557" s="65">
        <v>3115</v>
      </c>
      <c r="B1557" s="65">
        <v>148</v>
      </c>
      <c r="C1557" s="65" t="s">
        <v>2374</v>
      </c>
      <c r="F1557" s="66"/>
      <c r="G1557" s="67"/>
    </row>
    <row r="1558" spans="1:7">
      <c r="A1558" s="65">
        <v>3116</v>
      </c>
      <c r="B1558" s="65">
        <v>148</v>
      </c>
      <c r="C1558" s="65" t="s">
        <v>2375</v>
      </c>
      <c r="F1558" s="66"/>
      <c r="G1558" s="67"/>
    </row>
    <row r="1559" spans="1:7">
      <c r="A1559" s="65">
        <v>3117</v>
      </c>
      <c r="B1559" s="65">
        <v>148</v>
      </c>
      <c r="C1559" s="65" t="s">
        <v>2376</v>
      </c>
      <c r="F1559" s="66"/>
      <c r="G1559" s="67"/>
    </row>
    <row r="1560" spans="1:7">
      <c r="A1560" s="65">
        <v>3118</v>
      </c>
      <c r="B1560" s="65">
        <v>148</v>
      </c>
      <c r="C1560" s="65" t="s">
        <v>2377</v>
      </c>
      <c r="F1560" s="66"/>
      <c r="G1560" s="67"/>
    </row>
    <row r="1561" spans="1:7">
      <c r="A1561" s="65">
        <v>3119</v>
      </c>
      <c r="B1561" s="65">
        <v>148</v>
      </c>
      <c r="C1561" s="65" t="s">
        <v>2378</v>
      </c>
      <c r="F1561" s="66"/>
      <c r="G1561" s="67"/>
    </row>
    <row r="1562" spans="1:7">
      <c r="A1562" s="65">
        <v>3120</v>
      </c>
      <c r="B1562" s="65">
        <v>148</v>
      </c>
      <c r="C1562" s="65" t="s">
        <v>2379</v>
      </c>
      <c r="F1562" s="66"/>
      <c r="G1562" s="67"/>
    </row>
    <row r="1563" spans="1:7">
      <c r="A1563" s="65">
        <v>3121</v>
      </c>
      <c r="B1563" s="65">
        <v>144</v>
      </c>
      <c r="C1563" s="65" t="s">
        <v>2380</v>
      </c>
      <c r="F1563" s="66"/>
      <c r="G1563" s="67"/>
    </row>
    <row r="1564" spans="1:7">
      <c r="A1564" s="65">
        <v>3122</v>
      </c>
      <c r="B1564" s="65">
        <v>142</v>
      </c>
      <c r="C1564" s="65" t="s">
        <v>2381</v>
      </c>
      <c r="F1564" s="66"/>
      <c r="G1564" s="67"/>
    </row>
    <row r="1565" spans="1:7">
      <c r="A1565" s="65">
        <v>3123</v>
      </c>
      <c r="B1565" s="65">
        <v>139</v>
      </c>
      <c r="C1565" s="65" t="s">
        <v>2382</v>
      </c>
      <c r="F1565" s="66"/>
      <c r="G1565" s="67"/>
    </row>
    <row r="1566" spans="1:7">
      <c r="A1566" s="65">
        <v>3124</v>
      </c>
      <c r="B1566" s="65">
        <v>136</v>
      </c>
      <c r="C1566" s="65" t="s">
        <v>2383</v>
      </c>
      <c r="F1566" s="66"/>
      <c r="G1566" s="67"/>
    </row>
    <row r="1567" spans="1:7">
      <c r="A1567" s="65">
        <v>3125</v>
      </c>
      <c r="B1567" s="65">
        <v>139</v>
      </c>
      <c r="C1567" s="65" t="s">
        <v>2384</v>
      </c>
      <c r="F1567" s="66"/>
      <c r="G1567" s="67"/>
    </row>
    <row r="1568" spans="1:7">
      <c r="A1568" s="65">
        <v>3126</v>
      </c>
      <c r="B1568" s="65">
        <v>136</v>
      </c>
      <c r="C1568" s="65" t="s">
        <v>2385</v>
      </c>
      <c r="F1568" s="66"/>
      <c r="G1568" s="67"/>
    </row>
    <row r="1569" spans="1:7">
      <c r="A1569" s="65">
        <v>3127</v>
      </c>
      <c r="B1569" s="65">
        <v>135</v>
      </c>
      <c r="C1569" s="65" t="s">
        <v>2386</v>
      </c>
      <c r="F1569" s="66"/>
      <c r="G1569" s="67"/>
    </row>
    <row r="1570" spans="1:7">
      <c r="A1570" s="65">
        <v>3128</v>
      </c>
      <c r="B1570" s="65">
        <v>136</v>
      </c>
      <c r="C1570" s="65" t="s">
        <v>2387</v>
      </c>
      <c r="F1570" s="66"/>
      <c r="G1570" s="67"/>
    </row>
    <row r="1571" spans="1:7">
      <c r="A1571" s="65">
        <v>3129</v>
      </c>
      <c r="B1571" s="65">
        <v>138</v>
      </c>
      <c r="C1571" s="65" t="s">
        <v>2388</v>
      </c>
      <c r="F1571" s="66"/>
      <c r="G1571" s="67"/>
    </row>
    <row r="1572" spans="1:7">
      <c r="A1572" s="65">
        <v>3130</v>
      </c>
      <c r="B1572" s="65">
        <v>139</v>
      </c>
      <c r="C1572" s="65" t="s">
        <v>2389</v>
      </c>
      <c r="F1572" s="66"/>
      <c r="G1572" s="67"/>
    </row>
    <row r="1573" spans="1:7">
      <c r="A1573" s="65">
        <v>3131</v>
      </c>
      <c r="B1573" s="65">
        <v>138</v>
      </c>
      <c r="C1573" s="65" t="s">
        <v>2390</v>
      </c>
      <c r="F1573" s="66"/>
      <c r="G1573" s="67"/>
    </row>
    <row r="1574" spans="1:7">
      <c r="A1574" s="65">
        <v>3132</v>
      </c>
      <c r="B1574" s="65">
        <v>138</v>
      </c>
      <c r="C1574" s="65" t="s">
        <v>2391</v>
      </c>
      <c r="F1574" s="66"/>
      <c r="G1574" s="67"/>
    </row>
    <row r="1575" spans="1:7">
      <c r="A1575" s="65">
        <v>3133</v>
      </c>
      <c r="B1575" s="65">
        <v>138</v>
      </c>
      <c r="C1575" s="65" t="s">
        <v>2392</v>
      </c>
      <c r="F1575" s="66"/>
      <c r="G1575" s="67"/>
    </row>
    <row r="1576" spans="1:7">
      <c r="A1576" s="65">
        <v>3134</v>
      </c>
      <c r="B1576" s="65">
        <v>139</v>
      </c>
      <c r="C1576" s="65" t="s">
        <v>2393</v>
      </c>
      <c r="F1576" s="66"/>
      <c r="G1576" s="67"/>
    </row>
    <row r="1577" spans="1:7">
      <c r="A1577" s="65">
        <v>3135</v>
      </c>
      <c r="B1577" s="65">
        <v>138</v>
      </c>
      <c r="C1577" s="65" t="s">
        <v>2394</v>
      </c>
      <c r="F1577" s="66"/>
      <c r="G1577" s="67"/>
    </row>
    <row r="1578" spans="1:7">
      <c r="A1578" s="65">
        <v>3136</v>
      </c>
      <c r="B1578" s="65">
        <v>120</v>
      </c>
      <c r="C1578" s="65" t="s">
        <v>2395</v>
      </c>
      <c r="F1578" s="66"/>
      <c r="G1578" s="67"/>
    </row>
    <row r="1579" spans="1:7">
      <c r="A1579" s="65">
        <v>3137</v>
      </c>
      <c r="B1579" s="65">
        <v>140</v>
      </c>
      <c r="C1579" s="65" t="s">
        <v>2396</v>
      </c>
      <c r="F1579" s="66"/>
      <c r="G1579" s="67"/>
    </row>
    <row r="1580" spans="1:7">
      <c r="A1580" s="65">
        <v>3138</v>
      </c>
      <c r="B1580" s="65">
        <v>115</v>
      </c>
      <c r="C1580" s="65" t="s">
        <v>2397</v>
      </c>
      <c r="F1580" s="66"/>
      <c r="G1580" s="67"/>
    </row>
    <row r="1581" spans="1:7">
      <c r="A1581" s="65">
        <v>3139</v>
      </c>
      <c r="B1581" s="65">
        <v>140</v>
      </c>
      <c r="C1581" s="65" t="s">
        <v>2398</v>
      </c>
      <c r="F1581" s="66"/>
      <c r="G1581" s="67"/>
    </row>
    <row r="1582" spans="1:7">
      <c r="A1582" s="65">
        <v>3140</v>
      </c>
      <c r="B1582" s="65">
        <v>151</v>
      </c>
      <c r="C1582" s="65" t="s">
        <v>2399</v>
      </c>
      <c r="F1582" s="66"/>
      <c r="G1582" s="67"/>
    </row>
    <row r="1583" spans="1:7">
      <c r="A1583" s="65">
        <v>3141</v>
      </c>
      <c r="B1583" s="65">
        <v>157</v>
      </c>
      <c r="C1583" s="65" t="s">
        <v>2400</v>
      </c>
      <c r="F1583" s="66"/>
      <c r="G1583" s="67"/>
    </row>
    <row r="1584" spans="1:7">
      <c r="A1584" s="65">
        <v>3142</v>
      </c>
      <c r="B1584" s="65">
        <v>151</v>
      </c>
      <c r="C1584" s="65" t="s">
        <v>2401</v>
      </c>
      <c r="F1584" s="66"/>
      <c r="G1584" s="67"/>
    </row>
    <row r="1585" spans="1:7">
      <c r="A1585" s="65">
        <v>3143</v>
      </c>
      <c r="B1585" s="65">
        <v>151</v>
      </c>
      <c r="C1585" s="65" t="s">
        <v>2402</v>
      </c>
      <c r="F1585" s="66"/>
      <c r="G1585" s="67"/>
    </row>
    <row r="1586" spans="1:7">
      <c r="A1586" s="65">
        <v>3144</v>
      </c>
      <c r="B1586" s="65">
        <v>151</v>
      </c>
      <c r="C1586" s="65" t="s">
        <v>2403</v>
      </c>
      <c r="F1586" s="66"/>
      <c r="G1586" s="67"/>
    </row>
    <row r="1587" spans="1:7">
      <c r="A1587" s="65">
        <v>3145</v>
      </c>
      <c r="B1587" s="65">
        <v>153</v>
      </c>
      <c r="C1587" s="65" t="s">
        <v>2404</v>
      </c>
      <c r="F1587" s="66"/>
      <c r="G1587" s="67"/>
    </row>
    <row r="1588" spans="1:7">
      <c r="A1588" s="65">
        <v>3146</v>
      </c>
      <c r="B1588" s="65">
        <v>153</v>
      </c>
      <c r="C1588" s="65" t="s">
        <v>2405</v>
      </c>
      <c r="F1588" s="66"/>
      <c r="G1588" s="67"/>
    </row>
    <row r="1589" spans="1:7">
      <c r="A1589" s="65">
        <v>3147</v>
      </c>
      <c r="B1589" s="65">
        <v>154</v>
      </c>
      <c r="C1589" s="65" t="s">
        <v>2406</v>
      </c>
      <c r="F1589" s="66"/>
      <c r="G1589" s="67"/>
    </row>
    <row r="1590" spans="1:7">
      <c r="A1590" s="65">
        <v>3148</v>
      </c>
      <c r="B1590" s="65">
        <v>138</v>
      </c>
      <c r="C1590" s="65" t="s">
        <v>2407</v>
      </c>
      <c r="F1590" s="66"/>
      <c r="G1590" s="67"/>
    </row>
    <row r="1591" spans="1:7">
      <c r="A1591" s="65">
        <v>3149</v>
      </c>
      <c r="B1591" s="65">
        <v>140</v>
      </c>
      <c r="C1591" s="65" t="s">
        <v>2408</v>
      </c>
      <c r="F1591" s="66"/>
      <c r="G1591" s="67"/>
    </row>
    <row r="1592" spans="1:7">
      <c r="A1592" s="65">
        <v>3150</v>
      </c>
      <c r="B1592" s="65">
        <v>115</v>
      </c>
      <c r="C1592" s="65" t="s">
        <v>2409</v>
      </c>
      <c r="F1592" s="66"/>
      <c r="G1592" s="67"/>
    </row>
    <row r="1593" spans="1:7">
      <c r="A1593" s="65">
        <v>3151</v>
      </c>
      <c r="B1593" s="65">
        <v>171</v>
      </c>
      <c r="C1593" s="65" t="s">
        <v>2410</v>
      </c>
      <c r="F1593" s="66"/>
      <c r="G1593" s="67"/>
    </row>
    <row r="1594" spans="1:7">
      <c r="A1594" s="65">
        <v>3152</v>
      </c>
      <c r="B1594" s="65">
        <v>171</v>
      </c>
      <c r="C1594" s="65" t="s">
        <v>2411</v>
      </c>
      <c r="F1594" s="66"/>
      <c r="G1594" s="67"/>
    </row>
    <row r="1595" spans="1:7">
      <c r="A1595" s="65">
        <v>3153</v>
      </c>
      <c r="B1595" s="65">
        <v>115</v>
      </c>
      <c r="C1595" s="65" t="s">
        <v>2412</v>
      </c>
      <c r="F1595" s="66"/>
      <c r="G1595" s="67"/>
    </row>
    <row r="1596" spans="1:7">
      <c r="A1596" s="65">
        <v>3154</v>
      </c>
      <c r="B1596" s="65">
        <v>115</v>
      </c>
      <c r="C1596" s="65" t="s">
        <v>2413</v>
      </c>
      <c r="F1596" s="66"/>
      <c r="G1596" s="67"/>
    </row>
    <row r="1597" spans="1:7">
      <c r="A1597" s="65">
        <v>3155</v>
      </c>
      <c r="B1597" s="65">
        <v>154</v>
      </c>
      <c r="C1597" s="65" t="s">
        <v>2414</v>
      </c>
      <c r="F1597" s="66"/>
      <c r="G1597" s="67"/>
    </row>
    <row r="1598" spans="1:7">
      <c r="A1598" s="65">
        <v>3156</v>
      </c>
      <c r="B1598" s="65">
        <v>122</v>
      </c>
      <c r="C1598" s="65" t="s">
        <v>2415</v>
      </c>
      <c r="F1598" s="66"/>
      <c r="G1598" s="67"/>
    </row>
    <row r="1599" spans="1:7">
      <c r="A1599" s="65">
        <v>3157</v>
      </c>
      <c r="B1599" s="65">
        <v>122</v>
      </c>
      <c r="C1599" s="65" t="s">
        <v>2416</v>
      </c>
      <c r="F1599" s="66"/>
      <c r="G1599" s="67"/>
    </row>
    <row r="1600" spans="1:7">
      <c r="A1600" s="65">
        <v>3158</v>
      </c>
      <c r="B1600" s="65">
        <v>120</v>
      </c>
      <c r="C1600" s="65" t="s">
        <v>2417</v>
      </c>
      <c r="F1600" s="66"/>
      <c r="G1600" s="67"/>
    </row>
    <row r="1601" spans="1:7">
      <c r="A1601" s="65">
        <v>3159</v>
      </c>
      <c r="B1601" s="65">
        <v>126</v>
      </c>
      <c r="C1601" s="65" t="s">
        <v>2418</v>
      </c>
      <c r="F1601" s="66"/>
      <c r="G1601" s="67"/>
    </row>
    <row r="1602" spans="1:7">
      <c r="A1602" s="65">
        <v>3160</v>
      </c>
      <c r="B1602" s="65">
        <v>119</v>
      </c>
      <c r="C1602" s="65" t="s">
        <v>2419</v>
      </c>
      <c r="F1602" s="66"/>
      <c r="G1602" s="67"/>
    </row>
    <row r="1603" spans="1:7">
      <c r="A1603" s="65">
        <v>3161</v>
      </c>
      <c r="B1603" s="65">
        <v>115</v>
      </c>
      <c r="C1603" s="65" t="s">
        <v>2420</v>
      </c>
      <c r="F1603" s="66"/>
      <c r="G1603" s="67"/>
    </row>
    <row r="1604" spans="1:7">
      <c r="A1604" s="65">
        <v>3162</v>
      </c>
      <c r="B1604" s="65">
        <v>123</v>
      </c>
      <c r="C1604" s="65" t="s">
        <v>2421</v>
      </c>
      <c r="F1604" s="66"/>
      <c r="G1604" s="67"/>
    </row>
    <row r="1605" spans="1:7">
      <c r="A1605" s="65">
        <v>3163</v>
      </c>
      <c r="B1605" s="65">
        <v>126</v>
      </c>
      <c r="C1605" s="65" t="s">
        <v>2422</v>
      </c>
      <c r="F1605" s="66"/>
      <c r="G1605" s="67"/>
    </row>
    <row r="1606" spans="1:7">
      <c r="A1606" s="65">
        <v>3164</v>
      </c>
      <c r="B1606" s="65">
        <v>126</v>
      </c>
      <c r="C1606" s="65" t="s">
        <v>2423</v>
      </c>
      <c r="F1606" s="66"/>
      <c r="G1606" s="67"/>
    </row>
    <row r="1607" spans="1:7">
      <c r="A1607" s="65">
        <v>3165</v>
      </c>
      <c r="B1607" s="65">
        <v>131</v>
      </c>
      <c r="C1607" s="65" t="s">
        <v>2424</v>
      </c>
      <c r="F1607" s="66"/>
      <c r="G1607" s="67"/>
    </row>
    <row r="1608" spans="1:7">
      <c r="A1608" s="65">
        <v>3166</v>
      </c>
      <c r="B1608" s="65">
        <v>115</v>
      </c>
      <c r="C1608" s="65" t="s">
        <v>2425</v>
      </c>
      <c r="F1608" s="66"/>
      <c r="G1608" s="67"/>
    </row>
    <row r="1609" spans="1:7">
      <c r="A1609" s="65">
        <v>3167</v>
      </c>
      <c r="B1609" s="65">
        <v>115</v>
      </c>
      <c r="C1609" s="65" t="s">
        <v>2426</v>
      </c>
      <c r="F1609" s="66"/>
      <c r="G1609" s="67"/>
    </row>
    <row r="1610" spans="1:7">
      <c r="A1610" s="65">
        <v>3168</v>
      </c>
      <c r="B1610" s="65">
        <v>119</v>
      </c>
      <c r="C1610" s="65" t="s">
        <v>2427</v>
      </c>
      <c r="F1610" s="66"/>
      <c r="G1610" s="67"/>
    </row>
    <row r="1611" spans="1:7">
      <c r="A1611" s="65">
        <v>3169</v>
      </c>
      <c r="B1611" s="65">
        <v>123</v>
      </c>
      <c r="C1611" s="65" t="s">
        <v>2428</v>
      </c>
      <c r="F1611" s="66"/>
      <c r="G1611" s="67"/>
    </row>
    <row r="1612" spans="1:7">
      <c r="A1612" s="65">
        <v>3170</v>
      </c>
      <c r="B1612" s="65">
        <v>138</v>
      </c>
      <c r="C1612" s="65" t="s">
        <v>2429</v>
      </c>
      <c r="F1612" s="66"/>
      <c r="G1612" s="67"/>
    </row>
    <row r="1613" spans="1:7">
      <c r="A1613" s="65">
        <v>3171</v>
      </c>
      <c r="B1613" s="65">
        <v>154</v>
      </c>
      <c r="C1613" s="65" t="s">
        <v>2430</v>
      </c>
      <c r="F1613" s="66"/>
      <c r="G1613" s="67"/>
    </row>
    <row r="1614" spans="1:7">
      <c r="A1614" s="65">
        <v>3172</v>
      </c>
      <c r="B1614" s="65">
        <v>153</v>
      </c>
      <c r="C1614" s="65" t="s">
        <v>2431</v>
      </c>
      <c r="F1614" s="66"/>
      <c r="G1614" s="67"/>
    </row>
    <row r="1615" spans="1:7">
      <c r="A1615" s="65">
        <v>3174</v>
      </c>
      <c r="B1615" s="65">
        <v>135</v>
      </c>
      <c r="C1615" s="65" t="s">
        <v>2432</v>
      </c>
      <c r="F1615" s="66"/>
      <c r="G1615" s="67"/>
    </row>
    <row r="1616" spans="1:7">
      <c r="A1616" s="65">
        <v>3175</v>
      </c>
      <c r="B1616" s="65">
        <v>133</v>
      </c>
      <c r="C1616" s="65" t="s">
        <v>2433</v>
      </c>
      <c r="F1616" s="66"/>
      <c r="G1616" s="67"/>
    </row>
    <row r="1617" spans="1:7">
      <c r="A1617" s="65">
        <v>3176</v>
      </c>
      <c r="B1617" s="65">
        <v>133</v>
      </c>
      <c r="C1617" s="65" t="s">
        <v>2434</v>
      </c>
      <c r="F1617" s="66"/>
      <c r="G1617" s="67"/>
    </row>
    <row r="1618" spans="1:7">
      <c r="A1618" s="65">
        <v>3178</v>
      </c>
      <c r="B1618" s="65">
        <v>133</v>
      </c>
      <c r="C1618" s="65" t="s">
        <v>2435</v>
      </c>
      <c r="F1618" s="66"/>
      <c r="G1618" s="67"/>
    </row>
    <row r="1619" spans="1:7">
      <c r="A1619" s="65">
        <v>3179</v>
      </c>
      <c r="B1619" s="65">
        <v>134</v>
      </c>
      <c r="C1619" s="65" t="s">
        <v>2436</v>
      </c>
      <c r="F1619" s="66"/>
      <c r="G1619" s="67"/>
    </row>
    <row r="1620" spans="1:7">
      <c r="A1620" s="65">
        <v>3180</v>
      </c>
      <c r="B1620" s="65">
        <v>134</v>
      </c>
      <c r="C1620" s="65" t="s">
        <v>2437</v>
      </c>
      <c r="F1620" s="66"/>
      <c r="G1620" s="67"/>
    </row>
    <row r="1621" spans="1:7">
      <c r="A1621" s="65">
        <v>3181</v>
      </c>
      <c r="B1621" s="65">
        <v>133</v>
      </c>
      <c r="C1621" s="65" t="s">
        <v>2438</v>
      </c>
      <c r="F1621" s="66"/>
      <c r="G1621" s="67"/>
    </row>
    <row r="1622" spans="1:7">
      <c r="A1622" s="65">
        <v>3182</v>
      </c>
      <c r="B1622" s="65">
        <v>170</v>
      </c>
      <c r="C1622" s="65" t="s">
        <v>2439</v>
      </c>
      <c r="F1622" s="66"/>
      <c r="G1622" s="67"/>
    </row>
    <row r="1623" spans="1:7">
      <c r="A1623" s="65">
        <v>3183</v>
      </c>
      <c r="B1623" s="65">
        <v>135</v>
      </c>
      <c r="C1623" s="65" t="s">
        <v>2440</v>
      </c>
      <c r="F1623" s="66"/>
      <c r="G1623" s="67"/>
    </row>
    <row r="1624" spans="1:7">
      <c r="A1624" s="65">
        <v>3184</v>
      </c>
      <c r="B1624" s="65">
        <v>136</v>
      </c>
      <c r="C1624" s="65" t="s">
        <v>2441</v>
      </c>
      <c r="F1624" s="66"/>
      <c r="G1624" s="67"/>
    </row>
    <row r="1625" spans="1:7">
      <c r="A1625" s="65">
        <v>3185</v>
      </c>
      <c r="B1625" s="65">
        <v>136</v>
      </c>
      <c r="C1625" s="65" t="s">
        <v>2442</v>
      </c>
      <c r="F1625" s="66"/>
      <c r="G1625" s="67"/>
    </row>
    <row r="1626" spans="1:7">
      <c r="A1626" s="65">
        <v>3186</v>
      </c>
      <c r="B1626" s="65">
        <v>135</v>
      </c>
      <c r="C1626" s="65" t="s">
        <v>2443</v>
      </c>
      <c r="F1626" s="66"/>
      <c r="G1626" s="67"/>
    </row>
    <row r="1627" spans="1:7">
      <c r="A1627" s="65">
        <v>3187</v>
      </c>
      <c r="B1627" s="65">
        <v>136</v>
      </c>
      <c r="C1627" s="65" t="s">
        <v>2444</v>
      </c>
      <c r="F1627" s="66"/>
      <c r="G1627" s="67"/>
    </row>
    <row r="1628" spans="1:7">
      <c r="A1628" s="65">
        <v>3188</v>
      </c>
      <c r="B1628" s="65">
        <v>136</v>
      </c>
      <c r="C1628" s="65" t="s">
        <v>2445</v>
      </c>
      <c r="F1628" s="66"/>
      <c r="G1628" s="67"/>
    </row>
    <row r="1629" spans="1:7">
      <c r="A1629" s="65">
        <v>3189</v>
      </c>
      <c r="B1629" s="65">
        <v>135</v>
      </c>
      <c r="C1629" s="65" t="s">
        <v>2446</v>
      </c>
      <c r="F1629" s="66"/>
      <c r="G1629" s="67"/>
    </row>
    <row r="1630" spans="1:7">
      <c r="A1630" s="65">
        <v>3190</v>
      </c>
      <c r="B1630" s="65">
        <v>135</v>
      </c>
      <c r="C1630" s="65" t="s">
        <v>2447</v>
      </c>
      <c r="F1630" s="66"/>
      <c r="G1630" s="67"/>
    </row>
    <row r="1631" spans="1:7">
      <c r="A1631" s="65">
        <v>3191</v>
      </c>
      <c r="B1631" s="65">
        <v>136</v>
      </c>
      <c r="C1631" s="65" t="s">
        <v>2448</v>
      </c>
      <c r="F1631" s="66"/>
      <c r="G1631" s="67"/>
    </row>
    <row r="1632" spans="1:7">
      <c r="A1632" s="65">
        <v>3192</v>
      </c>
      <c r="B1632" s="65">
        <v>136</v>
      </c>
      <c r="C1632" s="65" t="s">
        <v>2449</v>
      </c>
      <c r="F1632" s="66"/>
      <c r="G1632" s="67"/>
    </row>
    <row r="1633" spans="1:7">
      <c r="A1633" s="65">
        <v>3194</v>
      </c>
      <c r="B1633" s="65">
        <v>135</v>
      </c>
      <c r="C1633" s="65" t="s">
        <v>2450</v>
      </c>
      <c r="F1633" s="66"/>
      <c r="G1633" s="67"/>
    </row>
    <row r="1634" spans="1:7">
      <c r="A1634" s="65">
        <v>3200</v>
      </c>
      <c r="B1634" s="65">
        <v>135</v>
      </c>
      <c r="C1634" s="65" t="s">
        <v>2451</v>
      </c>
      <c r="F1634" s="66"/>
      <c r="G1634" s="67"/>
    </row>
    <row r="1635" spans="1:7">
      <c r="A1635" s="65">
        <v>3205</v>
      </c>
      <c r="B1635" s="65">
        <v>135</v>
      </c>
      <c r="C1635" s="65" t="s">
        <v>2452</v>
      </c>
      <c r="F1635" s="66"/>
      <c r="G1635" s="67"/>
    </row>
    <row r="1636" spans="1:7">
      <c r="A1636" s="65">
        <v>3206</v>
      </c>
      <c r="B1636" s="65">
        <v>136</v>
      </c>
      <c r="C1636" s="65" t="s">
        <v>2453</v>
      </c>
      <c r="F1636" s="66"/>
      <c r="G1636" s="67"/>
    </row>
    <row r="1637" spans="1:7">
      <c r="A1637" s="65">
        <v>3208</v>
      </c>
      <c r="B1637" s="65">
        <v>138</v>
      </c>
      <c r="C1637" s="65" t="s">
        <v>2454</v>
      </c>
      <c r="F1637" s="66"/>
      <c r="G1637" s="67"/>
    </row>
    <row r="1638" spans="1:7">
      <c r="A1638" s="65">
        <v>3209</v>
      </c>
      <c r="B1638" s="65">
        <v>138</v>
      </c>
      <c r="C1638" s="65" t="s">
        <v>2455</v>
      </c>
      <c r="F1638" s="66"/>
      <c r="G1638" s="67"/>
    </row>
    <row r="1639" spans="1:7">
      <c r="A1639" s="65">
        <v>3210</v>
      </c>
      <c r="B1639" s="65">
        <v>140</v>
      </c>
      <c r="C1639" s="65" t="s">
        <v>2456</v>
      </c>
      <c r="F1639" s="66"/>
      <c r="G1639" s="67"/>
    </row>
    <row r="1640" spans="1:7">
      <c r="A1640" s="65">
        <v>3211</v>
      </c>
      <c r="B1640" s="65">
        <v>140</v>
      </c>
      <c r="C1640" s="65" t="s">
        <v>2457</v>
      </c>
      <c r="F1640" s="66"/>
      <c r="G1640" s="67"/>
    </row>
    <row r="1641" spans="1:7">
      <c r="A1641" s="65">
        <v>3212</v>
      </c>
      <c r="B1641" s="65">
        <v>140</v>
      </c>
      <c r="C1641" s="65" t="s">
        <v>2458</v>
      </c>
      <c r="F1641" s="66"/>
      <c r="G1641" s="67"/>
    </row>
    <row r="1642" spans="1:7">
      <c r="A1642" s="65">
        <v>3213</v>
      </c>
      <c r="B1642" s="65">
        <v>140</v>
      </c>
      <c r="C1642" s="65" t="s">
        <v>2459</v>
      </c>
      <c r="F1642" s="66"/>
      <c r="G1642" s="67"/>
    </row>
    <row r="1643" spans="1:7">
      <c r="A1643" s="65">
        <v>3214</v>
      </c>
      <c r="B1643" s="65">
        <v>140</v>
      </c>
      <c r="C1643" s="65" t="s">
        <v>2460</v>
      </c>
      <c r="F1643" s="66"/>
      <c r="G1643" s="67"/>
    </row>
    <row r="1644" spans="1:7">
      <c r="A1644" s="65">
        <v>3215</v>
      </c>
      <c r="B1644" s="65">
        <v>140</v>
      </c>
      <c r="C1644" s="65" t="s">
        <v>2461</v>
      </c>
      <c r="F1644" s="66"/>
      <c r="G1644" s="67"/>
    </row>
    <row r="1645" spans="1:7">
      <c r="A1645" s="65">
        <v>3216</v>
      </c>
      <c r="B1645" s="65">
        <v>140</v>
      </c>
      <c r="C1645" s="65" t="s">
        <v>2462</v>
      </c>
      <c r="F1645" s="66"/>
      <c r="G1645" s="67"/>
    </row>
    <row r="1646" spans="1:7">
      <c r="A1646" s="65">
        <v>3218</v>
      </c>
      <c r="B1646" s="65">
        <v>140</v>
      </c>
      <c r="C1646" s="65" t="s">
        <v>2463</v>
      </c>
      <c r="F1646" s="66"/>
      <c r="G1646" s="67"/>
    </row>
    <row r="1647" spans="1:7">
      <c r="A1647" s="65">
        <v>3219</v>
      </c>
      <c r="B1647" s="65">
        <v>140</v>
      </c>
      <c r="C1647" s="65" t="s">
        <v>2464</v>
      </c>
      <c r="F1647" s="66"/>
      <c r="G1647" s="67"/>
    </row>
    <row r="1648" spans="1:7">
      <c r="A1648" s="65">
        <v>3220</v>
      </c>
      <c r="B1648" s="65">
        <v>126</v>
      </c>
      <c r="C1648" s="65" t="s">
        <v>2465</v>
      </c>
      <c r="F1648" s="66"/>
      <c r="G1648" s="67"/>
    </row>
    <row r="1649" spans="1:7">
      <c r="A1649" s="65">
        <v>3221</v>
      </c>
      <c r="B1649" s="65">
        <v>149</v>
      </c>
      <c r="C1649" s="65" t="s">
        <v>2466</v>
      </c>
      <c r="F1649" s="66"/>
      <c r="G1649" s="67"/>
    </row>
    <row r="1650" spans="1:7">
      <c r="A1650" s="65">
        <v>3222</v>
      </c>
      <c r="B1650" s="65">
        <v>149</v>
      </c>
      <c r="C1650" s="65" t="s">
        <v>2467</v>
      </c>
      <c r="F1650" s="66"/>
      <c r="G1650" s="67"/>
    </row>
    <row r="1651" spans="1:7">
      <c r="A1651" s="65">
        <v>3223</v>
      </c>
      <c r="B1651" s="65">
        <v>149</v>
      </c>
      <c r="C1651" s="65" t="s">
        <v>2468</v>
      </c>
      <c r="F1651" s="66"/>
      <c r="G1651" s="67"/>
    </row>
    <row r="1652" spans="1:7">
      <c r="A1652" s="65">
        <v>3224</v>
      </c>
      <c r="B1652" s="65">
        <v>149</v>
      </c>
      <c r="C1652" s="65" t="s">
        <v>2469</v>
      </c>
      <c r="F1652" s="66"/>
      <c r="G1652" s="67"/>
    </row>
    <row r="1653" spans="1:7">
      <c r="A1653" s="65">
        <v>3225</v>
      </c>
      <c r="B1653" s="65">
        <v>149</v>
      </c>
      <c r="C1653" s="65" t="s">
        <v>2470</v>
      </c>
      <c r="F1653" s="66"/>
      <c r="G1653" s="67"/>
    </row>
    <row r="1654" spans="1:7">
      <c r="A1654" s="65">
        <v>3226</v>
      </c>
      <c r="B1654" s="65">
        <v>149</v>
      </c>
      <c r="C1654" s="65" t="s">
        <v>2471</v>
      </c>
      <c r="F1654" s="66"/>
      <c r="G1654" s="67"/>
    </row>
    <row r="1655" spans="1:7">
      <c r="A1655" s="65">
        <v>3227</v>
      </c>
      <c r="B1655" s="65">
        <v>149</v>
      </c>
      <c r="C1655" s="65" t="s">
        <v>2472</v>
      </c>
      <c r="F1655" s="66"/>
      <c r="G1655" s="67"/>
    </row>
    <row r="1656" spans="1:7">
      <c r="A1656" s="65">
        <v>3228</v>
      </c>
      <c r="B1656" s="65">
        <v>149</v>
      </c>
      <c r="C1656" s="65" t="s">
        <v>2473</v>
      </c>
      <c r="F1656" s="66"/>
      <c r="G1656" s="67"/>
    </row>
    <row r="1657" spans="1:7">
      <c r="A1657" s="65">
        <v>3229</v>
      </c>
      <c r="B1657" s="65">
        <v>149</v>
      </c>
      <c r="C1657" s="65" t="s">
        <v>2474</v>
      </c>
      <c r="F1657" s="66"/>
      <c r="G1657" s="67"/>
    </row>
    <row r="1658" spans="1:7">
      <c r="A1658" s="65">
        <v>3230</v>
      </c>
      <c r="B1658" s="65">
        <v>149</v>
      </c>
      <c r="C1658" s="65" t="s">
        <v>2475</v>
      </c>
      <c r="F1658" s="66"/>
      <c r="G1658" s="67"/>
    </row>
    <row r="1659" spans="1:7">
      <c r="A1659" s="65">
        <v>3231</v>
      </c>
      <c r="B1659" s="65">
        <v>150</v>
      </c>
      <c r="C1659" s="65" t="s">
        <v>2476</v>
      </c>
      <c r="F1659" s="66"/>
      <c r="G1659" s="67"/>
    </row>
    <row r="1660" spans="1:7">
      <c r="A1660" s="65">
        <v>3232</v>
      </c>
      <c r="B1660" s="65">
        <v>150</v>
      </c>
      <c r="C1660" s="65" t="s">
        <v>2477</v>
      </c>
      <c r="F1660" s="66"/>
      <c r="G1660" s="67"/>
    </row>
    <row r="1661" spans="1:7">
      <c r="A1661" s="65">
        <v>3233</v>
      </c>
      <c r="B1661" s="65">
        <v>150</v>
      </c>
      <c r="C1661" s="65" t="s">
        <v>2478</v>
      </c>
      <c r="F1661" s="66"/>
      <c r="G1661" s="67"/>
    </row>
    <row r="1662" spans="1:7">
      <c r="A1662" s="65">
        <v>3234</v>
      </c>
      <c r="B1662" s="65">
        <v>150</v>
      </c>
      <c r="C1662" s="65" t="s">
        <v>2479</v>
      </c>
      <c r="F1662" s="66"/>
      <c r="G1662" s="67"/>
    </row>
    <row r="1663" spans="1:7">
      <c r="A1663" s="65">
        <v>3235</v>
      </c>
      <c r="B1663" s="65">
        <v>150</v>
      </c>
      <c r="C1663" s="65" t="s">
        <v>2480</v>
      </c>
      <c r="F1663" s="66"/>
      <c r="G1663" s="67"/>
    </row>
    <row r="1664" spans="1:7">
      <c r="A1664" s="65">
        <v>3236</v>
      </c>
      <c r="B1664" s="65">
        <v>150</v>
      </c>
      <c r="C1664" s="65" t="s">
        <v>2481</v>
      </c>
      <c r="F1664" s="66"/>
      <c r="G1664" s="67"/>
    </row>
    <row r="1665" spans="1:7">
      <c r="A1665" s="65">
        <v>3237</v>
      </c>
      <c r="B1665" s="65">
        <v>150</v>
      </c>
      <c r="C1665" s="65" t="s">
        <v>2482</v>
      </c>
      <c r="F1665" s="66"/>
      <c r="G1665" s="67"/>
    </row>
    <row r="1666" spans="1:7">
      <c r="A1666" s="65">
        <v>3238</v>
      </c>
      <c r="B1666" s="65">
        <v>150</v>
      </c>
      <c r="C1666" s="65" t="s">
        <v>2483</v>
      </c>
      <c r="F1666" s="66"/>
      <c r="G1666" s="67"/>
    </row>
    <row r="1667" spans="1:7">
      <c r="A1667" s="65">
        <v>3239</v>
      </c>
      <c r="B1667" s="65">
        <v>150</v>
      </c>
      <c r="C1667" s="65" t="s">
        <v>2484</v>
      </c>
      <c r="F1667" s="66"/>
      <c r="G1667" s="67"/>
    </row>
    <row r="1668" spans="1:7">
      <c r="A1668" s="65">
        <v>3240</v>
      </c>
      <c r="B1668" s="65">
        <v>150</v>
      </c>
      <c r="C1668" s="65" t="s">
        <v>2485</v>
      </c>
      <c r="F1668" s="66"/>
      <c r="G1668" s="67"/>
    </row>
    <row r="1669" spans="1:7">
      <c r="A1669" s="65">
        <v>3241</v>
      </c>
      <c r="B1669" s="65">
        <v>133</v>
      </c>
      <c r="C1669" s="65" t="s">
        <v>2486</v>
      </c>
      <c r="F1669" s="66"/>
      <c r="G1669" s="67"/>
    </row>
    <row r="1670" spans="1:7">
      <c r="A1670" s="65">
        <v>3242</v>
      </c>
      <c r="B1670" s="65">
        <v>149</v>
      </c>
      <c r="C1670" s="65" t="s">
        <v>2487</v>
      </c>
      <c r="F1670" s="66"/>
      <c r="G1670" s="67"/>
    </row>
    <row r="1671" spans="1:7">
      <c r="A1671" s="65">
        <v>3243</v>
      </c>
      <c r="B1671" s="65">
        <v>151</v>
      </c>
      <c r="C1671" s="65" t="s">
        <v>2488</v>
      </c>
      <c r="F1671" s="66"/>
      <c r="G1671" s="67"/>
    </row>
    <row r="1672" spans="1:7">
      <c r="A1672" s="65">
        <v>3244</v>
      </c>
      <c r="B1672" s="65">
        <v>154</v>
      </c>
      <c r="C1672" s="65" t="s">
        <v>2489</v>
      </c>
      <c r="F1672" s="66"/>
      <c r="G1672" s="67"/>
    </row>
    <row r="1673" spans="1:7">
      <c r="A1673" s="65">
        <v>3245</v>
      </c>
      <c r="B1673" s="65">
        <v>171</v>
      </c>
      <c r="C1673" s="65" t="s">
        <v>2490</v>
      </c>
      <c r="F1673" s="66"/>
      <c r="G1673" s="67"/>
    </row>
    <row r="1674" spans="1:7">
      <c r="A1674" s="65">
        <v>3246</v>
      </c>
      <c r="B1674" s="65">
        <v>156</v>
      </c>
      <c r="C1674" s="65" t="s">
        <v>2491</v>
      </c>
      <c r="F1674" s="66"/>
      <c r="G1674" s="67"/>
    </row>
    <row r="1675" spans="1:7">
      <c r="A1675" s="65">
        <v>3247</v>
      </c>
      <c r="B1675" s="65">
        <v>140</v>
      </c>
      <c r="C1675" s="65" t="s">
        <v>2492</v>
      </c>
      <c r="F1675" s="66"/>
      <c r="G1675" s="67"/>
    </row>
    <row r="1676" spans="1:7">
      <c r="A1676" s="65">
        <v>3248</v>
      </c>
      <c r="B1676" s="65">
        <v>131</v>
      </c>
      <c r="C1676" s="65" t="s">
        <v>2493</v>
      </c>
      <c r="F1676" s="66"/>
      <c r="G1676" s="67"/>
    </row>
    <row r="1677" spans="1:7">
      <c r="A1677" s="65">
        <v>3249</v>
      </c>
      <c r="B1677" s="65">
        <v>151</v>
      </c>
      <c r="C1677" s="65" t="s">
        <v>2494</v>
      </c>
      <c r="F1677" s="66"/>
      <c r="G1677" s="67"/>
    </row>
    <row r="1678" spans="1:7">
      <c r="A1678" s="65">
        <v>3250</v>
      </c>
      <c r="B1678" s="65">
        <v>153</v>
      </c>
      <c r="C1678" s="65" t="s">
        <v>2495</v>
      </c>
      <c r="F1678" s="66"/>
      <c r="G1678" s="67"/>
    </row>
    <row r="1679" spans="1:7">
      <c r="A1679" s="65">
        <v>3251</v>
      </c>
      <c r="B1679" s="65">
        <v>133</v>
      </c>
      <c r="C1679" s="65" t="s">
        <v>2496</v>
      </c>
      <c r="F1679" s="66"/>
      <c r="G1679" s="67"/>
    </row>
    <row r="1680" spans="1:7">
      <c r="A1680" s="65">
        <v>3252</v>
      </c>
      <c r="B1680" s="65">
        <v>115</v>
      </c>
      <c r="C1680" s="65" t="s">
        <v>2497</v>
      </c>
      <c r="F1680" s="66"/>
      <c r="G1680" s="67"/>
    </row>
    <row r="1681" spans="1:7">
      <c r="A1681" s="65">
        <v>3253</v>
      </c>
      <c r="B1681" s="65">
        <v>154</v>
      </c>
      <c r="C1681" s="65" t="s">
        <v>2498</v>
      </c>
      <c r="F1681" s="66"/>
      <c r="G1681" s="67"/>
    </row>
    <row r="1682" spans="1:7">
      <c r="A1682" s="65">
        <v>3254</v>
      </c>
      <c r="B1682" s="65">
        <v>135</v>
      </c>
      <c r="C1682" s="65" t="s">
        <v>2499</v>
      </c>
      <c r="F1682" s="66"/>
      <c r="G1682" s="67"/>
    </row>
    <row r="1683" spans="1:7">
      <c r="A1683" s="65">
        <v>3255</v>
      </c>
      <c r="B1683" s="65">
        <v>135</v>
      </c>
      <c r="C1683" s="65" t="s">
        <v>2500</v>
      </c>
      <c r="F1683" s="66"/>
      <c r="G1683" s="67"/>
    </row>
    <row r="1684" spans="1:7">
      <c r="A1684" s="65">
        <v>3256</v>
      </c>
      <c r="B1684" s="65">
        <v>128</v>
      </c>
      <c r="C1684" s="65" t="s">
        <v>2501</v>
      </c>
      <c r="F1684" s="66"/>
      <c r="G1684" s="67"/>
    </row>
    <row r="1685" spans="1:7">
      <c r="A1685" s="65">
        <v>3257</v>
      </c>
      <c r="B1685" s="65">
        <v>171</v>
      </c>
      <c r="C1685" s="65" t="s">
        <v>2502</v>
      </c>
      <c r="F1685" s="66"/>
      <c r="G1685" s="67"/>
    </row>
    <row r="1686" spans="1:7">
      <c r="A1686" s="65">
        <v>3258</v>
      </c>
      <c r="B1686" s="65">
        <v>171</v>
      </c>
      <c r="C1686" s="65" t="s">
        <v>2503</v>
      </c>
      <c r="F1686" s="66"/>
      <c r="G1686" s="67"/>
    </row>
    <row r="1687" spans="1:7">
      <c r="A1687" s="65">
        <v>3259</v>
      </c>
      <c r="B1687" s="65">
        <v>154</v>
      </c>
      <c r="C1687" s="65" t="s">
        <v>2504</v>
      </c>
      <c r="F1687" s="66"/>
      <c r="G1687" s="67"/>
    </row>
    <row r="1688" spans="1:7">
      <c r="A1688" s="65">
        <v>3260</v>
      </c>
      <c r="B1688" s="65">
        <v>154</v>
      </c>
      <c r="C1688" s="65" t="s">
        <v>2505</v>
      </c>
      <c r="F1688" s="66"/>
      <c r="G1688" s="67"/>
    </row>
    <row r="1689" spans="1:7">
      <c r="A1689" s="65">
        <v>3261</v>
      </c>
      <c r="B1689" s="65">
        <v>154</v>
      </c>
      <c r="C1689" s="65" t="s">
        <v>2506</v>
      </c>
      <c r="F1689" s="66"/>
      <c r="G1689" s="67"/>
    </row>
    <row r="1690" spans="1:7">
      <c r="A1690" s="65">
        <v>3262</v>
      </c>
      <c r="B1690" s="65">
        <v>154</v>
      </c>
      <c r="C1690" s="65" t="s">
        <v>2507</v>
      </c>
      <c r="F1690" s="66"/>
      <c r="G1690" s="67"/>
    </row>
    <row r="1691" spans="1:7">
      <c r="A1691" s="65">
        <v>3263</v>
      </c>
      <c r="B1691" s="65">
        <v>154</v>
      </c>
      <c r="C1691" s="65" t="s">
        <v>2508</v>
      </c>
      <c r="F1691" s="66"/>
      <c r="G1691" s="67"/>
    </row>
    <row r="1692" spans="1:7">
      <c r="A1692" s="65">
        <v>3264</v>
      </c>
      <c r="B1692" s="65">
        <v>154</v>
      </c>
      <c r="C1692" s="65" t="s">
        <v>863</v>
      </c>
      <c r="F1692" s="66"/>
      <c r="G1692" s="67"/>
    </row>
    <row r="1693" spans="1:7">
      <c r="A1693" s="65">
        <v>3265</v>
      </c>
      <c r="B1693" s="65">
        <v>153</v>
      </c>
      <c r="C1693" s="65" t="s">
        <v>2509</v>
      </c>
      <c r="F1693" s="66"/>
      <c r="G1693" s="67"/>
    </row>
    <row r="1694" spans="1:7">
      <c r="A1694" s="65">
        <v>3266</v>
      </c>
      <c r="B1694" s="65">
        <v>154</v>
      </c>
      <c r="C1694" s="65" t="s">
        <v>864</v>
      </c>
      <c r="F1694" s="66"/>
      <c r="G1694" s="67"/>
    </row>
    <row r="1695" spans="1:7">
      <c r="A1695" s="65">
        <v>3267</v>
      </c>
      <c r="B1695" s="65">
        <v>153</v>
      </c>
      <c r="C1695" s="65" t="s">
        <v>2510</v>
      </c>
      <c r="F1695" s="66"/>
      <c r="G1695" s="67"/>
    </row>
    <row r="1696" spans="1:7">
      <c r="A1696" s="65">
        <v>3268</v>
      </c>
      <c r="B1696" s="65">
        <v>171</v>
      </c>
      <c r="C1696" s="65" t="s">
        <v>2511</v>
      </c>
      <c r="F1696" s="66"/>
      <c r="G1696" s="67"/>
    </row>
    <row r="1697" spans="1:7">
      <c r="A1697" s="65">
        <v>3269</v>
      </c>
      <c r="B1697" s="65">
        <v>128</v>
      </c>
      <c r="C1697" s="65" t="s">
        <v>2512</v>
      </c>
      <c r="F1697" s="66"/>
      <c r="G1697" s="67"/>
    </row>
    <row r="1698" spans="1:7">
      <c r="A1698" s="65">
        <v>3270</v>
      </c>
      <c r="B1698" s="65">
        <v>133</v>
      </c>
      <c r="C1698" s="65" t="s">
        <v>2513</v>
      </c>
      <c r="F1698" s="66"/>
      <c r="G1698" s="67"/>
    </row>
    <row r="1699" spans="1:7">
      <c r="A1699" s="65">
        <v>3271</v>
      </c>
      <c r="B1699" s="65">
        <v>127</v>
      </c>
      <c r="C1699" s="65" t="s">
        <v>2514</v>
      </c>
      <c r="F1699" s="66"/>
      <c r="G1699" s="67"/>
    </row>
    <row r="1700" spans="1:7">
      <c r="A1700" s="65">
        <v>3272</v>
      </c>
      <c r="B1700" s="65">
        <v>127</v>
      </c>
      <c r="C1700" s="65" t="s">
        <v>2515</v>
      </c>
      <c r="F1700" s="66"/>
      <c r="G1700" s="67"/>
    </row>
    <row r="1701" spans="1:7">
      <c r="A1701" s="65">
        <v>3273</v>
      </c>
      <c r="B1701" s="65">
        <v>131</v>
      </c>
      <c r="C1701" s="65" t="s">
        <v>2516</v>
      </c>
      <c r="F1701" s="66"/>
      <c r="G1701" s="67"/>
    </row>
    <row r="1702" spans="1:7">
      <c r="A1702" s="65">
        <v>3274</v>
      </c>
      <c r="B1702" s="65">
        <v>132</v>
      </c>
      <c r="C1702" s="65" t="s">
        <v>2517</v>
      </c>
      <c r="F1702" s="66"/>
      <c r="G1702" s="67"/>
    </row>
    <row r="1703" spans="1:7">
      <c r="A1703" s="65">
        <v>3275</v>
      </c>
      <c r="B1703" s="65">
        <v>131</v>
      </c>
      <c r="C1703" s="65" t="s">
        <v>2518</v>
      </c>
      <c r="F1703" s="66"/>
      <c r="G1703" s="67"/>
    </row>
    <row r="1704" spans="1:7">
      <c r="A1704" s="65">
        <v>3276</v>
      </c>
      <c r="B1704" s="65">
        <v>151</v>
      </c>
      <c r="C1704" s="65" t="s">
        <v>2519</v>
      </c>
      <c r="F1704" s="66"/>
      <c r="G1704" s="67"/>
    </row>
    <row r="1705" spans="1:7">
      <c r="A1705" s="65">
        <v>3277</v>
      </c>
      <c r="B1705" s="65">
        <v>154</v>
      </c>
      <c r="C1705" s="65" t="s">
        <v>2520</v>
      </c>
      <c r="F1705" s="66"/>
      <c r="G1705" s="67"/>
    </row>
    <row r="1706" spans="1:7">
      <c r="A1706" s="65">
        <v>3278</v>
      </c>
      <c r="B1706" s="65">
        <v>151</v>
      </c>
      <c r="C1706" s="65" t="s">
        <v>2521</v>
      </c>
      <c r="F1706" s="66"/>
      <c r="G1706" s="67"/>
    </row>
    <row r="1707" spans="1:7">
      <c r="A1707" s="65">
        <v>3279</v>
      </c>
      <c r="B1707" s="65">
        <v>131</v>
      </c>
      <c r="C1707" s="65" t="s">
        <v>2522</v>
      </c>
      <c r="F1707" s="66"/>
      <c r="G1707" s="67"/>
    </row>
    <row r="1708" spans="1:7">
      <c r="A1708" s="65">
        <v>3280</v>
      </c>
      <c r="B1708" s="65">
        <v>151</v>
      </c>
      <c r="C1708" s="65" t="s">
        <v>2523</v>
      </c>
      <c r="F1708" s="66"/>
      <c r="G1708" s="67"/>
    </row>
    <row r="1709" spans="1:7">
      <c r="A1709" s="65">
        <v>3281</v>
      </c>
      <c r="B1709" s="65">
        <v>151</v>
      </c>
      <c r="C1709" s="65" t="s">
        <v>2524</v>
      </c>
      <c r="F1709" s="66"/>
      <c r="G1709" s="67"/>
    </row>
    <row r="1710" spans="1:7">
      <c r="A1710" s="65">
        <v>3282</v>
      </c>
      <c r="B1710" s="65">
        <v>151</v>
      </c>
      <c r="C1710" s="65" t="s">
        <v>2525</v>
      </c>
      <c r="F1710" s="66"/>
      <c r="G1710" s="67"/>
    </row>
    <row r="1711" spans="1:7">
      <c r="A1711" s="65">
        <v>3283</v>
      </c>
      <c r="B1711" s="65">
        <v>151</v>
      </c>
      <c r="C1711" s="65" t="s">
        <v>2526</v>
      </c>
      <c r="F1711" s="66"/>
      <c r="G1711" s="67"/>
    </row>
    <row r="1712" spans="1:7">
      <c r="A1712" s="65">
        <v>3284</v>
      </c>
      <c r="B1712" s="65">
        <v>151</v>
      </c>
      <c r="C1712" s="65" t="s">
        <v>2527</v>
      </c>
      <c r="F1712" s="66"/>
      <c r="G1712" s="67"/>
    </row>
    <row r="1713" spans="1:7">
      <c r="A1713" s="65">
        <v>3285</v>
      </c>
      <c r="B1713" s="65">
        <v>151</v>
      </c>
      <c r="C1713" s="65" t="s">
        <v>2528</v>
      </c>
      <c r="F1713" s="66"/>
      <c r="G1713" s="67"/>
    </row>
    <row r="1714" spans="1:7">
      <c r="A1714" s="65">
        <v>3286</v>
      </c>
      <c r="B1714" s="65">
        <v>131</v>
      </c>
      <c r="C1714" s="65" t="s">
        <v>2529</v>
      </c>
      <c r="F1714" s="66"/>
      <c r="G1714" s="67"/>
    </row>
    <row r="1715" spans="1:7">
      <c r="A1715" s="65">
        <v>3287</v>
      </c>
      <c r="B1715" s="65">
        <v>151</v>
      </c>
      <c r="C1715" s="65" t="s">
        <v>865</v>
      </c>
      <c r="F1715" s="66"/>
      <c r="G1715" s="67"/>
    </row>
    <row r="1716" spans="1:7">
      <c r="A1716" s="65">
        <v>3288</v>
      </c>
      <c r="B1716" s="65">
        <v>151</v>
      </c>
      <c r="C1716" s="65" t="s">
        <v>2530</v>
      </c>
      <c r="F1716" s="66"/>
      <c r="G1716" s="67"/>
    </row>
    <row r="1717" spans="1:7">
      <c r="A1717" s="65">
        <v>3289</v>
      </c>
      <c r="B1717" s="65">
        <v>154</v>
      </c>
      <c r="C1717" s="65" t="s">
        <v>2531</v>
      </c>
      <c r="F1717" s="66"/>
      <c r="G1717" s="67"/>
    </row>
    <row r="1718" spans="1:7">
      <c r="A1718" s="65">
        <v>3290</v>
      </c>
      <c r="B1718" s="65">
        <v>154</v>
      </c>
      <c r="C1718" s="65" t="s">
        <v>2532</v>
      </c>
      <c r="F1718" s="66"/>
      <c r="G1718" s="67"/>
    </row>
    <row r="1719" spans="1:7">
      <c r="A1719" s="65">
        <v>3291</v>
      </c>
      <c r="B1719" s="65">
        <v>158</v>
      </c>
      <c r="C1719" s="65" t="s">
        <v>2533</v>
      </c>
      <c r="F1719" s="66"/>
      <c r="G1719" s="67"/>
    </row>
    <row r="1720" spans="1:7">
      <c r="A1720" s="65">
        <v>3292</v>
      </c>
      <c r="B1720" s="65">
        <v>138</v>
      </c>
      <c r="C1720" s="65" t="s">
        <v>2534</v>
      </c>
      <c r="F1720" s="66"/>
      <c r="G1720" s="67"/>
    </row>
    <row r="1721" spans="1:7">
      <c r="A1721" s="65">
        <v>3293</v>
      </c>
      <c r="B1721" s="65">
        <v>152</v>
      </c>
      <c r="C1721" s="65" t="s">
        <v>2535</v>
      </c>
      <c r="F1721" s="66"/>
      <c r="G1721" s="67"/>
    </row>
    <row r="1722" spans="1:7">
      <c r="A1722" s="65">
        <v>3294</v>
      </c>
      <c r="B1722" s="65">
        <v>131</v>
      </c>
      <c r="C1722" s="65" t="s">
        <v>2536</v>
      </c>
      <c r="F1722" s="66"/>
      <c r="G1722" s="67"/>
    </row>
    <row r="1723" spans="1:7">
      <c r="A1723" s="65">
        <v>3295</v>
      </c>
      <c r="B1723" s="65">
        <v>128</v>
      </c>
      <c r="C1723" s="65" t="s">
        <v>2537</v>
      </c>
      <c r="F1723" s="66"/>
      <c r="G1723" s="67"/>
    </row>
    <row r="1724" spans="1:7">
      <c r="A1724" s="65">
        <v>3296</v>
      </c>
      <c r="B1724" s="65">
        <v>126</v>
      </c>
      <c r="C1724" s="65" t="s">
        <v>2538</v>
      </c>
      <c r="F1724" s="66"/>
      <c r="G1724" s="67"/>
    </row>
    <row r="1725" spans="1:7">
      <c r="A1725" s="65">
        <v>3297</v>
      </c>
      <c r="B1725" s="65">
        <v>126</v>
      </c>
      <c r="C1725" s="65" t="s">
        <v>2539</v>
      </c>
      <c r="F1725" s="66"/>
      <c r="G1725" s="67"/>
    </row>
    <row r="1726" spans="1:7">
      <c r="A1726" s="65">
        <v>3298</v>
      </c>
      <c r="B1726" s="65">
        <v>126</v>
      </c>
      <c r="C1726" s="65" t="s">
        <v>2540</v>
      </c>
      <c r="F1726" s="66"/>
      <c r="G1726" s="67"/>
    </row>
    <row r="1727" spans="1:7">
      <c r="A1727" s="65">
        <v>3299</v>
      </c>
      <c r="B1727" s="65">
        <v>126</v>
      </c>
      <c r="C1727" s="65" t="s">
        <v>2541</v>
      </c>
      <c r="F1727" s="66"/>
      <c r="G1727" s="67"/>
    </row>
    <row r="1728" spans="1:7">
      <c r="A1728" s="65">
        <v>3300</v>
      </c>
      <c r="B1728" s="65" t="s">
        <v>411</v>
      </c>
      <c r="C1728" s="65" t="s">
        <v>2542</v>
      </c>
      <c r="F1728" s="66"/>
      <c r="G1728" s="67"/>
    </row>
    <row r="1729" spans="1:7">
      <c r="A1729" s="65">
        <v>3301</v>
      </c>
      <c r="B1729" s="65">
        <v>136</v>
      </c>
      <c r="C1729" s="65" t="s">
        <v>2543</v>
      </c>
      <c r="F1729" s="66"/>
      <c r="G1729" s="67"/>
    </row>
    <row r="1730" spans="1:7">
      <c r="A1730" s="65">
        <v>3302</v>
      </c>
      <c r="B1730" s="65">
        <v>152</v>
      </c>
      <c r="C1730" s="65" t="s">
        <v>2544</v>
      </c>
      <c r="F1730" s="66"/>
      <c r="G1730" s="67"/>
    </row>
    <row r="1731" spans="1:7">
      <c r="A1731" s="65">
        <v>3303</v>
      </c>
      <c r="B1731" s="65">
        <v>124</v>
      </c>
      <c r="C1731" s="65" t="s">
        <v>2545</v>
      </c>
      <c r="F1731" s="66"/>
      <c r="G1731" s="67"/>
    </row>
    <row r="1732" spans="1:7">
      <c r="A1732" s="65">
        <v>3304</v>
      </c>
      <c r="B1732" s="65">
        <v>125</v>
      </c>
      <c r="C1732" s="65" t="s">
        <v>2546</v>
      </c>
      <c r="F1732" s="66"/>
      <c r="G1732" s="67"/>
    </row>
    <row r="1733" spans="1:7">
      <c r="A1733" s="65">
        <v>3305</v>
      </c>
      <c r="B1733" s="65">
        <v>119</v>
      </c>
      <c r="C1733" s="65" t="s">
        <v>2547</v>
      </c>
      <c r="F1733" s="66"/>
      <c r="G1733" s="67"/>
    </row>
    <row r="1734" spans="1:7">
      <c r="A1734" s="65">
        <v>3306</v>
      </c>
      <c r="B1734" s="65">
        <v>124</v>
      </c>
      <c r="C1734" s="65" t="s">
        <v>2548</v>
      </c>
      <c r="F1734" s="66"/>
      <c r="G1734" s="67"/>
    </row>
    <row r="1735" spans="1:7">
      <c r="A1735" s="65">
        <v>3307</v>
      </c>
      <c r="B1735" s="65">
        <v>124</v>
      </c>
      <c r="C1735" s="65" t="s">
        <v>2549</v>
      </c>
      <c r="F1735" s="66"/>
      <c r="G1735" s="67"/>
    </row>
    <row r="1736" spans="1:7">
      <c r="A1736" s="65">
        <v>3308</v>
      </c>
      <c r="B1736" s="65">
        <v>125</v>
      </c>
      <c r="C1736" s="65" t="s">
        <v>2550</v>
      </c>
      <c r="F1736" s="66"/>
      <c r="G1736" s="67"/>
    </row>
    <row r="1737" spans="1:7">
      <c r="A1737" s="65">
        <v>3309</v>
      </c>
      <c r="B1737" s="65">
        <v>119</v>
      </c>
      <c r="C1737" s="65" t="s">
        <v>2551</v>
      </c>
      <c r="F1737" s="66"/>
      <c r="G1737" s="67"/>
    </row>
    <row r="1738" spans="1:7">
      <c r="A1738" s="65">
        <v>3310</v>
      </c>
      <c r="B1738" s="65">
        <v>124</v>
      </c>
      <c r="C1738" s="65" t="s">
        <v>2552</v>
      </c>
      <c r="F1738" s="66"/>
      <c r="G1738" s="67"/>
    </row>
    <row r="1739" spans="1:7">
      <c r="A1739" s="65">
        <v>3311</v>
      </c>
      <c r="B1739" s="65">
        <v>122</v>
      </c>
      <c r="C1739" s="65" t="s">
        <v>2553</v>
      </c>
      <c r="F1739" s="66"/>
      <c r="G1739" s="67"/>
    </row>
    <row r="1740" spans="1:7">
      <c r="A1740" s="65">
        <v>3312</v>
      </c>
      <c r="B1740" s="65">
        <v>115</v>
      </c>
      <c r="C1740" s="65" t="s">
        <v>2554</v>
      </c>
      <c r="F1740" s="66"/>
      <c r="G1740" s="67"/>
    </row>
    <row r="1741" spans="1:7">
      <c r="A1741" s="65">
        <v>3313</v>
      </c>
      <c r="B1741" s="65">
        <v>135</v>
      </c>
      <c r="C1741" s="65" t="s">
        <v>2555</v>
      </c>
      <c r="F1741" s="66"/>
      <c r="G1741" s="67"/>
    </row>
    <row r="1742" spans="1:7">
      <c r="A1742" s="65">
        <v>3314</v>
      </c>
      <c r="B1742" s="65">
        <v>171</v>
      </c>
      <c r="C1742" s="65" t="s">
        <v>2556</v>
      </c>
      <c r="F1742" s="66"/>
      <c r="G1742" s="67"/>
    </row>
    <row r="1743" spans="1:7">
      <c r="A1743" s="65">
        <v>3315</v>
      </c>
      <c r="B1743" s="65">
        <v>151</v>
      </c>
      <c r="C1743" s="65" t="s">
        <v>2557</v>
      </c>
      <c r="F1743" s="66"/>
      <c r="G1743" s="67"/>
    </row>
    <row r="1744" spans="1:7">
      <c r="A1744" s="65">
        <v>3316</v>
      </c>
      <c r="B1744" s="65">
        <v>171</v>
      </c>
      <c r="C1744" s="65" t="s">
        <v>2558</v>
      </c>
      <c r="F1744" s="66"/>
      <c r="G1744" s="67"/>
    </row>
    <row r="1745" spans="1:7">
      <c r="A1745" s="65">
        <v>3317</v>
      </c>
      <c r="B1745" s="65">
        <v>113</v>
      </c>
      <c r="C1745" s="65" t="s">
        <v>2559</v>
      </c>
      <c r="F1745" s="66"/>
      <c r="G1745" s="67"/>
    </row>
    <row r="1746" spans="1:7">
      <c r="A1746" s="65">
        <v>3318</v>
      </c>
      <c r="B1746" s="65">
        <v>125</v>
      </c>
      <c r="C1746" s="65" t="s">
        <v>2560</v>
      </c>
      <c r="F1746" s="66"/>
      <c r="G1746" s="67"/>
    </row>
    <row r="1747" spans="1:7">
      <c r="A1747" s="65">
        <v>3319</v>
      </c>
      <c r="B1747" s="65">
        <v>113</v>
      </c>
      <c r="C1747" s="65" t="s">
        <v>2561</v>
      </c>
      <c r="F1747" s="66"/>
      <c r="G1747" s="67"/>
    </row>
    <row r="1748" spans="1:7">
      <c r="A1748" s="65">
        <v>3320</v>
      </c>
      <c r="B1748" s="65">
        <v>157</v>
      </c>
      <c r="C1748" s="65" t="s">
        <v>2562</v>
      </c>
      <c r="F1748" s="66"/>
      <c r="G1748" s="67"/>
    </row>
    <row r="1749" spans="1:7">
      <c r="A1749" s="65">
        <v>3321</v>
      </c>
      <c r="B1749" s="65">
        <v>162</v>
      </c>
      <c r="C1749" s="65" t="s">
        <v>2563</v>
      </c>
      <c r="F1749" s="66"/>
      <c r="G1749" s="67"/>
    </row>
    <row r="1750" spans="1:7">
      <c r="A1750" s="65">
        <v>3322</v>
      </c>
      <c r="B1750" s="65">
        <v>162</v>
      </c>
      <c r="C1750" s="65" t="s">
        <v>2564</v>
      </c>
      <c r="F1750" s="66"/>
      <c r="G1750" s="67"/>
    </row>
    <row r="1751" spans="1:7">
      <c r="A1751" s="65">
        <v>3323</v>
      </c>
      <c r="B1751" s="65">
        <v>163</v>
      </c>
      <c r="C1751" s="65" t="s">
        <v>2565</v>
      </c>
      <c r="F1751" s="66"/>
      <c r="G1751" s="67"/>
    </row>
    <row r="1752" spans="1:7">
      <c r="A1752" s="65">
        <v>3324</v>
      </c>
      <c r="B1752" s="65">
        <v>165</v>
      </c>
      <c r="C1752" s="65" t="s">
        <v>2566</v>
      </c>
      <c r="F1752" s="66"/>
      <c r="G1752" s="67"/>
    </row>
    <row r="1753" spans="1:7">
      <c r="A1753" s="65">
        <v>3325</v>
      </c>
      <c r="B1753" s="65">
        <v>165</v>
      </c>
      <c r="C1753" s="65" t="s">
        <v>2567</v>
      </c>
      <c r="F1753" s="66"/>
      <c r="G1753" s="67"/>
    </row>
    <row r="1754" spans="1:7">
      <c r="A1754" s="65">
        <v>3326</v>
      </c>
      <c r="B1754" s="65">
        <v>165</v>
      </c>
      <c r="C1754" s="65" t="s">
        <v>2568</v>
      </c>
      <c r="F1754" s="66"/>
      <c r="G1754" s="67"/>
    </row>
    <row r="1755" spans="1:7">
      <c r="A1755" s="65">
        <v>3327</v>
      </c>
      <c r="B1755" s="65">
        <v>165</v>
      </c>
      <c r="C1755" s="65" t="s">
        <v>2569</v>
      </c>
      <c r="F1755" s="66"/>
      <c r="G1755" s="67"/>
    </row>
    <row r="1756" spans="1:7">
      <c r="A1756" s="65">
        <v>3328</v>
      </c>
      <c r="B1756" s="65">
        <v>165</v>
      </c>
      <c r="C1756" s="65" t="s">
        <v>2570</v>
      </c>
      <c r="F1756" s="66"/>
      <c r="G1756" s="67"/>
    </row>
    <row r="1757" spans="1:7">
      <c r="A1757" s="65">
        <v>3329</v>
      </c>
      <c r="B1757" s="65">
        <v>165</v>
      </c>
      <c r="C1757" s="65" t="s">
        <v>2571</v>
      </c>
      <c r="F1757" s="66"/>
      <c r="G1757" s="67"/>
    </row>
    <row r="1758" spans="1:7">
      <c r="A1758" s="65">
        <v>3330</v>
      </c>
      <c r="B1758" s="65">
        <v>165</v>
      </c>
      <c r="C1758" s="65" t="s">
        <v>2572</v>
      </c>
      <c r="F1758" s="66"/>
      <c r="G1758" s="67"/>
    </row>
    <row r="1759" spans="1:7">
      <c r="A1759" s="65">
        <v>3331</v>
      </c>
      <c r="B1759" s="65">
        <v>165</v>
      </c>
      <c r="C1759" s="65" t="s">
        <v>2573</v>
      </c>
      <c r="F1759" s="66"/>
      <c r="G1759" s="67"/>
    </row>
    <row r="1760" spans="1:7">
      <c r="A1760" s="65">
        <v>3332</v>
      </c>
      <c r="B1760" s="65">
        <v>164</v>
      </c>
      <c r="C1760" s="65" t="s">
        <v>2574</v>
      </c>
      <c r="F1760" s="66"/>
      <c r="G1760" s="67"/>
    </row>
    <row r="1761" spans="1:7">
      <c r="A1761" s="65">
        <v>3333</v>
      </c>
      <c r="B1761" s="65">
        <v>165</v>
      </c>
      <c r="C1761" s="65" t="s">
        <v>2575</v>
      </c>
      <c r="F1761" s="66"/>
      <c r="G1761" s="67"/>
    </row>
    <row r="1762" spans="1:7">
      <c r="A1762" s="65">
        <v>3334</v>
      </c>
      <c r="B1762" s="65">
        <v>171</v>
      </c>
      <c r="C1762" s="65" t="s">
        <v>2576</v>
      </c>
      <c r="F1762" s="66"/>
      <c r="G1762" s="67"/>
    </row>
    <row r="1763" spans="1:7">
      <c r="A1763" s="65">
        <v>3335</v>
      </c>
      <c r="B1763" s="65">
        <v>171</v>
      </c>
      <c r="C1763" s="65" t="s">
        <v>2577</v>
      </c>
      <c r="F1763" s="66"/>
      <c r="G1763" s="67"/>
    </row>
    <row r="1764" spans="1:7">
      <c r="A1764" s="65">
        <v>3336</v>
      </c>
      <c r="B1764" s="65">
        <v>130</v>
      </c>
      <c r="C1764" s="65" t="s">
        <v>2578</v>
      </c>
      <c r="F1764" s="66"/>
      <c r="G1764" s="67"/>
    </row>
    <row r="1765" spans="1:7">
      <c r="A1765" s="65">
        <v>3337</v>
      </c>
      <c r="B1765" s="65">
        <v>126</v>
      </c>
      <c r="C1765" s="65" t="s">
        <v>2579</v>
      </c>
      <c r="F1765" s="66"/>
      <c r="G1765" s="67"/>
    </row>
    <row r="1766" spans="1:7">
      <c r="A1766" s="65">
        <v>3338</v>
      </c>
      <c r="B1766" s="65">
        <v>126</v>
      </c>
      <c r="C1766" s="65" t="s">
        <v>2580</v>
      </c>
      <c r="F1766" s="66"/>
      <c r="G1766" s="67"/>
    </row>
    <row r="1767" spans="1:7">
      <c r="A1767" s="65">
        <v>3339</v>
      </c>
      <c r="B1767" s="65">
        <v>126</v>
      </c>
      <c r="C1767" s="65" t="s">
        <v>2581</v>
      </c>
      <c r="F1767" s="66"/>
      <c r="G1767" s="67"/>
    </row>
    <row r="1768" spans="1:7">
      <c r="A1768" s="65">
        <v>3340</v>
      </c>
      <c r="B1768" s="65">
        <v>126</v>
      </c>
      <c r="C1768" s="65" t="s">
        <v>2582</v>
      </c>
      <c r="F1768" s="66"/>
      <c r="G1768" s="67"/>
    </row>
    <row r="1769" spans="1:7">
      <c r="A1769" s="65">
        <v>3341</v>
      </c>
      <c r="B1769" s="65">
        <v>135</v>
      </c>
      <c r="C1769" s="65" t="s">
        <v>2583</v>
      </c>
      <c r="F1769" s="66"/>
      <c r="G1769" s="67"/>
    </row>
    <row r="1770" spans="1:7">
      <c r="A1770" s="65">
        <v>3342</v>
      </c>
      <c r="B1770" s="65">
        <v>135</v>
      </c>
      <c r="C1770" s="65" t="s">
        <v>2584</v>
      </c>
      <c r="F1770" s="66"/>
      <c r="G1770" s="67"/>
    </row>
    <row r="1771" spans="1:7">
      <c r="A1771" s="65">
        <v>3343</v>
      </c>
      <c r="B1771" s="65">
        <v>113</v>
      </c>
      <c r="C1771" s="65" t="s">
        <v>2585</v>
      </c>
      <c r="F1771" s="66"/>
      <c r="G1771" s="67"/>
    </row>
    <row r="1772" spans="1:7">
      <c r="A1772" s="65">
        <v>3344</v>
      </c>
      <c r="B1772" s="65">
        <v>113</v>
      </c>
      <c r="C1772" s="65" t="s">
        <v>2586</v>
      </c>
      <c r="F1772" s="66"/>
      <c r="G1772" s="67"/>
    </row>
    <row r="1773" spans="1:7">
      <c r="A1773" s="65">
        <v>3345</v>
      </c>
      <c r="B1773" s="65">
        <v>153</v>
      </c>
      <c r="C1773" s="65" t="s">
        <v>2587</v>
      </c>
      <c r="F1773" s="66"/>
      <c r="G1773" s="67"/>
    </row>
    <row r="1774" spans="1:7">
      <c r="A1774" s="65">
        <v>3346</v>
      </c>
      <c r="B1774" s="65">
        <v>131</v>
      </c>
      <c r="C1774" s="65" t="s">
        <v>2588</v>
      </c>
      <c r="F1774" s="66"/>
      <c r="G1774" s="67"/>
    </row>
    <row r="1775" spans="1:7">
      <c r="A1775" s="65">
        <v>3347</v>
      </c>
      <c r="B1775" s="65">
        <v>131</v>
      </c>
      <c r="C1775" s="65" t="s">
        <v>2589</v>
      </c>
      <c r="F1775" s="66"/>
      <c r="G1775" s="67"/>
    </row>
    <row r="1776" spans="1:7">
      <c r="A1776" s="65">
        <v>3348</v>
      </c>
      <c r="B1776" s="65">
        <v>153</v>
      </c>
      <c r="C1776" s="65" t="s">
        <v>2590</v>
      </c>
      <c r="F1776" s="66"/>
      <c r="G1776" s="67"/>
    </row>
    <row r="1777" spans="1:7">
      <c r="A1777" s="65">
        <v>3349</v>
      </c>
      <c r="B1777" s="65">
        <v>151</v>
      </c>
      <c r="C1777" s="65" t="s">
        <v>2591</v>
      </c>
      <c r="F1777" s="66"/>
      <c r="G1777" s="67"/>
    </row>
    <row r="1778" spans="1:7">
      <c r="A1778" s="65">
        <v>3350</v>
      </c>
      <c r="B1778" s="65">
        <v>131</v>
      </c>
      <c r="C1778" s="65" t="s">
        <v>2592</v>
      </c>
      <c r="F1778" s="66"/>
      <c r="G1778" s="67"/>
    </row>
    <row r="1779" spans="1:7">
      <c r="A1779" s="65">
        <v>3351</v>
      </c>
      <c r="B1779" s="65">
        <v>131</v>
      </c>
      <c r="C1779" s="65" t="s">
        <v>2593</v>
      </c>
      <c r="F1779" s="66"/>
      <c r="G1779" s="67"/>
    </row>
    <row r="1780" spans="1:7">
      <c r="A1780" s="65">
        <v>3352</v>
      </c>
      <c r="B1780" s="65">
        <v>151</v>
      </c>
      <c r="C1780" s="65" t="s">
        <v>2594</v>
      </c>
      <c r="F1780" s="66"/>
      <c r="G1780" s="67"/>
    </row>
    <row r="1781" spans="1:7">
      <c r="A1781" s="65">
        <v>3354</v>
      </c>
      <c r="B1781" s="65">
        <v>115</v>
      </c>
      <c r="C1781" s="65" t="s">
        <v>2595</v>
      </c>
      <c r="F1781" s="66"/>
      <c r="G1781" s="67"/>
    </row>
    <row r="1782" spans="1:7">
      <c r="A1782" s="65">
        <v>3355</v>
      </c>
      <c r="B1782" s="65">
        <v>119</v>
      </c>
      <c r="C1782" s="65" t="s">
        <v>2596</v>
      </c>
      <c r="F1782" s="66"/>
      <c r="G1782" s="67"/>
    </row>
    <row r="1783" spans="1:7">
      <c r="A1783" s="65">
        <v>3356</v>
      </c>
      <c r="B1783" s="65">
        <v>140</v>
      </c>
      <c r="C1783" s="65" t="s">
        <v>2597</v>
      </c>
      <c r="F1783" s="66"/>
      <c r="G1783" s="67"/>
    </row>
    <row r="1784" spans="1:7">
      <c r="A1784" s="65">
        <v>3357</v>
      </c>
      <c r="B1784" s="65">
        <v>113</v>
      </c>
      <c r="C1784" s="65" t="s">
        <v>2598</v>
      </c>
      <c r="F1784" s="66"/>
      <c r="G1784" s="67"/>
    </row>
    <row r="1785" spans="1:7">
      <c r="A1785" s="65">
        <v>3358</v>
      </c>
      <c r="B1785" s="65">
        <v>115</v>
      </c>
      <c r="C1785" s="65" t="s">
        <v>2599</v>
      </c>
      <c r="F1785" s="66"/>
      <c r="G1785" s="67"/>
    </row>
    <row r="1786" spans="1:7">
      <c r="A1786" s="65">
        <v>3359</v>
      </c>
      <c r="B1786" s="65">
        <v>171</v>
      </c>
      <c r="C1786" s="65" t="s">
        <v>2600</v>
      </c>
      <c r="F1786" s="66"/>
      <c r="G1786" s="67"/>
    </row>
    <row r="1787" spans="1:7">
      <c r="A1787" s="65">
        <v>3360</v>
      </c>
      <c r="B1787" s="65">
        <v>133</v>
      </c>
      <c r="C1787" s="65" t="s">
        <v>2601</v>
      </c>
      <c r="F1787" s="66"/>
      <c r="G1787" s="67"/>
    </row>
    <row r="1788" spans="1:7">
      <c r="A1788" s="65">
        <v>3361</v>
      </c>
      <c r="B1788" s="65">
        <v>156</v>
      </c>
      <c r="C1788" s="65" t="s">
        <v>2602</v>
      </c>
      <c r="F1788" s="66"/>
      <c r="G1788" s="67"/>
    </row>
    <row r="1789" spans="1:7">
      <c r="A1789" s="65">
        <v>3362</v>
      </c>
      <c r="B1789" s="65">
        <v>155</v>
      </c>
      <c r="C1789" s="65" t="s">
        <v>2603</v>
      </c>
      <c r="F1789" s="66"/>
      <c r="G1789" s="67"/>
    </row>
    <row r="1790" spans="1:7">
      <c r="A1790" s="65">
        <v>3363</v>
      </c>
      <c r="B1790" s="65">
        <v>171</v>
      </c>
      <c r="C1790" s="65" t="s">
        <v>2604</v>
      </c>
      <c r="F1790" s="66"/>
      <c r="G1790" s="67"/>
    </row>
    <row r="1791" spans="1:7">
      <c r="A1791" s="65">
        <v>3364</v>
      </c>
      <c r="B1791" s="65">
        <v>113</v>
      </c>
      <c r="C1791" s="65" t="s">
        <v>2605</v>
      </c>
      <c r="F1791" s="66"/>
      <c r="G1791" s="67"/>
    </row>
    <row r="1792" spans="1:7">
      <c r="A1792" s="65">
        <v>3365</v>
      </c>
      <c r="B1792" s="65">
        <v>113</v>
      </c>
      <c r="C1792" s="65" t="s">
        <v>2606</v>
      </c>
      <c r="F1792" s="66"/>
      <c r="G1792" s="67"/>
    </row>
    <row r="1793" spans="1:7">
      <c r="A1793" s="65">
        <v>3366</v>
      </c>
      <c r="B1793" s="65">
        <v>113</v>
      </c>
      <c r="C1793" s="65" t="s">
        <v>2607</v>
      </c>
      <c r="F1793" s="66"/>
      <c r="G1793" s="67"/>
    </row>
    <row r="1794" spans="1:7">
      <c r="A1794" s="65">
        <v>3367</v>
      </c>
      <c r="B1794" s="65">
        <v>113</v>
      </c>
      <c r="C1794" s="65" t="s">
        <v>2608</v>
      </c>
      <c r="F1794" s="66"/>
      <c r="G1794" s="67"/>
    </row>
    <row r="1795" spans="1:7">
      <c r="A1795" s="65">
        <v>3368</v>
      </c>
      <c r="B1795" s="65">
        <v>113</v>
      </c>
      <c r="C1795" s="65" t="s">
        <v>2609</v>
      </c>
      <c r="F1795" s="66"/>
      <c r="G1795" s="67"/>
    </row>
    <row r="1796" spans="1:7">
      <c r="A1796" s="65">
        <v>3369</v>
      </c>
      <c r="B1796" s="65">
        <v>113</v>
      </c>
      <c r="C1796" s="65" t="s">
        <v>2610</v>
      </c>
      <c r="F1796" s="66"/>
      <c r="G1796" s="67"/>
    </row>
    <row r="1797" spans="1:7">
      <c r="A1797" s="65">
        <v>3370</v>
      </c>
      <c r="B1797" s="65">
        <v>113</v>
      </c>
      <c r="C1797" s="65" t="s">
        <v>2611</v>
      </c>
      <c r="F1797" s="66"/>
      <c r="G1797" s="67"/>
    </row>
    <row r="1798" spans="1:7">
      <c r="A1798" s="65">
        <v>3371</v>
      </c>
      <c r="B1798" s="65">
        <v>129</v>
      </c>
      <c r="C1798" s="65" t="s">
        <v>2612</v>
      </c>
      <c r="F1798" s="66"/>
      <c r="G1798" s="67"/>
    </row>
    <row r="1799" spans="1:7">
      <c r="A1799" s="65">
        <v>3373</v>
      </c>
      <c r="B1799" s="65">
        <v>158</v>
      </c>
      <c r="C1799" s="65" t="s">
        <v>2613</v>
      </c>
      <c r="F1799" s="66"/>
      <c r="G1799" s="67"/>
    </row>
    <row r="1800" spans="1:7">
      <c r="A1800" s="65">
        <v>3374</v>
      </c>
      <c r="B1800" s="65">
        <v>116</v>
      </c>
      <c r="C1800" s="65" t="s">
        <v>2614</v>
      </c>
      <c r="F1800" s="66"/>
      <c r="G1800" s="67"/>
    </row>
    <row r="1801" spans="1:7">
      <c r="A1801" s="65">
        <v>3375</v>
      </c>
      <c r="B1801" s="65">
        <v>140</v>
      </c>
      <c r="C1801" s="65" t="s">
        <v>2615</v>
      </c>
      <c r="F1801" s="66"/>
      <c r="G1801" s="67"/>
    </row>
    <row r="1802" spans="1:7">
      <c r="A1802" s="65">
        <v>3376</v>
      </c>
      <c r="B1802" s="65">
        <v>113</v>
      </c>
      <c r="C1802" s="65" t="s">
        <v>2616</v>
      </c>
      <c r="F1802" s="66"/>
      <c r="G1802" s="67"/>
    </row>
    <row r="1803" spans="1:7">
      <c r="A1803" s="65">
        <v>3377</v>
      </c>
      <c r="B1803" s="65">
        <v>140</v>
      </c>
      <c r="C1803" s="65" t="s">
        <v>2617</v>
      </c>
      <c r="F1803" s="66"/>
      <c r="G1803" s="67"/>
    </row>
    <row r="1804" spans="1:7">
      <c r="A1804" s="65">
        <v>3378</v>
      </c>
      <c r="B1804" s="65">
        <v>140</v>
      </c>
      <c r="C1804" s="65" t="s">
        <v>2618</v>
      </c>
      <c r="F1804" s="66"/>
      <c r="G1804" s="67"/>
    </row>
    <row r="1805" spans="1:7">
      <c r="A1805" s="65">
        <v>3379</v>
      </c>
      <c r="B1805" s="65">
        <v>113</v>
      </c>
      <c r="C1805" s="65" t="s">
        <v>2619</v>
      </c>
      <c r="F1805" s="66"/>
      <c r="G1805" s="67"/>
    </row>
    <row r="1806" spans="1:7">
      <c r="A1806" s="65">
        <v>3380</v>
      </c>
      <c r="B1806" s="65">
        <v>113</v>
      </c>
      <c r="C1806" s="65" t="s">
        <v>2620</v>
      </c>
      <c r="F1806" s="66"/>
      <c r="G1806" s="67"/>
    </row>
    <row r="1807" spans="1:7">
      <c r="A1807" s="65">
        <v>3381</v>
      </c>
      <c r="B1807" s="65">
        <v>151</v>
      </c>
      <c r="C1807" s="65" t="s">
        <v>2621</v>
      </c>
      <c r="F1807" s="66"/>
      <c r="G1807" s="67"/>
    </row>
    <row r="1808" spans="1:7">
      <c r="A1808" s="65">
        <v>3382</v>
      </c>
      <c r="B1808" s="65">
        <v>151</v>
      </c>
      <c r="C1808" s="65" t="s">
        <v>2622</v>
      </c>
      <c r="F1808" s="66"/>
      <c r="G1808" s="67"/>
    </row>
    <row r="1809" spans="1:7">
      <c r="A1809" s="65">
        <v>3383</v>
      </c>
      <c r="B1809" s="65">
        <v>131</v>
      </c>
      <c r="C1809" s="65" t="s">
        <v>2623</v>
      </c>
      <c r="F1809" s="66"/>
      <c r="G1809" s="67"/>
    </row>
    <row r="1810" spans="1:7">
      <c r="A1810" s="65">
        <v>3384</v>
      </c>
      <c r="B1810" s="65">
        <v>131</v>
      </c>
      <c r="C1810" s="65" t="s">
        <v>2624</v>
      </c>
      <c r="F1810" s="66"/>
      <c r="G1810" s="67"/>
    </row>
    <row r="1811" spans="1:7">
      <c r="A1811" s="65">
        <v>3385</v>
      </c>
      <c r="B1811" s="65">
        <v>139</v>
      </c>
      <c r="C1811" s="65" t="s">
        <v>2625</v>
      </c>
      <c r="F1811" s="66"/>
      <c r="G1811" s="67"/>
    </row>
    <row r="1812" spans="1:7">
      <c r="A1812" s="65">
        <v>3386</v>
      </c>
      <c r="B1812" s="65">
        <v>139</v>
      </c>
      <c r="C1812" s="65" t="s">
        <v>2626</v>
      </c>
      <c r="F1812" s="66"/>
      <c r="G1812" s="67"/>
    </row>
    <row r="1813" spans="1:7">
      <c r="A1813" s="65">
        <v>3387</v>
      </c>
      <c r="B1813" s="65">
        <v>142</v>
      </c>
      <c r="C1813" s="65" t="s">
        <v>2627</v>
      </c>
      <c r="F1813" s="66"/>
      <c r="G1813" s="67"/>
    </row>
    <row r="1814" spans="1:7">
      <c r="A1814" s="65">
        <v>3388</v>
      </c>
      <c r="B1814" s="65">
        <v>142</v>
      </c>
      <c r="C1814" s="65" t="s">
        <v>2628</v>
      </c>
      <c r="F1814" s="66"/>
      <c r="G1814" s="67"/>
    </row>
    <row r="1815" spans="1:7">
      <c r="A1815" s="65">
        <v>3389</v>
      </c>
      <c r="B1815" s="65">
        <v>154</v>
      </c>
      <c r="C1815" s="65" t="s">
        <v>2629</v>
      </c>
      <c r="F1815" s="66"/>
      <c r="G1815" s="67"/>
    </row>
    <row r="1816" spans="1:7">
      <c r="A1816" s="65">
        <v>3390</v>
      </c>
      <c r="B1816" s="65">
        <v>154</v>
      </c>
      <c r="C1816" s="65" t="s">
        <v>2630</v>
      </c>
      <c r="F1816" s="66"/>
      <c r="G1816" s="67"/>
    </row>
    <row r="1817" spans="1:7">
      <c r="A1817" s="65">
        <v>3391</v>
      </c>
      <c r="B1817" s="65">
        <v>135</v>
      </c>
      <c r="C1817" s="65" t="s">
        <v>2631</v>
      </c>
      <c r="F1817" s="66"/>
      <c r="G1817" s="67"/>
    </row>
    <row r="1818" spans="1:7">
      <c r="A1818" s="65">
        <v>3392</v>
      </c>
      <c r="B1818" s="65">
        <v>135</v>
      </c>
      <c r="C1818" s="65" t="s">
        <v>2632</v>
      </c>
      <c r="F1818" s="66"/>
      <c r="G1818" s="67"/>
    </row>
    <row r="1819" spans="1:7">
      <c r="A1819" s="65">
        <v>3393</v>
      </c>
      <c r="B1819" s="65">
        <v>135</v>
      </c>
      <c r="C1819" s="65" t="s">
        <v>2633</v>
      </c>
      <c r="F1819" s="66"/>
      <c r="G1819" s="67"/>
    </row>
    <row r="1820" spans="1:7">
      <c r="A1820" s="65">
        <v>3394</v>
      </c>
      <c r="B1820" s="65">
        <v>135</v>
      </c>
      <c r="C1820" s="65" t="s">
        <v>2634</v>
      </c>
      <c r="F1820" s="66"/>
      <c r="G1820" s="67"/>
    </row>
    <row r="1821" spans="1:7">
      <c r="A1821" s="65">
        <v>3395</v>
      </c>
      <c r="B1821" s="65">
        <v>135</v>
      </c>
      <c r="C1821" s="65" t="s">
        <v>2635</v>
      </c>
      <c r="F1821" s="66"/>
      <c r="G1821" s="67"/>
    </row>
    <row r="1822" spans="1:7">
      <c r="A1822" s="65">
        <v>3396</v>
      </c>
      <c r="B1822" s="65">
        <v>138</v>
      </c>
      <c r="C1822" s="65" t="s">
        <v>2636</v>
      </c>
      <c r="F1822" s="66"/>
      <c r="G1822" s="67"/>
    </row>
    <row r="1823" spans="1:7">
      <c r="A1823" s="65">
        <v>3397</v>
      </c>
      <c r="B1823" s="65">
        <v>138</v>
      </c>
      <c r="C1823" s="65" t="s">
        <v>2637</v>
      </c>
      <c r="F1823" s="66"/>
      <c r="G1823" s="67"/>
    </row>
    <row r="1824" spans="1:7">
      <c r="A1824" s="65">
        <v>3398</v>
      </c>
      <c r="B1824" s="65">
        <v>135</v>
      </c>
      <c r="C1824" s="65" t="s">
        <v>2638</v>
      </c>
      <c r="F1824" s="66"/>
      <c r="G1824" s="67"/>
    </row>
    <row r="1825" spans="1:7">
      <c r="A1825" s="65">
        <v>3399</v>
      </c>
      <c r="B1825" s="65">
        <v>138</v>
      </c>
      <c r="C1825" s="65" t="s">
        <v>2639</v>
      </c>
      <c r="F1825" s="66"/>
      <c r="G1825" s="67"/>
    </row>
    <row r="1826" spans="1:7">
      <c r="A1826" s="65">
        <v>3400</v>
      </c>
      <c r="B1826" s="65">
        <v>138</v>
      </c>
      <c r="C1826" s="65" t="s">
        <v>2640</v>
      </c>
      <c r="F1826" s="66"/>
      <c r="G1826" s="67"/>
    </row>
    <row r="1827" spans="1:7">
      <c r="A1827" s="65">
        <v>3401</v>
      </c>
      <c r="B1827" s="65">
        <v>138</v>
      </c>
      <c r="C1827" s="65" t="s">
        <v>2641</v>
      </c>
      <c r="F1827" s="66"/>
      <c r="G1827" s="67"/>
    </row>
    <row r="1828" spans="1:7">
      <c r="A1828" s="65">
        <v>3402</v>
      </c>
      <c r="B1828" s="65">
        <v>138</v>
      </c>
      <c r="C1828" s="65" t="s">
        <v>2642</v>
      </c>
      <c r="F1828" s="66"/>
      <c r="G1828" s="67"/>
    </row>
    <row r="1829" spans="1:7">
      <c r="A1829" s="65">
        <v>3403</v>
      </c>
      <c r="B1829" s="65">
        <v>138</v>
      </c>
      <c r="C1829" s="65" t="s">
        <v>2643</v>
      </c>
      <c r="F1829" s="66"/>
      <c r="G1829" s="67"/>
    </row>
    <row r="1830" spans="1:7">
      <c r="A1830" s="65">
        <v>3404</v>
      </c>
      <c r="B1830" s="65">
        <v>138</v>
      </c>
      <c r="C1830" s="65" t="s">
        <v>2644</v>
      </c>
      <c r="F1830" s="66"/>
      <c r="G1830" s="67"/>
    </row>
    <row r="1831" spans="1:7">
      <c r="A1831" s="65">
        <v>3405</v>
      </c>
      <c r="B1831" s="65">
        <v>141</v>
      </c>
      <c r="C1831" s="65" t="s">
        <v>2645</v>
      </c>
      <c r="F1831" s="66"/>
      <c r="G1831" s="67"/>
    </row>
    <row r="1832" spans="1:7">
      <c r="A1832" s="65">
        <v>3406</v>
      </c>
      <c r="B1832" s="65">
        <v>141</v>
      </c>
      <c r="C1832" s="65" t="s">
        <v>2646</v>
      </c>
      <c r="F1832" s="66"/>
      <c r="G1832" s="67"/>
    </row>
    <row r="1833" spans="1:7">
      <c r="A1833" s="65">
        <v>3407</v>
      </c>
      <c r="B1833" s="65">
        <v>140</v>
      </c>
      <c r="C1833" s="65" t="s">
        <v>2647</v>
      </c>
      <c r="F1833" s="66"/>
      <c r="G1833" s="67"/>
    </row>
    <row r="1834" spans="1:7">
      <c r="A1834" s="65">
        <v>3408</v>
      </c>
      <c r="B1834" s="65">
        <v>141</v>
      </c>
      <c r="C1834" s="65" t="s">
        <v>2648</v>
      </c>
      <c r="F1834" s="66"/>
      <c r="G1834" s="67"/>
    </row>
    <row r="1835" spans="1:7">
      <c r="A1835" s="65">
        <v>3409</v>
      </c>
      <c r="B1835" s="65">
        <v>152</v>
      </c>
      <c r="C1835" s="65" t="s">
        <v>2649</v>
      </c>
      <c r="F1835" s="66"/>
      <c r="G1835" s="67"/>
    </row>
    <row r="1836" spans="1:7">
      <c r="A1836" s="65">
        <v>3410</v>
      </c>
      <c r="B1836" s="65">
        <v>153</v>
      </c>
      <c r="C1836" s="65" t="s">
        <v>2650</v>
      </c>
      <c r="F1836" s="66"/>
      <c r="G1836" s="67"/>
    </row>
    <row r="1837" spans="1:7">
      <c r="A1837" s="65">
        <v>3411</v>
      </c>
      <c r="B1837" s="65">
        <v>153</v>
      </c>
      <c r="C1837" s="65" t="s">
        <v>2651</v>
      </c>
      <c r="F1837" s="66"/>
      <c r="G1837" s="67"/>
    </row>
    <row r="1838" spans="1:7">
      <c r="A1838" s="65">
        <v>3412</v>
      </c>
      <c r="B1838" s="65">
        <v>153</v>
      </c>
      <c r="C1838" s="65" t="s">
        <v>2652</v>
      </c>
      <c r="F1838" s="66"/>
      <c r="G1838" s="67"/>
    </row>
    <row r="1839" spans="1:7">
      <c r="A1839" s="65">
        <v>3413</v>
      </c>
      <c r="B1839" s="65">
        <v>157</v>
      </c>
      <c r="C1839" s="65" t="s">
        <v>2653</v>
      </c>
      <c r="F1839" s="66"/>
      <c r="G1839" s="67"/>
    </row>
    <row r="1840" spans="1:7">
      <c r="A1840" s="65">
        <v>3414</v>
      </c>
      <c r="B1840" s="65">
        <v>157</v>
      </c>
      <c r="C1840" s="65" t="s">
        <v>2654</v>
      </c>
      <c r="F1840" s="66"/>
      <c r="G1840" s="67"/>
    </row>
    <row r="1841" spans="1:7">
      <c r="A1841" s="65">
        <v>3415</v>
      </c>
      <c r="B1841" s="65">
        <v>154</v>
      </c>
      <c r="C1841" s="65" t="s">
        <v>2655</v>
      </c>
      <c r="F1841" s="66"/>
      <c r="G1841" s="67"/>
    </row>
    <row r="1842" spans="1:7">
      <c r="A1842" s="65">
        <v>3416</v>
      </c>
      <c r="B1842" s="65">
        <v>153</v>
      </c>
      <c r="C1842" s="65" t="s">
        <v>2656</v>
      </c>
      <c r="F1842" s="66"/>
      <c r="G1842" s="67"/>
    </row>
    <row r="1843" spans="1:7">
      <c r="A1843" s="65">
        <v>3417</v>
      </c>
      <c r="B1843" s="65">
        <v>152</v>
      </c>
      <c r="C1843" s="65" t="s">
        <v>2657</v>
      </c>
      <c r="F1843" s="66"/>
      <c r="G1843" s="67"/>
    </row>
    <row r="1844" spans="1:7">
      <c r="A1844" s="65">
        <v>3418</v>
      </c>
      <c r="B1844" s="65">
        <v>151</v>
      </c>
      <c r="C1844" s="65" t="s">
        <v>2658</v>
      </c>
      <c r="F1844" s="66"/>
      <c r="G1844" s="67"/>
    </row>
    <row r="1845" spans="1:7">
      <c r="A1845" s="65">
        <v>3419</v>
      </c>
      <c r="B1845" s="65">
        <v>157</v>
      </c>
      <c r="C1845" s="65" t="s">
        <v>2659</v>
      </c>
      <c r="F1845" s="66"/>
      <c r="G1845" s="67"/>
    </row>
    <row r="1846" spans="1:7">
      <c r="A1846" s="65">
        <v>3420</v>
      </c>
      <c r="B1846" s="65">
        <v>157</v>
      </c>
      <c r="C1846" s="65" t="s">
        <v>2660</v>
      </c>
      <c r="F1846" s="66"/>
      <c r="G1846" s="67"/>
    </row>
    <row r="1847" spans="1:7">
      <c r="A1847" s="65">
        <v>3421</v>
      </c>
      <c r="B1847" s="65">
        <v>154</v>
      </c>
      <c r="C1847" s="65" t="s">
        <v>2661</v>
      </c>
      <c r="F1847" s="66"/>
      <c r="G1847" s="67"/>
    </row>
    <row r="1848" spans="1:7">
      <c r="A1848" s="65">
        <v>3422</v>
      </c>
      <c r="B1848" s="65">
        <v>154</v>
      </c>
      <c r="C1848" s="65" t="s">
        <v>2662</v>
      </c>
      <c r="F1848" s="66"/>
      <c r="G1848" s="67"/>
    </row>
    <row r="1849" spans="1:7">
      <c r="A1849" s="65">
        <v>3423</v>
      </c>
      <c r="B1849" s="65">
        <v>153</v>
      </c>
      <c r="C1849" s="65" t="s">
        <v>2663</v>
      </c>
      <c r="F1849" s="66"/>
      <c r="G1849" s="67"/>
    </row>
    <row r="1850" spans="1:7">
      <c r="A1850" s="65">
        <v>3424</v>
      </c>
      <c r="B1850" s="65">
        <v>141</v>
      </c>
      <c r="C1850" s="65" t="s">
        <v>2664</v>
      </c>
      <c r="F1850" s="66"/>
      <c r="G1850" s="67"/>
    </row>
    <row r="1851" spans="1:7">
      <c r="A1851" s="65">
        <v>3425</v>
      </c>
      <c r="B1851" s="65">
        <v>156</v>
      </c>
      <c r="C1851" s="65" t="s">
        <v>2665</v>
      </c>
      <c r="F1851" s="66"/>
      <c r="G1851" s="67"/>
    </row>
    <row r="1852" spans="1:7">
      <c r="A1852" s="65">
        <v>3426</v>
      </c>
      <c r="B1852" s="65" t="s">
        <v>417</v>
      </c>
      <c r="C1852" s="65" t="s">
        <v>2666</v>
      </c>
      <c r="F1852" s="66"/>
      <c r="G1852" s="67"/>
    </row>
    <row r="1853" spans="1:7">
      <c r="A1853" s="65">
        <v>3427</v>
      </c>
      <c r="B1853" s="65">
        <v>153</v>
      </c>
      <c r="C1853" s="65" t="s">
        <v>2667</v>
      </c>
      <c r="F1853" s="66"/>
      <c r="G1853" s="67"/>
    </row>
    <row r="1854" spans="1:7">
      <c r="A1854" s="65">
        <v>3428</v>
      </c>
      <c r="B1854" s="65">
        <v>156</v>
      </c>
      <c r="C1854" s="65" t="s">
        <v>2668</v>
      </c>
      <c r="F1854" s="66"/>
      <c r="G1854" s="67"/>
    </row>
    <row r="1855" spans="1:7">
      <c r="A1855" s="65">
        <v>3429</v>
      </c>
      <c r="B1855" s="65">
        <v>153</v>
      </c>
      <c r="C1855" s="65" t="s">
        <v>2669</v>
      </c>
      <c r="F1855" s="66"/>
      <c r="G1855" s="67"/>
    </row>
    <row r="1856" spans="1:7">
      <c r="A1856" s="65">
        <v>3430</v>
      </c>
      <c r="B1856" s="65">
        <v>153</v>
      </c>
      <c r="C1856" s="65" t="s">
        <v>2670</v>
      </c>
      <c r="F1856" s="66"/>
      <c r="G1856" s="67"/>
    </row>
    <row r="1857" spans="1:7">
      <c r="A1857" s="65">
        <v>3431</v>
      </c>
      <c r="B1857" s="65">
        <v>152</v>
      </c>
      <c r="C1857" s="65" t="s">
        <v>2671</v>
      </c>
      <c r="F1857" s="66"/>
      <c r="G1857" s="67"/>
    </row>
    <row r="1858" spans="1:7">
      <c r="A1858" s="65">
        <v>3432</v>
      </c>
      <c r="B1858" s="65">
        <v>171</v>
      </c>
      <c r="C1858" s="65" t="s">
        <v>2672</v>
      </c>
      <c r="F1858" s="66"/>
      <c r="G1858" s="67"/>
    </row>
    <row r="1859" spans="1:7">
      <c r="A1859" s="65">
        <v>3434</v>
      </c>
      <c r="B1859" s="65">
        <v>153</v>
      </c>
      <c r="C1859" s="65" t="s">
        <v>2673</v>
      </c>
      <c r="F1859" s="66"/>
      <c r="G1859" s="67"/>
    </row>
    <row r="1860" spans="1:7">
      <c r="A1860" s="65">
        <v>3436</v>
      </c>
      <c r="B1860" s="65">
        <v>151</v>
      </c>
      <c r="C1860" s="65" t="s">
        <v>2674</v>
      </c>
      <c r="F1860" s="66"/>
      <c r="G1860" s="67"/>
    </row>
    <row r="1861" spans="1:7">
      <c r="A1861" s="65">
        <v>3437</v>
      </c>
      <c r="B1861" s="65">
        <v>152</v>
      </c>
      <c r="C1861" s="65" t="s">
        <v>2675</v>
      </c>
      <c r="F1861" s="66"/>
      <c r="G1861" s="67"/>
    </row>
    <row r="1862" spans="1:7">
      <c r="A1862" s="65">
        <v>3438</v>
      </c>
      <c r="B1862" s="65">
        <v>153</v>
      </c>
      <c r="C1862" s="65" t="s">
        <v>2676</v>
      </c>
      <c r="F1862" s="66"/>
      <c r="G1862" s="67"/>
    </row>
    <row r="1863" spans="1:7">
      <c r="A1863" s="65">
        <v>3439</v>
      </c>
      <c r="B1863" s="65">
        <v>151</v>
      </c>
      <c r="C1863" s="65" t="s">
        <v>2677</v>
      </c>
      <c r="F1863" s="66"/>
      <c r="G1863" s="67"/>
    </row>
    <row r="1864" spans="1:7">
      <c r="A1864" s="65">
        <v>3440</v>
      </c>
      <c r="B1864" s="65">
        <v>151</v>
      </c>
      <c r="C1864" s="65" t="s">
        <v>2678</v>
      </c>
      <c r="F1864" s="66"/>
      <c r="G1864" s="67"/>
    </row>
    <row r="1865" spans="1:7">
      <c r="A1865" s="65">
        <v>3441</v>
      </c>
      <c r="B1865" s="65">
        <v>153</v>
      </c>
      <c r="C1865" s="65" t="s">
        <v>2679</v>
      </c>
      <c r="F1865" s="66"/>
      <c r="G1865" s="67"/>
    </row>
    <row r="1866" spans="1:7">
      <c r="A1866" s="65">
        <v>3442</v>
      </c>
      <c r="B1866" s="65">
        <v>153</v>
      </c>
      <c r="C1866" s="65" t="s">
        <v>2680</v>
      </c>
      <c r="F1866" s="66"/>
      <c r="G1866" s="67"/>
    </row>
    <row r="1867" spans="1:7">
      <c r="A1867" s="65">
        <v>3443</v>
      </c>
      <c r="B1867" s="65">
        <v>152</v>
      </c>
      <c r="C1867" s="65" t="s">
        <v>2681</v>
      </c>
      <c r="F1867" s="66"/>
      <c r="G1867" s="67"/>
    </row>
    <row r="1868" spans="1:7">
      <c r="A1868" s="65">
        <v>3444</v>
      </c>
      <c r="B1868" s="65">
        <v>151</v>
      </c>
      <c r="C1868" s="65" t="s">
        <v>2682</v>
      </c>
      <c r="F1868" s="66"/>
      <c r="G1868" s="67"/>
    </row>
    <row r="1869" spans="1:7">
      <c r="A1869" s="65">
        <v>3445</v>
      </c>
      <c r="B1869" s="65">
        <v>151</v>
      </c>
      <c r="C1869" s="65" t="s">
        <v>2683</v>
      </c>
      <c r="F1869" s="66"/>
      <c r="G1869" s="67"/>
    </row>
    <row r="1870" spans="1:7">
      <c r="A1870" s="65">
        <v>3446</v>
      </c>
      <c r="B1870" s="65">
        <v>152</v>
      </c>
      <c r="C1870" s="65" t="s">
        <v>2684</v>
      </c>
      <c r="F1870" s="66"/>
      <c r="G1870" s="67"/>
    </row>
    <row r="1871" spans="1:7">
      <c r="A1871" s="65">
        <v>3447</v>
      </c>
      <c r="B1871" s="65">
        <v>152</v>
      </c>
      <c r="C1871" s="65" t="s">
        <v>2685</v>
      </c>
      <c r="F1871" s="66"/>
      <c r="G1871" s="67"/>
    </row>
    <row r="1872" spans="1:7">
      <c r="A1872" s="65">
        <v>3448</v>
      </c>
      <c r="B1872" s="65">
        <v>159</v>
      </c>
      <c r="C1872" s="65" t="s">
        <v>2686</v>
      </c>
      <c r="F1872" s="66"/>
      <c r="G1872" s="67"/>
    </row>
    <row r="1873" spans="1:7">
      <c r="A1873" s="65">
        <v>3449</v>
      </c>
      <c r="B1873" s="65">
        <v>159</v>
      </c>
      <c r="C1873" s="65" t="s">
        <v>2687</v>
      </c>
      <c r="F1873" s="66"/>
      <c r="G1873" s="67"/>
    </row>
    <row r="1874" spans="1:7">
      <c r="A1874" s="65">
        <v>3450</v>
      </c>
      <c r="B1874" s="65">
        <v>151</v>
      </c>
      <c r="C1874" s="65" t="s">
        <v>2688</v>
      </c>
      <c r="F1874" s="66"/>
      <c r="G1874" s="67"/>
    </row>
    <row r="1875" spans="1:7">
      <c r="A1875" s="65">
        <v>3451</v>
      </c>
      <c r="B1875" s="65">
        <v>153</v>
      </c>
      <c r="C1875" s="65" t="s">
        <v>2689</v>
      </c>
      <c r="F1875" s="66"/>
      <c r="G1875" s="67"/>
    </row>
    <row r="1876" spans="1:7">
      <c r="A1876" s="65">
        <v>3452</v>
      </c>
      <c r="B1876" s="65">
        <v>153</v>
      </c>
      <c r="C1876" s="65" t="s">
        <v>2690</v>
      </c>
      <c r="F1876" s="66"/>
      <c r="G1876" s="67"/>
    </row>
    <row r="1877" spans="1:7">
      <c r="A1877" s="65">
        <v>3453</v>
      </c>
      <c r="B1877" s="65">
        <v>154</v>
      </c>
      <c r="C1877" s="65" t="s">
        <v>2691</v>
      </c>
      <c r="F1877" s="66"/>
      <c r="G1877" s="67"/>
    </row>
    <row r="1878" spans="1:7">
      <c r="A1878" s="65">
        <v>3454</v>
      </c>
      <c r="B1878" s="65">
        <v>152</v>
      </c>
      <c r="C1878" s="65" t="s">
        <v>2692</v>
      </c>
      <c r="F1878" s="66"/>
      <c r="G1878" s="67"/>
    </row>
    <row r="1879" spans="1:7">
      <c r="A1879" s="65">
        <v>3455</v>
      </c>
      <c r="B1879" s="65">
        <v>153</v>
      </c>
      <c r="C1879" s="65" t="s">
        <v>2693</v>
      </c>
      <c r="F1879" s="66"/>
      <c r="G1879" s="67"/>
    </row>
    <row r="1880" spans="1:7">
      <c r="A1880" s="65">
        <v>3456</v>
      </c>
      <c r="B1880" s="65">
        <v>157</v>
      </c>
      <c r="C1880" s="65" t="s">
        <v>2694</v>
      </c>
      <c r="F1880" s="66"/>
      <c r="G1880" s="67"/>
    </row>
    <row r="1881" spans="1:7">
      <c r="A1881" s="65">
        <v>3457</v>
      </c>
      <c r="B1881" s="65">
        <v>152</v>
      </c>
      <c r="C1881" s="65" t="s">
        <v>2695</v>
      </c>
      <c r="F1881" s="66"/>
      <c r="G1881" s="67"/>
    </row>
    <row r="1882" spans="1:7">
      <c r="A1882" s="65">
        <v>3458</v>
      </c>
      <c r="B1882" s="65">
        <v>152</v>
      </c>
      <c r="C1882" s="65" t="s">
        <v>2696</v>
      </c>
      <c r="F1882" s="66"/>
      <c r="G1882" s="67"/>
    </row>
    <row r="1883" spans="1:7">
      <c r="A1883" s="65">
        <v>3459</v>
      </c>
      <c r="B1883" s="65">
        <v>152</v>
      </c>
      <c r="C1883" s="65" t="s">
        <v>2697</v>
      </c>
      <c r="F1883" s="66"/>
      <c r="G1883" s="67"/>
    </row>
    <row r="1884" spans="1:7">
      <c r="A1884" s="65">
        <v>3460</v>
      </c>
      <c r="B1884" s="65">
        <v>153</v>
      </c>
      <c r="C1884" s="65" t="s">
        <v>2698</v>
      </c>
      <c r="F1884" s="66"/>
      <c r="G1884" s="67"/>
    </row>
    <row r="1885" spans="1:7">
      <c r="A1885" s="65">
        <v>3462</v>
      </c>
      <c r="B1885" s="65">
        <v>153</v>
      </c>
      <c r="C1885" s="65" t="s">
        <v>2699</v>
      </c>
      <c r="F1885" s="66"/>
      <c r="G1885" s="67"/>
    </row>
    <row r="1886" spans="1:7">
      <c r="A1886" s="65">
        <v>3463</v>
      </c>
      <c r="B1886" s="65">
        <v>153</v>
      </c>
      <c r="C1886" s="65" t="s">
        <v>2700</v>
      </c>
      <c r="F1886" s="66"/>
      <c r="G1886" s="67"/>
    </row>
    <row r="1887" spans="1:7">
      <c r="A1887" s="65">
        <v>3464</v>
      </c>
      <c r="B1887" s="65">
        <v>151</v>
      </c>
      <c r="C1887" s="65" t="s">
        <v>2701</v>
      </c>
      <c r="F1887" s="66"/>
      <c r="G1887" s="67"/>
    </row>
    <row r="1888" spans="1:7">
      <c r="A1888" s="65">
        <v>3465</v>
      </c>
      <c r="B1888" s="65">
        <v>151</v>
      </c>
      <c r="C1888" s="65" t="s">
        <v>2702</v>
      </c>
      <c r="F1888" s="66"/>
      <c r="G1888" s="67"/>
    </row>
    <row r="1889" spans="1:7">
      <c r="A1889" s="65">
        <v>3466</v>
      </c>
      <c r="B1889" s="65">
        <v>151</v>
      </c>
      <c r="C1889" s="65" t="s">
        <v>2703</v>
      </c>
      <c r="F1889" s="66"/>
      <c r="G1889" s="67"/>
    </row>
    <row r="1890" spans="1:7">
      <c r="A1890" s="65">
        <v>3467</v>
      </c>
      <c r="B1890" s="65">
        <v>151</v>
      </c>
      <c r="C1890" s="65" t="s">
        <v>2704</v>
      </c>
      <c r="F1890" s="66"/>
      <c r="G1890" s="67"/>
    </row>
    <row r="1891" spans="1:7">
      <c r="A1891" s="65">
        <v>3468</v>
      </c>
      <c r="B1891" s="65">
        <v>115</v>
      </c>
      <c r="C1891" s="65" t="s">
        <v>2705</v>
      </c>
      <c r="F1891" s="66"/>
      <c r="G1891" s="67"/>
    </row>
    <row r="1892" spans="1:7">
      <c r="A1892" s="65">
        <v>3469</v>
      </c>
      <c r="B1892" s="65">
        <v>132</v>
      </c>
      <c r="C1892" s="65" t="s">
        <v>2706</v>
      </c>
      <c r="F1892" s="66"/>
      <c r="G1892" s="67"/>
    </row>
    <row r="1893" spans="1:7">
      <c r="A1893" s="65">
        <v>3470</v>
      </c>
      <c r="B1893" s="65">
        <v>132</v>
      </c>
      <c r="C1893" s="65" t="s">
        <v>2707</v>
      </c>
      <c r="F1893" s="66"/>
      <c r="G1893" s="67"/>
    </row>
    <row r="1894" spans="1:7">
      <c r="A1894" s="65">
        <v>3471</v>
      </c>
      <c r="B1894" s="65">
        <v>154</v>
      </c>
      <c r="C1894" s="65" t="s">
        <v>2708</v>
      </c>
      <c r="F1894" s="66"/>
      <c r="G1894" s="67"/>
    </row>
    <row r="1895" spans="1:7">
      <c r="A1895" s="65">
        <v>3472</v>
      </c>
      <c r="B1895" s="65">
        <v>153</v>
      </c>
      <c r="C1895" s="65" t="s">
        <v>2709</v>
      </c>
      <c r="F1895" s="66"/>
      <c r="G1895" s="67"/>
    </row>
    <row r="1896" spans="1:7">
      <c r="A1896" s="65">
        <v>3473</v>
      </c>
      <c r="B1896" s="65">
        <v>128</v>
      </c>
      <c r="C1896" s="65" t="s">
        <v>2710</v>
      </c>
      <c r="F1896" s="66"/>
      <c r="G1896" s="67"/>
    </row>
    <row r="1897" spans="1:7">
      <c r="A1897" s="65">
        <v>3474</v>
      </c>
      <c r="B1897" s="65">
        <v>113</v>
      </c>
      <c r="C1897" s="65" t="s">
        <v>2711</v>
      </c>
      <c r="F1897" s="66"/>
      <c r="G1897" s="67"/>
    </row>
    <row r="1898" spans="1:7">
      <c r="A1898" s="65">
        <v>3475</v>
      </c>
      <c r="B1898" s="65">
        <v>127</v>
      </c>
      <c r="C1898" s="65" t="s">
        <v>2712</v>
      </c>
      <c r="F1898" s="66"/>
      <c r="G1898" s="67"/>
    </row>
    <row r="1899" spans="1:7">
      <c r="A1899" s="65">
        <v>3476</v>
      </c>
      <c r="B1899" s="65">
        <v>138</v>
      </c>
      <c r="C1899" s="65" t="s">
        <v>2713</v>
      </c>
      <c r="F1899" s="66"/>
      <c r="G1899" s="67"/>
    </row>
    <row r="1900" spans="1:7">
      <c r="A1900" s="65">
        <v>3477</v>
      </c>
      <c r="B1900" s="65">
        <v>153</v>
      </c>
      <c r="C1900" s="65" t="s">
        <v>2714</v>
      </c>
      <c r="F1900" s="66"/>
      <c r="G1900" s="67"/>
    </row>
    <row r="1901" spans="1:7">
      <c r="A1901" s="65">
        <v>3478</v>
      </c>
      <c r="B1901" s="65">
        <v>115</v>
      </c>
      <c r="C1901" s="65" t="s">
        <v>2715</v>
      </c>
      <c r="F1901" s="66"/>
      <c r="G1901" s="67"/>
    </row>
    <row r="1902" spans="1:7">
      <c r="A1902" s="65">
        <v>3479</v>
      </c>
      <c r="B1902" s="65">
        <v>115</v>
      </c>
      <c r="C1902" s="65" t="s">
        <v>2716</v>
      </c>
      <c r="F1902" s="66"/>
      <c r="G1902" s="67"/>
    </row>
    <row r="1903" spans="1:7">
      <c r="A1903" s="65">
        <v>3480</v>
      </c>
      <c r="B1903" s="65">
        <v>147</v>
      </c>
      <c r="C1903" s="65" t="s">
        <v>2717</v>
      </c>
      <c r="F1903" s="66"/>
      <c r="G1903" s="67"/>
    </row>
    <row r="1904" spans="1:7">
      <c r="A1904" s="65">
        <v>3481</v>
      </c>
      <c r="B1904" s="65">
        <v>147</v>
      </c>
      <c r="C1904" s="65" t="s">
        <v>2718</v>
      </c>
      <c r="F1904" s="66"/>
      <c r="G1904" s="67"/>
    </row>
    <row r="1905" spans="1:7">
      <c r="A1905" s="65">
        <v>3482</v>
      </c>
      <c r="B1905" s="65">
        <v>138</v>
      </c>
      <c r="C1905" s="65" t="s">
        <v>2719</v>
      </c>
      <c r="F1905" s="66"/>
      <c r="G1905" s="67"/>
    </row>
    <row r="1906" spans="1:7">
      <c r="A1906" s="65">
        <v>3483</v>
      </c>
      <c r="B1906" s="65">
        <v>131</v>
      </c>
      <c r="C1906" s="65" t="s">
        <v>2720</v>
      </c>
      <c r="F1906" s="66"/>
      <c r="G1906" s="67"/>
    </row>
    <row r="1907" spans="1:7">
      <c r="A1907" s="65">
        <v>3484</v>
      </c>
      <c r="B1907" s="65">
        <v>132</v>
      </c>
      <c r="C1907" s="65" t="s">
        <v>2721</v>
      </c>
      <c r="F1907" s="66"/>
      <c r="G1907" s="67"/>
    </row>
    <row r="1908" spans="1:7">
      <c r="A1908" s="65">
        <v>3485</v>
      </c>
      <c r="B1908" s="65">
        <v>140</v>
      </c>
      <c r="C1908" s="65" t="s">
        <v>2722</v>
      </c>
      <c r="F1908" s="66"/>
      <c r="G1908" s="67"/>
    </row>
    <row r="1909" spans="1:7">
      <c r="A1909" s="65">
        <v>3486</v>
      </c>
      <c r="B1909" s="65">
        <v>140</v>
      </c>
      <c r="C1909" s="65" t="s">
        <v>2723</v>
      </c>
      <c r="F1909" s="66"/>
      <c r="G1909" s="67"/>
    </row>
    <row r="1910" spans="1:7">
      <c r="A1910" s="65">
        <v>3487</v>
      </c>
      <c r="B1910" s="65">
        <v>140</v>
      </c>
      <c r="C1910" s="65" t="s">
        <v>2724</v>
      </c>
      <c r="F1910" s="66"/>
      <c r="G1910" s="67"/>
    </row>
    <row r="1911" spans="1:7">
      <c r="A1911" s="65">
        <v>3488</v>
      </c>
      <c r="B1911" s="65">
        <v>131</v>
      </c>
      <c r="C1911" s="65" t="s">
        <v>2725</v>
      </c>
      <c r="F1911" s="66"/>
      <c r="G1911" s="67"/>
    </row>
    <row r="1912" spans="1:7">
      <c r="A1912" s="65">
        <v>3489</v>
      </c>
      <c r="B1912" s="65">
        <v>131</v>
      </c>
      <c r="C1912" s="65" t="s">
        <v>2726</v>
      </c>
      <c r="F1912" s="66"/>
      <c r="G1912" s="67"/>
    </row>
    <row r="1913" spans="1:7">
      <c r="A1913" s="65">
        <v>3490</v>
      </c>
      <c r="B1913" s="65">
        <v>155</v>
      </c>
      <c r="C1913" s="65" t="s">
        <v>2727</v>
      </c>
    </row>
    <row r="1914" spans="1:7">
      <c r="A1914" s="65">
        <v>3491</v>
      </c>
      <c r="B1914" s="65">
        <v>155</v>
      </c>
      <c r="C1914" s="65" t="s">
        <v>2728</v>
      </c>
    </row>
    <row r="1915" spans="1:7">
      <c r="A1915" s="65">
        <v>3492</v>
      </c>
      <c r="B1915" s="65">
        <v>131</v>
      </c>
      <c r="C1915" s="65" t="e">
        <v>#N/A</v>
      </c>
    </row>
    <row r="1916" spans="1:7">
      <c r="A1916" s="65">
        <v>3493</v>
      </c>
      <c r="B1916" s="65">
        <v>131</v>
      </c>
      <c r="C1916" s="65" t="e">
        <v>#N/A</v>
      </c>
    </row>
    <row r="1917" spans="1:7">
      <c r="A1917" s="65">
        <v>3494</v>
      </c>
      <c r="B1917" s="65">
        <v>131</v>
      </c>
      <c r="C1917" s="65" t="s">
        <v>2729</v>
      </c>
    </row>
    <row r="1918" spans="1:7">
      <c r="A1918" s="65">
        <v>3495</v>
      </c>
      <c r="B1918" s="65">
        <v>154</v>
      </c>
      <c r="C1918" s="65" t="s">
        <v>2730</v>
      </c>
    </row>
    <row r="1919" spans="1:7">
      <c r="A1919" s="65">
        <v>3496</v>
      </c>
      <c r="B1919" s="65">
        <v>171</v>
      </c>
      <c r="C1919" s="65" t="e">
        <v>#N/A</v>
      </c>
    </row>
    <row r="1920" spans="1:7">
      <c r="A1920" s="65">
        <v>3497</v>
      </c>
      <c r="B1920" s="65">
        <v>133</v>
      </c>
      <c r="C1920" s="65" t="s">
        <v>2731</v>
      </c>
    </row>
    <row r="1921" spans="1:3">
      <c r="A1921" s="65">
        <v>3498</v>
      </c>
      <c r="B1921" s="65">
        <v>157</v>
      </c>
      <c r="C1921" s="65" t="s">
        <v>2732</v>
      </c>
    </row>
    <row r="1922" spans="1:3">
      <c r="A1922" s="65">
        <v>3499</v>
      </c>
      <c r="B1922" s="65">
        <v>171</v>
      </c>
      <c r="C1922" s="65" t="s">
        <v>2733</v>
      </c>
    </row>
    <row r="1923" spans="1:3">
      <c r="A1923" s="65">
        <v>3500</v>
      </c>
      <c r="B1923" s="65">
        <v>126</v>
      </c>
      <c r="C1923" s="65" t="s">
        <v>2734</v>
      </c>
    </row>
    <row r="1924" spans="1:3">
      <c r="A1924" s="65">
        <v>3501</v>
      </c>
      <c r="B1924" s="65">
        <v>115</v>
      </c>
      <c r="C1924" s="65" t="s">
        <v>2735</v>
      </c>
    </row>
    <row r="1925" spans="1:3">
      <c r="A1925" s="65">
        <v>3502</v>
      </c>
      <c r="B1925" s="65">
        <v>123</v>
      </c>
      <c r="C1925" s="65" t="s">
        <v>2736</v>
      </c>
    </row>
    <row r="1926" spans="1:3">
      <c r="A1926" s="65">
        <v>3503</v>
      </c>
      <c r="B1926" s="65">
        <v>125</v>
      </c>
      <c r="C1926" s="65" t="s">
        <v>2737</v>
      </c>
    </row>
    <row r="1927" spans="1:3">
      <c r="A1927" s="65">
        <v>3504</v>
      </c>
      <c r="B1927" s="65">
        <v>119</v>
      </c>
      <c r="C1927" s="65" t="s">
        <v>2738</v>
      </c>
    </row>
    <row r="1928" spans="1:3">
      <c r="A1928" s="65">
        <v>3505</v>
      </c>
      <c r="B1928" s="65">
        <v>118</v>
      </c>
      <c r="C1928" s="65" t="s">
        <v>2739</v>
      </c>
    </row>
    <row r="1929" spans="1:3">
      <c r="A1929" s="65">
        <v>3506</v>
      </c>
      <c r="B1929" s="65">
        <v>172</v>
      </c>
      <c r="C1929" s="65" t="s">
        <v>2740</v>
      </c>
    </row>
    <row r="1930" spans="1:3">
      <c r="A1930" s="65">
        <v>3507</v>
      </c>
      <c r="B1930" s="65">
        <v>166</v>
      </c>
      <c r="C1930" s="65" t="s">
        <v>2741</v>
      </c>
    </row>
    <row r="1931" spans="1:3">
      <c r="A1931" s="65">
        <v>3508</v>
      </c>
      <c r="B1931" s="65">
        <v>171</v>
      </c>
      <c r="C1931" s="65" t="s">
        <v>2742</v>
      </c>
    </row>
    <row r="1932" spans="1:3">
      <c r="A1932" s="65">
        <v>3509</v>
      </c>
      <c r="B1932" s="65">
        <v>171</v>
      </c>
      <c r="C1932" s="65" t="s">
        <v>2743</v>
      </c>
    </row>
    <row r="1933" spans="1:3">
      <c r="A1933" s="65">
        <v>3510</v>
      </c>
      <c r="B1933" s="65">
        <v>174</v>
      </c>
      <c r="C1933" s="65" t="s">
        <v>2744</v>
      </c>
    </row>
    <row r="1934" spans="1:3">
      <c r="A1934" s="65">
        <v>3511</v>
      </c>
      <c r="B1934" s="65">
        <v>174</v>
      </c>
      <c r="C1934" s="65" t="s">
        <v>2745</v>
      </c>
    </row>
    <row r="1935" spans="1:3">
      <c r="A1935" s="65">
        <v>3512</v>
      </c>
      <c r="B1935" s="65">
        <v>173</v>
      </c>
      <c r="C1935" s="65" t="s">
        <v>2746</v>
      </c>
    </row>
    <row r="1936" spans="1:3">
      <c r="A1936" s="65">
        <v>3513</v>
      </c>
      <c r="B1936" s="65">
        <v>174</v>
      </c>
      <c r="C1936" s="65" t="s">
        <v>2747</v>
      </c>
    </row>
    <row r="1937" spans="1:3">
      <c r="A1937" s="65">
        <v>3514</v>
      </c>
      <c r="B1937" s="65">
        <v>173</v>
      </c>
      <c r="C1937" s="65" t="s">
        <v>2748</v>
      </c>
    </row>
    <row r="1938" spans="1:3">
      <c r="A1938" s="65">
        <v>3515</v>
      </c>
      <c r="B1938" s="65">
        <v>173</v>
      </c>
      <c r="C1938" s="65" t="s">
        <v>2749</v>
      </c>
    </row>
    <row r="1939" spans="1:3">
      <c r="A1939" s="65">
        <v>3516</v>
      </c>
      <c r="B1939" s="65">
        <v>173</v>
      </c>
      <c r="C1939" s="65" t="s">
        <v>2750</v>
      </c>
    </row>
    <row r="1940" spans="1:3">
      <c r="A1940" s="65">
        <v>3517</v>
      </c>
      <c r="B1940" s="65">
        <v>173</v>
      </c>
      <c r="C1940" s="65" t="s">
        <v>2751</v>
      </c>
    </row>
    <row r="1941" spans="1:3">
      <c r="A1941" s="65">
        <v>3518</v>
      </c>
      <c r="B1941" s="65">
        <v>173</v>
      </c>
      <c r="C1941" s="65" t="s">
        <v>2752</v>
      </c>
    </row>
    <row r="1942" spans="1:3">
      <c r="A1942" s="65">
        <v>3519</v>
      </c>
      <c r="B1942" s="65">
        <v>173</v>
      </c>
      <c r="C1942" s="65" t="s">
        <v>2753</v>
      </c>
    </row>
    <row r="1943" spans="1:3">
      <c r="A1943" s="65">
        <v>3520</v>
      </c>
      <c r="B1943" s="65">
        <v>173</v>
      </c>
      <c r="C1943" s="65" t="s">
        <v>2754</v>
      </c>
    </row>
    <row r="1944" spans="1:3">
      <c r="A1944" s="65">
        <v>3521</v>
      </c>
      <c r="B1944" s="65">
        <v>173</v>
      </c>
      <c r="C1944" s="65" t="s">
        <v>2755</v>
      </c>
    </row>
    <row r="1945" spans="1:3">
      <c r="A1945" s="65">
        <v>3522</v>
      </c>
      <c r="B1945" s="65">
        <v>173</v>
      </c>
      <c r="C1945" s="65" t="s">
        <v>2756</v>
      </c>
    </row>
    <row r="1946" spans="1:3">
      <c r="A1946" s="65">
        <v>3523</v>
      </c>
      <c r="B1946" s="65">
        <v>173</v>
      </c>
      <c r="C1946" s="65" t="s">
        <v>2757</v>
      </c>
    </row>
    <row r="1947" spans="1:3">
      <c r="A1947" s="65">
        <v>3524</v>
      </c>
      <c r="B1947" s="65">
        <v>173</v>
      </c>
      <c r="C1947" s="65" t="s">
        <v>2758</v>
      </c>
    </row>
    <row r="1948" spans="1:3">
      <c r="A1948" s="65">
        <v>3525</v>
      </c>
      <c r="B1948" s="65">
        <v>173</v>
      </c>
      <c r="C1948" s="65" t="s">
        <v>2759</v>
      </c>
    </row>
    <row r="1949" spans="1:3">
      <c r="A1949" s="65">
        <v>3526</v>
      </c>
      <c r="B1949" s="65">
        <v>173</v>
      </c>
      <c r="C1949" s="65" t="s">
        <v>2760</v>
      </c>
    </row>
    <row r="1950" spans="1:3">
      <c r="A1950" s="65">
        <v>3527</v>
      </c>
      <c r="B1950" s="65" t="s">
        <v>416</v>
      </c>
      <c r="C1950" s="65" t="s">
        <v>2761</v>
      </c>
    </row>
    <row r="1951" spans="1:3">
      <c r="A1951" s="65">
        <v>3528</v>
      </c>
      <c r="B1951" s="65">
        <v>128</v>
      </c>
      <c r="C1951" s="65" t="s">
        <v>2762</v>
      </c>
    </row>
    <row r="1952" spans="1:3">
      <c r="A1952" s="65">
        <v>3529</v>
      </c>
      <c r="B1952" s="65">
        <v>115</v>
      </c>
      <c r="C1952" s="65" t="s">
        <v>2763</v>
      </c>
    </row>
    <row r="1953" spans="1:3">
      <c r="A1953" s="65">
        <v>3530</v>
      </c>
      <c r="B1953" s="65">
        <v>171</v>
      </c>
      <c r="C1953" s="65" t="s">
        <v>2764</v>
      </c>
    </row>
    <row r="1954" spans="1:3">
      <c r="A1954" s="65">
        <v>3531</v>
      </c>
      <c r="B1954" s="65" t="s">
        <v>421</v>
      </c>
      <c r="C1954" s="65" t="s">
        <v>2765</v>
      </c>
    </row>
    <row r="1955" spans="1:3">
      <c r="A1955" s="65">
        <v>3532</v>
      </c>
      <c r="B1955" s="65" t="s">
        <v>421</v>
      </c>
      <c r="C1955" s="65" t="s">
        <v>2766</v>
      </c>
    </row>
    <row r="1956" spans="1:3">
      <c r="A1956" s="65">
        <v>3533</v>
      </c>
      <c r="B1956" s="65" t="s">
        <v>422</v>
      </c>
      <c r="C1956" s="65" t="s">
        <v>2767</v>
      </c>
    </row>
    <row r="1957" spans="1:3">
      <c r="A1957" s="65">
        <v>3534</v>
      </c>
      <c r="B1957" s="65" t="s">
        <v>422</v>
      </c>
      <c r="C1957" s="65" t="s">
        <v>2768</v>
      </c>
    </row>
    <row r="1958" spans="1:3">
      <c r="A1958" s="58">
        <v>3010</v>
      </c>
      <c r="B1958" s="59">
        <v>151</v>
      </c>
      <c r="C1958" s="60" t="s">
        <v>2308</v>
      </c>
    </row>
    <row r="1959" spans="1:3">
      <c r="A1959" s="58">
        <v>3010</v>
      </c>
      <c r="B1959" s="59">
        <v>151</v>
      </c>
      <c r="C1959" s="60" t="s">
        <v>2308</v>
      </c>
    </row>
    <row r="1960" spans="1:3" ht="25.5">
      <c r="A1960" s="58">
        <v>3011</v>
      </c>
      <c r="B1960" s="59">
        <v>131</v>
      </c>
      <c r="C1960" s="60" t="s">
        <v>2309</v>
      </c>
    </row>
    <row r="1961" spans="1:3" ht="25.5">
      <c r="A1961" s="58">
        <v>3011</v>
      </c>
      <c r="B1961" s="59">
        <v>131</v>
      </c>
      <c r="C1961" s="60" t="s">
        <v>2309</v>
      </c>
    </row>
    <row r="1962" spans="1:3">
      <c r="A1962" s="58">
        <v>3012</v>
      </c>
      <c r="B1962" s="59">
        <v>151</v>
      </c>
      <c r="C1962" s="60" t="s">
        <v>2310</v>
      </c>
    </row>
    <row r="1963" spans="1:3">
      <c r="A1963" s="58">
        <v>3012</v>
      </c>
      <c r="B1963" s="59">
        <v>151</v>
      </c>
      <c r="C1963" s="60" t="s">
        <v>2310</v>
      </c>
    </row>
    <row r="1964" spans="1:3" ht="38.25">
      <c r="A1964" s="58">
        <v>3013</v>
      </c>
      <c r="B1964" s="59">
        <v>131</v>
      </c>
      <c r="C1964" s="60" t="s">
        <v>2311</v>
      </c>
    </row>
    <row r="1965" spans="1:3" ht="38.25">
      <c r="A1965" s="58">
        <v>3013</v>
      </c>
      <c r="B1965" s="59">
        <v>131</v>
      </c>
      <c r="C1965" s="60" t="s">
        <v>2311</v>
      </c>
    </row>
    <row r="1966" spans="1:3">
      <c r="A1966" s="58">
        <v>3014</v>
      </c>
      <c r="B1966" s="59">
        <v>153</v>
      </c>
      <c r="C1966" s="60" t="s">
        <v>2312</v>
      </c>
    </row>
    <row r="1967" spans="1:3">
      <c r="A1967" s="58">
        <v>3014</v>
      </c>
      <c r="B1967" s="59">
        <v>153</v>
      </c>
      <c r="C1967" s="60" t="s">
        <v>2312</v>
      </c>
    </row>
    <row r="1968" spans="1:3" ht="25.5">
      <c r="A1968" s="58">
        <v>3015</v>
      </c>
      <c r="B1968" s="59">
        <v>131</v>
      </c>
      <c r="C1968" s="60" t="s">
        <v>2313</v>
      </c>
    </row>
    <row r="1969" spans="1:3" ht="25.5">
      <c r="A1969" s="58">
        <v>3015</v>
      </c>
      <c r="B1969" s="59">
        <v>131</v>
      </c>
      <c r="C1969" s="60" t="s">
        <v>2313</v>
      </c>
    </row>
    <row r="1970" spans="1:3">
      <c r="A1970" s="58">
        <v>3016</v>
      </c>
      <c r="B1970" s="59">
        <v>151</v>
      </c>
      <c r="C1970" s="60" t="s">
        <v>2314</v>
      </c>
    </row>
    <row r="1971" spans="1:3">
      <c r="A1971" s="58">
        <v>3016</v>
      </c>
      <c r="B1971" s="59">
        <v>151</v>
      </c>
      <c r="C1971" s="60" t="s">
        <v>2314</v>
      </c>
    </row>
    <row r="1972" spans="1:3" ht="25.5">
      <c r="A1972" s="58">
        <v>3017</v>
      </c>
      <c r="B1972" s="59">
        <v>131</v>
      </c>
      <c r="C1972" s="60" t="s">
        <v>2315</v>
      </c>
    </row>
    <row r="1973" spans="1:3" ht="25.5">
      <c r="A1973" s="58">
        <v>3017</v>
      </c>
      <c r="B1973" s="59">
        <v>131</v>
      </c>
      <c r="C1973" s="60" t="s">
        <v>2315</v>
      </c>
    </row>
    <row r="1974" spans="1:3">
      <c r="A1974" s="58">
        <v>3018</v>
      </c>
      <c r="B1974" s="59">
        <v>152</v>
      </c>
      <c r="C1974" s="60" t="s">
        <v>2316</v>
      </c>
    </row>
    <row r="1975" spans="1:3">
      <c r="A1975" s="58">
        <v>3018</v>
      </c>
      <c r="B1975" s="59">
        <v>152</v>
      </c>
      <c r="C1975" s="60" t="s">
        <v>2316</v>
      </c>
    </row>
    <row r="1976" spans="1:3" ht="25.5">
      <c r="A1976" s="58">
        <v>3019</v>
      </c>
      <c r="B1976" s="59">
        <v>131</v>
      </c>
      <c r="C1976" s="60" t="s">
        <v>2317</v>
      </c>
    </row>
    <row r="1977" spans="1:3" ht="25.5">
      <c r="A1977" s="58">
        <v>3019</v>
      </c>
      <c r="B1977" s="59">
        <v>131</v>
      </c>
      <c r="C1977" s="60" t="s">
        <v>2317</v>
      </c>
    </row>
    <row r="1978" spans="1:3">
      <c r="A1978" s="58">
        <v>3020</v>
      </c>
      <c r="B1978" s="59">
        <v>153</v>
      </c>
      <c r="C1978" s="60" t="s">
        <v>2318</v>
      </c>
    </row>
    <row r="1979" spans="1:3">
      <c r="A1979" s="58">
        <v>3020</v>
      </c>
      <c r="B1979" s="59">
        <v>153</v>
      </c>
      <c r="C1979" s="60" t="s">
        <v>2318</v>
      </c>
    </row>
    <row r="1980" spans="1:3">
      <c r="A1980" s="58">
        <v>3021</v>
      </c>
      <c r="B1980" s="59">
        <v>131</v>
      </c>
      <c r="C1980" s="60" t="s">
        <v>2319</v>
      </c>
    </row>
    <row r="1981" spans="1:3">
      <c r="A1981" s="58">
        <v>3021</v>
      </c>
      <c r="B1981" s="59">
        <v>131</v>
      </c>
      <c r="C1981" s="60" t="s">
        <v>2319</v>
      </c>
    </row>
    <row r="1982" spans="1:3">
      <c r="A1982" s="58">
        <v>3022</v>
      </c>
      <c r="B1982" s="59" t="s">
        <v>418</v>
      </c>
      <c r="C1982" s="60" t="s">
        <v>2320</v>
      </c>
    </row>
    <row r="1983" spans="1:3">
      <c r="A1983" s="58">
        <v>3023</v>
      </c>
      <c r="B1983" s="59">
        <v>131</v>
      </c>
      <c r="C1983" s="60" t="s">
        <v>2321</v>
      </c>
    </row>
    <row r="1984" spans="1:3" ht="25.5">
      <c r="A1984" s="58">
        <v>3024</v>
      </c>
      <c r="B1984" s="59">
        <v>131</v>
      </c>
      <c r="C1984" s="60" t="s">
        <v>2322</v>
      </c>
    </row>
    <row r="1985" spans="1:3" ht="25.5">
      <c r="A1985" s="58">
        <v>3024</v>
      </c>
      <c r="B1985" s="59">
        <v>131</v>
      </c>
      <c r="C1985" s="60" t="s">
        <v>2322</v>
      </c>
    </row>
    <row r="1986" spans="1:3" ht="38.25">
      <c r="A1986" s="58">
        <v>3025</v>
      </c>
      <c r="B1986" s="59">
        <v>131</v>
      </c>
      <c r="C1986" s="60" t="s">
        <v>2323</v>
      </c>
    </row>
    <row r="1987" spans="1:3" ht="38.25">
      <c r="A1987" s="58">
        <v>3025</v>
      </c>
      <c r="B1987" s="59">
        <v>131</v>
      </c>
      <c r="C1987" s="60" t="s">
        <v>2323</v>
      </c>
    </row>
    <row r="1988" spans="1:3">
      <c r="A1988" s="58">
        <v>3026</v>
      </c>
      <c r="B1988" s="59">
        <v>151</v>
      </c>
      <c r="C1988" s="60" t="s">
        <v>2324</v>
      </c>
    </row>
    <row r="1989" spans="1:3">
      <c r="A1989" s="58">
        <v>3026</v>
      </c>
      <c r="B1989" s="59">
        <v>151</v>
      </c>
      <c r="C1989" s="60" t="s">
        <v>2324</v>
      </c>
    </row>
    <row r="1990" spans="1:3">
      <c r="A1990" s="58">
        <v>3027</v>
      </c>
      <c r="B1990" s="59">
        <v>151</v>
      </c>
      <c r="C1990" s="60" t="s">
        <v>2325</v>
      </c>
    </row>
    <row r="1991" spans="1:3">
      <c r="A1991" s="58">
        <v>3027</v>
      </c>
      <c r="B1991" s="59">
        <v>151</v>
      </c>
      <c r="C1991" s="60" t="s">
        <v>2325</v>
      </c>
    </row>
    <row r="1992" spans="1:3">
      <c r="A1992" s="58">
        <v>3028</v>
      </c>
      <c r="B1992" s="59">
        <v>154</v>
      </c>
      <c r="C1992" s="60" t="s">
        <v>2326</v>
      </c>
    </row>
    <row r="1993" spans="1:3">
      <c r="A1993" s="58">
        <v>3048</v>
      </c>
      <c r="B1993" s="59">
        <v>157</v>
      </c>
      <c r="C1993" s="60" t="s">
        <v>2327</v>
      </c>
    </row>
    <row r="1994" spans="1:3">
      <c r="A1994" s="58">
        <v>3051</v>
      </c>
      <c r="B1994" s="59">
        <v>135</v>
      </c>
      <c r="C1994" s="60" t="e">
        <v>#N/A</v>
      </c>
    </row>
    <row r="1995" spans="1:3">
      <c r="A1995" s="58">
        <v>3053</v>
      </c>
      <c r="B1995" s="59">
        <v>135</v>
      </c>
      <c r="C1995" s="60" t="e">
        <v>#N/A</v>
      </c>
    </row>
    <row r="1996" spans="1:3">
      <c r="A1996" s="58">
        <v>3054</v>
      </c>
      <c r="B1996" s="59">
        <v>129</v>
      </c>
      <c r="C1996" s="60" t="s">
        <v>2328</v>
      </c>
    </row>
    <row r="1997" spans="1:3">
      <c r="A1997" s="58">
        <v>3054</v>
      </c>
      <c r="B1997" s="59">
        <v>129</v>
      </c>
      <c r="C1997" s="60" t="s">
        <v>2328</v>
      </c>
    </row>
    <row r="1998" spans="1:3">
      <c r="A1998" s="58">
        <v>3055</v>
      </c>
      <c r="B1998" s="59">
        <v>154</v>
      </c>
      <c r="C1998" s="60" t="s">
        <v>2329</v>
      </c>
    </row>
    <row r="1999" spans="1:3">
      <c r="A1999" s="58">
        <v>3056</v>
      </c>
      <c r="B1999" s="59">
        <v>129</v>
      </c>
      <c r="C1999" s="60" t="s">
        <v>2330</v>
      </c>
    </row>
    <row r="2000" spans="1:3">
      <c r="A2000" s="58">
        <v>3057</v>
      </c>
      <c r="B2000" s="59">
        <v>125</v>
      </c>
      <c r="C2000" s="60" t="s">
        <v>2331</v>
      </c>
    </row>
    <row r="2001" spans="1:3" ht="25.5">
      <c r="A2001" s="58">
        <v>3064</v>
      </c>
      <c r="B2001" s="59">
        <v>127</v>
      </c>
      <c r="C2001" s="60" t="s">
        <v>2332</v>
      </c>
    </row>
    <row r="2002" spans="1:3">
      <c r="A2002" s="58">
        <v>3065</v>
      </c>
      <c r="B2002" s="59">
        <v>127</v>
      </c>
      <c r="C2002" s="60" t="s">
        <v>2333</v>
      </c>
    </row>
    <row r="2003" spans="1:3" ht="38.25">
      <c r="A2003" s="58">
        <v>3066</v>
      </c>
      <c r="B2003" s="59">
        <v>153</v>
      </c>
      <c r="C2003" s="60" t="s">
        <v>2334</v>
      </c>
    </row>
    <row r="2004" spans="1:3" ht="38.25">
      <c r="A2004" s="58">
        <v>3066</v>
      </c>
      <c r="B2004" s="59">
        <v>153</v>
      </c>
      <c r="C2004" s="60" t="s">
        <v>2334</v>
      </c>
    </row>
    <row r="2005" spans="1:3" ht="25.5">
      <c r="A2005" s="58">
        <v>3070</v>
      </c>
      <c r="B2005" s="59">
        <v>126</v>
      </c>
      <c r="C2005" s="60" t="s">
        <v>2335</v>
      </c>
    </row>
    <row r="2006" spans="1:3" ht="25.5">
      <c r="A2006" s="58">
        <v>3070</v>
      </c>
      <c r="B2006" s="59">
        <v>126</v>
      </c>
      <c r="C2006" s="60" t="s">
        <v>2335</v>
      </c>
    </row>
    <row r="2007" spans="1:3" ht="25.5">
      <c r="A2007" s="58">
        <v>3071</v>
      </c>
      <c r="B2007" s="59">
        <v>131</v>
      </c>
      <c r="C2007" s="60" t="s">
        <v>2336</v>
      </c>
    </row>
    <row r="2008" spans="1:3" ht="25.5">
      <c r="A2008" s="58">
        <v>3071</v>
      </c>
      <c r="B2008" s="59">
        <v>131</v>
      </c>
      <c r="C2008" s="60" t="s">
        <v>2336</v>
      </c>
    </row>
    <row r="2009" spans="1:3" ht="25.5">
      <c r="A2009" s="58">
        <v>3071</v>
      </c>
      <c r="B2009" s="59">
        <v>131</v>
      </c>
      <c r="C2009" s="60" t="s">
        <v>2336</v>
      </c>
    </row>
    <row r="2010" spans="1:3" ht="25.5">
      <c r="A2010" s="58">
        <v>3071</v>
      </c>
      <c r="B2010" s="59">
        <v>131</v>
      </c>
      <c r="C2010" s="60" t="s">
        <v>2336</v>
      </c>
    </row>
    <row r="2011" spans="1:3" ht="25.5">
      <c r="A2011" s="58">
        <v>3072</v>
      </c>
      <c r="B2011" s="59">
        <v>171</v>
      </c>
      <c r="C2011" s="60" t="s">
        <v>2337</v>
      </c>
    </row>
    <row r="2012" spans="1:3">
      <c r="A2012" s="58">
        <v>3073</v>
      </c>
      <c r="B2012" s="59" t="s">
        <v>414</v>
      </c>
      <c r="C2012" s="60" t="s">
        <v>2338</v>
      </c>
    </row>
    <row r="2013" spans="1:3">
      <c r="A2013" s="58">
        <v>3076</v>
      </c>
      <c r="B2013" s="59">
        <v>138</v>
      </c>
      <c r="C2013" s="60" t="e">
        <v>#N/A</v>
      </c>
    </row>
    <row r="2014" spans="1:3">
      <c r="A2014" s="58">
        <v>3077</v>
      </c>
      <c r="B2014" s="59">
        <v>171</v>
      </c>
      <c r="C2014" s="60" t="s">
        <v>861</v>
      </c>
    </row>
    <row r="2015" spans="1:3">
      <c r="A2015" s="58">
        <v>3077</v>
      </c>
      <c r="B2015" s="59">
        <v>171</v>
      </c>
      <c r="C2015" s="60" t="s">
        <v>861</v>
      </c>
    </row>
    <row r="2016" spans="1:3">
      <c r="A2016" s="58">
        <v>3078</v>
      </c>
      <c r="B2016" s="59">
        <v>138</v>
      </c>
      <c r="C2016" s="60" t="s">
        <v>2339</v>
      </c>
    </row>
    <row r="2017" spans="1:3">
      <c r="A2017" s="58">
        <v>3079</v>
      </c>
      <c r="B2017" s="59" t="s">
        <v>414</v>
      </c>
      <c r="C2017" s="60" t="s">
        <v>2340</v>
      </c>
    </row>
    <row r="2018" spans="1:3" ht="25.5">
      <c r="A2018" s="58">
        <v>3080</v>
      </c>
      <c r="B2018" s="59">
        <v>155</v>
      </c>
      <c r="C2018" s="60" t="s">
        <v>2341</v>
      </c>
    </row>
    <row r="2019" spans="1:3" ht="25.5">
      <c r="A2019" s="58">
        <v>3080</v>
      </c>
      <c r="B2019" s="59">
        <v>155</v>
      </c>
      <c r="C2019" s="60" t="s">
        <v>2341</v>
      </c>
    </row>
    <row r="2020" spans="1:3" ht="25.5">
      <c r="A2020" s="58">
        <v>3080</v>
      </c>
      <c r="B2020" s="59">
        <v>155</v>
      </c>
      <c r="C2020" s="60" t="s">
        <v>2341</v>
      </c>
    </row>
    <row r="2021" spans="1:3" ht="25.5">
      <c r="A2021" s="58">
        <v>3080</v>
      </c>
      <c r="B2021" s="59">
        <v>155</v>
      </c>
      <c r="C2021" s="60" t="s">
        <v>2341</v>
      </c>
    </row>
    <row r="2022" spans="1:3">
      <c r="A2022" s="58">
        <v>3082</v>
      </c>
      <c r="B2022" s="59">
        <v>171</v>
      </c>
      <c r="C2022" s="60" t="s">
        <v>862</v>
      </c>
    </row>
    <row r="2023" spans="1:3">
      <c r="A2023" s="58">
        <v>3082</v>
      </c>
      <c r="B2023" s="59">
        <v>171</v>
      </c>
      <c r="C2023" s="60" t="s">
        <v>862</v>
      </c>
    </row>
    <row r="2024" spans="1:3">
      <c r="A2024" s="58">
        <v>3083</v>
      </c>
      <c r="B2024" s="59">
        <v>124</v>
      </c>
      <c r="C2024" s="60" t="s">
        <v>2342</v>
      </c>
    </row>
    <row r="2025" spans="1:3">
      <c r="A2025" s="58">
        <v>3084</v>
      </c>
      <c r="B2025" s="59">
        <v>157</v>
      </c>
      <c r="C2025" s="60" t="s">
        <v>2343</v>
      </c>
    </row>
    <row r="2026" spans="1:3">
      <c r="A2026" s="58">
        <v>3085</v>
      </c>
      <c r="B2026" s="59">
        <v>140</v>
      </c>
      <c r="C2026" s="60" t="s">
        <v>2344</v>
      </c>
    </row>
    <row r="2027" spans="1:3">
      <c r="A2027" s="58">
        <v>3086</v>
      </c>
      <c r="B2027" s="59">
        <v>141</v>
      </c>
      <c r="C2027" s="60" t="s">
        <v>2345</v>
      </c>
    </row>
    <row r="2028" spans="1:3">
      <c r="A2028" s="58">
        <v>3086</v>
      </c>
      <c r="B2028" s="59">
        <v>141</v>
      </c>
      <c r="C2028" s="60" t="s">
        <v>2345</v>
      </c>
    </row>
    <row r="2029" spans="1:3">
      <c r="A2029" s="58">
        <v>3087</v>
      </c>
      <c r="B2029" s="59">
        <v>141</v>
      </c>
      <c r="C2029" s="60" t="s">
        <v>2346</v>
      </c>
    </row>
    <row r="2030" spans="1:3">
      <c r="A2030" s="58">
        <v>3087</v>
      </c>
      <c r="B2030" s="59">
        <v>141</v>
      </c>
      <c r="C2030" s="60" t="s">
        <v>2346</v>
      </c>
    </row>
    <row r="2031" spans="1:3">
      <c r="A2031" s="58">
        <v>3088</v>
      </c>
      <c r="B2031" s="59">
        <v>135</v>
      </c>
      <c r="C2031" s="60" t="s">
        <v>2347</v>
      </c>
    </row>
    <row r="2032" spans="1:3">
      <c r="A2032" s="58">
        <v>3089</v>
      </c>
      <c r="B2032" s="59">
        <v>170</v>
      </c>
      <c r="C2032" s="60" t="s">
        <v>2348</v>
      </c>
    </row>
    <row r="2033" spans="1:3">
      <c r="A2033" s="58">
        <v>3090</v>
      </c>
      <c r="B2033" s="59">
        <v>138</v>
      </c>
      <c r="C2033" s="60" t="s">
        <v>2349</v>
      </c>
    </row>
    <row r="2034" spans="1:3">
      <c r="A2034" s="58">
        <v>3090</v>
      </c>
      <c r="B2034" s="59">
        <v>138</v>
      </c>
      <c r="C2034" s="60" t="s">
        <v>2349</v>
      </c>
    </row>
    <row r="2035" spans="1:3" ht="38.25">
      <c r="A2035" s="58">
        <v>3091</v>
      </c>
      <c r="B2035" s="59">
        <v>138</v>
      </c>
      <c r="C2035" s="60" t="s">
        <v>2350</v>
      </c>
    </row>
    <row r="2036" spans="1:3" ht="38.25">
      <c r="A2036" s="58">
        <v>3091</v>
      </c>
      <c r="B2036" s="59">
        <v>138</v>
      </c>
      <c r="C2036" s="60" t="s">
        <v>2350</v>
      </c>
    </row>
    <row r="2037" spans="1:3" ht="38.25">
      <c r="A2037" s="58">
        <v>3091</v>
      </c>
      <c r="B2037" s="59">
        <v>138</v>
      </c>
      <c r="C2037" s="60" t="s">
        <v>2350</v>
      </c>
    </row>
    <row r="2038" spans="1:3" ht="38.25">
      <c r="A2038" s="58">
        <v>3091</v>
      </c>
      <c r="B2038" s="59">
        <v>138</v>
      </c>
      <c r="C2038" s="60" t="s">
        <v>2350</v>
      </c>
    </row>
    <row r="2039" spans="1:3">
      <c r="A2039" s="58">
        <v>3092</v>
      </c>
      <c r="B2039" s="59">
        <v>129</v>
      </c>
      <c r="C2039" s="60" t="s">
        <v>2351</v>
      </c>
    </row>
    <row r="2040" spans="1:3">
      <c r="A2040" s="58">
        <v>3093</v>
      </c>
      <c r="B2040" s="59">
        <v>157</v>
      </c>
      <c r="C2040" s="60" t="s">
        <v>2352</v>
      </c>
    </row>
    <row r="2041" spans="1:3">
      <c r="A2041" s="58">
        <v>3094</v>
      </c>
      <c r="B2041" s="59">
        <v>138</v>
      </c>
      <c r="C2041" s="60" t="s">
        <v>2353</v>
      </c>
    </row>
    <row r="2042" spans="1:3">
      <c r="A2042" s="58">
        <v>3095</v>
      </c>
      <c r="B2042" s="59">
        <v>136</v>
      </c>
      <c r="C2042" s="60" t="s">
        <v>2354</v>
      </c>
    </row>
    <row r="2043" spans="1:3">
      <c r="A2043" s="58">
        <v>3096</v>
      </c>
      <c r="B2043" s="59">
        <v>138</v>
      </c>
      <c r="C2043" s="60" t="s">
        <v>2355</v>
      </c>
    </row>
    <row r="2044" spans="1:3">
      <c r="A2044" s="58">
        <v>3097</v>
      </c>
      <c r="B2044" s="59">
        <v>140</v>
      </c>
      <c r="C2044" s="60" t="s">
        <v>2356</v>
      </c>
    </row>
    <row r="2045" spans="1:3">
      <c r="A2045" s="58">
        <v>3098</v>
      </c>
      <c r="B2045" s="59">
        <v>140</v>
      </c>
      <c r="C2045" s="60" t="s">
        <v>2357</v>
      </c>
    </row>
    <row r="2046" spans="1:3">
      <c r="A2046" s="58">
        <v>3099</v>
      </c>
      <c r="B2046" s="59">
        <v>142</v>
      </c>
      <c r="C2046" s="60" t="s">
        <v>2358</v>
      </c>
    </row>
    <row r="2047" spans="1:3">
      <c r="A2047" s="58">
        <v>3099</v>
      </c>
      <c r="B2047" s="59">
        <v>142</v>
      </c>
      <c r="C2047" s="60" t="s">
        <v>2358</v>
      </c>
    </row>
    <row r="2048" spans="1:3">
      <c r="A2048" s="58">
        <v>3100</v>
      </c>
      <c r="B2048" s="59">
        <v>135</v>
      </c>
      <c r="C2048" s="60" t="s">
        <v>2359</v>
      </c>
    </row>
    <row r="2049" spans="1:3">
      <c r="A2049" s="58">
        <v>3101</v>
      </c>
      <c r="B2049" s="59">
        <v>146</v>
      </c>
      <c r="C2049" s="60" t="s">
        <v>2360</v>
      </c>
    </row>
    <row r="2050" spans="1:3">
      <c r="A2050" s="58">
        <v>3102</v>
      </c>
      <c r="B2050" s="59">
        <v>146</v>
      </c>
      <c r="C2050" s="60" t="s">
        <v>2361</v>
      </c>
    </row>
    <row r="2051" spans="1:3">
      <c r="A2051" s="58">
        <v>3103</v>
      </c>
      <c r="B2051" s="59">
        <v>146</v>
      </c>
      <c r="C2051" s="60" t="s">
        <v>2362</v>
      </c>
    </row>
    <row r="2052" spans="1:3">
      <c r="A2052" s="58">
        <v>3104</v>
      </c>
      <c r="B2052" s="59">
        <v>146</v>
      </c>
      <c r="C2052" s="60" t="s">
        <v>2363</v>
      </c>
    </row>
    <row r="2053" spans="1:3">
      <c r="A2053" s="58">
        <v>3105</v>
      </c>
      <c r="B2053" s="59">
        <v>145</v>
      </c>
      <c r="C2053" s="60" t="s">
        <v>2364</v>
      </c>
    </row>
    <row r="2054" spans="1:3">
      <c r="A2054" s="58">
        <v>3106</v>
      </c>
      <c r="B2054" s="59">
        <v>145</v>
      </c>
      <c r="C2054" s="60" t="s">
        <v>2365</v>
      </c>
    </row>
    <row r="2055" spans="1:3">
      <c r="A2055" s="58">
        <v>3107</v>
      </c>
      <c r="B2055" s="59">
        <v>145</v>
      </c>
      <c r="C2055" s="60" t="s">
        <v>2366</v>
      </c>
    </row>
    <row r="2056" spans="1:3">
      <c r="A2056" s="58">
        <v>3108</v>
      </c>
      <c r="B2056" s="59">
        <v>145</v>
      </c>
      <c r="C2056" s="60" t="s">
        <v>2367</v>
      </c>
    </row>
    <row r="2057" spans="1:3">
      <c r="A2057" s="58">
        <v>3109</v>
      </c>
      <c r="B2057" s="59">
        <v>145</v>
      </c>
      <c r="C2057" s="60" t="s">
        <v>2368</v>
      </c>
    </row>
    <row r="2058" spans="1:3">
      <c r="A2058" s="58">
        <v>3110</v>
      </c>
      <c r="B2058" s="59">
        <v>145</v>
      </c>
      <c r="C2058" s="60" t="s">
        <v>2369</v>
      </c>
    </row>
    <row r="2059" spans="1:3">
      <c r="A2059" s="58">
        <v>3111</v>
      </c>
      <c r="B2059" s="59">
        <v>148</v>
      </c>
      <c r="C2059" s="60" t="s">
        <v>2370</v>
      </c>
    </row>
    <row r="2060" spans="1:3">
      <c r="A2060" s="58">
        <v>3112</v>
      </c>
      <c r="B2060" s="59">
        <v>148</v>
      </c>
      <c r="C2060" s="60" t="s">
        <v>2371</v>
      </c>
    </row>
    <row r="2061" spans="1:3">
      <c r="A2061" s="58">
        <v>3113</v>
      </c>
      <c r="B2061" s="59">
        <v>148</v>
      </c>
      <c r="C2061" s="60" t="s">
        <v>2372</v>
      </c>
    </row>
    <row r="2062" spans="1:3">
      <c r="A2062" s="58">
        <v>3114</v>
      </c>
      <c r="B2062" s="59">
        <v>148</v>
      </c>
      <c r="C2062" s="60" t="s">
        <v>2373</v>
      </c>
    </row>
    <row r="2063" spans="1:3">
      <c r="A2063" s="58">
        <v>3115</v>
      </c>
      <c r="B2063" s="59">
        <v>148</v>
      </c>
      <c r="C2063" s="60" t="s">
        <v>2374</v>
      </c>
    </row>
    <row r="2064" spans="1:3">
      <c r="A2064" s="58">
        <v>3116</v>
      </c>
      <c r="B2064" s="59">
        <v>148</v>
      </c>
      <c r="C2064" s="60" t="s">
        <v>2375</v>
      </c>
    </row>
    <row r="2065" spans="1:3">
      <c r="A2065" s="58">
        <v>3117</v>
      </c>
      <c r="B2065" s="59">
        <v>148</v>
      </c>
      <c r="C2065" s="60" t="s">
        <v>2376</v>
      </c>
    </row>
    <row r="2066" spans="1:3">
      <c r="A2066" s="58">
        <v>3118</v>
      </c>
      <c r="B2066" s="59">
        <v>148</v>
      </c>
      <c r="C2066" s="60" t="s">
        <v>2377</v>
      </c>
    </row>
    <row r="2067" spans="1:3">
      <c r="A2067" s="58">
        <v>3119</v>
      </c>
      <c r="B2067" s="59">
        <v>148</v>
      </c>
      <c r="C2067" s="60" t="s">
        <v>2378</v>
      </c>
    </row>
    <row r="2068" spans="1:3">
      <c r="A2068" s="58">
        <v>3120</v>
      </c>
      <c r="B2068" s="59">
        <v>148</v>
      </c>
      <c r="C2068" s="60" t="s">
        <v>2379</v>
      </c>
    </row>
    <row r="2069" spans="1:3">
      <c r="A2069" s="58">
        <v>3121</v>
      </c>
      <c r="B2069" s="59">
        <v>144</v>
      </c>
      <c r="C2069" s="60" t="s">
        <v>2380</v>
      </c>
    </row>
    <row r="2070" spans="1:3">
      <c r="A2070" s="58">
        <v>3122</v>
      </c>
      <c r="B2070" s="59">
        <v>142</v>
      </c>
      <c r="C2070" s="60" t="s">
        <v>2381</v>
      </c>
    </row>
    <row r="2071" spans="1:3">
      <c r="A2071" s="58">
        <v>3122</v>
      </c>
      <c r="B2071" s="59">
        <v>142</v>
      </c>
      <c r="C2071" s="60" t="s">
        <v>2381</v>
      </c>
    </row>
    <row r="2072" spans="1:3">
      <c r="A2072" s="58">
        <v>3123</v>
      </c>
      <c r="B2072" s="59">
        <v>139</v>
      </c>
      <c r="C2072" s="60" t="s">
        <v>2382</v>
      </c>
    </row>
    <row r="2073" spans="1:3">
      <c r="A2073" s="58">
        <v>3123</v>
      </c>
      <c r="B2073" s="59">
        <v>139</v>
      </c>
      <c r="C2073" s="60" t="s">
        <v>2382</v>
      </c>
    </row>
    <row r="2074" spans="1:3">
      <c r="A2074" s="58">
        <v>3124</v>
      </c>
      <c r="B2074" s="59">
        <v>136</v>
      </c>
      <c r="C2074" s="60" t="s">
        <v>2383</v>
      </c>
    </row>
    <row r="2075" spans="1:3">
      <c r="A2075" s="58">
        <v>3124</v>
      </c>
      <c r="B2075" s="59">
        <v>136</v>
      </c>
      <c r="C2075" s="60" t="s">
        <v>2383</v>
      </c>
    </row>
    <row r="2076" spans="1:3">
      <c r="A2076" s="58">
        <v>3125</v>
      </c>
      <c r="B2076" s="59">
        <v>139</v>
      </c>
      <c r="C2076" s="60" t="s">
        <v>2384</v>
      </c>
    </row>
    <row r="2077" spans="1:3">
      <c r="A2077" s="58">
        <v>3125</v>
      </c>
      <c r="B2077" s="59">
        <v>139</v>
      </c>
      <c r="C2077" s="60" t="s">
        <v>2384</v>
      </c>
    </row>
    <row r="2078" spans="1:3">
      <c r="A2078" s="58">
        <v>3126</v>
      </c>
      <c r="B2078" s="59">
        <v>136</v>
      </c>
      <c r="C2078" s="60" t="s">
        <v>2385</v>
      </c>
    </row>
    <row r="2079" spans="1:3">
      <c r="A2079" s="58">
        <v>3127</v>
      </c>
      <c r="B2079" s="59">
        <v>135</v>
      </c>
      <c r="C2079" s="60" t="s">
        <v>2386</v>
      </c>
    </row>
    <row r="2080" spans="1:3">
      <c r="A2080" s="58">
        <v>3128</v>
      </c>
      <c r="B2080" s="59">
        <v>136</v>
      </c>
      <c r="C2080" s="60" t="s">
        <v>2387</v>
      </c>
    </row>
    <row r="2081" spans="1:3">
      <c r="A2081" s="58">
        <v>3128</v>
      </c>
      <c r="B2081" s="59">
        <v>136</v>
      </c>
      <c r="C2081" s="60" t="s">
        <v>2387</v>
      </c>
    </row>
    <row r="2082" spans="1:3">
      <c r="A2082" s="58">
        <v>3129</v>
      </c>
      <c r="B2082" s="59">
        <v>138</v>
      </c>
      <c r="C2082" s="60" t="s">
        <v>2388</v>
      </c>
    </row>
    <row r="2083" spans="1:3">
      <c r="A2083" s="58">
        <v>3130</v>
      </c>
      <c r="B2083" s="59">
        <v>139</v>
      </c>
      <c r="C2083" s="60" t="s">
        <v>2389</v>
      </c>
    </row>
    <row r="2084" spans="1:3">
      <c r="A2084" s="58">
        <v>3130</v>
      </c>
      <c r="B2084" s="59">
        <v>139</v>
      </c>
      <c r="C2084" s="60" t="s">
        <v>2389</v>
      </c>
    </row>
    <row r="2085" spans="1:3">
      <c r="A2085" s="58">
        <v>3131</v>
      </c>
      <c r="B2085" s="59">
        <v>138</v>
      </c>
      <c r="C2085" s="60" t="s">
        <v>2390</v>
      </c>
    </row>
    <row r="2086" spans="1:3">
      <c r="A2086" s="58">
        <v>3132</v>
      </c>
      <c r="B2086" s="59">
        <v>138</v>
      </c>
      <c r="C2086" s="60" t="s">
        <v>2391</v>
      </c>
    </row>
    <row r="2087" spans="1:3">
      <c r="A2087" s="58">
        <v>3133</v>
      </c>
      <c r="B2087" s="59">
        <v>138</v>
      </c>
      <c r="C2087" s="60" t="s">
        <v>2392</v>
      </c>
    </row>
    <row r="2088" spans="1:3">
      <c r="A2088" s="58">
        <v>3134</v>
      </c>
      <c r="B2088" s="59">
        <v>139</v>
      </c>
      <c r="C2088" s="60" t="s">
        <v>2393</v>
      </c>
    </row>
    <row r="2089" spans="1:3">
      <c r="A2089" s="58">
        <v>3134</v>
      </c>
      <c r="B2089" s="59">
        <v>139</v>
      </c>
      <c r="C2089" s="60" t="s">
        <v>2393</v>
      </c>
    </row>
    <row r="2090" spans="1:3">
      <c r="A2090" s="58">
        <v>3135</v>
      </c>
      <c r="B2090" s="59">
        <v>138</v>
      </c>
      <c r="C2090" s="60" t="s">
        <v>2394</v>
      </c>
    </row>
    <row r="2091" spans="1:3">
      <c r="A2091" s="58">
        <v>3136</v>
      </c>
      <c r="B2091" s="59">
        <v>120</v>
      </c>
      <c r="C2091" s="60" t="s">
        <v>2395</v>
      </c>
    </row>
    <row r="2092" spans="1:3">
      <c r="A2092" s="58">
        <v>3137</v>
      </c>
      <c r="B2092" s="59">
        <v>140</v>
      </c>
      <c r="C2092" s="60" t="s">
        <v>2396</v>
      </c>
    </row>
    <row r="2093" spans="1:3" ht="38.25">
      <c r="A2093" s="58">
        <v>3138</v>
      </c>
      <c r="B2093" s="59">
        <v>115</v>
      </c>
      <c r="C2093" s="60" t="s">
        <v>2397</v>
      </c>
    </row>
    <row r="2094" spans="1:3" ht="38.25">
      <c r="A2094" s="58">
        <v>3138</v>
      </c>
      <c r="B2094" s="59">
        <v>115</v>
      </c>
      <c r="C2094" s="60" t="s">
        <v>2397</v>
      </c>
    </row>
    <row r="2095" spans="1:3" ht="38.25">
      <c r="A2095" s="58">
        <v>3138</v>
      </c>
      <c r="B2095" s="59">
        <v>115</v>
      </c>
      <c r="C2095" s="60" t="s">
        <v>2397</v>
      </c>
    </row>
    <row r="2096" spans="1:3">
      <c r="A2096" s="58">
        <v>3139</v>
      </c>
      <c r="B2096" s="59">
        <v>140</v>
      </c>
      <c r="C2096" s="60" t="s">
        <v>2398</v>
      </c>
    </row>
    <row r="2097" spans="1:3">
      <c r="A2097" s="58">
        <v>3140</v>
      </c>
      <c r="B2097" s="59">
        <v>151</v>
      </c>
      <c r="C2097" s="60" t="s">
        <v>2399</v>
      </c>
    </row>
    <row r="2098" spans="1:3">
      <c r="A2098" s="58">
        <v>3140</v>
      </c>
      <c r="B2098" s="59">
        <v>151</v>
      </c>
      <c r="C2098" s="60" t="s">
        <v>2399</v>
      </c>
    </row>
    <row r="2099" spans="1:3">
      <c r="A2099" s="58">
        <v>3141</v>
      </c>
      <c r="B2099" s="59">
        <v>157</v>
      </c>
      <c r="C2099" s="60" t="s">
        <v>2400</v>
      </c>
    </row>
    <row r="2100" spans="1:3">
      <c r="A2100" s="58">
        <v>3142</v>
      </c>
      <c r="B2100" s="59">
        <v>151</v>
      </c>
      <c r="C2100" s="60" t="s">
        <v>2401</v>
      </c>
    </row>
    <row r="2101" spans="1:3">
      <c r="A2101" s="58">
        <v>3142</v>
      </c>
      <c r="B2101" s="59">
        <v>151</v>
      </c>
      <c r="C2101" s="60" t="s">
        <v>2401</v>
      </c>
    </row>
    <row r="2102" spans="1:3" ht="25.5">
      <c r="A2102" s="58">
        <v>3143</v>
      </c>
      <c r="B2102" s="59">
        <v>151</v>
      </c>
      <c r="C2102" s="60" t="s">
        <v>2402</v>
      </c>
    </row>
    <row r="2103" spans="1:3" ht="25.5">
      <c r="A2103" s="58">
        <v>3143</v>
      </c>
      <c r="B2103" s="59">
        <v>151</v>
      </c>
      <c r="C2103" s="60" t="s">
        <v>2402</v>
      </c>
    </row>
    <row r="2104" spans="1:3" ht="25.5">
      <c r="A2104" s="58">
        <v>3143</v>
      </c>
      <c r="B2104" s="59">
        <v>151</v>
      </c>
      <c r="C2104" s="60" t="s">
        <v>2402</v>
      </c>
    </row>
    <row r="2105" spans="1:3" ht="25.5">
      <c r="A2105" s="58">
        <v>3143</v>
      </c>
      <c r="B2105" s="59">
        <v>151</v>
      </c>
      <c r="C2105" s="60" t="s">
        <v>2402</v>
      </c>
    </row>
    <row r="2106" spans="1:3" ht="25.5">
      <c r="A2106" s="58">
        <v>3144</v>
      </c>
      <c r="B2106" s="59">
        <v>151</v>
      </c>
      <c r="C2106" s="60" t="s">
        <v>2403</v>
      </c>
    </row>
    <row r="2107" spans="1:3" ht="25.5">
      <c r="A2107" s="58">
        <v>3144</v>
      </c>
      <c r="B2107" s="59">
        <v>151</v>
      </c>
      <c r="C2107" s="60" t="s">
        <v>2403</v>
      </c>
    </row>
    <row r="2108" spans="1:3">
      <c r="A2108" s="58">
        <v>3145</v>
      </c>
      <c r="B2108" s="59">
        <v>153</v>
      </c>
      <c r="C2108" s="60" t="s">
        <v>2404</v>
      </c>
    </row>
    <row r="2109" spans="1:3">
      <c r="A2109" s="58">
        <v>3146</v>
      </c>
      <c r="B2109" s="59">
        <v>153</v>
      </c>
      <c r="C2109" s="60" t="s">
        <v>2405</v>
      </c>
    </row>
    <row r="2110" spans="1:3" ht="25.5">
      <c r="A2110" s="58">
        <v>3147</v>
      </c>
      <c r="B2110" s="59">
        <v>154</v>
      </c>
      <c r="C2110" s="60" t="s">
        <v>2406</v>
      </c>
    </row>
    <row r="2111" spans="1:3" ht="25.5">
      <c r="A2111" s="58">
        <v>3147</v>
      </c>
      <c r="B2111" s="59">
        <v>154</v>
      </c>
      <c r="C2111" s="60" t="s">
        <v>2406</v>
      </c>
    </row>
    <row r="2112" spans="1:3">
      <c r="A2112" s="58">
        <v>3148</v>
      </c>
      <c r="B2112" s="59">
        <v>138</v>
      </c>
      <c r="C2112" s="60" t="s">
        <v>2407</v>
      </c>
    </row>
    <row r="2113" spans="1:3" ht="25.5">
      <c r="A2113" s="58">
        <v>3149</v>
      </c>
      <c r="B2113" s="59">
        <v>140</v>
      </c>
      <c r="C2113" s="60" t="s">
        <v>2408</v>
      </c>
    </row>
    <row r="2114" spans="1:3" ht="25.5">
      <c r="A2114" s="58">
        <v>3149</v>
      </c>
      <c r="B2114" s="59">
        <v>140</v>
      </c>
      <c r="C2114" s="60" t="s">
        <v>2408</v>
      </c>
    </row>
    <row r="2115" spans="1:3" ht="38.25">
      <c r="A2115" s="58">
        <v>3150</v>
      </c>
      <c r="B2115" s="59">
        <v>115</v>
      </c>
      <c r="C2115" s="60" t="s">
        <v>2409</v>
      </c>
    </row>
    <row r="2116" spans="1:3" ht="38.25">
      <c r="A2116" s="58">
        <v>3150</v>
      </c>
      <c r="B2116" s="59">
        <v>115</v>
      </c>
      <c r="C2116" s="60" t="s">
        <v>2409</v>
      </c>
    </row>
    <row r="2117" spans="1:3" ht="38.25">
      <c r="A2117" s="58">
        <v>3151</v>
      </c>
      <c r="B2117" s="59">
        <v>171</v>
      </c>
      <c r="C2117" s="60" t="s">
        <v>2410</v>
      </c>
    </row>
    <row r="2118" spans="1:3" ht="38.25">
      <c r="A2118" s="58">
        <v>3151</v>
      </c>
      <c r="B2118" s="59">
        <v>171</v>
      </c>
      <c r="C2118" s="60" t="s">
        <v>2410</v>
      </c>
    </row>
    <row r="2119" spans="1:3" ht="38.25">
      <c r="A2119" s="58">
        <v>3151</v>
      </c>
      <c r="B2119" s="59">
        <v>171</v>
      </c>
      <c r="C2119" s="60" t="s">
        <v>2410</v>
      </c>
    </row>
    <row r="2120" spans="1:3" ht="38.25">
      <c r="A2120" s="58">
        <v>3152</v>
      </c>
      <c r="B2120" s="59">
        <v>171</v>
      </c>
      <c r="C2120" s="60" t="s">
        <v>2411</v>
      </c>
    </row>
    <row r="2121" spans="1:3" ht="38.25">
      <c r="A2121" s="58">
        <v>3152</v>
      </c>
      <c r="B2121" s="59">
        <v>171</v>
      </c>
      <c r="C2121" s="60" t="s">
        <v>2411</v>
      </c>
    </row>
    <row r="2122" spans="1:3" ht="38.25">
      <c r="A2122" s="58">
        <v>3152</v>
      </c>
      <c r="B2122" s="59">
        <v>171</v>
      </c>
      <c r="C2122" s="60" t="s">
        <v>2411</v>
      </c>
    </row>
    <row r="2123" spans="1:3">
      <c r="A2123" s="58">
        <v>3153</v>
      </c>
      <c r="B2123" s="59">
        <v>115</v>
      </c>
      <c r="C2123" s="60" t="s">
        <v>2412</v>
      </c>
    </row>
    <row r="2124" spans="1:3">
      <c r="A2124" s="58">
        <v>3154</v>
      </c>
      <c r="B2124" s="59">
        <v>115</v>
      </c>
      <c r="C2124" s="60" t="s">
        <v>2413</v>
      </c>
    </row>
    <row r="2125" spans="1:3">
      <c r="A2125" s="58">
        <v>3155</v>
      </c>
      <c r="B2125" s="59">
        <v>154</v>
      </c>
      <c r="C2125" s="60" t="s">
        <v>2414</v>
      </c>
    </row>
    <row r="2126" spans="1:3">
      <c r="A2126" s="58">
        <v>3156</v>
      </c>
      <c r="B2126" s="59">
        <v>122</v>
      </c>
      <c r="C2126" s="60" t="s">
        <v>2415</v>
      </c>
    </row>
    <row r="2127" spans="1:3">
      <c r="A2127" s="58">
        <v>3157</v>
      </c>
      <c r="B2127" s="59">
        <v>122</v>
      </c>
      <c r="C2127" s="60" t="s">
        <v>2416</v>
      </c>
    </row>
    <row r="2128" spans="1:3">
      <c r="A2128" s="58">
        <v>3158</v>
      </c>
      <c r="B2128" s="59">
        <v>120</v>
      </c>
      <c r="C2128" s="60" t="s">
        <v>2417</v>
      </c>
    </row>
    <row r="2129" spans="1:3">
      <c r="A2129" s="58">
        <v>3159</v>
      </c>
      <c r="B2129" s="59">
        <v>126</v>
      </c>
      <c r="C2129" s="60" t="s">
        <v>2418</v>
      </c>
    </row>
    <row r="2130" spans="1:3">
      <c r="A2130" s="58">
        <v>3159</v>
      </c>
      <c r="B2130" s="59">
        <v>126</v>
      </c>
      <c r="C2130" s="60" t="s">
        <v>2418</v>
      </c>
    </row>
    <row r="2131" spans="1:3">
      <c r="A2131" s="58">
        <v>3160</v>
      </c>
      <c r="B2131" s="59">
        <v>119</v>
      </c>
      <c r="C2131" s="60" t="s">
        <v>2419</v>
      </c>
    </row>
    <row r="2132" spans="1:3">
      <c r="A2132" s="58">
        <v>3160</v>
      </c>
      <c r="B2132" s="59">
        <v>119</v>
      </c>
      <c r="C2132" s="60" t="s">
        <v>2419</v>
      </c>
    </row>
    <row r="2133" spans="1:3">
      <c r="A2133" s="58">
        <v>3160</v>
      </c>
      <c r="B2133" s="59">
        <v>119</v>
      </c>
      <c r="C2133" s="60" t="s">
        <v>2419</v>
      </c>
    </row>
    <row r="2134" spans="1:3">
      <c r="A2134" s="58">
        <v>3160</v>
      </c>
      <c r="B2134" s="59">
        <v>119</v>
      </c>
      <c r="C2134" s="60" t="s">
        <v>2419</v>
      </c>
    </row>
    <row r="2135" spans="1:3">
      <c r="A2135" s="58">
        <v>3160</v>
      </c>
      <c r="B2135" s="59">
        <v>119</v>
      </c>
      <c r="C2135" s="60" t="s">
        <v>2419</v>
      </c>
    </row>
    <row r="2136" spans="1:3">
      <c r="A2136" s="58">
        <v>3160</v>
      </c>
      <c r="B2136" s="59">
        <v>119</v>
      </c>
      <c r="C2136" s="60" t="s">
        <v>2419</v>
      </c>
    </row>
    <row r="2137" spans="1:3">
      <c r="A2137" s="58">
        <v>3160</v>
      </c>
      <c r="B2137" s="59">
        <v>119</v>
      </c>
      <c r="C2137" s="60" t="s">
        <v>2419</v>
      </c>
    </row>
    <row r="2138" spans="1:3">
      <c r="A2138" s="58">
        <v>3160</v>
      </c>
      <c r="B2138" s="59">
        <v>119</v>
      </c>
      <c r="C2138" s="60" t="s">
        <v>2419</v>
      </c>
    </row>
    <row r="2139" spans="1:3">
      <c r="A2139" s="58">
        <v>3160</v>
      </c>
      <c r="B2139" s="59">
        <v>119</v>
      </c>
      <c r="C2139" s="60" t="s">
        <v>2419</v>
      </c>
    </row>
    <row r="2140" spans="1:3">
      <c r="A2140" s="58">
        <v>3160</v>
      </c>
      <c r="B2140" s="59">
        <v>119</v>
      </c>
      <c r="C2140" s="60" t="s">
        <v>2419</v>
      </c>
    </row>
    <row r="2141" spans="1:3">
      <c r="A2141" s="58">
        <v>3161</v>
      </c>
      <c r="B2141" s="59">
        <v>115</v>
      </c>
      <c r="C2141" s="60" t="s">
        <v>2420</v>
      </c>
    </row>
    <row r="2142" spans="1:3">
      <c r="A2142" s="58">
        <v>3162</v>
      </c>
      <c r="B2142" s="59">
        <v>123</v>
      </c>
      <c r="C2142" s="60" t="s">
        <v>2421</v>
      </c>
    </row>
    <row r="2143" spans="1:3">
      <c r="A2143" s="58">
        <v>3162</v>
      </c>
      <c r="B2143" s="59">
        <v>123</v>
      </c>
      <c r="C2143" s="60" t="s">
        <v>2421</v>
      </c>
    </row>
    <row r="2144" spans="1:3">
      <c r="A2144" s="58">
        <v>3162</v>
      </c>
      <c r="B2144" s="59">
        <v>123</v>
      </c>
      <c r="C2144" s="60" t="s">
        <v>2421</v>
      </c>
    </row>
    <row r="2145" spans="1:3">
      <c r="A2145" s="58">
        <v>3162</v>
      </c>
      <c r="B2145" s="59">
        <v>123</v>
      </c>
      <c r="C2145" s="60" t="s">
        <v>2421</v>
      </c>
    </row>
    <row r="2146" spans="1:3">
      <c r="A2146" s="58">
        <v>3162</v>
      </c>
      <c r="B2146" s="59">
        <v>123</v>
      </c>
      <c r="C2146" s="60" t="s">
        <v>2421</v>
      </c>
    </row>
    <row r="2147" spans="1:3">
      <c r="A2147" s="58">
        <v>3162</v>
      </c>
      <c r="B2147" s="59">
        <v>123</v>
      </c>
      <c r="C2147" s="60" t="s">
        <v>2421</v>
      </c>
    </row>
    <row r="2148" spans="1:3">
      <c r="A2148" s="58">
        <v>3162</v>
      </c>
      <c r="B2148" s="59">
        <v>123</v>
      </c>
      <c r="C2148" s="60" t="s">
        <v>2421</v>
      </c>
    </row>
    <row r="2149" spans="1:3">
      <c r="A2149" s="58">
        <v>3162</v>
      </c>
      <c r="B2149" s="59">
        <v>123</v>
      </c>
      <c r="C2149" s="60" t="s">
        <v>2421</v>
      </c>
    </row>
    <row r="2150" spans="1:3">
      <c r="A2150" s="58">
        <v>3162</v>
      </c>
      <c r="B2150" s="59">
        <v>123</v>
      </c>
      <c r="C2150" s="60" t="s">
        <v>2421</v>
      </c>
    </row>
    <row r="2151" spans="1:3">
      <c r="A2151" s="58">
        <v>3162</v>
      </c>
      <c r="B2151" s="59">
        <v>123</v>
      </c>
      <c r="C2151" s="60" t="s">
        <v>2421</v>
      </c>
    </row>
    <row r="2152" spans="1:3">
      <c r="A2152" s="58">
        <v>3163</v>
      </c>
      <c r="B2152" s="59">
        <v>126</v>
      </c>
      <c r="C2152" s="60" t="s">
        <v>2422</v>
      </c>
    </row>
    <row r="2153" spans="1:3" ht="25.5">
      <c r="A2153" s="58">
        <v>3164</v>
      </c>
      <c r="B2153" s="59">
        <v>126</v>
      </c>
      <c r="C2153" s="60" t="s">
        <v>2423</v>
      </c>
    </row>
    <row r="2154" spans="1:3" ht="25.5">
      <c r="A2154" s="58">
        <v>3164</v>
      </c>
      <c r="B2154" s="59">
        <v>126</v>
      </c>
      <c r="C2154" s="60" t="s">
        <v>2423</v>
      </c>
    </row>
    <row r="2155" spans="1:3" ht="38.25">
      <c r="A2155" s="58">
        <v>3165</v>
      </c>
      <c r="B2155" s="59">
        <v>131</v>
      </c>
      <c r="C2155" s="60" t="s">
        <v>2424</v>
      </c>
    </row>
    <row r="2156" spans="1:3" ht="51">
      <c r="A2156" s="58">
        <v>3166</v>
      </c>
      <c r="B2156" s="59">
        <v>115</v>
      </c>
      <c r="C2156" s="60" t="s">
        <v>2425</v>
      </c>
    </row>
    <row r="2157" spans="1:3" ht="51">
      <c r="A2157" s="58">
        <v>3166</v>
      </c>
      <c r="B2157" s="59">
        <v>128</v>
      </c>
      <c r="C2157" s="60" t="s">
        <v>2425</v>
      </c>
    </row>
    <row r="2158" spans="1:3" ht="51">
      <c r="A2158" s="58">
        <v>3166</v>
      </c>
      <c r="B2158" s="59">
        <v>128</v>
      </c>
      <c r="C2158" s="60" t="s">
        <v>2425</v>
      </c>
    </row>
    <row r="2159" spans="1:3" ht="51">
      <c r="A2159" s="58">
        <v>3166</v>
      </c>
      <c r="B2159" s="59">
        <v>115</v>
      </c>
      <c r="C2159" s="60" t="s">
        <v>2425</v>
      </c>
    </row>
    <row r="2160" spans="1:3" ht="51">
      <c r="A2160" s="58">
        <v>3166</v>
      </c>
      <c r="B2160" s="59">
        <v>128</v>
      </c>
      <c r="C2160" s="60" t="s">
        <v>2425</v>
      </c>
    </row>
    <row r="2161" spans="1:3" ht="51">
      <c r="A2161" s="58">
        <v>3166</v>
      </c>
      <c r="B2161" s="59">
        <v>115</v>
      </c>
      <c r="C2161" s="60" t="s">
        <v>2425</v>
      </c>
    </row>
    <row r="2162" spans="1:3" ht="51">
      <c r="A2162" s="58">
        <v>3166</v>
      </c>
      <c r="B2162" s="59">
        <v>128</v>
      </c>
      <c r="C2162" s="60" t="s">
        <v>2425</v>
      </c>
    </row>
    <row r="2163" spans="1:3" ht="51">
      <c r="A2163" s="58">
        <v>3166</v>
      </c>
      <c r="B2163" s="59">
        <v>115</v>
      </c>
      <c r="C2163" s="60" t="s">
        <v>2425</v>
      </c>
    </row>
    <row r="2164" spans="1:3" ht="51">
      <c r="A2164" s="58">
        <v>3166</v>
      </c>
      <c r="B2164" s="59">
        <v>128</v>
      </c>
      <c r="C2164" s="60" t="s">
        <v>2425</v>
      </c>
    </row>
    <row r="2165" spans="1:3">
      <c r="A2165" s="58">
        <v>3167</v>
      </c>
      <c r="B2165" s="59">
        <v>115</v>
      </c>
      <c r="C2165" s="60" t="s">
        <v>2426</v>
      </c>
    </row>
    <row r="2166" spans="1:3" ht="25.5">
      <c r="A2166" s="58">
        <v>3168</v>
      </c>
      <c r="B2166" s="59">
        <v>119</v>
      </c>
      <c r="C2166" s="60" t="s">
        <v>2427</v>
      </c>
    </row>
    <row r="2167" spans="1:3" ht="25.5">
      <c r="A2167" s="58">
        <v>3168</v>
      </c>
      <c r="B2167" s="59">
        <v>119</v>
      </c>
      <c r="C2167" s="60" t="s">
        <v>2427</v>
      </c>
    </row>
    <row r="2168" spans="1:3">
      <c r="A2168" s="58">
        <v>3169</v>
      </c>
      <c r="B2168" s="59">
        <v>123</v>
      </c>
      <c r="C2168" s="60" t="s">
        <v>2428</v>
      </c>
    </row>
    <row r="2169" spans="1:3">
      <c r="A2169" s="58">
        <v>3169</v>
      </c>
      <c r="B2169" s="59">
        <v>123</v>
      </c>
      <c r="C2169" s="60" t="s">
        <v>2428</v>
      </c>
    </row>
    <row r="2170" spans="1:3" ht="25.5">
      <c r="A2170" s="58">
        <v>3170</v>
      </c>
      <c r="B2170" s="59">
        <v>138</v>
      </c>
      <c r="C2170" s="60" t="s">
        <v>2429</v>
      </c>
    </row>
    <row r="2171" spans="1:3" ht="25.5">
      <c r="A2171" s="58">
        <v>3170</v>
      </c>
      <c r="B2171" s="59">
        <v>138</v>
      </c>
      <c r="C2171" s="60" t="s">
        <v>2429</v>
      </c>
    </row>
    <row r="2172" spans="1:3" ht="25.5">
      <c r="A2172" s="58">
        <v>3170</v>
      </c>
      <c r="B2172" s="59">
        <v>138</v>
      </c>
      <c r="C2172" s="60" t="s">
        <v>2429</v>
      </c>
    </row>
    <row r="2173" spans="1:3">
      <c r="A2173" s="58">
        <v>3171</v>
      </c>
      <c r="B2173" s="59">
        <v>154</v>
      </c>
      <c r="C2173" s="60" t="s">
        <v>2430</v>
      </c>
    </row>
    <row r="2174" spans="1:3">
      <c r="A2174" s="58">
        <v>3171</v>
      </c>
      <c r="B2174" s="59">
        <v>147</v>
      </c>
      <c r="C2174" s="60" t="s">
        <v>2430</v>
      </c>
    </row>
    <row r="2175" spans="1:3">
      <c r="A2175" s="58">
        <v>3171</v>
      </c>
      <c r="B2175" s="59">
        <v>138</v>
      </c>
      <c r="C2175" s="60" t="s">
        <v>2430</v>
      </c>
    </row>
    <row r="2176" spans="1:3">
      <c r="A2176" s="58">
        <v>3171</v>
      </c>
      <c r="B2176" s="59">
        <v>138</v>
      </c>
      <c r="C2176" s="60" t="s">
        <v>2430</v>
      </c>
    </row>
    <row r="2177" spans="1:3">
      <c r="A2177" s="58">
        <v>3171</v>
      </c>
      <c r="B2177" s="59">
        <v>154</v>
      </c>
      <c r="C2177" s="60" t="s">
        <v>2430</v>
      </c>
    </row>
    <row r="2178" spans="1:3">
      <c r="A2178" s="58">
        <v>3171</v>
      </c>
      <c r="B2178" s="59">
        <v>147</v>
      </c>
      <c r="C2178" s="60" t="s">
        <v>2430</v>
      </c>
    </row>
    <row r="2179" spans="1:3">
      <c r="A2179" s="58">
        <v>3171</v>
      </c>
      <c r="B2179" s="59">
        <v>138</v>
      </c>
      <c r="C2179" s="60" t="s">
        <v>2430</v>
      </c>
    </row>
    <row r="2180" spans="1:3">
      <c r="A2180" s="58">
        <v>3171</v>
      </c>
      <c r="B2180" s="59">
        <v>154</v>
      </c>
      <c r="C2180" s="60" t="s">
        <v>2430</v>
      </c>
    </row>
    <row r="2181" spans="1:3">
      <c r="A2181" s="58">
        <v>3172</v>
      </c>
      <c r="B2181" s="59">
        <v>153</v>
      </c>
      <c r="C2181" s="60" t="s">
        <v>2431</v>
      </c>
    </row>
    <row r="2182" spans="1:3">
      <c r="A2182" s="58">
        <v>3174</v>
      </c>
      <c r="B2182" s="59">
        <v>135</v>
      </c>
      <c r="C2182" s="60" t="s">
        <v>2432</v>
      </c>
    </row>
    <row r="2183" spans="1:3">
      <c r="A2183" s="58">
        <v>3174</v>
      </c>
      <c r="B2183" s="59">
        <v>135</v>
      </c>
      <c r="C2183" s="60" t="s">
        <v>2432</v>
      </c>
    </row>
    <row r="2184" spans="1:3">
      <c r="A2184" s="58">
        <v>3175</v>
      </c>
      <c r="B2184" s="59">
        <v>133</v>
      </c>
      <c r="C2184" s="60" t="s">
        <v>2433</v>
      </c>
    </row>
    <row r="2185" spans="1:3">
      <c r="A2185" s="58">
        <v>3176</v>
      </c>
      <c r="B2185" s="59">
        <v>133</v>
      </c>
      <c r="C2185" s="60" t="s">
        <v>2434</v>
      </c>
    </row>
    <row r="2186" spans="1:3">
      <c r="A2186" s="58">
        <v>3178</v>
      </c>
      <c r="B2186" s="59">
        <v>133</v>
      </c>
      <c r="C2186" s="60" t="s">
        <v>2435</v>
      </c>
    </row>
    <row r="2187" spans="1:3">
      <c r="A2187" s="58">
        <v>3178</v>
      </c>
      <c r="B2187" s="59">
        <v>133</v>
      </c>
      <c r="C2187" s="60" t="s">
        <v>2435</v>
      </c>
    </row>
    <row r="2188" spans="1:3">
      <c r="A2188" s="58">
        <v>3179</v>
      </c>
      <c r="B2188" s="59">
        <v>134</v>
      </c>
      <c r="C2188" s="60" t="s">
        <v>2436</v>
      </c>
    </row>
    <row r="2189" spans="1:3">
      <c r="A2189" s="58">
        <v>3179</v>
      </c>
      <c r="B2189" s="59">
        <v>134</v>
      </c>
      <c r="C2189" s="60" t="s">
        <v>2436</v>
      </c>
    </row>
    <row r="2190" spans="1:3">
      <c r="A2190" s="58">
        <v>3180</v>
      </c>
      <c r="B2190" s="59">
        <v>134</v>
      </c>
      <c r="C2190" s="60" t="s">
        <v>2437</v>
      </c>
    </row>
    <row r="2191" spans="1:3">
      <c r="A2191" s="58">
        <v>3181</v>
      </c>
      <c r="B2191" s="59">
        <v>133</v>
      </c>
      <c r="C2191" s="60" t="s">
        <v>2438</v>
      </c>
    </row>
    <row r="2192" spans="1:3">
      <c r="A2192" s="58">
        <v>3182</v>
      </c>
      <c r="B2192" s="59">
        <v>170</v>
      </c>
      <c r="C2192" s="60" t="s">
        <v>2439</v>
      </c>
    </row>
    <row r="2193" spans="1:3">
      <c r="A2193" s="58">
        <v>3183</v>
      </c>
      <c r="B2193" s="59">
        <v>135</v>
      </c>
      <c r="C2193" s="60" t="s">
        <v>2440</v>
      </c>
    </row>
    <row r="2194" spans="1:3">
      <c r="A2194" s="58">
        <v>3184</v>
      </c>
      <c r="B2194" s="59">
        <v>136</v>
      </c>
      <c r="C2194" s="60" t="s">
        <v>2441</v>
      </c>
    </row>
    <row r="2195" spans="1:3">
      <c r="A2195" s="58">
        <v>3184</v>
      </c>
      <c r="B2195" s="59">
        <v>136</v>
      </c>
      <c r="C2195" s="60" t="s">
        <v>2441</v>
      </c>
    </row>
    <row r="2196" spans="1:3">
      <c r="A2196" s="58">
        <v>3185</v>
      </c>
      <c r="B2196" s="59">
        <v>136</v>
      </c>
      <c r="C2196" s="60" t="s">
        <v>2442</v>
      </c>
    </row>
    <row r="2197" spans="1:3">
      <c r="A2197" s="58">
        <v>3186</v>
      </c>
      <c r="B2197" s="59">
        <v>135</v>
      </c>
      <c r="C2197" s="60" t="s">
        <v>2443</v>
      </c>
    </row>
    <row r="2198" spans="1:3">
      <c r="A2198" s="58">
        <v>3187</v>
      </c>
      <c r="B2198" s="59">
        <v>136</v>
      </c>
      <c r="C2198" s="60" t="s">
        <v>2444</v>
      </c>
    </row>
    <row r="2199" spans="1:3">
      <c r="A2199" s="58">
        <v>3187</v>
      </c>
      <c r="B2199" s="59">
        <v>136</v>
      </c>
      <c r="C2199" s="60" t="s">
        <v>2444</v>
      </c>
    </row>
    <row r="2200" spans="1:3">
      <c r="A2200" s="58">
        <v>3188</v>
      </c>
      <c r="B2200" s="59">
        <v>136</v>
      </c>
      <c r="C2200" s="60" t="s">
        <v>2445</v>
      </c>
    </row>
    <row r="2201" spans="1:3">
      <c r="A2201" s="58">
        <v>3189</v>
      </c>
      <c r="B2201" s="59">
        <v>135</v>
      </c>
      <c r="C2201" s="60" t="s">
        <v>2446</v>
      </c>
    </row>
    <row r="2202" spans="1:3">
      <c r="A2202" s="58">
        <v>3190</v>
      </c>
      <c r="B2202" s="59">
        <v>135</v>
      </c>
      <c r="C2202" s="60" t="s">
        <v>2447</v>
      </c>
    </row>
    <row r="2203" spans="1:3">
      <c r="A2203" s="58">
        <v>3191</v>
      </c>
      <c r="B2203" s="59">
        <v>136</v>
      </c>
      <c r="C2203" s="60" t="s">
        <v>2448</v>
      </c>
    </row>
    <row r="2204" spans="1:3">
      <c r="A2204" s="58">
        <v>3191</v>
      </c>
      <c r="B2204" s="59">
        <v>136</v>
      </c>
      <c r="C2204" s="60" t="s">
        <v>2448</v>
      </c>
    </row>
    <row r="2205" spans="1:3">
      <c r="A2205" s="58">
        <v>3192</v>
      </c>
      <c r="B2205" s="59">
        <v>136</v>
      </c>
      <c r="C2205" s="60" t="s">
        <v>2449</v>
      </c>
    </row>
    <row r="2206" spans="1:3">
      <c r="A2206" s="58">
        <v>3194</v>
      </c>
      <c r="B2206" s="59">
        <v>135</v>
      </c>
      <c r="C2206" s="60" t="s">
        <v>2450</v>
      </c>
    </row>
    <row r="2207" spans="1:3">
      <c r="A2207" s="58">
        <v>3200</v>
      </c>
      <c r="B2207" s="59">
        <v>135</v>
      </c>
      <c r="C2207" s="60" t="s">
        <v>2451</v>
      </c>
    </row>
    <row r="2208" spans="1:3">
      <c r="A2208" s="58">
        <v>3205</v>
      </c>
      <c r="B2208" s="59">
        <v>135</v>
      </c>
      <c r="C2208" s="60" t="s">
        <v>2452</v>
      </c>
    </row>
    <row r="2209" spans="1:3" ht="25.5">
      <c r="A2209" s="58">
        <v>3206</v>
      </c>
      <c r="B2209" s="59">
        <v>136</v>
      </c>
      <c r="C2209" s="60" t="s">
        <v>2453</v>
      </c>
    </row>
    <row r="2210" spans="1:3">
      <c r="A2210" s="58">
        <v>3208</v>
      </c>
      <c r="B2210" s="59">
        <v>138</v>
      </c>
      <c r="C2210" s="60" t="s">
        <v>2454</v>
      </c>
    </row>
    <row r="2211" spans="1:3" ht="25.5">
      <c r="A2211" s="58">
        <v>3209</v>
      </c>
      <c r="B2211" s="59">
        <v>138</v>
      </c>
      <c r="C2211" s="60" t="s">
        <v>2455</v>
      </c>
    </row>
    <row r="2212" spans="1:3">
      <c r="A2212" s="58">
        <v>3210</v>
      </c>
      <c r="B2212" s="59">
        <v>140</v>
      </c>
      <c r="C2212" s="60" t="s">
        <v>2456</v>
      </c>
    </row>
    <row r="2213" spans="1:3">
      <c r="A2213" s="58">
        <v>3211</v>
      </c>
      <c r="B2213" s="59">
        <v>140</v>
      </c>
      <c r="C2213" s="60" t="s">
        <v>2457</v>
      </c>
    </row>
    <row r="2214" spans="1:3">
      <c r="A2214" s="58">
        <v>3212</v>
      </c>
      <c r="B2214" s="59">
        <v>140</v>
      </c>
      <c r="C2214" s="60" t="s">
        <v>2458</v>
      </c>
    </row>
    <row r="2215" spans="1:3">
      <c r="A2215" s="58">
        <v>3213</v>
      </c>
      <c r="B2215" s="59">
        <v>140</v>
      </c>
      <c r="C2215" s="60" t="s">
        <v>2459</v>
      </c>
    </row>
    <row r="2216" spans="1:3">
      <c r="A2216" s="58">
        <v>3214</v>
      </c>
      <c r="B2216" s="59">
        <v>140</v>
      </c>
      <c r="C2216" s="60" t="s">
        <v>2460</v>
      </c>
    </row>
    <row r="2217" spans="1:3">
      <c r="A2217" s="58">
        <v>3215</v>
      </c>
      <c r="B2217" s="59">
        <v>140</v>
      </c>
      <c r="C2217" s="60" t="s">
        <v>2461</v>
      </c>
    </row>
    <row r="2218" spans="1:3">
      <c r="A2218" s="58">
        <v>3215</v>
      </c>
      <c r="B2218" s="59">
        <v>140</v>
      </c>
      <c r="C2218" s="60" t="s">
        <v>2461</v>
      </c>
    </row>
    <row r="2219" spans="1:3">
      <c r="A2219" s="58">
        <v>3216</v>
      </c>
      <c r="B2219" s="59">
        <v>140</v>
      </c>
      <c r="C2219" s="60" t="s">
        <v>2462</v>
      </c>
    </row>
    <row r="2220" spans="1:3">
      <c r="A2220" s="58">
        <v>3216</v>
      </c>
      <c r="B2220" s="59">
        <v>140</v>
      </c>
      <c r="C2220" s="60" t="s">
        <v>2462</v>
      </c>
    </row>
    <row r="2221" spans="1:3">
      <c r="A2221" s="58">
        <v>3218</v>
      </c>
      <c r="B2221" s="59">
        <v>140</v>
      </c>
      <c r="C2221" s="60" t="s">
        <v>2463</v>
      </c>
    </row>
    <row r="2222" spans="1:3">
      <c r="A2222" s="58">
        <v>3219</v>
      </c>
      <c r="B2222" s="59">
        <v>140</v>
      </c>
      <c r="C2222" s="60" t="s">
        <v>2464</v>
      </c>
    </row>
    <row r="2223" spans="1:3">
      <c r="A2223" s="58">
        <v>3220</v>
      </c>
      <c r="B2223" s="59">
        <v>126</v>
      </c>
      <c r="C2223" s="60" t="s">
        <v>2465</v>
      </c>
    </row>
    <row r="2224" spans="1:3">
      <c r="A2224" s="58">
        <v>3220</v>
      </c>
      <c r="B2224" s="59">
        <v>126</v>
      </c>
      <c r="C2224" s="60" t="s">
        <v>2465</v>
      </c>
    </row>
    <row r="2225" spans="1:3">
      <c r="A2225" s="58">
        <v>3221</v>
      </c>
      <c r="B2225" s="59">
        <v>149</v>
      </c>
      <c r="C2225" s="60" t="s">
        <v>2466</v>
      </c>
    </row>
    <row r="2226" spans="1:3">
      <c r="A2226" s="58">
        <v>3222</v>
      </c>
      <c r="B2226" s="59">
        <v>149</v>
      </c>
      <c r="C2226" s="60" t="s">
        <v>2467</v>
      </c>
    </row>
    <row r="2227" spans="1:3">
      <c r="A2227" s="58">
        <v>3223</v>
      </c>
      <c r="B2227" s="59">
        <v>149</v>
      </c>
      <c r="C2227" s="60" t="s">
        <v>2468</v>
      </c>
    </row>
    <row r="2228" spans="1:3">
      <c r="A2228" s="58">
        <v>3224</v>
      </c>
      <c r="B2228" s="59">
        <v>149</v>
      </c>
      <c r="C2228" s="60" t="s">
        <v>2469</v>
      </c>
    </row>
    <row r="2229" spans="1:3">
      <c r="A2229" s="58">
        <v>3225</v>
      </c>
      <c r="B2229" s="59">
        <v>149</v>
      </c>
      <c r="C2229" s="60" t="s">
        <v>2470</v>
      </c>
    </row>
    <row r="2230" spans="1:3">
      <c r="A2230" s="58">
        <v>3226</v>
      </c>
      <c r="B2230" s="59">
        <v>149</v>
      </c>
      <c r="C2230" s="60" t="s">
        <v>2471</v>
      </c>
    </row>
    <row r="2231" spans="1:3">
      <c r="A2231" s="58">
        <v>3227</v>
      </c>
      <c r="B2231" s="59">
        <v>149</v>
      </c>
      <c r="C2231" s="60" t="s">
        <v>2472</v>
      </c>
    </row>
    <row r="2232" spans="1:3">
      <c r="A2232" s="58">
        <v>3228</v>
      </c>
      <c r="B2232" s="59">
        <v>149</v>
      </c>
      <c r="C2232" s="60" t="s">
        <v>2473</v>
      </c>
    </row>
    <row r="2233" spans="1:3">
      <c r="A2233" s="58">
        <v>3229</v>
      </c>
      <c r="B2233" s="59">
        <v>149</v>
      </c>
      <c r="C2233" s="60" t="s">
        <v>2474</v>
      </c>
    </row>
    <row r="2234" spans="1:3">
      <c r="A2234" s="58">
        <v>3230</v>
      </c>
      <c r="B2234" s="59">
        <v>149</v>
      </c>
      <c r="C2234" s="60" t="s">
        <v>2475</v>
      </c>
    </row>
    <row r="2235" spans="1:3">
      <c r="A2235" s="58">
        <v>3231</v>
      </c>
      <c r="B2235" s="59">
        <v>150</v>
      </c>
      <c r="C2235" s="60" t="s">
        <v>2476</v>
      </c>
    </row>
    <row r="2236" spans="1:3">
      <c r="A2236" s="58">
        <v>3232</v>
      </c>
      <c r="B2236" s="59">
        <v>150</v>
      </c>
      <c r="C2236" s="60" t="s">
        <v>2477</v>
      </c>
    </row>
    <row r="2237" spans="1:3">
      <c r="A2237" s="58">
        <v>3233</v>
      </c>
      <c r="B2237" s="59">
        <v>150</v>
      </c>
      <c r="C2237" s="60" t="s">
        <v>2478</v>
      </c>
    </row>
    <row r="2238" spans="1:3">
      <c r="A2238" s="58">
        <v>3234</v>
      </c>
      <c r="B2238" s="59">
        <v>150</v>
      </c>
      <c r="C2238" s="60" t="s">
        <v>2479</v>
      </c>
    </row>
    <row r="2239" spans="1:3">
      <c r="A2239" s="58">
        <v>3235</v>
      </c>
      <c r="B2239" s="59">
        <v>150</v>
      </c>
      <c r="C2239" s="60" t="s">
        <v>2480</v>
      </c>
    </row>
    <row r="2240" spans="1:3">
      <c r="A2240" s="58">
        <v>3236</v>
      </c>
      <c r="B2240" s="59">
        <v>150</v>
      </c>
      <c r="C2240" s="60" t="s">
        <v>2481</v>
      </c>
    </row>
    <row r="2241" spans="1:3">
      <c r="A2241" s="58">
        <v>3237</v>
      </c>
      <c r="B2241" s="59">
        <v>150</v>
      </c>
      <c r="C2241" s="60" t="s">
        <v>2482</v>
      </c>
    </row>
    <row r="2242" spans="1:3">
      <c r="A2242" s="58">
        <v>3238</v>
      </c>
      <c r="B2242" s="59">
        <v>150</v>
      </c>
      <c r="C2242" s="60" t="s">
        <v>2483</v>
      </c>
    </row>
    <row r="2243" spans="1:3">
      <c r="A2243" s="58">
        <v>3239</v>
      </c>
      <c r="B2243" s="59">
        <v>150</v>
      </c>
      <c r="C2243" s="60" t="s">
        <v>2484</v>
      </c>
    </row>
    <row r="2244" spans="1:3">
      <c r="A2244" s="58">
        <v>3240</v>
      </c>
      <c r="B2244" s="59">
        <v>150</v>
      </c>
      <c r="C2244" s="60" t="s">
        <v>2485</v>
      </c>
    </row>
    <row r="2245" spans="1:3">
      <c r="A2245" s="58">
        <v>3241</v>
      </c>
      <c r="B2245" s="59">
        <v>133</v>
      </c>
      <c r="C2245" s="60" t="s">
        <v>2486</v>
      </c>
    </row>
    <row r="2246" spans="1:3">
      <c r="A2246" s="58">
        <v>3242</v>
      </c>
      <c r="B2246" s="59">
        <v>149</v>
      </c>
      <c r="C2246" s="60" t="s">
        <v>2487</v>
      </c>
    </row>
    <row r="2247" spans="1:3">
      <c r="A2247" s="58">
        <v>3243</v>
      </c>
      <c r="B2247" s="59">
        <v>151</v>
      </c>
      <c r="C2247" s="60" t="s">
        <v>2488</v>
      </c>
    </row>
    <row r="2248" spans="1:3">
      <c r="A2248" s="58">
        <v>3243</v>
      </c>
      <c r="B2248" s="59">
        <v>151</v>
      </c>
      <c r="C2248" s="60" t="s">
        <v>2488</v>
      </c>
    </row>
    <row r="2249" spans="1:3">
      <c r="A2249" s="58">
        <v>3244</v>
      </c>
      <c r="B2249" s="59">
        <v>154</v>
      </c>
      <c r="C2249" s="60" t="s">
        <v>2489</v>
      </c>
    </row>
    <row r="2250" spans="1:3" ht="25.5">
      <c r="A2250" s="58">
        <v>3245</v>
      </c>
      <c r="B2250" s="59">
        <v>171</v>
      </c>
      <c r="C2250" s="60" t="s">
        <v>2490</v>
      </c>
    </row>
    <row r="2251" spans="1:3" ht="25.5">
      <c r="A2251" s="58">
        <v>3245</v>
      </c>
      <c r="B2251" s="59">
        <v>171</v>
      </c>
      <c r="C2251" s="60" t="s">
        <v>2490</v>
      </c>
    </row>
    <row r="2252" spans="1:3">
      <c r="A2252" s="58">
        <v>3246</v>
      </c>
      <c r="B2252" s="59">
        <v>156</v>
      </c>
      <c r="C2252" s="60" t="s">
        <v>2491</v>
      </c>
    </row>
    <row r="2253" spans="1:3">
      <c r="A2253" s="58">
        <v>3246</v>
      </c>
      <c r="B2253" s="59">
        <v>156</v>
      </c>
      <c r="C2253" s="60" t="s">
        <v>2491</v>
      </c>
    </row>
    <row r="2254" spans="1:3">
      <c r="A2254" s="58">
        <v>3247</v>
      </c>
      <c r="B2254" s="59">
        <v>140</v>
      </c>
      <c r="C2254" s="60" t="s">
        <v>2492</v>
      </c>
    </row>
    <row r="2255" spans="1:3">
      <c r="A2255" s="58">
        <v>3248</v>
      </c>
      <c r="B2255" s="59">
        <v>131</v>
      </c>
      <c r="C2255" s="60" t="s">
        <v>2493</v>
      </c>
    </row>
    <row r="2256" spans="1:3">
      <c r="A2256" s="58">
        <v>3248</v>
      </c>
      <c r="B2256" s="59">
        <v>131</v>
      </c>
      <c r="C2256" s="60" t="s">
        <v>2493</v>
      </c>
    </row>
    <row r="2257" spans="1:3">
      <c r="A2257" s="58">
        <v>3249</v>
      </c>
      <c r="B2257" s="59">
        <v>151</v>
      </c>
      <c r="C2257" s="60" t="s">
        <v>2494</v>
      </c>
    </row>
    <row r="2258" spans="1:3">
      <c r="A2258" s="58">
        <v>3249</v>
      </c>
      <c r="B2258" s="59">
        <v>151</v>
      </c>
      <c r="C2258" s="60" t="s">
        <v>2494</v>
      </c>
    </row>
    <row r="2259" spans="1:3">
      <c r="A2259" s="58">
        <v>3250</v>
      </c>
      <c r="B2259" s="59">
        <v>153</v>
      </c>
      <c r="C2259" s="60" t="s">
        <v>2495</v>
      </c>
    </row>
    <row r="2260" spans="1:3">
      <c r="A2260" s="58">
        <v>3251</v>
      </c>
      <c r="B2260" s="59">
        <v>133</v>
      </c>
      <c r="C2260" s="60" t="s">
        <v>2496</v>
      </c>
    </row>
    <row r="2261" spans="1:3">
      <c r="A2261" s="58">
        <v>3252</v>
      </c>
      <c r="B2261" s="59">
        <v>115</v>
      </c>
      <c r="C2261" s="60" t="s">
        <v>2497</v>
      </c>
    </row>
    <row r="2262" spans="1:3">
      <c r="A2262" s="58">
        <v>3252</v>
      </c>
      <c r="B2262" s="59">
        <v>115</v>
      </c>
      <c r="C2262" s="60" t="s">
        <v>2497</v>
      </c>
    </row>
    <row r="2263" spans="1:3">
      <c r="A2263" s="58">
        <v>3253</v>
      </c>
      <c r="B2263" s="59">
        <v>154</v>
      </c>
      <c r="C2263" s="60" t="s">
        <v>2498</v>
      </c>
    </row>
    <row r="2264" spans="1:3">
      <c r="A2264" s="58">
        <v>3254</v>
      </c>
      <c r="B2264" s="59">
        <v>135</v>
      </c>
      <c r="C2264" s="60" t="s">
        <v>2499</v>
      </c>
    </row>
    <row r="2265" spans="1:3">
      <c r="A2265" s="58">
        <v>3255</v>
      </c>
      <c r="B2265" s="59">
        <v>135</v>
      </c>
      <c r="C2265" s="60" t="s">
        <v>2500</v>
      </c>
    </row>
    <row r="2266" spans="1:3" ht="38.25">
      <c r="A2266" s="58">
        <v>3256</v>
      </c>
      <c r="B2266" s="59">
        <v>128</v>
      </c>
      <c r="C2266" s="60" t="s">
        <v>2501</v>
      </c>
    </row>
    <row r="2267" spans="1:3" ht="38.25">
      <c r="A2267" s="58">
        <v>3256</v>
      </c>
      <c r="B2267" s="59">
        <v>128</v>
      </c>
      <c r="C2267" s="60" t="s">
        <v>2501</v>
      </c>
    </row>
    <row r="2268" spans="1:3" ht="38.25">
      <c r="A2268" s="58">
        <v>3257</v>
      </c>
      <c r="B2268" s="59">
        <v>171</v>
      </c>
      <c r="C2268" s="60" t="s">
        <v>2502</v>
      </c>
    </row>
    <row r="2269" spans="1:3">
      <c r="A2269" s="58">
        <v>3258</v>
      </c>
      <c r="B2269" s="59">
        <v>171</v>
      </c>
      <c r="C2269" s="60" t="s">
        <v>2503</v>
      </c>
    </row>
    <row r="2270" spans="1:3" ht="25.5">
      <c r="A2270" s="58">
        <v>3259</v>
      </c>
      <c r="B2270" s="59">
        <v>154</v>
      </c>
      <c r="C2270" s="60" t="s">
        <v>2504</v>
      </c>
    </row>
    <row r="2271" spans="1:3" ht="25.5">
      <c r="A2271" s="58">
        <v>3259</v>
      </c>
      <c r="B2271" s="59">
        <v>154</v>
      </c>
      <c r="C2271" s="60" t="s">
        <v>2504</v>
      </c>
    </row>
    <row r="2272" spans="1:3">
      <c r="A2272" s="58">
        <v>3260</v>
      </c>
      <c r="B2272" s="59">
        <v>154</v>
      </c>
      <c r="C2272" s="60" t="s">
        <v>2505</v>
      </c>
    </row>
    <row r="2273" spans="1:3">
      <c r="A2273" s="58">
        <v>3261</v>
      </c>
      <c r="B2273" s="59">
        <v>154</v>
      </c>
      <c r="C2273" s="60" t="s">
        <v>2506</v>
      </c>
    </row>
    <row r="2274" spans="1:3">
      <c r="A2274" s="58">
        <v>3262</v>
      </c>
      <c r="B2274" s="59">
        <v>154</v>
      </c>
      <c r="C2274" s="60" t="s">
        <v>2507</v>
      </c>
    </row>
    <row r="2275" spans="1:3">
      <c r="A2275" s="58">
        <v>3263</v>
      </c>
      <c r="B2275" s="59">
        <v>154</v>
      </c>
      <c r="C2275" s="60" t="s">
        <v>2508</v>
      </c>
    </row>
    <row r="2276" spans="1:3">
      <c r="A2276" s="58">
        <v>3265</v>
      </c>
      <c r="B2276" s="59">
        <v>153</v>
      </c>
      <c r="C2276" s="60" t="s">
        <v>2509</v>
      </c>
    </row>
    <row r="2277" spans="1:3">
      <c r="A2277" s="58">
        <v>3267</v>
      </c>
      <c r="B2277" s="59">
        <v>153</v>
      </c>
      <c r="C2277" s="60" t="s">
        <v>2510</v>
      </c>
    </row>
    <row r="2278" spans="1:3">
      <c r="A2278" s="58">
        <v>3268</v>
      </c>
      <c r="B2278" s="59">
        <v>171</v>
      </c>
      <c r="C2278" s="60" t="s">
        <v>2511</v>
      </c>
    </row>
    <row r="2279" spans="1:3">
      <c r="A2279" s="58">
        <v>3268</v>
      </c>
      <c r="B2279" s="59">
        <v>171</v>
      </c>
      <c r="C2279" s="60" t="s">
        <v>2511</v>
      </c>
    </row>
    <row r="2280" spans="1:3">
      <c r="A2280" s="58">
        <v>3268</v>
      </c>
      <c r="B2280" s="59">
        <v>171</v>
      </c>
      <c r="C2280" s="60" t="s">
        <v>2511</v>
      </c>
    </row>
    <row r="2281" spans="1:3">
      <c r="A2281" s="58">
        <v>3268</v>
      </c>
      <c r="B2281" s="59">
        <v>171</v>
      </c>
      <c r="C2281" s="60" t="s">
        <v>2511</v>
      </c>
    </row>
    <row r="2282" spans="1:3">
      <c r="A2282" s="58">
        <v>3269</v>
      </c>
      <c r="B2282" s="59">
        <v>128</v>
      </c>
      <c r="C2282" s="60" t="s">
        <v>2512</v>
      </c>
    </row>
    <row r="2283" spans="1:3" ht="25.5">
      <c r="A2283" s="58">
        <v>3270</v>
      </c>
      <c r="B2283" s="59">
        <v>133</v>
      </c>
      <c r="C2283" s="60" t="s">
        <v>2513</v>
      </c>
    </row>
    <row r="2284" spans="1:3">
      <c r="A2284" s="58">
        <v>3271</v>
      </c>
      <c r="B2284" s="59">
        <v>127</v>
      </c>
      <c r="C2284" s="60" t="s">
        <v>2514</v>
      </c>
    </row>
    <row r="2285" spans="1:3">
      <c r="A2285" s="58">
        <v>3272</v>
      </c>
      <c r="B2285" s="59">
        <v>127</v>
      </c>
      <c r="C2285" s="60" t="s">
        <v>2515</v>
      </c>
    </row>
    <row r="2286" spans="1:3">
      <c r="A2286" s="58">
        <v>3273</v>
      </c>
      <c r="B2286" s="59">
        <v>131</v>
      </c>
      <c r="C2286" s="60" t="s">
        <v>2516</v>
      </c>
    </row>
    <row r="2287" spans="1:3">
      <c r="A2287" s="58">
        <v>3273</v>
      </c>
      <c r="B2287" s="59">
        <v>131</v>
      </c>
      <c r="C2287" s="60" t="s">
        <v>2516</v>
      </c>
    </row>
    <row r="2288" spans="1:3">
      <c r="A2288" s="58">
        <v>3274</v>
      </c>
      <c r="B2288" s="59">
        <v>132</v>
      </c>
      <c r="C2288" s="60" t="s">
        <v>2517</v>
      </c>
    </row>
    <row r="2289" spans="1:3">
      <c r="A2289" s="58">
        <v>3275</v>
      </c>
      <c r="B2289" s="59">
        <v>131</v>
      </c>
      <c r="C2289" s="60" t="s">
        <v>2518</v>
      </c>
    </row>
    <row r="2290" spans="1:3">
      <c r="A2290" s="58">
        <v>3275</v>
      </c>
      <c r="B2290" s="59">
        <v>131</v>
      </c>
      <c r="C2290" s="60" t="s">
        <v>2518</v>
      </c>
    </row>
    <row r="2291" spans="1:3">
      <c r="A2291" s="61">
        <v>3276</v>
      </c>
      <c r="B2291" s="62">
        <v>151</v>
      </c>
      <c r="C2291" s="63" t="s">
        <v>2519</v>
      </c>
    </row>
    <row r="2292" spans="1:3">
      <c r="A2292" s="61">
        <v>3276</v>
      </c>
      <c r="B2292" s="62">
        <v>151</v>
      </c>
      <c r="C2292" s="63" t="s">
        <v>2519</v>
      </c>
    </row>
    <row r="2293" spans="1:3">
      <c r="A2293" s="58">
        <v>3276</v>
      </c>
      <c r="B2293" s="59">
        <v>151</v>
      </c>
      <c r="C2293" s="60" t="s">
        <v>2519</v>
      </c>
    </row>
    <row r="2294" spans="1:3">
      <c r="A2294" s="58">
        <v>3276</v>
      </c>
      <c r="B2294" s="59">
        <v>151</v>
      </c>
      <c r="C2294" s="60" t="s">
        <v>2519</v>
      </c>
    </row>
    <row r="2295" spans="1:3">
      <c r="A2295" s="58">
        <v>3277</v>
      </c>
      <c r="B2295" s="59">
        <v>154</v>
      </c>
      <c r="C2295" s="60" t="s">
        <v>2520</v>
      </c>
    </row>
    <row r="2296" spans="1:3">
      <c r="A2296" s="58">
        <v>3277</v>
      </c>
      <c r="B2296" s="59">
        <v>154</v>
      </c>
      <c r="C2296" s="60" t="s">
        <v>2520</v>
      </c>
    </row>
    <row r="2297" spans="1:3">
      <c r="A2297" s="61">
        <v>3278</v>
      </c>
      <c r="B2297" s="62">
        <v>151</v>
      </c>
      <c r="C2297" s="63" t="s">
        <v>2521</v>
      </c>
    </row>
    <row r="2298" spans="1:3">
      <c r="A2298" s="61">
        <v>3278</v>
      </c>
      <c r="B2298" s="62">
        <v>151</v>
      </c>
      <c r="C2298" s="63" t="s">
        <v>2521</v>
      </c>
    </row>
    <row r="2299" spans="1:3">
      <c r="A2299" s="58">
        <v>3278</v>
      </c>
      <c r="B2299" s="59">
        <v>151</v>
      </c>
      <c r="C2299" s="60" t="s">
        <v>2521</v>
      </c>
    </row>
    <row r="2300" spans="1:3">
      <c r="A2300" s="58">
        <v>3278</v>
      </c>
      <c r="B2300" s="59">
        <v>151</v>
      </c>
      <c r="C2300" s="60" t="s">
        <v>2521</v>
      </c>
    </row>
    <row r="2301" spans="1:3">
      <c r="A2301" s="58">
        <v>3279</v>
      </c>
      <c r="B2301" s="59">
        <v>131</v>
      </c>
      <c r="C2301" s="60" t="s">
        <v>2522</v>
      </c>
    </row>
    <row r="2302" spans="1:3">
      <c r="A2302" s="58">
        <v>3279</v>
      </c>
      <c r="B2302" s="59">
        <v>131</v>
      </c>
      <c r="C2302" s="60" t="s">
        <v>2522</v>
      </c>
    </row>
    <row r="2303" spans="1:3">
      <c r="A2303" s="58">
        <v>3280</v>
      </c>
      <c r="B2303" s="59">
        <v>151</v>
      </c>
      <c r="C2303" s="60" t="s">
        <v>2523</v>
      </c>
    </row>
    <row r="2304" spans="1:3">
      <c r="A2304" s="58">
        <v>3281</v>
      </c>
      <c r="B2304" s="59">
        <v>151</v>
      </c>
      <c r="C2304" s="60" t="s">
        <v>2524</v>
      </c>
    </row>
    <row r="2305" spans="1:3">
      <c r="A2305" s="61">
        <v>3282</v>
      </c>
      <c r="B2305" s="62">
        <v>151</v>
      </c>
      <c r="C2305" s="63" t="s">
        <v>2525</v>
      </c>
    </row>
    <row r="2306" spans="1:3">
      <c r="A2306" s="61">
        <v>3282</v>
      </c>
      <c r="B2306" s="62">
        <v>151</v>
      </c>
      <c r="C2306" s="63" t="s">
        <v>2525</v>
      </c>
    </row>
    <row r="2307" spans="1:3">
      <c r="A2307" s="58">
        <v>3282</v>
      </c>
      <c r="B2307" s="59">
        <v>151</v>
      </c>
      <c r="C2307" s="60" t="s">
        <v>2525</v>
      </c>
    </row>
    <row r="2308" spans="1:3">
      <c r="A2308" s="58">
        <v>3282</v>
      </c>
      <c r="B2308" s="59">
        <v>151</v>
      </c>
      <c r="C2308" s="60" t="s">
        <v>2525</v>
      </c>
    </row>
    <row r="2309" spans="1:3">
      <c r="A2309" s="58">
        <v>3283</v>
      </c>
      <c r="B2309" s="59">
        <v>151</v>
      </c>
      <c r="C2309" s="60" t="s">
        <v>2526</v>
      </c>
    </row>
    <row r="2310" spans="1:3">
      <c r="A2310" s="58">
        <v>3284</v>
      </c>
      <c r="B2310" s="59">
        <v>151</v>
      </c>
      <c r="C2310" s="60" t="s">
        <v>2527</v>
      </c>
    </row>
    <row r="2311" spans="1:3">
      <c r="A2311" s="58">
        <v>3285</v>
      </c>
      <c r="B2311" s="59">
        <v>151</v>
      </c>
      <c r="C2311" s="60" t="s">
        <v>2528</v>
      </c>
    </row>
    <row r="2312" spans="1:3">
      <c r="A2312" s="58">
        <v>3286</v>
      </c>
      <c r="B2312" s="59">
        <v>131</v>
      </c>
      <c r="C2312" s="60" t="s">
        <v>2529</v>
      </c>
    </row>
    <row r="2313" spans="1:3">
      <c r="A2313" s="58">
        <v>3286</v>
      </c>
      <c r="B2313" s="59">
        <v>131</v>
      </c>
      <c r="C2313" s="60" t="s">
        <v>2529</v>
      </c>
    </row>
    <row r="2314" spans="1:3">
      <c r="A2314" s="58">
        <v>3287</v>
      </c>
      <c r="B2314" s="59">
        <v>151</v>
      </c>
      <c r="C2314" s="60" t="s">
        <v>865</v>
      </c>
    </row>
    <row r="2315" spans="1:3">
      <c r="A2315" s="58">
        <v>3288</v>
      </c>
      <c r="B2315" s="59">
        <v>151</v>
      </c>
      <c r="C2315" s="60" t="s">
        <v>2530</v>
      </c>
    </row>
    <row r="2316" spans="1:3">
      <c r="A2316" s="58">
        <v>3288</v>
      </c>
      <c r="B2316" s="59">
        <v>151</v>
      </c>
      <c r="C2316" s="60" t="s">
        <v>2530</v>
      </c>
    </row>
    <row r="2317" spans="1:3">
      <c r="A2317" s="58">
        <v>3289</v>
      </c>
      <c r="B2317" s="59">
        <v>154</v>
      </c>
      <c r="C2317" s="60" t="s">
        <v>2531</v>
      </c>
    </row>
    <row r="2318" spans="1:3">
      <c r="A2318" s="58">
        <v>3289</v>
      </c>
      <c r="B2318" s="59">
        <v>154</v>
      </c>
      <c r="C2318" s="60" t="s">
        <v>2531</v>
      </c>
    </row>
    <row r="2319" spans="1:3">
      <c r="A2319" s="58">
        <v>3290</v>
      </c>
      <c r="B2319" s="59">
        <v>154</v>
      </c>
      <c r="C2319" s="60" t="s">
        <v>2532</v>
      </c>
    </row>
    <row r="2320" spans="1:3">
      <c r="A2320" s="58">
        <v>3290</v>
      </c>
      <c r="B2320" s="59">
        <v>154</v>
      </c>
      <c r="C2320" s="60" t="s">
        <v>2532</v>
      </c>
    </row>
    <row r="2321" spans="1:3" ht="25.5">
      <c r="A2321" s="58">
        <v>3291</v>
      </c>
      <c r="B2321" s="59">
        <v>158</v>
      </c>
      <c r="C2321" s="60" t="s">
        <v>2533</v>
      </c>
    </row>
    <row r="2322" spans="1:3" ht="25.5">
      <c r="A2322" s="58">
        <v>3291</v>
      </c>
      <c r="B2322" s="59">
        <v>158</v>
      </c>
      <c r="C2322" s="60" t="s">
        <v>2533</v>
      </c>
    </row>
    <row r="2323" spans="1:3" ht="25.5">
      <c r="A2323" s="58">
        <v>3291</v>
      </c>
      <c r="B2323" s="59">
        <v>158</v>
      </c>
      <c r="C2323" s="60" t="s">
        <v>2533</v>
      </c>
    </row>
    <row r="2324" spans="1:3" ht="25.5">
      <c r="A2324" s="58">
        <v>3291</v>
      </c>
      <c r="B2324" s="59">
        <v>158</v>
      </c>
      <c r="C2324" s="60" t="s">
        <v>2533</v>
      </c>
    </row>
    <row r="2325" spans="1:3">
      <c r="A2325" s="58">
        <v>3292</v>
      </c>
      <c r="B2325" s="59">
        <v>138</v>
      </c>
      <c r="C2325" s="60" t="s">
        <v>2534</v>
      </c>
    </row>
    <row r="2326" spans="1:3">
      <c r="A2326" s="58">
        <v>3292</v>
      </c>
      <c r="B2326" s="59">
        <v>138</v>
      </c>
      <c r="C2326" s="60" t="s">
        <v>2534</v>
      </c>
    </row>
    <row r="2327" spans="1:3">
      <c r="A2327" s="58">
        <v>3292</v>
      </c>
      <c r="B2327" s="59">
        <v>138</v>
      </c>
      <c r="C2327" s="60" t="s">
        <v>2534</v>
      </c>
    </row>
    <row r="2328" spans="1:3">
      <c r="A2328" s="58">
        <v>3293</v>
      </c>
      <c r="B2328" s="59">
        <v>152</v>
      </c>
      <c r="C2328" s="60" t="s">
        <v>2535</v>
      </c>
    </row>
    <row r="2329" spans="1:3" ht="25.5">
      <c r="A2329" s="58">
        <v>3294</v>
      </c>
      <c r="B2329" s="59">
        <v>131</v>
      </c>
      <c r="C2329" s="60" t="s">
        <v>2536</v>
      </c>
    </row>
    <row r="2330" spans="1:3">
      <c r="A2330" s="58">
        <v>3295</v>
      </c>
      <c r="B2330" s="59">
        <v>128</v>
      </c>
      <c r="C2330" s="60" t="s">
        <v>2537</v>
      </c>
    </row>
    <row r="2331" spans="1:3">
      <c r="A2331" s="58">
        <v>3296</v>
      </c>
      <c r="B2331" s="59">
        <v>126</v>
      </c>
      <c r="C2331" s="60" t="s">
        <v>2538</v>
      </c>
    </row>
    <row r="2332" spans="1:3">
      <c r="A2332" s="58">
        <v>3296</v>
      </c>
      <c r="B2332" s="59">
        <v>126</v>
      </c>
      <c r="C2332" s="60" t="s">
        <v>2538</v>
      </c>
    </row>
    <row r="2333" spans="1:3" ht="25.5">
      <c r="A2333" s="58">
        <v>3297</v>
      </c>
      <c r="B2333" s="59">
        <v>126</v>
      </c>
      <c r="C2333" s="60" t="s">
        <v>2539</v>
      </c>
    </row>
    <row r="2334" spans="1:3" ht="25.5">
      <c r="A2334" s="58">
        <v>3297</v>
      </c>
      <c r="B2334" s="59">
        <v>126</v>
      </c>
      <c r="C2334" s="60" t="s">
        <v>2539</v>
      </c>
    </row>
    <row r="2335" spans="1:3" ht="25.5">
      <c r="A2335" s="58">
        <v>3298</v>
      </c>
      <c r="B2335" s="59">
        <v>126</v>
      </c>
      <c r="C2335" s="60" t="s">
        <v>2540</v>
      </c>
    </row>
    <row r="2336" spans="1:3" ht="25.5">
      <c r="A2336" s="58">
        <v>3298</v>
      </c>
      <c r="B2336" s="59">
        <v>126</v>
      </c>
      <c r="C2336" s="60" t="s">
        <v>2540</v>
      </c>
    </row>
    <row r="2337" spans="1:3" ht="25.5">
      <c r="A2337" s="58">
        <v>3299</v>
      </c>
      <c r="B2337" s="59">
        <v>126</v>
      </c>
      <c r="C2337" s="60" t="s">
        <v>2541</v>
      </c>
    </row>
    <row r="2338" spans="1:3" ht="25.5">
      <c r="A2338" s="58">
        <v>3299</v>
      </c>
      <c r="B2338" s="59">
        <v>126</v>
      </c>
      <c r="C2338" s="60" t="s">
        <v>2541</v>
      </c>
    </row>
    <row r="2339" spans="1:3" ht="25.5">
      <c r="A2339" s="58">
        <v>3300</v>
      </c>
      <c r="B2339" s="59" t="s">
        <v>411</v>
      </c>
      <c r="C2339" s="60" t="s">
        <v>2542</v>
      </c>
    </row>
    <row r="2340" spans="1:3" ht="25.5">
      <c r="A2340" s="58">
        <v>3300</v>
      </c>
      <c r="B2340" s="59" t="s">
        <v>411</v>
      </c>
      <c r="C2340" s="60" t="s">
        <v>2542</v>
      </c>
    </row>
    <row r="2341" spans="1:3">
      <c r="A2341" s="58">
        <v>3301</v>
      </c>
      <c r="B2341" s="59">
        <v>136</v>
      </c>
      <c r="C2341" s="60" t="s">
        <v>2543</v>
      </c>
    </row>
    <row r="2342" spans="1:3">
      <c r="A2342" s="58">
        <v>3302</v>
      </c>
      <c r="B2342" s="59">
        <v>152</v>
      </c>
      <c r="C2342" s="60" t="s">
        <v>2544</v>
      </c>
    </row>
    <row r="2343" spans="1:3">
      <c r="A2343" s="58">
        <v>3303</v>
      </c>
      <c r="B2343" s="59">
        <v>124</v>
      </c>
      <c r="C2343" s="60" t="s">
        <v>2545</v>
      </c>
    </row>
    <row r="2344" spans="1:3">
      <c r="A2344" s="58">
        <v>3303</v>
      </c>
      <c r="B2344" s="59">
        <v>124</v>
      </c>
      <c r="C2344" s="60" t="s">
        <v>2545</v>
      </c>
    </row>
    <row r="2345" spans="1:3">
      <c r="A2345" s="58">
        <v>3303</v>
      </c>
      <c r="B2345" s="59">
        <v>124</v>
      </c>
      <c r="C2345" s="60" t="s">
        <v>2545</v>
      </c>
    </row>
    <row r="2346" spans="1:3">
      <c r="A2346" s="58">
        <v>3303</v>
      </c>
      <c r="B2346" s="59">
        <v>124</v>
      </c>
      <c r="C2346" s="60" t="s">
        <v>2545</v>
      </c>
    </row>
    <row r="2347" spans="1:3">
      <c r="A2347" s="58">
        <v>3303</v>
      </c>
      <c r="B2347" s="59">
        <v>124</v>
      </c>
      <c r="C2347" s="60" t="s">
        <v>2545</v>
      </c>
    </row>
    <row r="2348" spans="1:3">
      <c r="A2348" s="58">
        <v>3303</v>
      </c>
      <c r="B2348" s="59">
        <v>124</v>
      </c>
      <c r="C2348" s="60" t="s">
        <v>2545</v>
      </c>
    </row>
    <row r="2349" spans="1:3">
      <c r="A2349" s="58">
        <v>3303</v>
      </c>
      <c r="B2349" s="59">
        <v>124</v>
      </c>
      <c r="C2349" s="60" t="s">
        <v>2545</v>
      </c>
    </row>
    <row r="2350" spans="1:3">
      <c r="A2350" s="58">
        <v>3303</v>
      </c>
      <c r="B2350" s="59">
        <v>124</v>
      </c>
      <c r="C2350" s="60" t="s">
        <v>2545</v>
      </c>
    </row>
    <row r="2351" spans="1:3">
      <c r="A2351" s="58">
        <v>3303</v>
      </c>
      <c r="B2351" s="59">
        <v>124</v>
      </c>
      <c r="C2351" s="60" t="s">
        <v>2545</v>
      </c>
    </row>
    <row r="2352" spans="1:3">
      <c r="A2352" s="58">
        <v>3303</v>
      </c>
      <c r="B2352" s="59">
        <v>124</v>
      </c>
      <c r="C2352" s="60" t="s">
        <v>2545</v>
      </c>
    </row>
    <row r="2353" spans="1:3">
      <c r="A2353" s="58">
        <v>3304</v>
      </c>
      <c r="B2353" s="59">
        <v>125</v>
      </c>
      <c r="C2353" s="60" t="s">
        <v>2546</v>
      </c>
    </row>
    <row r="2354" spans="1:3">
      <c r="A2354" s="58">
        <v>3304</v>
      </c>
      <c r="B2354" s="59">
        <v>125</v>
      </c>
      <c r="C2354" s="60" t="s">
        <v>2546</v>
      </c>
    </row>
    <row r="2355" spans="1:3">
      <c r="A2355" s="58">
        <v>3304</v>
      </c>
      <c r="B2355" s="59">
        <v>125</v>
      </c>
      <c r="C2355" s="60" t="s">
        <v>2546</v>
      </c>
    </row>
    <row r="2356" spans="1:3">
      <c r="A2356" s="58">
        <v>3304</v>
      </c>
      <c r="B2356" s="59">
        <v>125</v>
      </c>
      <c r="C2356" s="60" t="s">
        <v>2546</v>
      </c>
    </row>
    <row r="2357" spans="1:3">
      <c r="A2357" s="58">
        <v>3304</v>
      </c>
      <c r="B2357" s="59">
        <v>125</v>
      </c>
      <c r="C2357" s="60" t="s">
        <v>2546</v>
      </c>
    </row>
    <row r="2358" spans="1:3">
      <c r="A2358" s="58">
        <v>3304</v>
      </c>
      <c r="B2358" s="59">
        <v>125</v>
      </c>
      <c r="C2358" s="60" t="s">
        <v>2546</v>
      </c>
    </row>
    <row r="2359" spans="1:3">
      <c r="A2359" s="58">
        <v>3304</v>
      </c>
      <c r="B2359" s="59">
        <v>125</v>
      </c>
      <c r="C2359" s="60" t="s">
        <v>2546</v>
      </c>
    </row>
    <row r="2360" spans="1:3">
      <c r="A2360" s="58">
        <v>3304</v>
      </c>
      <c r="B2360" s="59">
        <v>125</v>
      </c>
      <c r="C2360" s="60" t="s">
        <v>2546</v>
      </c>
    </row>
    <row r="2361" spans="1:3">
      <c r="A2361" s="58">
        <v>3304</v>
      </c>
      <c r="B2361" s="59">
        <v>125</v>
      </c>
      <c r="C2361" s="60" t="s">
        <v>2546</v>
      </c>
    </row>
    <row r="2362" spans="1:3">
      <c r="A2362" s="58">
        <v>3304</v>
      </c>
      <c r="B2362" s="59">
        <v>125</v>
      </c>
      <c r="C2362" s="60" t="s">
        <v>2546</v>
      </c>
    </row>
    <row r="2363" spans="1:3">
      <c r="A2363" s="58">
        <v>3305</v>
      </c>
      <c r="B2363" s="59">
        <v>119</v>
      </c>
      <c r="C2363" s="60" t="s">
        <v>2547</v>
      </c>
    </row>
    <row r="2364" spans="1:3">
      <c r="A2364" s="58">
        <v>3305</v>
      </c>
      <c r="B2364" s="59">
        <v>119</v>
      </c>
      <c r="C2364" s="60" t="s">
        <v>2547</v>
      </c>
    </row>
    <row r="2365" spans="1:3">
      <c r="A2365" s="58">
        <v>3305</v>
      </c>
      <c r="B2365" s="59">
        <v>119</v>
      </c>
      <c r="C2365" s="60" t="s">
        <v>2547</v>
      </c>
    </row>
    <row r="2366" spans="1:3">
      <c r="A2366" s="58">
        <v>3305</v>
      </c>
      <c r="B2366" s="59">
        <v>119</v>
      </c>
      <c r="C2366" s="60" t="s">
        <v>2547</v>
      </c>
    </row>
    <row r="2367" spans="1:3">
      <c r="A2367" s="58">
        <v>3305</v>
      </c>
      <c r="B2367" s="59">
        <v>119</v>
      </c>
      <c r="C2367" s="60" t="s">
        <v>2547</v>
      </c>
    </row>
    <row r="2368" spans="1:3">
      <c r="A2368" s="58">
        <v>3305</v>
      </c>
      <c r="B2368" s="59">
        <v>119</v>
      </c>
      <c r="C2368" s="60" t="s">
        <v>2547</v>
      </c>
    </row>
    <row r="2369" spans="1:3">
      <c r="A2369" s="58">
        <v>3305</v>
      </c>
      <c r="B2369" s="59">
        <v>119</v>
      </c>
      <c r="C2369" s="60" t="s">
        <v>2547</v>
      </c>
    </row>
    <row r="2370" spans="1:3">
      <c r="A2370" s="58">
        <v>3305</v>
      </c>
      <c r="B2370" s="59">
        <v>119</v>
      </c>
      <c r="C2370" s="60" t="s">
        <v>2547</v>
      </c>
    </row>
    <row r="2371" spans="1:3">
      <c r="A2371" s="58">
        <v>3305</v>
      </c>
      <c r="B2371" s="59">
        <v>119</v>
      </c>
      <c r="C2371" s="60" t="s">
        <v>2547</v>
      </c>
    </row>
    <row r="2372" spans="1:3">
      <c r="A2372" s="58">
        <v>3305</v>
      </c>
      <c r="B2372" s="59">
        <v>119</v>
      </c>
      <c r="C2372" s="60" t="s">
        <v>2547</v>
      </c>
    </row>
    <row r="2373" spans="1:3">
      <c r="A2373" s="58">
        <v>3306</v>
      </c>
      <c r="B2373" s="59">
        <v>124</v>
      </c>
      <c r="C2373" s="60" t="s">
        <v>2548</v>
      </c>
    </row>
    <row r="2374" spans="1:3">
      <c r="A2374" s="58">
        <v>3306</v>
      </c>
      <c r="B2374" s="59">
        <v>124</v>
      </c>
      <c r="C2374" s="60" t="s">
        <v>2548</v>
      </c>
    </row>
    <row r="2375" spans="1:3">
      <c r="A2375" s="58">
        <v>3306</v>
      </c>
      <c r="B2375" s="59">
        <v>124</v>
      </c>
      <c r="C2375" s="60" t="s">
        <v>2548</v>
      </c>
    </row>
    <row r="2376" spans="1:3">
      <c r="A2376" s="58">
        <v>3306</v>
      </c>
      <c r="B2376" s="59">
        <v>124</v>
      </c>
      <c r="C2376" s="60" t="s">
        <v>2548</v>
      </c>
    </row>
    <row r="2377" spans="1:3">
      <c r="A2377" s="58">
        <v>3306</v>
      </c>
      <c r="B2377" s="59">
        <v>124</v>
      </c>
      <c r="C2377" s="60" t="s">
        <v>2548</v>
      </c>
    </row>
    <row r="2378" spans="1:3">
      <c r="A2378" s="58">
        <v>3306</v>
      </c>
      <c r="B2378" s="59">
        <v>124</v>
      </c>
      <c r="C2378" s="60" t="s">
        <v>2548</v>
      </c>
    </row>
    <row r="2379" spans="1:3">
      <c r="A2379" s="58">
        <v>3306</v>
      </c>
      <c r="B2379" s="59">
        <v>124</v>
      </c>
      <c r="C2379" s="60" t="s">
        <v>2548</v>
      </c>
    </row>
    <row r="2380" spans="1:3">
      <c r="A2380" s="58">
        <v>3306</v>
      </c>
      <c r="B2380" s="59">
        <v>124</v>
      </c>
      <c r="C2380" s="60" t="s">
        <v>2548</v>
      </c>
    </row>
    <row r="2381" spans="1:3">
      <c r="A2381" s="58">
        <v>3306</v>
      </c>
      <c r="B2381" s="59">
        <v>124</v>
      </c>
      <c r="C2381" s="60" t="s">
        <v>2548</v>
      </c>
    </row>
    <row r="2382" spans="1:3">
      <c r="A2382" s="58">
        <v>3306</v>
      </c>
      <c r="B2382" s="59">
        <v>124</v>
      </c>
      <c r="C2382" s="60" t="s">
        <v>2548</v>
      </c>
    </row>
    <row r="2383" spans="1:3">
      <c r="A2383" s="58">
        <v>3307</v>
      </c>
      <c r="B2383" s="59">
        <v>124</v>
      </c>
      <c r="C2383" s="60" t="s">
        <v>2549</v>
      </c>
    </row>
    <row r="2384" spans="1:3">
      <c r="A2384" s="58">
        <v>3307</v>
      </c>
      <c r="B2384" s="59">
        <v>124</v>
      </c>
      <c r="C2384" s="60" t="s">
        <v>2549</v>
      </c>
    </row>
    <row r="2385" spans="1:3">
      <c r="A2385" s="58">
        <v>3307</v>
      </c>
      <c r="B2385" s="59">
        <v>124</v>
      </c>
      <c r="C2385" s="60" t="s">
        <v>2549</v>
      </c>
    </row>
    <row r="2386" spans="1:3">
      <c r="A2386" s="58">
        <v>3307</v>
      </c>
      <c r="B2386" s="59">
        <v>124</v>
      </c>
      <c r="C2386" s="60" t="s">
        <v>2549</v>
      </c>
    </row>
    <row r="2387" spans="1:3">
      <c r="A2387" s="58">
        <v>3307</v>
      </c>
      <c r="B2387" s="59">
        <v>124</v>
      </c>
      <c r="C2387" s="60" t="s">
        <v>2549</v>
      </c>
    </row>
    <row r="2388" spans="1:3">
      <c r="A2388" s="58">
        <v>3307</v>
      </c>
      <c r="B2388" s="59">
        <v>124</v>
      </c>
      <c r="C2388" s="60" t="s">
        <v>2549</v>
      </c>
    </row>
    <row r="2389" spans="1:3">
      <c r="A2389" s="58">
        <v>3307</v>
      </c>
      <c r="B2389" s="59">
        <v>124</v>
      </c>
      <c r="C2389" s="60" t="s">
        <v>2549</v>
      </c>
    </row>
    <row r="2390" spans="1:3">
      <c r="A2390" s="58">
        <v>3307</v>
      </c>
      <c r="B2390" s="59">
        <v>124</v>
      </c>
      <c r="C2390" s="60" t="s">
        <v>2549</v>
      </c>
    </row>
    <row r="2391" spans="1:3">
      <c r="A2391" s="58">
        <v>3307</v>
      </c>
      <c r="B2391" s="59">
        <v>124</v>
      </c>
      <c r="C2391" s="60" t="s">
        <v>2549</v>
      </c>
    </row>
    <row r="2392" spans="1:3">
      <c r="A2392" s="58">
        <v>3307</v>
      </c>
      <c r="B2392" s="59">
        <v>124</v>
      </c>
      <c r="C2392" s="60" t="s">
        <v>2549</v>
      </c>
    </row>
    <row r="2393" spans="1:3">
      <c r="A2393" s="58">
        <v>3308</v>
      </c>
      <c r="B2393" s="59">
        <v>125</v>
      </c>
      <c r="C2393" s="60" t="s">
        <v>2550</v>
      </c>
    </row>
    <row r="2394" spans="1:3">
      <c r="A2394" s="58">
        <v>3308</v>
      </c>
      <c r="B2394" s="59">
        <v>125</v>
      </c>
      <c r="C2394" s="60" t="s">
        <v>2550</v>
      </c>
    </row>
    <row r="2395" spans="1:3">
      <c r="A2395" s="58">
        <v>3308</v>
      </c>
      <c r="B2395" s="59">
        <v>125</v>
      </c>
      <c r="C2395" s="60" t="s">
        <v>2550</v>
      </c>
    </row>
    <row r="2396" spans="1:3">
      <c r="A2396" s="58">
        <v>3308</v>
      </c>
      <c r="B2396" s="59">
        <v>125</v>
      </c>
      <c r="C2396" s="60" t="s">
        <v>2550</v>
      </c>
    </row>
    <row r="2397" spans="1:3">
      <c r="A2397" s="58">
        <v>3308</v>
      </c>
      <c r="B2397" s="59">
        <v>125</v>
      </c>
      <c r="C2397" s="60" t="s">
        <v>2550</v>
      </c>
    </row>
    <row r="2398" spans="1:3">
      <c r="A2398" s="58">
        <v>3308</v>
      </c>
      <c r="B2398" s="59">
        <v>125</v>
      </c>
      <c r="C2398" s="60" t="s">
        <v>2550</v>
      </c>
    </row>
    <row r="2399" spans="1:3">
      <c r="A2399" s="58">
        <v>3308</v>
      </c>
      <c r="B2399" s="59">
        <v>125</v>
      </c>
      <c r="C2399" s="60" t="s">
        <v>2550</v>
      </c>
    </row>
    <row r="2400" spans="1:3">
      <c r="A2400" s="58">
        <v>3308</v>
      </c>
      <c r="B2400" s="59">
        <v>125</v>
      </c>
      <c r="C2400" s="60" t="s">
        <v>2550</v>
      </c>
    </row>
    <row r="2401" spans="1:3">
      <c r="A2401" s="58">
        <v>3308</v>
      </c>
      <c r="B2401" s="59">
        <v>125</v>
      </c>
      <c r="C2401" s="60" t="s">
        <v>2550</v>
      </c>
    </row>
    <row r="2402" spans="1:3">
      <c r="A2402" s="58">
        <v>3308</v>
      </c>
      <c r="B2402" s="59">
        <v>125</v>
      </c>
      <c r="C2402" s="60" t="s">
        <v>2550</v>
      </c>
    </row>
    <row r="2403" spans="1:3">
      <c r="A2403" s="58">
        <v>3309</v>
      </c>
      <c r="B2403" s="59">
        <v>119</v>
      </c>
      <c r="C2403" s="60" t="s">
        <v>2551</v>
      </c>
    </row>
    <row r="2404" spans="1:3">
      <c r="A2404" s="58">
        <v>3309</v>
      </c>
      <c r="B2404" s="59">
        <v>119</v>
      </c>
      <c r="C2404" s="60" t="s">
        <v>2551</v>
      </c>
    </row>
    <row r="2405" spans="1:3">
      <c r="A2405" s="58">
        <v>3309</v>
      </c>
      <c r="B2405" s="59">
        <v>119</v>
      </c>
      <c r="C2405" s="60" t="s">
        <v>2551</v>
      </c>
    </row>
    <row r="2406" spans="1:3">
      <c r="A2406" s="58">
        <v>3309</v>
      </c>
      <c r="B2406" s="59">
        <v>119</v>
      </c>
      <c r="C2406" s="60" t="s">
        <v>2551</v>
      </c>
    </row>
    <row r="2407" spans="1:3">
      <c r="A2407" s="58">
        <v>3309</v>
      </c>
      <c r="B2407" s="59">
        <v>119</v>
      </c>
      <c r="C2407" s="60" t="s">
        <v>2551</v>
      </c>
    </row>
    <row r="2408" spans="1:3">
      <c r="A2408" s="58">
        <v>3309</v>
      </c>
      <c r="B2408" s="59">
        <v>119</v>
      </c>
      <c r="C2408" s="60" t="s">
        <v>2551</v>
      </c>
    </row>
    <row r="2409" spans="1:3">
      <c r="A2409" s="58">
        <v>3309</v>
      </c>
      <c r="B2409" s="59">
        <v>119</v>
      </c>
      <c r="C2409" s="60" t="s">
        <v>2551</v>
      </c>
    </row>
    <row r="2410" spans="1:3">
      <c r="A2410" s="58">
        <v>3309</v>
      </c>
      <c r="B2410" s="59">
        <v>119</v>
      </c>
      <c r="C2410" s="60" t="s">
        <v>2551</v>
      </c>
    </row>
    <row r="2411" spans="1:3">
      <c r="A2411" s="58">
        <v>3309</v>
      </c>
      <c r="B2411" s="59">
        <v>119</v>
      </c>
      <c r="C2411" s="60" t="s">
        <v>2551</v>
      </c>
    </row>
    <row r="2412" spans="1:3">
      <c r="A2412" s="58">
        <v>3309</v>
      </c>
      <c r="B2412" s="59">
        <v>119</v>
      </c>
      <c r="C2412" s="60" t="s">
        <v>2551</v>
      </c>
    </row>
    <row r="2413" spans="1:3">
      <c r="A2413" s="58">
        <v>3310</v>
      </c>
      <c r="B2413" s="59">
        <v>124</v>
      </c>
      <c r="C2413" s="60" t="s">
        <v>2552</v>
      </c>
    </row>
    <row r="2414" spans="1:3">
      <c r="A2414" s="58">
        <v>3310</v>
      </c>
      <c r="B2414" s="59">
        <v>124</v>
      </c>
      <c r="C2414" s="60" t="s">
        <v>2552</v>
      </c>
    </row>
    <row r="2415" spans="1:3">
      <c r="A2415" s="58">
        <v>3310</v>
      </c>
      <c r="B2415" s="59">
        <v>124</v>
      </c>
      <c r="C2415" s="60" t="s">
        <v>2552</v>
      </c>
    </row>
    <row r="2416" spans="1:3">
      <c r="A2416" s="58">
        <v>3310</v>
      </c>
      <c r="B2416" s="59">
        <v>124</v>
      </c>
      <c r="C2416" s="60" t="s">
        <v>2552</v>
      </c>
    </row>
    <row r="2417" spans="1:3">
      <c r="A2417" s="58">
        <v>3310</v>
      </c>
      <c r="B2417" s="59">
        <v>124</v>
      </c>
      <c r="C2417" s="60" t="s">
        <v>2552</v>
      </c>
    </row>
    <row r="2418" spans="1:3">
      <c r="A2418" s="58">
        <v>3310</v>
      </c>
      <c r="B2418" s="59">
        <v>124</v>
      </c>
      <c r="C2418" s="60" t="s">
        <v>2552</v>
      </c>
    </row>
    <row r="2419" spans="1:3">
      <c r="A2419" s="58">
        <v>3310</v>
      </c>
      <c r="B2419" s="59">
        <v>124</v>
      </c>
      <c r="C2419" s="60" t="s">
        <v>2552</v>
      </c>
    </row>
    <row r="2420" spans="1:3">
      <c r="A2420" s="58">
        <v>3310</v>
      </c>
      <c r="B2420" s="59">
        <v>124</v>
      </c>
      <c r="C2420" s="60" t="s">
        <v>2552</v>
      </c>
    </row>
    <row r="2421" spans="1:3">
      <c r="A2421" s="58">
        <v>3310</v>
      </c>
      <c r="B2421" s="59">
        <v>124</v>
      </c>
      <c r="C2421" s="60" t="s">
        <v>2552</v>
      </c>
    </row>
    <row r="2422" spans="1:3">
      <c r="A2422" s="58">
        <v>3310</v>
      </c>
      <c r="B2422" s="59">
        <v>124</v>
      </c>
      <c r="C2422" s="60" t="s">
        <v>2552</v>
      </c>
    </row>
    <row r="2423" spans="1:3">
      <c r="A2423" s="58">
        <v>3311</v>
      </c>
      <c r="B2423" s="59">
        <v>122</v>
      </c>
      <c r="C2423" s="60" t="s">
        <v>2553</v>
      </c>
    </row>
    <row r="2424" spans="1:3">
      <c r="A2424" s="58">
        <v>3312</v>
      </c>
      <c r="B2424" s="59">
        <v>115</v>
      </c>
      <c r="C2424" s="60" t="s">
        <v>2554</v>
      </c>
    </row>
    <row r="2425" spans="1:3">
      <c r="A2425" s="58">
        <v>3313</v>
      </c>
      <c r="B2425" s="59">
        <v>135</v>
      </c>
      <c r="C2425" s="60" t="s">
        <v>2555</v>
      </c>
    </row>
    <row r="2426" spans="1:3" ht="38.25">
      <c r="A2426" s="58">
        <v>3314</v>
      </c>
      <c r="B2426" s="59">
        <v>171</v>
      </c>
      <c r="C2426" s="60" t="s">
        <v>2556</v>
      </c>
    </row>
    <row r="2427" spans="1:3" ht="38.25">
      <c r="A2427" s="58">
        <v>3314</v>
      </c>
      <c r="B2427" s="59">
        <v>171</v>
      </c>
      <c r="C2427" s="60" t="s">
        <v>2556</v>
      </c>
    </row>
    <row r="2428" spans="1:3">
      <c r="A2428" s="58">
        <v>3315</v>
      </c>
      <c r="B2428" s="59">
        <v>151</v>
      </c>
      <c r="C2428" s="60" t="s">
        <v>2557</v>
      </c>
    </row>
    <row r="2429" spans="1:3">
      <c r="A2429" s="58">
        <v>3315</v>
      </c>
      <c r="B2429" s="59">
        <v>151</v>
      </c>
      <c r="C2429" s="60" t="s">
        <v>2557</v>
      </c>
    </row>
    <row r="2430" spans="1:3">
      <c r="A2430" s="58">
        <v>3316</v>
      </c>
      <c r="B2430" s="59">
        <v>171</v>
      </c>
      <c r="C2430" s="60" t="s">
        <v>2558</v>
      </c>
    </row>
    <row r="2431" spans="1:3">
      <c r="A2431" s="58">
        <v>3316</v>
      </c>
      <c r="B2431" s="59">
        <v>171</v>
      </c>
      <c r="C2431" s="60" t="s">
        <v>2558</v>
      </c>
    </row>
    <row r="2432" spans="1:3" ht="25.5">
      <c r="A2432" s="58">
        <v>3317</v>
      </c>
      <c r="B2432" s="59">
        <v>113</v>
      </c>
      <c r="C2432" s="60" t="s">
        <v>2559</v>
      </c>
    </row>
    <row r="2433" spans="1:3" ht="25.5">
      <c r="A2433" s="58">
        <v>3318</v>
      </c>
      <c r="B2433" s="59">
        <v>125</v>
      </c>
      <c r="C2433" s="60" t="s">
        <v>2560</v>
      </c>
    </row>
    <row r="2434" spans="1:3" ht="38.25">
      <c r="A2434" s="58">
        <v>3319</v>
      </c>
      <c r="B2434" s="59">
        <v>113</v>
      </c>
      <c r="C2434" s="60" t="s">
        <v>2561</v>
      </c>
    </row>
    <row r="2435" spans="1:3" ht="25.5">
      <c r="A2435" s="58">
        <v>3320</v>
      </c>
      <c r="B2435" s="59">
        <v>157</v>
      </c>
      <c r="C2435" s="60" t="s">
        <v>2562</v>
      </c>
    </row>
    <row r="2436" spans="1:3" ht="25.5">
      <c r="A2436" s="58">
        <v>3321</v>
      </c>
      <c r="B2436" s="59">
        <v>162</v>
      </c>
      <c r="C2436" s="60" t="s">
        <v>2563</v>
      </c>
    </row>
    <row r="2437" spans="1:3" ht="25.5">
      <c r="A2437" s="58">
        <v>3322</v>
      </c>
      <c r="B2437" s="59">
        <v>162</v>
      </c>
      <c r="C2437" s="60" t="s">
        <v>2564</v>
      </c>
    </row>
    <row r="2438" spans="1:3">
      <c r="A2438" s="58">
        <v>3323</v>
      </c>
      <c r="B2438" s="59">
        <v>163</v>
      </c>
      <c r="C2438" s="60" t="s">
        <v>2565</v>
      </c>
    </row>
    <row r="2439" spans="1:3">
      <c r="A2439" s="58">
        <v>3324</v>
      </c>
      <c r="B2439" s="59">
        <v>165</v>
      </c>
      <c r="C2439" s="60" t="s">
        <v>2566</v>
      </c>
    </row>
    <row r="2440" spans="1:3">
      <c r="A2440" s="58">
        <v>3325</v>
      </c>
      <c r="B2440" s="59">
        <v>165</v>
      </c>
      <c r="C2440" s="60" t="s">
        <v>2567</v>
      </c>
    </row>
    <row r="2441" spans="1:3" ht="25.5">
      <c r="A2441" s="58">
        <v>3326</v>
      </c>
      <c r="B2441" s="59">
        <v>165</v>
      </c>
      <c r="C2441" s="60" t="s">
        <v>2568</v>
      </c>
    </row>
    <row r="2442" spans="1:3" ht="25.5">
      <c r="A2442" s="58">
        <v>3326</v>
      </c>
      <c r="B2442" s="59">
        <v>165</v>
      </c>
      <c r="C2442" s="60" t="s">
        <v>2568</v>
      </c>
    </row>
    <row r="2443" spans="1:3">
      <c r="A2443" s="58">
        <v>3327</v>
      </c>
      <c r="B2443" s="59">
        <v>165</v>
      </c>
      <c r="C2443" s="60" t="s">
        <v>2569</v>
      </c>
    </row>
    <row r="2444" spans="1:3">
      <c r="A2444" s="58">
        <v>3328</v>
      </c>
      <c r="B2444" s="59">
        <v>165</v>
      </c>
      <c r="C2444" s="60" t="s">
        <v>2570</v>
      </c>
    </row>
    <row r="2445" spans="1:3">
      <c r="A2445" s="58">
        <v>3329</v>
      </c>
      <c r="B2445" s="59">
        <v>165</v>
      </c>
      <c r="C2445" s="60" t="s">
        <v>2571</v>
      </c>
    </row>
    <row r="2446" spans="1:3">
      <c r="A2446" s="58">
        <v>3330</v>
      </c>
      <c r="B2446" s="59">
        <v>165</v>
      </c>
      <c r="C2446" s="60" t="s">
        <v>2572</v>
      </c>
    </row>
    <row r="2447" spans="1:3">
      <c r="A2447" s="58">
        <v>3331</v>
      </c>
      <c r="B2447" s="59">
        <v>165</v>
      </c>
      <c r="C2447" s="60" t="s">
        <v>2573</v>
      </c>
    </row>
    <row r="2448" spans="1:3" ht="25.5">
      <c r="A2448" s="58">
        <v>3332</v>
      </c>
      <c r="B2448" s="59">
        <v>164</v>
      </c>
      <c r="C2448" s="60" t="s">
        <v>2574</v>
      </c>
    </row>
    <row r="2449" spans="1:3" ht="25.5">
      <c r="A2449" s="58">
        <v>3333</v>
      </c>
      <c r="B2449" s="59">
        <v>165</v>
      </c>
      <c r="C2449" s="60" t="s">
        <v>2575</v>
      </c>
    </row>
    <row r="2450" spans="1:3">
      <c r="A2450" s="58">
        <v>3334</v>
      </c>
      <c r="B2450" s="59">
        <v>171</v>
      </c>
      <c r="C2450" s="60" t="s">
        <v>2576</v>
      </c>
    </row>
    <row r="2451" spans="1:3">
      <c r="A2451" s="58">
        <v>3334</v>
      </c>
      <c r="B2451" s="59">
        <v>171</v>
      </c>
      <c r="C2451" s="60" t="s">
        <v>2576</v>
      </c>
    </row>
    <row r="2452" spans="1:3">
      <c r="A2452" s="58">
        <v>3335</v>
      </c>
      <c r="B2452" s="59">
        <v>171</v>
      </c>
      <c r="C2452" s="60" t="s">
        <v>2577</v>
      </c>
    </row>
    <row r="2453" spans="1:3" ht="25.5">
      <c r="A2453" s="58">
        <v>3336</v>
      </c>
      <c r="B2453" s="59">
        <v>130</v>
      </c>
      <c r="C2453" s="60" t="s">
        <v>2578</v>
      </c>
    </row>
    <row r="2454" spans="1:3" ht="25.5">
      <c r="A2454" s="58">
        <v>3336</v>
      </c>
      <c r="B2454" s="59">
        <v>130</v>
      </c>
      <c r="C2454" s="60" t="s">
        <v>2578</v>
      </c>
    </row>
    <row r="2455" spans="1:3">
      <c r="A2455" s="58">
        <v>3337</v>
      </c>
      <c r="B2455" s="59">
        <v>126</v>
      </c>
      <c r="C2455" s="60" t="s">
        <v>2579</v>
      </c>
    </row>
    <row r="2456" spans="1:3">
      <c r="A2456" s="58">
        <v>3338</v>
      </c>
      <c r="B2456" s="59">
        <v>126</v>
      </c>
      <c r="C2456" s="60" t="s">
        <v>2580</v>
      </c>
    </row>
    <row r="2457" spans="1:3">
      <c r="A2457" s="58">
        <v>3339</v>
      </c>
      <c r="B2457" s="59">
        <v>126</v>
      </c>
      <c r="C2457" s="60" t="s">
        <v>2581</v>
      </c>
    </row>
    <row r="2458" spans="1:3">
      <c r="A2458" s="58">
        <v>3340</v>
      </c>
      <c r="B2458" s="59">
        <v>126</v>
      </c>
      <c r="C2458" s="60" t="s">
        <v>2582</v>
      </c>
    </row>
    <row r="2459" spans="1:3">
      <c r="A2459" s="58">
        <v>3341</v>
      </c>
      <c r="B2459" s="59">
        <v>135</v>
      </c>
      <c r="C2459" s="60" t="s">
        <v>2583</v>
      </c>
    </row>
    <row r="2460" spans="1:3">
      <c r="A2460" s="58">
        <v>3342</v>
      </c>
      <c r="B2460" s="59">
        <v>135</v>
      </c>
      <c r="C2460" s="60" t="s">
        <v>2584</v>
      </c>
    </row>
    <row r="2461" spans="1:3" ht="38.25">
      <c r="A2461" s="58">
        <v>3343</v>
      </c>
      <c r="B2461" s="59">
        <v>113</v>
      </c>
      <c r="C2461" s="60" t="s">
        <v>2585</v>
      </c>
    </row>
    <row r="2462" spans="1:3" ht="38.25">
      <c r="A2462" s="58">
        <v>3344</v>
      </c>
      <c r="B2462" s="59">
        <v>113</v>
      </c>
      <c r="C2462" s="60" t="s">
        <v>2586</v>
      </c>
    </row>
    <row r="2463" spans="1:3" ht="38.25">
      <c r="A2463" s="58">
        <v>3344</v>
      </c>
      <c r="B2463" s="59">
        <v>113</v>
      </c>
      <c r="C2463" s="60" t="s">
        <v>2586</v>
      </c>
    </row>
    <row r="2464" spans="1:3" ht="38.25">
      <c r="A2464" s="58">
        <v>3344</v>
      </c>
      <c r="B2464" s="59">
        <v>113</v>
      </c>
      <c r="C2464" s="60" t="s">
        <v>2586</v>
      </c>
    </row>
    <row r="2465" spans="1:3" ht="25.5">
      <c r="A2465" s="58">
        <v>3345</v>
      </c>
      <c r="B2465" s="59">
        <v>153</v>
      </c>
      <c r="C2465" s="60" t="s">
        <v>2587</v>
      </c>
    </row>
    <row r="2466" spans="1:3" ht="25.5">
      <c r="A2466" s="58">
        <v>3345</v>
      </c>
      <c r="B2466" s="59">
        <v>153</v>
      </c>
      <c r="C2466" s="60" t="s">
        <v>2587</v>
      </c>
    </row>
    <row r="2467" spans="1:3" ht="38.25">
      <c r="A2467" s="58">
        <v>3346</v>
      </c>
      <c r="B2467" s="59">
        <v>131</v>
      </c>
      <c r="C2467" s="60" t="s">
        <v>2588</v>
      </c>
    </row>
    <row r="2468" spans="1:3" ht="38.25">
      <c r="A2468" s="58">
        <v>3346</v>
      </c>
      <c r="B2468" s="59">
        <v>131</v>
      </c>
      <c r="C2468" s="60" t="s">
        <v>2588</v>
      </c>
    </row>
    <row r="2469" spans="1:3" ht="38.25">
      <c r="A2469" s="58">
        <v>3347</v>
      </c>
      <c r="B2469" s="59">
        <v>131</v>
      </c>
      <c r="C2469" s="60" t="s">
        <v>2589</v>
      </c>
    </row>
    <row r="2470" spans="1:3" ht="38.25">
      <c r="A2470" s="58">
        <v>3347</v>
      </c>
      <c r="B2470" s="59">
        <v>131</v>
      </c>
      <c r="C2470" s="60" t="s">
        <v>2589</v>
      </c>
    </row>
    <row r="2471" spans="1:3" ht="25.5">
      <c r="A2471" s="58">
        <v>3348</v>
      </c>
      <c r="B2471" s="59">
        <v>153</v>
      </c>
      <c r="C2471" s="60" t="s">
        <v>2590</v>
      </c>
    </row>
    <row r="2472" spans="1:3" ht="25.5">
      <c r="A2472" s="58">
        <v>3348</v>
      </c>
      <c r="B2472" s="59">
        <v>153</v>
      </c>
      <c r="C2472" s="60" t="s">
        <v>2590</v>
      </c>
    </row>
    <row r="2473" spans="1:3">
      <c r="A2473" s="58">
        <v>3349</v>
      </c>
      <c r="B2473" s="59">
        <v>151</v>
      </c>
      <c r="C2473" s="60" t="s">
        <v>2591</v>
      </c>
    </row>
    <row r="2474" spans="1:3">
      <c r="A2474" s="58">
        <v>3349</v>
      </c>
      <c r="B2474" s="59">
        <v>151</v>
      </c>
      <c r="C2474" s="60" t="s">
        <v>2591</v>
      </c>
    </row>
    <row r="2475" spans="1:3" ht="25.5">
      <c r="A2475" s="58">
        <v>3350</v>
      </c>
      <c r="B2475" s="59">
        <v>131</v>
      </c>
      <c r="C2475" s="60" t="s">
        <v>2592</v>
      </c>
    </row>
    <row r="2476" spans="1:3" ht="25.5">
      <c r="A2476" s="58">
        <v>3350</v>
      </c>
      <c r="B2476" s="59">
        <v>131</v>
      </c>
      <c r="C2476" s="60" t="s">
        <v>2592</v>
      </c>
    </row>
    <row r="2477" spans="1:3" ht="25.5">
      <c r="A2477" s="58">
        <v>3351</v>
      </c>
      <c r="B2477" s="59">
        <v>131</v>
      </c>
      <c r="C2477" s="60" t="s">
        <v>2593</v>
      </c>
    </row>
    <row r="2478" spans="1:3" ht="25.5">
      <c r="A2478" s="58">
        <v>3351</v>
      </c>
      <c r="B2478" s="59">
        <v>131</v>
      </c>
      <c r="C2478" s="60" t="s">
        <v>2593</v>
      </c>
    </row>
    <row r="2479" spans="1:3">
      <c r="A2479" s="58">
        <v>3352</v>
      </c>
      <c r="B2479" s="59">
        <v>151</v>
      </c>
      <c r="C2479" s="60" t="s">
        <v>2594</v>
      </c>
    </row>
    <row r="2480" spans="1:3">
      <c r="A2480" s="58">
        <v>3352</v>
      </c>
      <c r="B2480" s="59">
        <v>151</v>
      </c>
      <c r="C2480" s="60" t="s">
        <v>2594</v>
      </c>
    </row>
    <row r="2481" spans="1:3">
      <c r="A2481" s="58">
        <v>3354</v>
      </c>
      <c r="B2481" s="59">
        <v>115</v>
      </c>
      <c r="C2481" s="60" t="s">
        <v>2595</v>
      </c>
    </row>
    <row r="2482" spans="1:3">
      <c r="A2482" s="58">
        <v>3355</v>
      </c>
      <c r="B2482" s="59">
        <v>119</v>
      </c>
      <c r="C2482" s="60" t="s">
        <v>2596</v>
      </c>
    </row>
    <row r="2483" spans="1:3">
      <c r="A2483" s="58">
        <v>3355</v>
      </c>
      <c r="B2483" s="59">
        <v>119</v>
      </c>
      <c r="C2483" s="60" t="s">
        <v>2596</v>
      </c>
    </row>
    <row r="2484" spans="1:3">
      <c r="A2484" s="58">
        <v>3355</v>
      </c>
      <c r="B2484" s="59">
        <v>119</v>
      </c>
      <c r="C2484" s="60" t="s">
        <v>2596</v>
      </c>
    </row>
    <row r="2485" spans="1:3">
      <c r="A2485" s="58">
        <v>3355</v>
      </c>
      <c r="B2485" s="59">
        <v>119</v>
      </c>
      <c r="C2485" s="60" t="s">
        <v>2596</v>
      </c>
    </row>
    <row r="2486" spans="1:3">
      <c r="A2486" s="58">
        <v>3355</v>
      </c>
      <c r="B2486" s="59">
        <v>119</v>
      </c>
      <c r="C2486" s="60" t="s">
        <v>2596</v>
      </c>
    </row>
    <row r="2487" spans="1:3">
      <c r="A2487" s="58">
        <v>3355</v>
      </c>
      <c r="B2487" s="59">
        <v>119</v>
      </c>
      <c r="C2487" s="60" t="s">
        <v>2596</v>
      </c>
    </row>
    <row r="2488" spans="1:3">
      <c r="A2488" s="58">
        <v>3355</v>
      </c>
      <c r="B2488" s="59">
        <v>119</v>
      </c>
      <c r="C2488" s="60" t="s">
        <v>2596</v>
      </c>
    </row>
    <row r="2489" spans="1:3">
      <c r="A2489" s="58">
        <v>3355</v>
      </c>
      <c r="B2489" s="59">
        <v>119</v>
      </c>
      <c r="C2489" s="60" t="s">
        <v>2596</v>
      </c>
    </row>
    <row r="2490" spans="1:3">
      <c r="A2490" s="58">
        <v>3355</v>
      </c>
      <c r="B2490" s="59">
        <v>119</v>
      </c>
      <c r="C2490" s="60" t="s">
        <v>2596</v>
      </c>
    </row>
    <row r="2491" spans="1:3">
      <c r="A2491" s="58">
        <v>3355</v>
      </c>
      <c r="B2491" s="59">
        <v>119</v>
      </c>
      <c r="C2491" s="60" t="s">
        <v>2596</v>
      </c>
    </row>
    <row r="2492" spans="1:3">
      <c r="A2492" s="58">
        <v>3356</v>
      </c>
      <c r="B2492" s="59">
        <v>140</v>
      </c>
      <c r="C2492" s="60" t="s">
        <v>2597</v>
      </c>
    </row>
    <row r="2493" spans="1:3">
      <c r="A2493" s="58">
        <v>3356</v>
      </c>
      <c r="B2493" s="59">
        <v>140</v>
      </c>
      <c r="C2493" s="60" t="s">
        <v>2597</v>
      </c>
    </row>
    <row r="2494" spans="1:3" ht="25.5">
      <c r="A2494" s="58">
        <v>3357</v>
      </c>
      <c r="B2494" s="59">
        <v>113</v>
      </c>
      <c r="C2494" s="60" t="s">
        <v>2598</v>
      </c>
    </row>
    <row r="2495" spans="1:3">
      <c r="A2495" s="58">
        <v>3358</v>
      </c>
      <c r="B2495" s="59">
        <v>115</v>
      </c>
      <c r="C2495" s="60" t="s">
        <v>2599</v>
      </c>
    </row>
    <row r="2496" spans="1:3">
      <c r="A2496" s="58">
        <v>3358</v>
      </c>
      <c r="B2496" s="59">
        <v>115</v>
      </c>
      <c r="C2496" s="60" t="s">
        <v>2599</v>
      </c>
    </row>
    <row r="2497" spans="1:3" ht="25.5">
      <c r="A2497" s="58">
        <v>3359</v>
      </c>
      <c r="B2497" s="59">
        <v>171</v>
      </c>
      <c r="C2497" s="60" t="s">
        <v>2600</v>
      </c>
    </row>
    <row r="2498" spans="1:3">
      <c r="A2498" s="58">
        <v>3360</v>
      </c>
      <c r="B2498" s="59">
        <v>133</v>
      </c>
      <c r="C2498" s="60" t="s">
        <v>2601</v>
      </c>
    </row>
    <row r="2499" spans="1:3">
      <c r="A2499" s="58">
        <v>3360</v>
      </c>
      <c r="B2499" s="59">
        <v>133</v>
      </c>
      <c r="C2499" s="60" t="s">
        <v>2601</v>
      </c>
    </row>
    <row r="2500" spans="1:3">
      <c r="A2500" s="58">
        <v>3361</v>
      </c>
      <c r="B2500" s="59">
        <v>156</v>
      </c>
      <c r="C2500" s="60" t="s">
        <v>2602</v>
      </c>
    </row>
    <row r="2501" spans="1:3">
      <c r="A2501" s="58">
        <v>3361</v>
      </c>
      <c r="B2501" s="59">
        <v>156</v>
      </c>
      <c r="C2501" s="60" t="s">
        <v>2602</v>
      </c>
    </row>
    <row r="2502" spans="1:3">
      <c r="A2502" s="58">
        <v>3362</v>
      </c>
      <c r="B2502" s="59">
        <v>155</v>
      </c>
      <c r="C2502" s="60" t="s">
        <v>2603</v>
      </c>
    </row>
    <row r="2503" spans="1:3">
      <c r="A2503" s="58">
        <v>3362</v>
      </c>
      <c r="B2503" s="59">
        <v>155</v>
      </c>
      <c r="C2503" s="60" t="s">
        <v>2603</v>
      </c>
    </row>
    <row r="2504" spans="1:3" ht="25.5">
      <c r="A2504" s="58">
        <v>3363</v>
      </c>
      <c r="B2504" s="59">
        <v>171</v>
      </c>
      <c r="C2504" s="60" t="s">
        <v>2604</v>
      </c>
    </row>
    <row r="2505" spans="1:3" ht="25.5">
      <c r="A2505" s="58">
        <v>3363</v>
      </c>
      <c r="B2505" s="59">
        <v>171</v>
      </c>
      <c r="C2505" s="60" t="s">
        <v>2604</v>
      </c>
    </row>
    <row r="2506" spans="1:3" ht="25.5">
      <c r="A2506" s="58">
        <v>3363</v>
      </c>
      <c r="B2506" s="59">
        <v>171</v>
      </c>
      <c r="C2506" s="60" t="s">
        <v>2604</v>
      </c>
    </row>
    <row r="2507" spans="1:3" ht="25.5">
      <c r="A2507" s="58">
        <v>3364</v>
      </c>
      <c r="B2507" s="59">
        <v>113</v>
      </c>
      <c r="C2507" s="60" t="s">
        <v>2605</v>
      </c>
    </row>
    <row r="2508" spans="1:3" ht="25.5">
      <c r="A2508" s="58">
        <v>3364</v>
      </c>
      <c r="B2508" s="59">
        <v>113</v>
      </c>
      <c r="C2508" s="60" t="s">
        <v>2605</v>
      </c>
    </row>
    <row r="2509" spans="1:3" ht="38.25">
      <c r="A2509" s="58">
        <v>3365</v>
      </c>
      <c r="B2509" s="59">
        <v>113</v>
      </c>
      <c r="C2509" s="60" t="s">
        <v>2606</v>
      </c>
    </row>
    <row r="2510" spans="1:3" ht="38.25">
      <c r="A2510" s="58">
        <v>3365</v>
      </c>
      <c r="B2510" s="59">
        <v>113</v>
      </c>
      <c r="C2510" s="60" t="s">
        <v>2606</v>
      </c>
    </row>
    <row r="2511" spans="1:3" ht="25.5">
      <c r="A2511" s="58">
        <v>3366</v>
      </c>
      <c r="B2511" s="59">
        <v>113</v>
      </c>
      <c r="C2511" s="60" t="s">
        <v>2607</v>
      </c>
    </row>
    <row r="2512" spans="1:3" ht="25.5">
      <c r="A2512" s="58">
        <v>3366</v>
      </c>
      <c r="B2512" s="59">
        <v>113</v>
      </c>
      <c r="C2512" s="60" t="s">
        <v>2607</v>
      </c>
    </row>
    <row r="2513" spans="1:3" ht="25.5">
      <c r="A2513" s="58">
        <v>3367</v>
      </c>
      <c r="B2513" s="59">
        <v>113</v>
      </c>
      <c r="C2513" s="60" t="s">
        <v>2608</v>
      </c>
    </row>
    <row r="2514" spans="1:3" ht="25.5">
      <c r="A2514" s="58">
        <v>3368</v>
      </c>
      <c r="B2514" s="59">
        <v>113</v>
      </c>
      <c r="C2514" s="60" t="s">
        <v>2609</v>
      </c>
    </row>
    <row r="2515" spans="1:3" ht="25.5">
      <c r="A2515" s="58">
        <v>3369</v>
      </c>
      <c r="B2515" s="59">
        <v>113</v>
      </c>
      <c r="C2515" s="60" t="s">
        <v>2610</v>
      </c>
    </row>
    <row r="2516" spans="1:3" ht="25.5">
      <c r="A2516" s="58">
        <v>3370</v>
      </c>
      <c r="B2516" s="59">
        <v>113</v>
      </c>
      <c r="C2516" s="60" t="s">
        <v>2611</v>
      </c>
    </row>
    <row r="2517" spans="1:3">
      <c r="A2517" s="58">
        <v>3371</v>
      </c>
      <c r="B2517" s="59">
        <v>129</v>
      </c>
      <c r="C2517" s="60" t="s">
        <v>2612</v>
      </c>
    </row>
    <row r="2518" spans="1:3">
      <c r="A2518" s="58">
        <v>3373</v>
      </c>
      <c r="B2518" s="59">
        <v>158</v>
      </c>
      <c r="C2518" s="60" t="s">
        <v>2613</v>
      </c>
    </row>
    <row r="2519" spans="1:3">
      <c r="A2519" s="58">
        <v>3374</v>
      </c>
      <c r="B2519" s="59">
        <v>116</v>
      </c>
      <c r="C2519" s="60" t="s">
        <v>2614</v>
      </c>
    </row>
    <row r="2520" spans="1:3" ht="25.5">
      <c r="A2520" s="58">
        <v>3375</v>
      </c>
      <c r="B2520" s="59">
        <v>140</v>
      </c>
      <c r="C2520" s="60" t="s">
        <v>2615</v>
      </c>
    </row>
    <row r="2521" spans="1:3" ht="25.5">
      <c r="A2521" s="58">
        <v>3375</v>
      </c>
      <c r="B2521" s="59">
        <v>140</v>
      </c>
      <c r="C2521" s="60" t="s">
        <v>2615</v>
      </c>
    </row>
    <row r="2522" spans="1:3" ht="25.5">
      <c r="A2522" s="58">
        <v>3375</v>
      </c>
      <c r="B2522" s="59">
        <v>140</v>
      </c>
      <c r="C2522" s="60" t="s">
        <v>2615</v>
      </c>
    </row>
    <row r="2523" spans="1:3">
      <c r="A2523" s="58">
        <v>3376</v>
      </c>
      <c r="B2523" s="59">
        <v>113</v>
      </c>
      <c r="C2523" s="60" t="s">
        <v>2616</v>
      </c>
    </row>
    <row r="2524" spans="1:3">
      <c r="A2524" s="58">
        <v>3377</v>
      </c>
      <c r="B2524" s="59">
        <v>140</v>
      </c>
      <c r="C2524" s="60" t="s">
        <v>2617</v>
      </c>
    </row>
    <row r="2525" spans="1:3">
      <c r="A2525" s="58">
        <v>3378</v>
      </c>
      <c r="B2525" s="59">
        <v>140</v>
      </c>
      <c r="C2525" s="60" t="s">
        <v>2618</v>
      </c>
    </row>
    <row r="2526" spans="1:3">
      <c r="A2526" s="58">
        <v>3379</v>
      </c>
      <c r="B2526" s="59">
        <v>113</v>
      </c>
      <c r="C2526" s="60" t="s">
        <v>2619</v>
      </c>
    </row>
    <row r="2527" spans="1:3">
      <c r="A2527" s="58">
        <v>3380</v>
      </c>
      <c r="B2527" s="59">
        <v>113</v>
      </c>
      <c r="C2527" s="60" t="s">
        <v>2620</v>
      </c>
    </row>
    <row r="2528" spans="1:3" ht="25.5">
      <c r="A2528" s="58">
        <v>3381</v>
      </c>
      <c r="B2528" s="59">
        <v>151</v>
      </c>
      <c r="C2528" s="60" t="s">
        <v>2621</v>
      </c>
    </row>
    <row r="2529" spans="1:3" ht="25.5">
      <c r="A2529" s="58">
        <v>3381</v>
      </c>
      <c r="B2529" s="59">
        <v>151</v>
      </c>
      <c r="C2529" s="60" t="s">
        <v>2621</v>
      </c>
    </row>
    <row r="2530" spans="1:3" ht="25.5">
      <c r="A2530" s="58">
        <v>3382</v>
      </c>
      <c r="B2530" s="59">
        <v>151</v>
      </c>
      <c r="C2530" s="60" t="s">
        <v>2622</v>
      </c>
    </row>
    <row r="2531" spans="1:3" ht="25.5">
      <c r="A2531" s="58">
        <v>3382</v>
      </c>
      <c r="B2531" s="59">
        <v>151</v>
      </c>
      <c r="C2531" s="60" t="s">
        <v>2622</v>
      </c>
    </row>
    <row r="2532" spans="1:3" ht="38.25">
      <c r="A2532" s="58">
        <v>3383</v>
      </c>
      <c r="B2532" s="59">
        <v>131</v>
      </c>
      <c r="C2532" s="60" t="s">
        <v>2623</v>
      </c>
    </row>
    <row r="2533" spans="1:3" ht="38.25">
      <c r="A2533" s="58">
        <v>3383</v>
      </c>
      <c r="B2533" s="59">
        <v>131</v>
      </c>
      <c r="C2533" s="60" t="s">
        <v>2623</v>
      </c>
    </row>
    <row r="2534" spans="1:3" ht="25.5">
      <c r="A2534" s="58">
        <v>3384</v>
      </c>
      <c r="B2534" s="59">
        <v>131</v>
      </c>
      <c r="C2534" s="60" t="s">
        <v>2624</v>
      </c>
    </row>
    <row r="2535" spans="1:3" ht="25.5">
      <c r="A2535" s="58">
        <v>3384</v>
      </c>
      <c r="B2535" s="59">
        <v>131</v>
      </c>
      <c r="C2535" s="60" t="s">
        <v>2624</v>
      </c>
    </row>
    <row r="2536" spans="1:3" ht="38.25">
      <c r="A2536" s="58">
        <v>3385</v>
      </c>
      <c r="B2536" s="59">
        <v>139</v>
      </c>
      <c r="C2536" s="60" t="s">
        <v>2625</v>
      </c>
    </row>
    <row r="2537" spans="1:3" ht="38.25">
      <c r="A2537" s="58">
        <v>3385</v>
      </c>
      <c r="B2537" s="59">
        <v>139</v>
      </c>
      <c r="C2537" s="60" t="s">
        <v>2625</v>
      </c>
    </row>
    <row r="2538" spans="1:3" ht="38.25">
      <c r="A2538" s="58">
        <v>3386</v>
      </c>
      <c r="B2538" s="59">
        <v>139</v>
      </c>
      <c r="C2538" s="60" t="s">
        <v>2626</v>
      </c>
    </row>
    <row r="2539" spans="1:3" ht="38.25">
      <c r="A2539" s="64">
        <v>3386</v>
      </c>
      <c r="B2539" s="59">
        <v>139</v>
      </c>
      <c r="C2539" s="60" t="s">
        <v>2626</v>
      </c>
    </row>
    <row r="2540" spans="1:3" ht="38.25">
      <c r="A2540" s="58">
        <v>3387</v>
      </c>
      <c r="B2540" s="59">
        <v>142</v>
      </c>
      <c r="C2540" s="60" t="s">
        <v>2627</v>
      </c>
    </row>
    <row r="2541" spans="1:3" ht="38.25">
      <c r="A2541" s="58">
        <v>3388</v>
      </c>
      <c r="B2541" s="59">
        <v>142</v>
      </c>
      <c r="C2541" s="60" t="s">
        <v>2628</v>
      </c>
    </row>
    <row r="2542" spans="1:3" ht="38.25">
      <c r="A2542" s="58">
        <v>3389</v>
      </c>
      <c r="B2542" s="59">
        <v>154</v>
      </c>
      <c r="C2542" s="60" t="s">
        <v>2629</v>
      </c>
    </row>
    <row r="2543" spans="1:3" ht="38.25">
      <c r="A2543" s="58">
        <v>3390</v>
      </c>
      <c r="B2543" s="59">
        <v>154</v>
      </c>
      <c r="C2543" s="60" t="s">
        <v>2630</v>
      </c>
    </row>
    <row r="2544" spans="1:3">
      <c r="A2544" s="58">
        <v>3391</v>
      </c>
      <c r="B2544" s="59">
        <v>135</v>
      </c>
      <c r="C2544" s="60" t="s">
        <v>2631</v>
      </c>
    </row>
    <row r="2545" spans="1:3">
      <c r="A2545" s="58">
        <v>3392</v>
      </c>
      <c r="B2545" s="59">
        <v>135</v>
      </c>
      <c r="C2545" s="60" t="s">
        <v>2632</v>
      </c>
    </row>
    <row r="2546" spans="1:3" ht="25.5">
      <c r="A2546" s="58">
        <v>3393</v>
      </c>
      <c r="B2546" s="59">
        <v>135</v>
      </c>
      <c r="C2546" s="60" t="s">
        <v>2633</v>
      </c>
    </row>
    <row r="2547" spans="1:3" ht="25.5">
      <c r="A2547" s="58">
        <v>3394</v>
      </c>
      <c r="B2547" s="59">
        <v>135</v>
      </c>
      <c r="C2547" s="60" t="s">
        <v>2634</v>
      </c>
    </row>
    <row r="2548" spans="1:3">
      <c r="A2548" s="58">
        <v>3395</v>
      </c>
      <c r="B2548" s="59">
        <v>135</v>
      </c>
      <c r="C2548" s="60" t="s">
        <v>2635</v>
      </c>
    </row>
    <row r="2549" spans="1:3" ht="25.5">
      <c r="A2549" s="58">
        <v>3396</v>
      </c>
      <c r="B2549" s="59">
        <v>138</v>
      </c>
      <c r="C2549" s="60" t="s">
        <v>2636</v>
      </c>
    </row>
    <row r="2550" spans="1:3" ht="25.5">
      <c r="A2550" s="58">
        <v>3397</v>
      </c>
      <c r="B2550" s="59">
        <v>138</v>
      </c>
      <c r="C2550" s="60" t="s">
        <v>2637</v>
      </c>
    </row>
    <row r="2551" spans="1:3">
      <c r="A2551" s="58">
        <v>3398</v>
      </c>
      <c r="B2551" s="59">
        <v>135</v>
      </c>
      <c r="C2551" s="60" t="s">
        <v>2638</v>
      </c>
    </row>
    <row r="2552" spans="1:3" ht="25.5">
      <c r="A2552" s="58">
        <v>3399</v>
      </c>
      <c r="B2552" s="59">
        <v>138</v>
      </c>
      <c r="C2552" s="60" t="s">
        <v>2639</v>
      </c>
    </row>
    <row r="2553" spans="1:3">
      <c r="A2553" s="58">
        <v>3400</v>
      </c>
      <c r="B2553" s="59">
        <v>138</v>
      </c>
      <c r="C2553" s="60" t="s">
        <v>2640</v>
      </c>
    </row>
    <row r="2554" spans="1:3">
      <c r="A2554" s="58">
        <v>3401</v>
      </c>
      <c r="B2554" s="59">
        <v>138</v>
      </c>
      <c r="C2554" s="60" t="s">
        <v>2641</v>
      </c>
    </row>
    <row r="2555" spans="1:3">
      <c r="A2555" s="58">
        <v>3402</v>
      </c>
      <c r="B2555" s="59">
        <v>138</v>
      </c>
      <c r="C2555" s="60" t="s">
        <v>2642</v>
      </c>
    </row>
    <row r="2556" spans="1:3">
      <c r="A2556" s="58">
        <v>3403</v>
      </c>
      <c r="B2556" s="59">
        <v>138</v>
      </c>
      <c r="C2556" s="60" t="s">
        <v>2643</v>
      </c>
    </row>
    <row r="2557" spans="1:3">
      <c r="A2557" s="58">
        <v>3404</v>
      </c>
      <c r="B2557" s="59">
        <v>138</v>
      </c>
      <c r="C2557" s="60" t="s">
        <v>2644</v>
      </c>
    </row>
    <row r="2558" spans="1:3">
      <c r="A2558" s="58">
        <v>3405</v>
      </c>
      <c r="B2558" s="59">
        <v>141</v>
      </c>
      <c r="C2558" s="60" t="s">
        <v>2645</v>
      </c>
    </row>
    <row r="2559" spans="1:3">
      <c r="A2559" s="58">
        <v>3406</v>
      </c>
      <c r="B2559" s="59">
        <v>141</v>
      </c>
      <c r="C2559" s="60" t="s">
        <v>2646</v>
      </c>
    </row>
    <row r="2560" spans="1:3">
      <c r="A2560" s="58">
        <v>3407</v>
      </c>
      <c r="B2560" s="59">
        <v>140</v>
      </c>
      <c r="C2560" s="60" t="s">
        <v>2647</v>
      </c>
    </row>
    <row r="2561" spans="1:3">
      <c r="A2561" s="58">
        <v>3408</v>
      </c>
      <c r="B2561" s="59">
        <v>141</v>
      </c>
      <c r="C2561" s="60" t="s">
        <v>2648</v>
      </c>
    </row>
    <row r="2562" spans="1:3">
      <c r="A2562" s="58">
        <v>3409</v>
      </c>
      <c r="B2562" s="59">
        <v>152</v>
      </c>
      <c r="C2562" s="60" t="s">
        <v>2649</v>
      </c>
    </row>
    <row r="2563" spans="1:3">
      <c r="A2563" s="58">
        <v>3410</v>
      </c>
      <c r="B2563" s="59">
        <v>153</v>
      </c>
      <c r="C2563" s="60" t="s">
        <v>2650</v>
      </c>
    </row>
    <row r="2564" spans="1:3">
      <c r="A2564" s="58">
        <v>3411</v>
      </c>
      <c r="B2564" s="59">
        <v>153</v>
      </c>
      <c r="C2564" s="60" t="s">
        <v>2651</v>
      </c>
    </row>
    <row r="2565" spans="1:3">
      <c r="A2565" s="58">
        <v>3412</v>
      </c>
      <c r="B2565" s="59">
        <v>153</v>
      </c>
      <c r="C2565" s="60" t="s">
        <v>2652</v>
      </c>
    </row>
    <row r="2566" spans="1:3">
      <c r="A2566" s="58">
        <v>3413</v>
      </c>
      <c r="B2566" s="59">
        <v>157</v>
      </c>
      <c r="C2566" s="60" t="s">
        <v>2653</v>
      </c>
    </row>
    <row r="2567" spans="1:3">
      <c r="A2567" s="58">
        <v>3414</v>
      </c>
      <c r="B2567" s="59">
        <v>157</v>
      </c>
      <c r="C2567" s="60" t="s">
        <v>2654</v>
      </c>
    </row>
    <row r="2568" spans="1:3">
      <c r="A2568" s="58">
        <v>3415</v>
      </c>
      <c r="B2568" s="59">
        <v>154</v>
      </c>
      <c r="C2568" s="60" t="s">
        <v>2655</v>
      </c>
    </row>
    <row r="2569" spans="1:3">
      <c r="A2569" s="58">
        <v>3416</v>
      </c>
      <c r="B2569" s="59">
        <v>153</v>
      </c>
      <c r="C2569" s="60" t="s">
        <v>2656</v>
      </c>
    </row>
    <row r="2570" spans="1:3">
      <c r="A2570" s="58">
        <v>3417</v>
      </c>
      <c r="B2570" s="59">
        <v>152</v>
      </c>
      <c r="C2570" s="60" t="s">
        <v>2657</v>
      </c>
    </row>
    <row r="2571" spans="1:3">
      <c r="A2571" s="58">
        <v>3418</v>
      </c>
      <c r="B2571" s="59">
        <v>151</v>
      </c>
      <c r="C2571" s="60" t="s">
        <v>2658</v>
      </c>
    </row>
    <row r="2572" spans="1:3">
      <c r="A2572" s="58">
        <v>3419</v>
      </c>
      <c r="B2572" s="59">
        <v>157</v>
      </c>
      <c r="C2572" s="60" t="s">
        <v>2659</v>
      </c>
    </row>
    <row r="2573" spans="1:3">
      <c r="A2573" s="58">
        <v>3420</v>
      </c>
      <c r="B2573" s="59">
        <v>157</v>
      </c>
      <c r="C2573" s="60" t="s">
        <v>2660</v>
      </c>
    </row>
    <row r="2574" spans="1:3">
      <c r="A2574" s="58">
        <v>3421</v>
      </c>
      <c r="B2574" s="59">
        <v>154</v>
      </c>
      <c r="C2574" s="60" t="s">
        <v>2661</v>
      </c>
    </row>
    <row r="2575" spans="1:3">
      <c r="A2575" s="58">
        <v>3422</v>
      </c>
      <c r="B2575" s="59">
        <v>154</v>
      </c>
      <c r="C2575" s="60" t="s">
        <v>2662</v>
      </c>
    </row>
    <row r="2576" spans="1:3">
      <c r="A2576" s="58">
        <v>3423</v>
      </c>
      <c r="B2576" s="59">
        <v>153</v>
      </c>
      <c r="C2576" s="60" t="s">
        <v>2663</v>
      </c>
    </row>
    <row r="2577" spans="1:3">
      <c r="A2577" s="58">
        <v>3424</v>
      </c>
      <c r="B2577" s="59">
        <v>141</v>
      </c>
      <c r="C2577" s="60" t="s">
        <v>2664</v>
      </c>
    </row>
    <row r="2578" spans="1:3">
      <c r="A2578" s="58">
        <v>3425</v>
      </c>
      <c r="B2578" s="59">
        <v>156</v>
      </c>
      <c r="C2578" s="60" t="s">
        <v>2665</v>
      </c>
    </row>
    <row r="2579" spans="1:3">
      <c r="A2579" s="58">
        <v>3426</v>
      </c>
      <c r="B2579" s="59" t="s">
        <v>417</v>
      </c>
      <c r="C2579" s="60" t="s">
        <v>2666</v>
      </c>
    </row>
    <row r="2580" spans="1:3">
      <c r="A2580" s="58">
        <v>3427</v>
      </c>
      <c r="B2580" s="59">
        <v>153</v>
      </c>
      <c r="C2580" s="60" t="s">
        <v>2667</v>
      </c>
    </row>
    <row r="2581" spans="1:3">
      <c r="A2581" s="58">
        <v>3428</v>
      </c>
      <c r="B2581" s="59">
        <v>156</v>
      </c>
      <c r="C2581" s="60" t="s">
        <v>2668</v>
      </c>
    </row>
    <row r="2582" spans="1:3">
      <c r="A2582" s="58">
        <v>3429</v>
      </c>
      <c r="B2582" s="59">
        <v>153</v>
      </c>
      <c r="C2582" s="60" t="s">
        <v>2669</v>
      </c>
    </row>
    <row r="2583" spans="1:3">
      <c r="A2583" s="58">
        <v>3430</v>
      </c>
      <c r="B2583" s="59">
        <v>153</v>
      </c>
      <c r="C2583" s="60" t="s">
        <v>2670</v>
      </c>
    </row>
    <row r="2584" spans="1:3">
      <c r="A2584" s="58">
        <v>3431</v>
      </c>
      <c r="B2584" s="59">
        <v>152</v>
      </c>
      <c r="C2584" s="60" t="s">
        <v>2671</v>
      </c>
    </row>
    <row r="2585" spans="1:3">
      <c r="A2585" s="58">
        <v>3432</v>
      </c>
      <c r="B2585" s="59">
        <v>171</v>
      </c>
      <c r="C2585" s="60" t="s">
        <v>2672</v>
      </c>
    </row>
    <row r="2586" spans="1:3">
      <c r="A2586" s="58">
        <v>3434</v>
      </c>
      <c r="B2586" s="59">
        <v>153</v>
      </c>
      <c r="C2586" s="60" t="s">
        <v>2673</v>
      </c>
    </row>
    <row r="2587" spans="1:3">
      <c r="A2587" s="58">
        <v>3436</v>
      </c>
      <c r="B2587" s="59">
        <v>151</v>
      </c>
      <c r="C2587" s="60" t="s">
        <v>2674</v>
      </c>
    </row>
    <row r="2588" spans="1:3">
      <c r="A2588" s="58">
        <v>3437</v>
      </c>
      <c r="B2588" s="59">
        <v>152</v>
      </c>
      <c r="C2588" s="60" t="s">
        <v>2675</v>
      </c>
    </row>
    <row r="2589" spans="1:3">
      <c r="A2589" s="58">
        <v>3438</v>
      </c>
      <c r="B2589" s="59">
        <v>153</v>
      </c>
      <c r="C2589" s="60" t="s">
        <v>2676</v>
      </c>
    </row>
    <row r="2590" spans="1:3">
      <c r="A2590" s="58">
        <v>3439</v>
      </c>
      <c r="B2590" s="59">
        <v>151</v>
      </c>
      <c r="C2590" s="60" t="s">
        <v>2677</v>
      </c>
    </row>
    <row r="2591" spans="1:3">
      <c r="A2591" s="58">
        <v>3440</v>
      </c>
      <c r="B2591" s="59">
        <v>151</v>
      </c>
      <c r="C2591" s="60" t="s">
        <v>2678</v>
      </c>
    </row>
    <row r="2592" spans="1:3">
      <c r="A2592" s="58">
        <v>3441</v>
      </c>
      <c r="B2592" s="59">
        <v>153</v>
      </c>
      <c r="C2592" s="60" t="s">
        <v>2679</v>
      </c>
    </row>
    <row r="2593" spans="1:3">
      <c r="A2593" s="58">
        <v>3442</v>
      </c>
      <c r="B2593" s="59">
        <v>153</v>
      </c>
      <c r="C2593" s="60" t="s">
        <v>2680</v>
      </c>
    </row>
    <row r="2594" spans="1:3">
      <c r="A2594" s="58">
        <v>3443</v>
      </c>
      <c r="B2594" s="59">
        <v>152</v>
      </c>
      <c r="C2594" s="60" t="s">
        <v>2681</v>
      </c>
    </row>
    <row r="2595" spans="1:3">
      <c r="A2595" s="58">
        <v>3444</v>
      </c>
      <c r="B2595" s="59">
        <v>151</v>
      </c>
      <c r="C2595" s="60" t="s">
        <v>2682</v>
      </c>
    </row>
    <row r="2596" spans="1:3">
      <c r="A2596" s="58">
        <v>3445</v>
      </c>
      <c r="B2596" s="59">
        <v>151</v>
      </c>
      <c r="C2596" s="60" t="s">
        <v>2683</v>
      </c>
    </row>
    <row r="2597" spans="1:3">
      <c r="A2597" s="58">
        <v>3446</v>
      </c>
      <c r="B2597" s="59">
        <v>152</v>
      </c>
      <c r="C2597" s="60" t="s">
        <v>2684</v>
      </c>
    </row>
    <row r="2598" spans="1:3">
      <c r="A2598" s="58">
        <v>3447</v>
      </c>
      <c r="B2598" s="59">
        <v>152</v>
      </c>
      <c r="C2598" s="60" t="s">
        <v>2685</v>
      </c>
    </row>
    <row r="2599" spans="1:3">
      <c r="A2599" s="58">
        <v>3448</v>
      </c>
      <c r="B2599" s="59">
        <v>159</v>
      </c>
      <c r="C2599" s="60" t="s">
        <v>2686</v>
      </c>
    </row>
    <row r="2600" spans="1:3">
      <c r="A2600" s="58">
        <v>3449</v>
      </c>
      <c r="B2600" s="59">
        <v>159</v>
      </c>
      <c r="C2600" s="60" t="s">
        <v>2687</v>
      </c>
    </row>
    <row r="2601" spans="1:3">
      <c r="A2601" s="58">
        <v>3450</v>
      </c>
      <c r="B2601" s="59">
        <v>151</v>
      </c>
      <c r="C2601" s="60" t="s">
        <v>2688</v>
      </c>
    </row>
    <row r="2602" spans="1:3">
      <c r="A2602" s="58">
        <v>3451</v>
      </c>
      <c r="B2602" s="59">
        <v>153</v>
      </c>
      <c r="C2602" s="60" t="s">
        <v>2689</v>
      </c>
    </row>
    <row r="2603" spans="1:3">
      <c r="A2603" s="58">
        <v>3452</v>
      </c>
      <c r="B2603" s="59">
        <v>153</v>
      </c>
      <c r="C2603" s="60" t="s">
        <v>2690</v>
      </c>
    </row>
    <row r="2604" spans="1:3">
      <c r="A2604" s="58">
        <v>3453</v>
      </c>
      <c r="B2604" s="59">
        <v>154</v>
      </c>
      <c r="C2604" s="60" t="s">
        <v>2691</v>
      </c>
    </row>
    <row r="2605" spans="1:3">
      <c r="A2605" s="58">
        <v>3454</v>
      </c>
      <c r="B2605" s="59">
        <v>152</v>
      </c>
      <c r="C2605" s="60" t="s">
        <v>2692</v>
      </c>
    </row>
    <row r="2606" spans="1:3">
      <c r="A2606" s="58">
        <v>3455</v>
      </c>
      <c r="B2606" s="59">
        <v>153</v>
      </c>
      <c r="C2606" s="60" t="s">
        <v>2693</v>
      </c>
    </row>
    <row r="2607" spans="1:3">
      <c r="A2607" s="58">
        <v>3456</v>
      </c>
      <c r="B2607" s="59">
        <v>157</v>
      </c>
      <c r="C2607" s="60" t="s">
        <v>2694</v>
      </c>
    </row>
    <row r="2608" spans="1:3">
      <c r="A2608" s="58">
        <v>3457</v>
      </c>
      <c r="B2608" s="59">
        <v>152</v>
      </c>
      <c r="C2608" s="60" t="s">
        <v>2695</v>
      </c>
    </row>
    <row r="2609" spans="1:3">
      <c r="A2609" s="58">
        <v>3458</v>
      </c>
      <c r="B2609" s="59">
        <v>152</v>
      </c>
      <c r="C2609" s="60" t="s">
        <v>2696</v>
      </c>
    </row>
    <row r="2610" spans="1:3">
      <c r="A2610" s="58">
        <v>3459</v>
      </c>
      <c r="B2610" s="59">
        <v>152</v>
      </c>
      <c r="C2610" s="60" t="s">
        <v>2697</v>
      </c>
    </row>
    <row r="2611" spans="1:3">
      <c r="A2611" s="58">
        <v>3460</v>
      </c>
      <c r="B2611" s="59">
        <v>153</v>
      </c>
      <c r="C2611" s="60" t="s">
        <v>2698</v>
      </c>
    </row>
    <row r="2612" spans="1:3">
      <c r="A2612" s="58">
        <v>3462</v>
      </c>
      <c r="B2612" s="59">
        <v>153</v>
      </c>
      <c r="C2612" s="60" t="s">
        <v>2699</v>
      </c>
    </row>
    <row r="2613" spans="1:3">
      <c r="A2613" s="58">
        <v>3463</v>
      </c>
      <c r="B2613" s="59">
        <v>153</v>
      </c>
      <c r="C2613" s="60" t="s">
        <v>2700</v>
      </c>
    </row>
    <row r="2614" spans="1:3">
      <c r="A2614" s="58">
        <v>3464</v>
      </c>
      <c r="B2614" s="59">
        <v>151</v>
      </c>
      <c r="C2614" s="60" t="s">
        <v>2701</v>
      </c>
    </row>
    <row r="2615" spans="1:3">
      <c r="A2615" s="58">
        <v>3465</v>
      </c>
      <c r="B2615" s="59">
        <v>151</v>
      </c>
      <c r="C2615" s="60" t="s">
        <v>2702</v>
      </c>
    </row>
    <row r="2616" spans="1:3">
      <c r="A2616" s="58">
        <v>3466</v>
      </c>
      <c r="B2616" s="59">
        <v>151</v>
      </c>
      <c r="C2616" s="60" t="s">
        <v>2703</v>
      </c>
    </row>
    <row r="2617" spans="1:3">
      <c r="A2617" s="58">
        <v>3467</v>
      </c>
      <c r="B2617" s="59">
        <v>151</v>
      </c>
      <c r="C2617" s="60" t="s">
        <v>2704</v>
      </c>
    </row>
    <row r="2618" spans="1:3" ht="63.75">
      <c r="A2618" s="58">
        <v>3468</v>
      </c>
      <c r="B2618" s="59">
        <v>115</v>
      </c>
      <c r="C2618" s="60" t="s">
        <v>2705</v>
      </c>
    </row>
    <row r="2619" spans="1:3" ht="51">
      <c r="A2619" s="58">
        <v>3469</v>
      </c>
      <c r="B2619" s="59">
        <v>132</v>
      </c>
      <c r="C2619" s="60" t="s">
        <v>2706</v>
      </c>
    </row>
    <row r="2620" spans="1:3" ht="51">
      <c r="A2620" s="58">
        <v>3470</v>
      </c>
      <c r="B2620" s="59">
        <v>132</v>
      </c>
      <c r="C2620" s="60" t="s">
        <v>2707</v>
      </c>
    </row>
    <row r="2621" spans="1:3">
      <c r="A2621" s="58">
        <v>3471</v>
      </c>
      <c r="B2621" s="59">
        <v>154</v>
      </c>
      <c r="C2621" s="60" t="s">
        <v>2708</v>
      </c>
    </row>
    <row r="2622" spans="1:3">
      <c r="A2622" s="58">
        <v>3472</v>
      </c>
      <c r="B2622" s="59">
        <v>153</v>
      </c>
      <c r="C2622" s="60" t="s">
        <v>2709</v>
      </c>
    </row>
    <row r="2623" spans="1:3" ht="51">
      <c r="A2623" s="58">
        <v>3473</v>
      </c>
      <c r="B2623" s="59">
        <v>128</v>
      </c>
      <c r="C2623" s="60" t="s">
        <v>2710</v>
      </c>
    </row>
    <row r="2624" spans="1:3">
      <c r="A2624" s="58">
        <v>3474</v>
      </c>
      <c r="B2624" s="59">
        <v>113</v>
      </c>
      <c r="C2624" s="60" t="s">
        <v>2711</v>
      </c>
    </row>
    <row r="2625" spans="1:3" ht="38.25">
      <c r="A2625" s="58">
        <v>3475</v>
      </c>
      <c r="B2625" s="59">
        <v>127</v>
      </c>
      <c r="C2625" s="60" t="s">
        <v>2712</v>
      </c>
    </row>
    <row r="2626" spans="1:3" ht="38.25">
      <c r="A2626" s="58">
        <v>3475</v>
      </c>
      <c r="B2626" s="59">
        <v>127</v>
      </c>
      <c r="C2626" s="60" t="s">
        <v>2712</v>
      </c>
    </row>
    <row r="2627" spans="1:3" ht="38.25">
      <c r="A2627" s="58">
        <v>3475</v>
      </c>
      <c r="B2627" s="59">
        <v>127</v>
      </c>
      <c r="C2627" s="60" t="s">
        <v>2712</v>
      </c>
    </row>
    <row r="2628" spans="1:3" ht="38.25">
      <c r="A2628" s="58">
        <v>3475</v>
      </c>
      <c r="B2628" s="59">
        <v>127</v>
      </c>
      <c r="C2628" s="60" t="s">
        <v>2712</v>
      </c>
    </row>
    <row r="2629" spans="1:3" ht="38.25">
      <c r="A2629" s="58">
        <v>3475</v>
      </c>
      <c r="B2629" s="59">
        <v>127</v>
      </c>
      <c r="C2629" s="60" t="s">
        <v>2712</v>
      </c>
    </row>
    <row r="2630" spans="1:3" ht="51">
      <c r="A2630" s="58">
        <v>3476</v>
      </c>
      <c r="B2630" s="59">
        <v>138</v>
      </c>
      <c r="C2630" s="60" t="s">
        <v>2713</v>
      </c>
    </row>
    <row r="2631" spans="1:3" ht="51">
      <c r="A2631" s="58">
        <v>3477</v>
      </c>
      <c r="B2631" s="59">
        <v>153</v>
      </c>
      <c r="C2631" s="60" t="s">
        <v>2714</v>
      </c>
    </row>
    <row r="2632" spans="1:3" ht="51">
      <c r="A2632" s="58">
        <v>3478</v>
      </c>
      <c r="B2632" s="59">
        <v>115</v>
      </c>
      <c r="C2632" s="60" t="s">
        <v>2715</v>
      </c>
    </row>
    <row r="2633" spans="1:3" ht="51">
      <c r="A2633" s="58">
        <v>3479</v>
      </c>
      <c r="B2633" s="59">
        <v>115</v>
      </c>
      <c r="C2633" s="60" t="s">
        <v>2716</v>
      </c>
    </row>
    <row r="2634" spans="1:3">
      <c r="A2634" s="58">
        <v>3480</v>
      </c>
      <c r="B2634" s="59">
        <v>147</v>
      </c>
      <c r="C2634" s="60" t="s">
        <v>2717</v>
      </c>
    </row>
    <row r="2635" spans="1:3" ht="38.25">
      <c r="A2635" s="58">
        <v>3481</v>
      </c>
      <c r="B2635" s="59">
        <v>147</v>
      </c>
      <c r="C2635" s="60" t="s">
        <v>2718</v>
      </c>
    </row>
    <row r="2636" spans="1:3" ht="25.5">
      <c r="A2636" s="58">
        <v>3482</v>
      </c>
      <c r="B2636" s="59">
        <v>138</v>
      </c>
      <c r="C2636" s="60" t="s">
        <v>2719</v>
      </c>
    </row>
    <row r="2637" spans="1:3">
      <c r="A2637" s="58">
        <v>3483</v>
      </c>
      <c r="B2637" s="59">
        <v>131</v>
      </c>
      <c r="C2637" s="60" t="s">
        <v>2720</v>
      </c>
    </row>
    <row r="2638" spans="1:3" ht="25.5">
      <c r="A2638" s="58">
        <v>3484</v>
      </c>
      <c r="B2638" s="59">
        <v>132</v>
      </c>
      <c r="C2638" s="60" t="s">
        <v>2721</v>
      </c>
    </row>
    <row r="2639" spans="1:3" ht="38.25">
      <c r="A2639" s="58">
        <v>3485</v>
      </c>
      <c r="B2639" s="59">
        <v>140</v>
      </c>
      <c r="C2639" s="60" t="s">
        <v>2722</v>
      </c>
    </row>
    <row r="2640" spans="1:3" ht="25.5">
      <c r="A2640" s="58">
        <v>3486</v>
      </c>
      <c r="B2640" s="59">
        <v>140</v>
      </c>
      <c r="C2640" s="60" t="s">
        <v>2723</v>
      </c>
    </row>
    <row r="2641" spans="1:3" ht="38.25">
      <c r="A2641" s="58">
        <v>3487</v>
      </c>
      <c r="B2641" s="59">
        <v>140</v>
      </c>
      <c r="C2641" s="60" t="s">
        <v>2724</v>
      </c>
    </row>
    <row r="2642" spans="1:3" ht="38.25">
      <c r="A2642" s="58">
        <v>3488</v>
      </c>
      <c r="B2642" s="59">
        <v>131</v>
      </c>
      <c r="C2642" s="60" t="s">
        <v>2725</v>
      </c>
    </row>
    <row r="2643" spans="1:3" ht="38.25">
      <c r="A2643" s="58">
        <v>3489</v>
      </c>
      <c r="B2643" s="59">
        <v>131</v>
      </c>
      <c r="C2643" s="60" t="s">
        <v>2726</v>
      </c>
    </row>
    <row r="2644" spans="1:3" ht="38.25">
      <c r="A2644" s="58">
        <v>3490</v>
      </c>
      <c r="B2644" s="59">
        <v>155</v>
      </c>
      <c r="C2644" s="60" t="s">
        <v>2727</v>
      </c>
    </row>
    <row r="2645" spans="1:3" ht="38.25">
      <c r="A2645" s="58">
        <v>3491</v>
      </c>
      <c r="B2645" s="59">
        <v>155</v>
      </c>
      <c r="C2645" s="60" t="s">
        <v>2728</v>
      </c>
    </row>
    <row r="2646" spans="1:3">
      <c r="A2646" s="58">
        <v>3492</v>
      </c>
      <c r="B2646" s="59">
        <v>131</v>
      </c>
      <c r="C2646" s="60" t="e">
        <v>#N/A</v>
      </c>
    </row>
    <row r="2647" spans="1:3">
      <c r="A2647" s="58">
        <v>3493</v>
      </c>
      <c r="B2647" s="59">
        <v>131</v>
      </c>
      <c r="C2647" s="60" t="e">
        <v>#N/A</v>
      </c>
    </row>
    <row r="2648" spans="1:3">
      <c r="A2648" s="58">
        <v>3494</v>
      </c>
      <c r="B2648" s="59">
        <v>131</v>
      </c>
      <c r="C2648" s="60" t="s">
        <v>2729</v>
      </c>
    </row>
    <row r="2649" spans="1:3">
      <c r="A2649" s="58">
        <v>3495</v>
      </c>
      <c r="B2649" s="59">
        <v>154</v>
      </c>
      <c r="C2649" s="60" t="s">
        <v>2730</v>
      </c>
    </row>
    <row r="2650" spans="1:3">
      <c r="A2650" s="61">
        <v>3496</v>
      </c>
      <c r="B2650" s="62">
        <v>171</v>
      </c>
      <c r="C2650" s="63" t="e">
        <v>#N/A</v>
      </c>
    </row>
    <row r="2651" spans="1:3">
      <c r="A2651" s="61">
        <v>3497</v>
      </c>
      <c r="B2651" s="62">
        <v>133</v>
      </c>
      <c r="C2651" s="63" t="s">
        <v>2731</v>
      </c>
    </row>
    <row r="2652" spans="1:3">
      <c r="A2652" s="61">
        <v>3498</v>
      </c>
      <c r="B2652" s="62">
        <v>157</v>
      </c>
      <c r="C2652" s="63" t="s">
        <v>2732</v>
      </c>
    </row>
    <row r="2653" spans="1:3" ht="25.5">
      <c r="A2653" s="61">
        <v>3499</v>
      </c>
      <c r="B2653" s="62">
        <v>171</v>
      </c>
      <c r="C2653" s="63" t="s">
        <v>2733</v>
      </c>
    </row>
    <row r="2654" spans="1:3">
      <c r="A2654" s="61">
        <v>3500</v>
      </c>
      <c r="B2654" s="62">
        <v>126</v>
      </c>
      <c r="C2654" s="63" t="s">
        <v>2734</v>
      </c>
    </row>
    <row r="2655" spans="1:3">
      <c r="A2655" s="61">
        <v>3501</v>
      </c>
      <c r="B2655" s="62">
        <v>115</v>
      </c>
      <c r="C2655" s="63" t="s">
        <v>2735</v>
      </c>
    </row>
    <row r="2656" spans="1:3">
      <c r="A2656" s="61">
        <v>3502</v>
      </c>
      <c r="B2656" s="62">
        <v>123</v>
      </c>
      <c r="C2656" s="63" t="s">
        <v>2736</v>
      </c>
    </row>
    <row r="2657" spans="1:3">
      <c r="A2657" s="61">
        <v>3503</v>
      </c>
      <c r="B2657" s="62">
        <v>125</v>
      </c>
      <c r="C2657" s="63" t="s">
        <v>2737</v>
      </c>
    </row>
    <row r="2658" spans="1:3">
      <c r="A2658" s="61">
        <v>3504</v>
      </c>
      <c r="B2658" s="62">
        <v>119</v>
      </c>
      <c r="C2658" s="63" t="s">
        <v>2738</v>
      </c>
    </row>
    <row r="2659" spans="1:3">
      <c r="A2659" s="61">
        <v>3505</v>
      </c>
      <c r="B2659" s="62">
        <v>118</v>
      </c>
      <c r="C2659" s="63" t="s">
        <v>2739</v>
      </c>
    </row>
    <row r="2660" spans="1:3">
      <c r="A2660" s="61">
        <v>3506</v>
      </c>
      <c r="B2660" s="62">
        <v>172</v>
      </c>
      <c r="C2660" s="63" t="s">
        <v>2740</v>
      </c>
    </row>
    <row r="2661" spans="1:3" ht="38.25">
      <c r="A2661" s="61">
        <v>3507</v>
      </c>
      <c r="B2661" s="59">
        <v>166</v>
      </c>
      <c r="C2661" s="63" t="s">
        <v>2741</v>
      </c>
    </row>
    <row r="2662" spans="1:3" ht="25.5">
      <c r="A2662" s="61">
        <v>3508</v>
      </c>
      <c r="B2662" s="59">
        <v>171</v>
      </c>
      <c r="C2662" s="63" t="s">
        <v>2742</v>
      </c>
    </row>
    <row r="2663" spans="1:3">
      <c r="A2663" s="61">
        <v>3509</v>
      </c>
      <c r="B2663" s="59">
        <v>171</v>
      </c>
      <c r="C2663" s="63" t="s">
        <v>2743</v>
      </c>
    </row>
    <row r="2664" spans="1:3">
      <c r="A2664" s="61">
        <v>3510</v>
      </c>
      <c r="B2664" s="59">
        <v>174</v>
      </c>
      <c r="C2664" s="63" t="s">
        <v>2744</v>
      </c>
    </row>
    <row r="2665" spans="1:3">
      <c r="A2665" s="61">
        <v>3511</v>
      </c>
      <c r="B2665" s="59">
        <v>174</v>
      </c>
      <c r="C2665" s="63" t="s">
        <v>2745</v>
      </c>
    </row>
    <row r="2666" spans="1:3">
      <c r="A2666" s="61">
        <v>3512</v>
      </c>
      <c r="B2666" s="59">
        <v>173</v>
      </c>
      <c r="C2666" s="63" t="s">
        <v>2746</v>
      </c>
    </row>
    <row r="2667" spans="1:3">
      <c r="A2667" s="61">
        <v>3513</v>
      </c>
      <c r="B2667" s="59">
        <v>174</v>
      </c>
      <c r="C2667" s="63" t="s">
        <v>2747</v>
      </c>
    </row>
    <row r="2668" spans="1:3">
      <c r="A2668" s="61">
        <v>3514</v>
      </c>
      <c r="B2668" s="59">
        <v>173</v>
      </c>
      <c r="C2668" s="63" t="s">
        <v>2748</v>
      </c>
    </row>
    <row r="2669" spans="1:3">
      <c r="A2669" s="61">
        <v>3515</v>
      </c>
      <c r="B2669" s="59">
        <v>173</v>
      </c>
      <c r="C2669" s="63" t="s">
        <v>2749</v>
      </c>
    </row>
    <row r="2670" spans="1:3">
      <c r="A2670" s="61">
        <v>3516</v>
      </c>
      <c r="B2670" s="59">
        <v>173</v>
      </c>
      <c r="C2670" s="63" t="s">
        <v>2750</v>
      </c>
    </row>
    <row r="2671" spans="1:3">
      <c r="A2671" s="61">
        <v>3517</v>
      </c>
      <c r="B2671" s="59">
        <v>173</v>
      </c>
      <c r="C2671" s="63" t="s">
        <v>2751</v>
      </c>
    </row>
    <row r="2672" spans="1:3">
      <c r="A2672" s="61">
        <v>3518</v>
      </c>
      <c r="B2672" s="59">
        <v>173</v>
      </c>
      <c r="C2672" s="63" t="s">
        <v>2752</v>
      </c>
    </row>
    <row r="2673" spans="1:3">
      <c r="A2673" s="61">
        <v>3519</v>
      </c>
      <c r="B2673" s="59">
        <v>173</v>
      </c>
      <c r="C2673" s="63" t="s">
        <v>2753</v>
      </c>
    </row>
    <row r="2674" spans="1:3">
      <c r="A2674" s="61">
        <v>3520</v>
      </c>
      <c r="B2674" s="59">
        <v>173</v>
      </c>
      <c r="C2674" s="63" t="s">
        <v>2754</v>
      </c>
    </row>
    <row r="2675" spans="1:3">
      <c r="A2675" s="61">
        <v>3521</v>
      </c>
      <c r="B2675" s="59">
        <v>173</v>
      </c>
      <c r="C2675" s="63" t="s">
        <v>2755</v>
      </c>
    </row>
    <row r="2676" spans="1:3">
      <c r="A2676" s="61">
        <v>3522</v>
      </c>
      <c r="B2676" s="59">
        <v>173</v>
      </c>
      <c r="C2676" s="63" t="s">
        <v>2756</v>
      </c>
    </row>
    <row r="2677" spans="1:3">
      <c r="A2677" s="61">
        <v>3523</v>
      </c>
      <c r="B2677" s="59">
        <v>173</v>
      </c>
      <c r="C2677" s="63" t="s">
        <v>2757</v>
      </c>
    </row>
    <row r="2678" spans="1:3">
      <c r="A2678" s="61">
        <v>3524</v>
      </c>
      <c r="B2678" s="59">
        <v>173</v>
      </c>
      <c r="C2678" s="63" t="s">
        <v>2758</v>
      </c>
    </row>
    <row r="2679" spans="1:3">
      <c r="A2679" s="61">
        <v>3525</v>
      </c>
      <c r="B2679" s="59">
        <v>173</v>
      </c>
      <c r="C2679" s="63" t="s">
        <v>2759</v>
      </c>
    </row>
    <row r="2680" spans="1:3">
      <c r="A2680" s="61">
        <v>3526</v>
      </c>
      <c r="B2680" s="59">
        <v>173</v>
      </c>
      <c r="C2680" s="63" t="s">
        <v>2760</v>
      </c>
    </row>
    <row r="2681" spans="1:3">
      <c r="A2681" s="61">
        <v>3527</v>
      </c>
      <c r="B2681" s="59" t="s">
        <v>416</v>
      </c>
      <c r="C2681" s="63" t="s">
        <v>2761</v>
      </c>
    </row>
    <row r="2682" spans="1:3" ht="51">
      <c r="A2682" s="61">
        <v>3528</v>
      </c>
      <c r="B2682" s="62">
        <v>128</v>
      </c>
      <c r="C2682" s="63" t="s">
        <v>2762</v>
      </c>
    </row>
    <row r="2683" spans="1:3" ht="51">
      <c r="A2683" s="61">
        <v>3529</v>
      </c>
      <c r="B2683" s="62">
        <v>115</v>
      </c>
      <c r="C2683" s="63" t="s">
        <v>2763</v>
      </c>
    </row>
    <row r="2684" spans="1:3">
      <c r="A2684" s="61">
        <v>3530</v>
      </c>
      <c r="B2684" s="62">
        <v>171</v>
      </c>
      <c r="C2684" s="63" t="s">
        <v>2764</v>
      </c>
    </row>
    <row r="2685" spans="1:3">
      <c r="A2685" s="61">
        <v>3531</v>
      </c>
      <c r="B2685" s="62" t="s">
        <v>421</v>
      </c>
      <c r="C2685" s="63" t="s">
        <v>2765</v>
      </c>
    </row>
    <row r="2686" spans="1:3">
      <c r="A2686" s="61">
        <v>3532</v>
      </c>
      <c r="B2686" s="62" t="s">
        <v>421</v>
      </c>
      <c r="C2686" s="63" t="s">
        <v>2766</v>
      </c>
    </row>
    <row r="2687" spans="1:3">
      <c r="A2687" s="61">
        <v>3533</v>
      </c>
      <c r="B2687" s="62" t="s">
        <v>422</v>
      </c>
      <c r="C2687" s="63" t="s">
        <v>2767</v>
      </c>
    </row>
    <row r="2688" spans="1:3">
      <c r="A2688" s="61">
        <v>3534</v>
      </c>
      <c r="B2688" s="62" t="s">
        <v>422</v>
      </c>
      <c r="C2688" s="63" t="s">
        <v>2768</v>
      </c>
    </row>
  </sheetData>
  <autoFilter ref="A1:C2688"/>
  <sortState ref="A2:C2907">
    <sortCondition sortBy="cellColor" ref="A2:A2907" dxfId="0"/>
  </sortState>
  <pageMargins left="0.511811024" right="0.511811024" top="0.78740157499999996" bottom="0.78740157499999996" header="0.31496062000000002" footer="0.31496062000000002"/>
  <pageSetup paperSize="9" orientation="portrait" r:id="rId1"/>
</worksheet>
</file>

<file path=xl/worksheets/sheet22.xml><?xml version="1.0" encoding="utf-8"?>
<worksheet xmlns="http://schemas.openxmlformats.org/spreadsheetml/2006/main" xmlns:r="http://schemas.openxmlformats.org/officeDocument/2006/relationships">
  <sheetPr>
    <tabColor rgb="FF92D050"/>
  </sheetPr>
  <dimension ref="A1:BI76"/>
  <sheetViews>
    <sheetView workbookViewId="0">
      <pane ySplit="780" activePane="bottomLeft"/>
      <selection sqref="A1:XFD1048576"/>
      <selection pane="bottomLeft" activeCell="Q18" sqref="Q18"/>
    </sheetView>
  </sheetViews>
  <sheetFormatPr defaultRowHeight="12.75"/>
  <cols>
    <col min="1" max="16384" width="9.140625" style="67"/>
  </cols>
  <sheetData>
    <row r="1" spans="1:61">
      <c r="B1" s="67">
        <v>2</v>
      </c>
      <c r="C1" s="67">
        <v>3</v>
      </c>
      <c r="D1" s="67">
        <v>4</v>
      </c>
      <c r="E1" s="67">
        <v>5</v>
      </c>
      <c r="F1" s="67">
        <v>6</v>
      </c>
      <c r="G1" s="67">
        <v>7</v>
      </c>
      <c r="H1" s="67">
        <v>8</v>
      </c>
      <c r="I1" s="67">
        <v>9</v>
      </c>
      <c r="J1" s="67">
        <v>10</v>
      </c>
      <c r="K1" s="67">
        <v>11</v>
      </c>
      <c r="L1" s="67">
        <v>12</v>
      </c>
      <c r="M1" s="67">
        <v>13</v>
      </c>
      <c r="N1" s="67">
        <v>14</v>
      </c>
      <c r="O1" s="67">
        <v>15</v>
      </c>
      <c r="P1" s="67">
        <v>16</v>
      </c>
      <c r="Q1" s="67">
        <v>17</v>
      </c>
      <c r="R1" s="67">
        <v>18</v>
      </c>
      <c r="S1" s="67">
        <v>19</v>
      </c>
      <c r="T1" s="67">
        <v>20</v>
      </c>
      <c r="U1" s="67">
        <v>21</v>
      </c>
      <c r="V1" s="67">
        <v>22</v>
      </c>
      <c r="W1" s="67">
        <v>23</v>
      </c>
      <c r="X1" s="67">
        <v>24</v>
      </c>
      <c r="Y1" s="67">
        <v>25</v>
      </c>
      <c r="Z1" s="67">
        <v>26</v>
      </c>
      <c r="AA1" s="67">
        <v>27</v>
      </c>
      <c r="AB1" s="67">
        <v>28</v>
      </c>
      <c r="AC1" s="67">
        <v>29</v>
      </c>
      <c r="AD1" s="67">
        <v>30</v>
      </c>
      <c r="AE1" s="67">
        <v>31</v>
      </c>
      <c r="AF1" s="67">
        <v>32</v>
      </c>
      <c r="AG1" s="67">
        <v>33</v>
      </c>
      <c r="AH1" s="67">
        <v>34</v>
      </c>
      <c r="AI1" s="67">
        <v>35</v>
      </c>
      <c r="AJ1" s="67">
        <v>36</v>
      </c>
      <c r="AK1" s="67">
        <v>37</v>
      </c>
      <c r="AL1" s="67">
        <v>38</v>
      </c>
      <c r="AM1" s="67">
        <v>39</v>
      </c>
      <c r="AN1" s="67">
        <v>40</v>
      </c>
      <c r="AO1" s="67">
        <v>41</v>
      </c>
      <c r="AP1" s="67">
        <v>42</v>
      </c>
      <c r="AQ1" s="67">
        <v>43</v>
      </c>
      <c r="AR1" s="67">
        <v>44</v>
      </c>
      <c r="AS1" s="67">
        <v>45</v>
      </c>
      <c r="AT1" s="67">
        <v>46</v>
      </c>
      <c r="AU1" s="67">
        <v>47</v>
      </c>
      <c r="AV1" s="67">
        <v>48</v>
      </c>
      <c r="AW1" s="67">
        <v>49</v>
      </c>
      <c r="AX1" s="67">
        <v>50</v>
      </c>
      <c r="AY1" s="67">
        <v>51</v>
      </c>
      <c r="AZ1" s="67">
        <v>52</v>
      </c>
      <c r="BA1" s="67">
        <v>53</v>
      </c>
      <c r="BB1" s="67">
        <v>54</v>
      </c>
      <c r="BC1" s="67">
        <v>55</v>
      </c>
      <c r="BD1" s="67">
        <v>56</v>
      </c>
      <c r="BE1" s="67">
        <v>57</v>
      </c>
      <c r="BF1" s="67">
        <v>58</v>
      </c>
      <c r="BG1" s="67">
        <v>59</v>
      </c>
      <c r="BH1" s="67">
        <v>60</v>
      </c>
      <c r="BI1" s="67">
        <v>61</v>
      </c>
    </row>
    <row r="2" spans="1:61">
      <c r="A2" s="67" t="s">
        <v>423</v>
      </c>
      <c r="B2" s="67" t="s">
        <v>787</v>
      </c>
      <c r="C2" s="67" t="s">
        <v>788</v>
      </c>
      <c r="D2" s="67" t="s">
        <v>789</v>
      </c>
      <c r="E2" s="67" t="s">
        <v>790</v>
      </c>
      <c r="F2" s="67" t="s">
        <v>821</v>
      </c>
      <c r="G2" s="67" t="s">
        <v>822</v>
      </c>
      <c r="H2" s="67" t="s">
        <v>460</v>
      </c>
      <c r="I2" s="67" t="s">
        <v>461</v>
      </c>
      <c r="J2" s="67" t="s">
        <v>462</v>
      </c>
      <c r="K2" s="67" t="s">
        <v>795</v>
      </c>
      <c r="L2" s="67" t="s">
        <v>796</v>
      </c>
      <c r="M2" s="67" t="s">
        <v>797</v>
      </c>
      <c r="N2" s="67" t="s">
        <v>798</v>
      </c>
      <c r="O2" s="67" t="s">
        <v>809</v>
      </c>
      <c r="P2" s="67" t="s">
        <v>812</v>
      </c>
      <c r="Q2" s="67" t="s">
        <v>813</v>
      </c>
      <c r="R2" s="67" t="s">
        <v>323</v>
      </c>
      <c r="S2" s="67" t="s">
        <v>343</v>
      </c>
      <c r="T2" s="67" t="s">
        <v>344</v>
      </c>
      <c r="U2" s="67" t="s">
        <v>345</v>
      </c>
      <c r="V2" s="67" t="s">
        <v>346</v>
      </c>
      <c r="W2" s="67" t="s">
        <v>472</v>
      </c>
      <c r="X2" s="67" t="s">
        <v>473</v>
      </c>
      <c r="Y2" s="67" t="s">
        <v>474</v>
      </c>
      <c r="Z2" s="67" t="s">
        <v>475</v>
      </c>
      <c r="AA2" s="67" t="s">
        <v>476</v>
      </c>
      <c r="AB2" s="67" t="s">
        <v>477</v>
      </c>
      <c r="AC2" s="67" t="s">
        <v>478</v>
      </c>
      <c r="AD2" s="67" t="s">
        <v>479</v>
      </c>
      <c r="AE2" s="67" t="s">
        <v>480</v>
      </c>
      <c r="AF2" s="67" t="s">
        <v>481</v>
      </c>
      <c r="AG2" s="67" t="s">
        <v>482</v>
      </c>
      <c r="AH2" s="67" t="s">
        <v>483</v>
      </c>
      <c r="AI2" s="67" t="s">
        <v>484</v>
      </c>
      <c r="AJ2" s="67" t="s">
        <v>485</v>
      </c>
      <c r="AK2" s="67" t="s">
        <v>486</v>
      </c>
      <c r="AL2" s="67" t="s">
        <v>487</v>
      </c>
      <c r="AM2" s="67" t="s">
        <v>488</v>
      </c>
      <c r="AN2" s="67" t="s">
        <v>381</v>
      </c>
      <c r="AO2" s="67" t="s">
        <v>382</v>
      </c>
      <c r="AP2" s="67" t="s">
        <v>384</v>
      </c>
      <c r="AQ2" s="67" t="s">
        <v>386</v>
      </c>
      <c r="AR2" s="67" t="s">
        <v>388</v>
      </c>
      <c r="AS2" s="67" t="s">
        <v>390</v>
      </c>
      <c r="AT2" s="67" t="s">
        <v>489</v>
      </c>
      <c r="AU2" s="67" t="s">
        <v>490</v>
      </c>
      <c r="AV2" s="67" t="s">
        <v>491</v>
      </c>
      <c r="AW2" s="67" t="s">
        <v>492</v>
      </c>
      <c r="AX2" s="67" t="s">
        <v>493</v>
      </c>
      <c r="AY2" s="67" t="s">
        <v>494</v>
      </c>
      <c r="AZ2" s="67" t="s">
        <v>495</v>
      </c>
      <c r="BA2" s="67" t="s">
        <v>496</v>
      </c>
      <c r="BB2" s="67" t="s">
        <v>497</v>
      </c>
      <c r="BC2" s="67" t="s">
        <v>498</v>
      </c>
      <c r="BD2" s="67" t="s">
        <v>304</v>
      </c>
      <c r="BE2" s="67" t="s">
        <v>305</v>
      </c>
      <c r="BF2" s="67" t="s">
        <v>499</v>
      </c>
      <c r="BG2" s="67" t="s">
        <v>500</v>
      </c>
      <c r="BH2" s="67" t="s">
        <v>501</v>
      </c>
      <c r="BI2" s="67">
        <v>13</v>
      </c>
    </row>
    <row r="3" spans="1:61">
      <c r="A3" s="68">
        <v>112</v>
      </c>
      <c r="B3" s="68"/>
      <c r="C3" s="68"/>
      <c r="D3" s="68"/>
      <c r="E3" s="68"/>
      <c r="F3" s="67" t="s">
        <v>823</v>
      </c>
      <c r="G3" s="67" t="s">
        <v>823</v>
      </c>
      <c r="H3" s="67" t="s">
        <v>428</v>
      </c>
      <c r="I3" s="67" t="s">
        <v>428</v>
      </c>
      <c r="J3" s="67" t="s">
        <v>428</v>
      </c>
      <c r="S3" s="8" t="s">
        <v>339</v>
      </c>
      <c r="T3" s="8" t="s">
        <v>340</v>
      </c>
      <c r="U3" s="8" t="s">
        <v>341</v>
      </c>
      <c r="V3" s="8" t="s">
        <v>342</v>
      </c>
      <c r="W3" s="8" t="s">
        <v>380</v>
      </c>
      <c r="X3" s="8" t="s">
        <v>380</v>
      </c>
      <c r="Y3" s="8" t="s">
        <v>380</v>
      </c>
      <c r="Z3" s="8" t="s">
        <v>380</v>
      </c>
      <c r="AA3" s="8" t="s">
        <v>380</v>
      </c>
      <c r="AB3" s="8" t="s">
        <v>380</v>
      </c>
      <c r="AC3" s="8" t="s">
        <v>380</v>
      </c>
      <c r="AD3" s="8" t="s">
        <v>380</v>
      </c>
      <c r="AE3" s="8" t="s">
        <v>380</v>
      </c>
      <c r="AF3" s="8" t="s">
        <v>380</v>
      </c>
      <c r="AG3" s="8" t="s">
        <v>380</v>
      </c>
      <c r="AH3" s="8" t="s">
        <v>380</v>
      </c>
      <c r="AI3" s="8" t="s">
        <v>380</v>
      </c>
      <c r="AJ3" s="8" t="s">
        <v>380</v>
      </c>
      <c r="AK3" s="8" t="s">
        <v>380</v>
      </c>
      <c r="AL3" s="8" t="s">
        <v>380</v>
      </c>
      <c r="AM3" s="8" t="s">
        <v>380</v>
      </c>
      <c r="AN3" s="8" t="s">
        <v>2773</v>
      </c>
      <c r="AO3" s="8" t="s">
        <v>380</v>
      </c>
      <c r="AP3" s="8" t="s">
        <v>380</v>
      </c>
      <c r="AQ3" s="8" t="s">
        <v>380</v>
      </c>
      <c r="AR3" s="8" t="s">
        <v>380</v>
      </c>
      <c r="AS3" s="8" t="s">
        <v>380</v>
      </c>
      <c r="AT3" s="8" t="s">
        <v>380</v>
      </c>
      <c r="AU3" s="8" t="s">
        <v>380</v>
      </c>
      <c r="AV3" s="8" t="s">
        <v>380</v>
      </c>
      <c r="AW3" s="8" t="s">
        <v>380</v>
      </c>
      <c r="AX3" s="8" t="s">
        <v>380</v>
      </c>
      <c r="AY3" s="8" t="s">
        <v>380</v>
      </c>
      <c r="AZ3" s="8" t="s">
        <v>380</v>
      </c>
      <c r="BA3" s="8" t="s">
        <v>380</v>
      </c>
      <c r="BB3" s="8" t="s">
        <v>380</v>
      </c>
      <c r="BC3" s="69" t="s">
        <v>303</v>
      </c>
      <c r="BD3" s="69" t="s">
        <v>303</v>
      </c>
      <c r="BE3" s="69" t="s">
        <v>303</v>
      </c>
      <c r="BF3" s="69" t="s">
        <v>303</v>
      </c>
      <c r="BG3" s="69" t="s">
        <v>303</v>
      </c>
      <c r="BH3" s="69" t="s">
        <v>303</v>
      </c>
      <c r="BI3" s="69" t="s">
        <v>301</v>
      </c>
    </row>
    <row r="4" spans="1:61">
      <c r="A4" s="68">
        <v>113</v>
      </c>
      <c r="B4" s="68"/>
      <c r="C4" s="68"/>
      <c r="D4" s="68"/>
      <c r="E4" s="68"/>
      <c r="F4" s="67" t="s">
        <v>823</v>
      </c>
      <c r="G4" s="67" t="s">
        <v>823</v>
      </c>
      <c r="H4" s="67" t="s">
        <v>428</v>
      </c>
      <c r="I4" s="67" t="s">
        <v>428</v>
      </c>
      <c r="J4" s="67" t="s">
        <v>428</v>
      </c>
      <c r="S4" s="8" t="s">
        <v>339</v>
      </c>
      <c r="T4" s="8" t="s">
        <v>340</v>
      </c>
      <c r="U4" s="8" t="s">
        <v>341</v>
      </c>
      <c r="V4" s="8" t="s">
        <v>342</v>
      </c>
      <c r="W4" s="8" t="s">
        <v>380</v>
      </c>
      <c r="X4" s="8" t="s">
        <v>380</v>
      </c>
      <c r="Y4" s="8" t="s">
        <v>380</v>
      </c>
      <c r="Z4" s="8" t="s">
        <v>380</v>
      </c>
      <c r="AA4" s="8" t="s">
        <v>380</v>
      </c>
      <c r="AB4" s="8" t="s">
        <v>380</v>
      </c>
      <c r="AC4" s="8" t="s">
        <v>380</v>
      </c>
      <c r="AD4" s="8" t="s">
        <v>380</v>
      </c>
      <c r="AE4" s="8" t="s">
        <v>380</v>
      </c>
      <c r="AF4" s="8" t="s">
        <v>380</v>
      </c>
      <c r="AG4" s="8" t="s">
        <v>380</v>
      </c>
      <c r="AH4" s="8" t="s">
        <v>380</v>
      </c>
      <c r="AI4" s="8" t="s">
        <v>380</v>
      </c>
      <c r="AJ4" s="8" t="s">
        <v>380</v>
      </c>
      <c r="AK4" s="8" t="s">
        <v>380</v>
      </c>
      <c r="AL4" s="8" t="s">
        <v>380</v>
      </c>
      <c r="AM4" s="8" t="s">
        <v>380</v>
      </c>
      <c r="AN4" s="8" t="s">
        <v>2773</v>
      </c>
      <c r="AO4" s="8" t="s">
        <v>380</v>
      </c>
      <c r="AP4" s="8" t="s">
        <v>380</v>
      </c>
      <c r="AQ4" s="8" t="s">
        <v>380</v>
      </c>
      <c r="AR4" s="8" t="s">
        <v>380</v>
      </c>
      <c r="AS4" s="8" t="s">
        <v>380</v>
      </c>
      <c r="AT4" s="8" t="s">
        <v>380</v>
      </c>
      <c r="AU4" s="8" t="s">
        <v>380</v>
      </c>
      <c r="AV4" s="8" t="s">
        <v>380</v>
      </c>
      <c r="AW4" s="8" t="s">
        <v>380</v>
      </c>
      <c r="AX4" s="8" t="s">
        <v>380</v>
      </c>
      <c r="AY4" s="8" t="s">
        <v>380</v>
      </c>
      <c r="AZ4" s="8" t="s">
        <v>380</v>
      </c>
      <c r="BA4" s="8" t="s">
        <v>380</v>
      </c>
      <c r="BB4" s="8" t="s">
        <v>380</v>
      </c>
      <c r="BC4" s="69" t="s">
        <v>303</v>
      </c>
      <c r="BD4" s="69" t="s">
        <v>303</v>
      </c>
      <c r="BE4" s="69" t="s">
        <v>303</v>
      </c>
      <c r="BF4" s="69" t="s">
        <v>303</v>
      </c>
      <c r="BG4" s="69" t="s">
        <v>303</v>
      </c>
      <c r="BH4" s="69" t="s">
        <v>303</v>
      </c>
      <c r="BI4" s="69" t="s">
        <v>301</v>
      </c>
    </row>
    <row r="5" spans="1:61">
      <c r="A5" s="68">
        <v>114</v>
      </c>
      <c r="B5" s="68"/>
      <c r="C5" s="68"/>
      <c r="D5" s="68"/>
      <c r="E5" s="68"/>
      <c r="F5" s="67" t="s">
        <v>823</v>
      </c>
      <c r="G5" s="67" t="s">
        <v>823</v>
      </c>
      <c r="H5" s="67" t="s">
        <v>428</v>
      </c>
      <c r="I5" s="67" t="s">
        <v>428</v>
      </c>
      <c r="J5" s="67" t="s">
        <v>428</v>
      </c>
      <c r="S5" s="8" t="s">
        <v>339</v>
      </c>
      <c r="T5" s="8" t="s">
        <v>340</v>
      </c>
      <c r="U5" s="8" t="s">
        <v>341</v>
      </c>
      <c r="V5" s="8" t="s">
        <v>342</v>
      </c>
      <c r="W5" s="8" t="s">
        <v>380</v>
      </c>
      <c r="X5" s="8" t="s">
        <v>380</v>
      </c>
      <c r="Y5" s="8" t="s">
        <v>380</v>
      </c>
      <c r="Z5" s="8" t="s">
        <v>380</v>
      </c>
      <c r="AA5" s="8" t="s">
        <v>380</v>
      </c>
      <c r="AB5" s="8" t="s">
        <v>380</v>
      </c>
      <c r="AC5" s="8" t="s">
        <v>380</v>
      </c>
      <c r="AD5" s="8" t="s">
        <v>380</v>
      </c>
      <c r="AE5" s="8" t="s">
        <v>380</v>
      </c>
      <c r="AF5" s="8" t="s">
        <v>380</v>
      </c>
      <c r="AG5" s="8" t="s">
        <v>380</v>
      </c>
      <c r="AH5" s="8" t="s">
        <v>380</v>
      </c>
      <c r="AI5" s="8" t="s">
        <v>380</v>
      </c>
      <c r="AJ5" s="8" t="s">
        <v>380</v>
      </c>
      <c r="AK5" s="8" t="s">
        <v>380</v>
      </c>
      <c r="AL5" s="8" t="s">
        <v>380</v>
      </c>
      <c r="AM5" s="8" t="s">
        <v>380</v>
      </c>
      <c r="AN5" s="8" t="s">
        <v>2773</v>
      </c>
      <c r="AO5" s="8" t="s">
        <v>380</v>
      </c>
      <c r="AP5" s="8" t="s">
        <v>380</v>
      </c>
      <c r="AQ5" s="8" t="s">
        <v>380</v>
      </c>
      <c r="AR5" s="8" t="s">
        <v>380</v>
      </c>
      <c r="AS5" s="8" t="s">
        <v>380</v>
      </c>
      <c r="AT5" s="8" t="s">
        <v>380</v>
      </c>
      <c r="AU5" s="8" t="s">
        <v>380</v>
      </c>
      <c r="AV5" s="8" t="s">
        <v>380</v>
      </c>
      <c r="AW5" s="8" t="s">
        <v>380</v>
      </c>
      <c r="AX5" s="8" t="s">
        <v>380</v>
      </c>
      <c r="AY5" s="8" t="s">
        <v>380</v>
      </c>
      <c r="AZ5" s="8" t="s">
        <v>380</v>
      </c>
      <c r="BA5" s="8" t="s">
        <v>380</v>
      </c>
      <c r="BB5" s="8" t="s">
        <v>380</v>
      </c>
      <c r="BC5" s="69" t="s">
        <v>303</v>
      </c>
      <c r="BD5" s="69" t="s">
        <v>303</v>
      </c>
      <c r="BE5" s="69" t="s">
        <v>303</v>
      </c>
      <c r="BF5" s="69" t="s">
        <v>303</v>
      </c>
      <c r="BG5" s="69" t="s">
        <v>303</v>
      </c>
      <c r="BH5" s="69" t="s">
        <v>303</v>
      </c>
      <c r="BI5" s="69" t="s">
        <v>301</v>
      </c>
    </row>
    <row r="6" spans="1:61">
      <c r="A6" s="68">
        <v>115</v>
      </c>
      <c r="B6" s="68"/>
      <c r="C6" s="68"/>
      <c r="D6" s="68"/>
      <c r="E6" s="68"/>
      <c r="F6" s="67" t="s">
        <v>823</v>
      </c>
      <c r="G6" s="67" t="s">
        <v>823</v>
      </c>
      <c r="H6" s="67" t="s">
        <v>428</v>
      </c>
      <c r="I6" s="67" t="s">
        <v>428</v>
      </c>
      <c r="J6" s="67" t="s">
        <v>428</v>
      </c>
      <c r="S6" s="8" t="s">
        <v>339</v>
      </c>
      <c r="T6" s="8" t="s">
        <v>340</v>
      </c>
      <c r="U6" s="8" t="s">
        <v>341</v>
      </c>
      <c r="V6" s="8" t="s">
        <v>342</v>
      </c>
      <c r="W6" s="8" t="s">
        <v>380</v>
      </c>
      <c r="X6" s="8" t="s">
        <v>380</v>
      </c>
      <c r="Y6" s="8" t="s">
        <v>380</v>
      </c>
      <c r="Z6" s="8" t="s">
        <v>380</v>
      </c>
      <c r="AA6" s="8" t="s">
        <v>380</v>
      </c>
      <c r="AB6" s="8" t="s">
        <v>380</v>
      </c>
      <c r="AC6" s="8" t="s">
        <v>380</v>
      </c>
      <c r="AD6" s="8" t="s">
        <v>380</v>
      </c>
      <c r="AE6" s="8" t="s">
        <v>380</v>
      </c>
      <c r="AF6" s="8" t="s">
        <v>380</v>
      </c>
      <c r="AG6" s="8" t="s">
        <v>380</v>
      </c>
      <c r="AH6" s="8" t="s">
        <v>380</v>
      </c>
      <c r="AI6" s="8" t="s">
        <v>380</v>
      </c>
      <c r="AJ6" s="8" t="s">
        <v>380</v>
      </c>
      <c r="AK6" s="8" t="s">
        <v>380</v>
      </c>
      <c r="AL6" s="8" t="s">
        <v>380</v>
      </c>
      <c r="AM6" s="8" t="s">
        <v>380</v>
      </c>
      <c r="AN6" s="8" t="s">
        <v>2773</v>
      </c>
      <c r="AO6" s="8" t="s">
        <v>380</v>
      </c>
      <c r="AP6" s="8" t="s">
        <v>380</v>
      </c>
      <c r="AQ6" s="8" t="s">
        <v>380</v>
      </c>
      <c r="AR6" s="8" t="s">
        <v>380</v>
      </c>
      <c r="AS6" s="8" t="s">
        <v>380</v>
      </c>
      <c r="AT6" s="8" t="s">
        <v>380</v>
      </c>
      <c r="AU6" s="8" t="s">
        <v>380</v>
      </c>
      <c r="AV6" s="8" t="s">
        <v>380</v>
      </c>
      <c r="AW6" s="8" t="s">
        <v>380</v>
      </c>
      <c r="AX6" s="8" t="s">
        <v>380</v>
      </c>
      <c r="AY6" s="8" t="s">
        <v>380</v>
      </c>
      <c r="AZ6" s="8" t="s">
        <v>380</v>
      </c>
      <c r="BA6" s="8" t="s">
        <v>380</v>
      </c>
      <c r="BB6" s="8" t="s">
        <v>380</v>
      </c>
      <c r="BC6" s="69" t="s">
        <v>303</v>
      </c>
      <c r="BD6" s="69" t="s">
        <v>303</v>
      </c>
      <c r="BE6" s="69" t="s">
        <v>303</v>
      </c>
      <c r="BF6" s="69" t="s">
        <v>303</v>
      </c>
      <c r="BG6" s="69" t="s">
        <v>303</v>
      </c>
      <c r="BH6" s="69" t="s">
        <v>303</v>
      </c>
      <c r="BI6" s="69" t="s">
        <v>301</v>
      </c>
    </row>
    <row r="7" spans="1:61">
      <c r="A7" s="68">
        <v>116</v>
      </c>
      <c r="B7" s="68"/>
      <c r="C7" s="68"/>
      <c r="D7" s="68"/>
      <c r="E7" s="68"/>
      <c r="F7" s="67" t="s">
        <v>823</v>
      </c>
      <c r="G7" s="67" t="s">
        <v>823</v>
      </c>
      <c r="H7" s="67" t="s">
        <v>428</v>
      </c>
      <c r="I7" s="67" t="s">
        <v>428</v>
      </c>
      <c r="J7" s="67" t="s">
        <v>428</v>
      </c>
      <c r="S7" s="8" t="s">
        <v>339</v>
      </c>
      <c r="T7" s="8" t="s">
        <v>340</v>
      </c>
      <c r="U7" s="8" t="s">
        <v>341</v>
      </c>
      <c r="V7" s="8" t="s">
        <v>342</v>
      </c>
      <c r="W7" s="8" t="s">
        <v>380</v>
      </c>
      <c r="X7" s="8" t="s">
        <v>380</v>
      </c>
      <c r="Y7" s="8" t="s">
        <v>380</v>
      </c>
      <c r="Z7" s="8" t="s">
        <v>380</v>
      </c>
      <c r="AA7" s="8" t="s">
        <v>380</v>
      </c>
      <c r="AB7" s="8" t="s">
        <v>380</v>
      </c>
      <c r="AC7" s="8" t="s">
        <v>380</v>
      </c>
      <c r="AD7" s="8" t="s">
        <v>380</v>
      </c>
      <c r="AE7" s="8" t="s">
        <v>380</v>
      </c>
      <c r="AF7" s="8" t="s">
        <v>380</v>
      </c>
      <c r="AG7" s="8" t="s">
        <v>380</v>
      </c>
      <c r="AH7" s="8" t="s">
        <v>380</v>
      </c>
      <c r="AI7" s="8" t="s">
        <v>380</v>
      </c>
      <c r="AJ7" s="8" t="s">
        <v>380</v>
      </c>
      <c r="AK7" s="8" t="s">
        <v>380</v>
      </c>
      <c r="AL7" s="8" t="s">
        <v>380</v>
      </c>
      <c r="AM7" s="8" t="s">
        <v>380</v>
      </c>
      <c r="AN7" s="8" t="s">
        <v>2773</v>
      </c>
      <c r="AO7" s="8" t="s">
        <v>380</v>
      </c>
      <c r="AP7" s="8" t="s">
        <v>380</v>
      </c>
      <c r="AQ7" s="8" t="s">
        <v>380</v>
      </c>
      <c r="AR7" s="8" t="s">
        <v>380</v>
      </c>
      <c r="AS7" s="8" t="s">
        <v>380</v>
      </c>
      <c r="AT7" s="8" t="s">
        <v>380</v>
      </c>
      <c r="AU7" s="8" t="s">
        <v>380</v>
      </c>
      <c r="AV7" s="8" t="s">
        <v>380</v>
      </c>
      <c r="AW7" s="8" t="s">
        <v>380</v>
      </c>
      <c r="AX7" s="8" t="s">
        <v>380</v>
      </c>
      <c r="AY7" s="8" t="s">
        <v>380</v>
      </c>
      <c r="AZ7" s="8" t="s">
        <v>380</v>
      </c>
      <c r="BA7" s="8" t="s">
        <v>380</v>
      </c>
      <c r="BB7" s="8" t="s">
        <v>380</v>
      </c>
      <c r="BC7" s="69" t="s">
        <v>303</v>
      </c>
      <c r="BD7" s="69" t="s">
        <v>303</v>
      </c>
      <c r="BE7" s="69" t="s">
        <v>303</v>
      </c>
      <c r="BF7" s="69" t="s">
        <v>303</v>
      </c>
      <c r="BG7" s="69" t="s">
        <v>303</v>
      </c>
      <c r="BH7" s="69" t="s">
        <v>303</v>
      </c>
      <c r="BI7" s="69" t="s">
        <v>301</v>
      </c>
    </row>
    <row r="8" spans="1:61">
      <c r="A8" s="68">
        <v>117</v>
      </c>
      <c r="B8" s="68"/>
      <c r="C8" s="68"/>
      <c r="D8" s="68"/>
      <c r="E8" s="68"/>
      <c r="F8" s="67" t="s">
        <v>823</v>
      </c>
      <c r="G8" s="67" t="s">
        <v>823</v>
      </c>
      <c r="H8" s="67" t="s">
        <v>428</v>
      </c>
      <c r="I8" s="67" t="s">
        <v>428</v>
      </c>
      <c r="J8" s="67" t="s">
        <v>428</v>
      </c>
      <c r="S8" s="8" t="s">
        <v>339</v>
      </c>
      <c r="T8" s="8" t="s">
        <v>340</v>
      </c>
      <c r="U8" s="8" t="s">
        <v>341</v>
      </c>
      <c r="V8" s="8" t="s">
        <v>342</v>
      </c>
      <c r="W8" s="8" t="s">
        <v>380</v>
      </c>
      <c r="X8" s="8" t="s">
        <v>380</v>
      </c>
      <c r="Y8" s="8" t="s">
        <v>380</v>
      </c>
      <c r="Z8" s="8" t="s">
        <v>380</v>
      </c>
      <c r="AA8" s="8" t="s">
        <v>380</v>
      </c>
      <c r="AB8" s="8" t="s">
        <v>380</v>
      </c>
      <c r="AC8" s="8" t="s">
        <v>380</v>
      </c>
      <c r="AD8" s="8" t="s">
        <v>380</v>
      </c>
      <c r="AE8" s="8" t="s">
        <v>380</v>
      </c>
      <c r="AF8" s="8" t="s">
        <v>380</v>
      </c>
      <c r="AG8" s="8" t="s">
        <v>380</v>
      </c>
      <c r="AH8" s="8" t="s">
        <v>380</v>
      </c>
      <c r="AI8" s="8" t="s">
        <v>380</v>
      </c>
      <c r="AJ8" s="8" t="s">
        <v>380</v>
      </c>
      <c r="AK8" s="8" t="s">
        <v>380</v>
      </c>
      <c r="AL8" s="8" t="s">
        <v>380</v>
      </c>
      <c r="AM8" s="8" t="s">
        <v>380</v>
      </c>
      <c r="AN8" s="8" t="s">
        <v>2773</v>
      </c>
      <c r="AO8" s="8" t="s">
        <v>380</v>
      </c>
      <c r="AP8" s="8" t="s">
        <v>380</v>
      </c>
      <c r="AQ8" s="8" t="s">
        <v>380</v>
      </c>
      <c r="AR8" s="8" t="s">
        <v>380</v>
      </c>
      <c r="AS8" s="8" t="s">
        <v>380</v>
      </c>
      <c r="AT8" s="8" t="s">
        <v>380</v>
      </c>
      <c r="AU8" s="8" t="s">
        <v>380</v>
      </c>
      <c r="AV8" s="8" t="s">
        <v>380</v>
      </c>
      <c r="AW8" s="8" t="s">
        <v>380</v>
      </c>
      <c r="AX8" s="8" t="s">
        <v>380</v>
      </c>
      <c r="AY8" s="8" t="s">
        <v>380</v>
      </c>
      <c r="AZ8" s="8" t="s">
        <v>380</v>
      </c>
      <c r="BA8" s="8" t="s">
        <v>380</v>
      </c>
      <c r="BB8" s="8" t="s">
        <v>380</v>
      </c>
      <c r="BC8" s="69" t="s">
        <v>303</v>
      </c>
      <c r="BD8" s="69" t="s">
        <v>303</v>
      </c>
      <c r="BE8" s="69" t="s">
        <v>303</v>
      </c>
      <c r="BF8" s="69" t="s">
        <v>303</v>
      </c>
      <c r="BG8" s="69" t="s">
        <v>303</v>
      </c>
      <c r="BH8" s="69" t="s">
        <v>303</v>
      </c>
      <c r="BI8" s="69" t="s">
        <v>301</v>
      </c>
    </row>
    <row r="9" spans="1:61">
      <c r="A9" s="68">
        <v>118</v>
      </c>
      <c r="B9" s="68"/>
      <c r="C9" s="68"/>
      <c r="D9" s="68"/>
      <c r="E9" s="68"/>
      <c r="F9" s="67" t="s">
        <v>823</v>
      </c>
      <c r="G9" s="67" t="s">
        <v>823</v>
      </c>
      <c r="H9" s="67" t="s">
        <v>428</v>
      </c>
      <c r="I9" s="67" t="s">
        <v>428</v>
      </c>
      <c r="J9" s="67" t="s">
        <v>428</v>
      </c>
      <c r="S9" s="8" t="s">
        <v>339</v>
      </c>
      <c r="T9" s="8" t="s">
        <v>340</v>
      </c>
      <c r="U9" s="8" t="s">
        <v>341</v>
      </c>
      <c r="V9" s="8" t="s">
        <v>342</v>
      </c>
      <c r="W9" s="8" t="s">
        <v>380</v>
      </c>
      <c r="X9" s="8" t="s">
        <v>380</v>
      </c>
      <c r="Y9" s="8" t="s">
        <v>380</v>
      </c>
      <c r="Z9" s="8" t="s">
        <v>380</v>
      </c>
      <c r="AA9" s="8" t="s">
        <v>380</v>
      </c>
      <c r="AB9" s="8" t="s">
        <v>380</v>
      </c>
      <c r="AC9" s="8" t="s">
        <v>380</v>
      </c>
      <c r="AD9" s="8" t="s">
        <v>380</v>
      </c>
      <c r="AE9" s="8" t="s">
        <v>380</v>
      </c>
      <c r="AF9" s="8" t="s">
        <v>380</v>
      </c>
      <c r="AG9" s="8" t="s">
        <v>380</v>
      </c>
      <c r="AH9" s="8" t="s">
        <v>380</v>
      </c>
      <c r="AI9" s="8" t="s">
        <v>380</v>
      </c>
      <c r="AJ9" s="8" t="s">
        <v>380</v>
      </c>
      <c r="AK9" s="8" t="s">
        <v>380</v>
      </c>
      <c r="AL9" s="8" t="s">
        <v>380</v>
      </c>
      <c r="AM9" s="8" t="s">
        <v>380</v>
      </c>
      <c r="AN9" s="8" t="s">
        <v>2773</v>
      </c>
      <c r="AO9" s="8" t="s">
        <v>380</v>
      </c>
      <c r="AP9" s="8" t="s">
        <v>380</v>
      </c>
      <c r="AQ9" s="8" t="s">
        <v>380</v>
      </c>
      <c r="AR9" s="8" t="s">
        <v>380</v>
      </c>
      <c r="AS9" s="8" t="s">
        <v>380</v>
      </c>
      <c r="AT9" s="8" t="s">
        <v>380</v>
      </c>
      <c r="AU9" s="8" t="s">
        <v>380</v>
      </c>
      <c r="AV9" s="8" t="s">
        <v>380</v>
      </c>
      <c r="AW9" s="8" t="s">
        <v>380</v>
      </c>
      <c r="AX9" s="8" t="s">
        <v>380</v>
      </c>
      <c r="AY9" s="8" t="s">
        <v>380</v>
      </c>
      <c r="AZ9" s="8" t="s">
        <v>380</v>
      </c>
      <c r="BA9" s="8" t="s">
        <v>380</v>
      </c>
      <c r="BB9" s="8" t="s">
        <v>380</v>
      </c>
      <c r="BC9" s="69" t="s">
        <v>303</v>
      </c>
      <c r="BD9" s="69" t="s">
        <v>303</v>
      </c>
      <c r="BE9" s="69" t="s">
        <v>303</v>
      </c>
      <c r="BF9" s="69" t="s">
        <v>303</v>
      </c>
      <c r="BG9" s="69" t="s">
        <v>303</v>
      </c>
      <c r="BH9" s="69" t="s">
        <v>303</v>
      </c>
      <c r="BI9" s="69" t="s">
        <v>301</v>
      </c>
    </row>
    <row r="10" spans="1:61">
      <c r="A10" s="68">
        <v>119</v>
      </c>
      <c r="B10" s="68"/>
      <c r="C10" s="68"/>
      <c r="D10" s="68"/>
      <c r="E10" s="68"/>
      <c r="F10" s="67" t="s">
        <v>823</v>
      </c>
      <c r="G10" s="67" t="s">
        <v>823</v>
      </c>
      <c r="H10" s="67" t="s">
        <v>428</v>
      </c>
      <c r="I10" s="67" t="s">
        <v>428</v>
      </c>
      <c r="J10" s="67" t="s">
        <v>428</v>
      </c>
      <c r="S10" s="8" t="s">
        <v>339</v>
      </c>
      <c r="T10" s="8" t="s">
        <v>340</v>
      </c>
      <c r="U10" s="8" t="s">
        <v>341</v>
      </c>
      <c r="V10" s="8" t="s">
        <v>342</v>
      </c>
      <c r="W10" s="8" t="s">
        <v>380</v>
      </c>
      <c r="X10" s="8" t="s">
        <v>380</v>
      </c>
      <c r="Y10" s="8" t="s">
        <v>380</v>
      </c>
      <c r="Z10" s="8" t="s">
        <v>380</v>
      </c>
      <c r="AA10" s="8" t="s">
        <v>380</v>
      </c>
      <c r="AB10" s="8" t="s">
        <v>380</v>
      </c>
      <c r="AC10" s="8" t="s">
        <v>380</v>
      </c>
      <c r="AD10" s="8" t="s">
        <v>380</v>
      </c>
      <c r="AE10" s="8" t="s">
        <v>380</v>
      </c>
      <c r="AF10" s="8" t="s">
        <v>380</v>
      </c>
      <c r="AG10" s="8" t="s">
        <v>380</v>
      </c>
      <c r="AH10" s="8" t="s">
        <v>380</v>
      </c>
      <c r="AI10" s="8" t="s">
        <v>380</v>
      </c>
      <c r="AJ10" s="8" t="s">
        <v>380</v>
      </c>
      <c r="AK10" s="8" t="s">
        <v>380</v>
      </c>
      <c r="AL10" s="8" t="s">
        <v>380</v>
      </c>
      <c r="AM10" s="8" t="s">
        <v>380</v>
      </c>
      <c r="AN10" s="8" t="s">
        <v>2773</v>
      </c>
      <c r="AO10" s="8" t="s">
        <v>380</v>
      </c>
      <c r="AP10" s="8" t="s">
        <v>380</v>
      </c>
      <c r="AQ10" s="8" t="s">
        <v>380</v>
      </c>
      <c r="AR10" s="8" t="s">
        <v>380</v>
      </c>
      <c r="AS10" s="8" t="s">
        <v>380</v>
      </c>
      <c r="AT10" s="8" t="s">
        <v>380</v>
      </c>
      <c r="AU10" s="8" t="s">
        <v>380</v>
      </c>
      <c r="AV10" s="8" t="s">
        <v>380</v>
      </c>
      <c r="AW10" s="8" t="s">
        <v>380</v>
      </c>
      <c r="AX10" s="8" t="s">
        <v>380</v>
      </c>
      <c r="AY10" s="8" t="s">
        <v>380</v>
      </c>
      <c r="AZ10" s="8" t="s">
        <v>380</v>
      </c>
      <c r="BA10" s="8" t="s">
        <v>380</v>
      </c>
      <c r="BB10" s="8" t="s">
        <v>380</v>
      </c>
      <c r="BC10" s="69" t="s">
        <v>303</v>
      </c>
      <c r="BD10" s="69" t="s">
        <v>303</v>
      </c>
      <c r="BE10" s="69" t="s">
        <v>303</v>
      </c>
      <c r="BF10" s="69" t="s">
        <v>303</v>
      </c>
      <c r="BG10" s="69" t="s">
        <v>303</v>
      </c>
      <c r="BH10" s="69" t="s">
        <v>303</v>
      </c>
      <c r="BI10" s="69" t="s">
        <v>301</v>
      </c>
    </row>
    <row r="11" spans="1:61">
      <c r="A11" s="68">
        <v>120</v>
      </c>
      <c r="B11" s="68"/>
      <c r="C11" s="68"/>
      <c r="D11" s="68"/>
      <c r="E11" s="68"/>
      <c r="F11" s="67" t="s">
        <v>823</v>
      </c>
      <c r="G11" s="67" t="s">
        <v>823</v>
      </c>
      <c r="H11" s="67" t="s">
        <v>428</v>
      </c>
      <c r="I11" s="67" t="s">
        <v>428</v>
      </c>
      <c r="J11" s="67" t="s">
        <v>428</v>
      </c>
      <c r="S11" s="8" t="s">
        <v>339</v>
      </c>
      <c r="T11" s="8" t="s">
        <v>340</v>
      </c>
      <c r="U11" s="8" t="s">
        <v>341</v>
      </c>
      <c r="V11" s="8" t="s">
        <v>342</v>
      </c>
      <c r="W11" s="8" t="s">
        <v>380</v>
      </c>
      <c r="X11" s="8" t="s">
        <v>380</v>
      </c>
      <c r="Y11" s="8" t="s">
        <v>380</v>
      </c>
      <c r="Z11" s="8" t="s">
        <v>380</v>
      </c>
      <c r="AA11" s="8" t="s">
        <v>380</v>
      </c>
      <c r="AB11" s="8" t="s">
        <v>380</v>
      </c>
      <c r="AC11" s="8" t="s">
        <v>380</v>
      </c>
      <c r="AD11" s="8" t="s">
        <v>380</v>
      </c>
      <c r="AE11" s="8" t="s">
        <v>380</v>
      </c>
      <c r="AF11" s="8" t="s">
        <v>380</v>
      </c>
      <c r="AG11" s="8" t="s">
        <v>380</v>
      </c>
      <c r="AH11" s="8" t="s">
        <v>380</v>
      </c>
      <c r="AI11" s="8" t="s">
        <v>380</v>
      </c>
      <c r="AJ11" s="8" t="s">
        <v>380</v>
      </c>
      <c r="AK11" s="8" t="s">
        <v>380</v>
      </c>
      <c r="AL11" s="8" t="s">
        <v>380</v>
      </c>
      <c r="AM11" s="8" t="s">
        <v>380</v>
      </c>
      <c r="AN11" s="8" t="s">
        <v>2773</v>
      </c>
      <c r="AO11" s="8" t="s">
        <v>380</v>
      </c>
      <c r="AP11" s="8" t="s">
        <v>380</v>
      </c>
      <c r="AQ11" s="8" t="s">
        <v>380</v>
      </c>
      <c r="AR11" s="8" t="s">
        <v>380</v>
      </c>
      <c r="AS11" s="8" t="s">
        <v>380</v>
      </c>
      <c r="AT11" s="8" t="s">
        <v>380</v>
      </c>
      <c r="AU11" s="8" t="s">
        <v>380</v>
      </c>
      <c r="AV11" s="8" t="s">
        <v>380</v>
      </c>
      <c r="AW11" s="8" t="s">
        <v>380</v>
      </c>
      <c r="AX11" s="8" t="s">
        <v>380</v>
      </c>
      <c r="AY11" s="8" t="s">
        <v>380</v>
      </c>
      <c r="AZ11" s="8" t="s">
        <v>380</v>
      </c>
      <c r="BA11" s="8" t="s">
        <v>380</v>
      </c>
      <c r="BB11" s="8" t="s">
        <v>380</v>
      </c>
      <c r="BC11" s="69" t="s">
        <v>303</v>
      </c>
      <c r="BD11" s="69" t="s">
        <v>303</v>
      </c>
      <c r="BE11" s="69" t="s">
        <v>303</v>
      </c>
      <c r="BF11" s="69" t="s">
        <v>303</v>
      </c>
      <c r="BG11" s="69" t="s">
        <v>303</v>
      </c>
      <c r="BH11" s="69" t="s">
        <v>303</v>
      </c>
      <c r="BI11" s="69" t="s">
        <v>301</v>
      </c>
    </row>
    <row r="12" spans="1:61">
      <c r="A12" s="68">
        <v>122</v>
      </c>
      <c r="B12" s="68"/>
      <c r="C12" s="68"/>
      <c r="D12" s="68"/>
      <c r="E12" s="68"/>
      <c r="F12" s="67" t="s">
        <v>823</v>
      </c>
      <c r="G12" s="67" t="s">
        <v>823</v>
      </c>
      <c r="H12" s="67" t="s">
        <v>428</v>
      </c>
      <c r="I12" s="67" t="s">
        <v>428</v>
      </c>
      <c r="J12" s="67" t="s">
        <v>428</v>
      </c>
      <c r="S12" s="8" t="s">
        <v>339</v>
      </c>
      <c r="T12" s="8" t="s">
        <v>340</v>
      </c>
      <c r="U12" s="8" t="s">
        <v>341</v>
      </c>
      <c r="V12" s="8" t="s">
        <v>342</v>
      </c>
      <c r="W12" s="8" t="s">
        <v>380</v>
      </c>
      <c r="X12" s="8" t="s">
        <v>380</v>
      </c>
      <c r="Y12" s="8" t="s">
        <v>380</v>
      </c>
      <c r="Z12" s="8" t="s">
        <v>380</v>
      </c>
      <c r="AA12" s="8" t="s">
        <v>380</v>
      </c>
      <c r="AB12" s="8" t="s">
        <v>380</v>
      </c>
      <c r="AC12" s="8" t="s">
        <v>380</v>
      </c>
      <c r="AD12" s="8" t="s">
        <v>380</v>
      </c>
      <c r="AE12" s="8" t="s">
        <v>380</v>
      </c>
      <c r="AF12" s="8" t="s">
        <v>380</v>
      </c>
      <c r="AG12" s="8" t="s">
        <v>380</v>
      </c>
      <c r="AH12" s="8" t="s">
        <v>380</v>
      </c>
      <c r="AI12" s="8" t="s">
        <v>380</v>
      </c>
      <c r="AJ12" s="8" t="s">
        <v>380</v>
      </c>
      <c r="AK12" s="8" t="s">
        <v>380</v>
      </c>
      <c r="AL12" s="8" t="s">
        <v>380</v>
      </c>
      <c r="AM12" s="8" t="s">
        <v>380</v>
      </c>
      <c r="AN12" s="8" t="s">
        <v>2773</v>
      </c>
      <c r="AO12" s="8" t="s">
        <v>380</v>
      </c>
      <c r="AP12" s="8" t="s">
        <v>380</v>
      </c>
      <c r="AQ12" s="8" t="s">
        <v>380</v>
      </c>
      <c r="AR12" s="8" t="s">
        <v>380</v>
      </c>
      <c r="AS12" s="8" t="s">
        <v>380</v>
      </c>
      <c r="AT12" s="8" t="s">
        <v>380</v>
      </c>
      <c r="AU12" s="8" t="s">
        <v>380</v>
      </c>
      <c r="AV12" s="8" t="s">
        <v>380</v>
      </c>
      <c r="AW12" s="8" t="s">
        <v>380</v>
      </c>
      <c r="AX12" s="8" t="s">
        <v>380</v>
      </c>
      <c r="AY12" s="8" t="s">
        <v>380</v>
      </c>
      <c r="AZ12" s="8" t="s">
        <v>380</v>
      </c>
      <c r="BA12" s="8" t="s">
        <v>380</v>
      </c>
      <c r="BB12" s="8" t="s">
        <v>380</v>
      </c>
      <c r="BC12" s="69" t="s">
        <v>303</v>
      </c>
      <c r="BD12" s="69" t="s">
        <v>303</v>
      </c>
      <c r="BE12" s="69" t="s">
        <v>303</v>
      </c>
      <c r="BF12" s="69" t="s">
        <v>303</v>
      </c>
      <c r="BG12" s="69" t="s">
        <v>303</v>
      </c>
      <c r="BH12" s="69" t="s">
        <v>303</v>
      </c>
      <c r="BI12" s="69" t="s">
        <v>301</v>
      </c>
    </row>
    <row r="13" spans="1:61">
      <c r="A13" s="68">
        <v>123</v>
      </c>
      <c r="B13" s="68"/>
      <c r="C13" s="68"/>
      <c r="D13" s="68"/>
      <c r="E13" s="68"/>
      <c r="F13" s="67" t="s">
        <v>823</v>
      </c>
      <c r="G13" s="67" t="s">
        <v>823</v>
      </c>
      <c r="H13" s="67" t="s">
        <v>428</v>
      </c>
      <c r="I13" s="67" t="s">
        <v>428</v>
      </c>
      <c r="J13" s="67" t="s">
        <v>428</v>
      </c>
      <c r="S13" s="8" t="s">
        <v>339</v>
      </c>
      <c r="T13" s="8" t="s">
        <v>340</v>
      </c>
      <c r="U13" s="8" t="s">
        <v>341</v>
      </c>
      <c r="V13" s="8" t="s">
        <v>342</v>
      </c>
      <c r="W13" s="8" t="s">
        <v>380</v>
      </c>
      <c r="X13" s="8" t="s">
        <v>380</v>
      </c>
      <c r="Y13" s="8" t="s">
        <v>380</v>
      </c>
      <c r="Z13" s="8" t="s">
        <v>380</v>
      </c>
      <c r="AA13" s="8" t="s">
        <v>380</v>
      </c>
      <c r="AB13" s="8" t="s">
        <v>380</v>
      </c>
      <c r="AC13" s="8" t="s">
        <v>380</v>
      </c>
      <c r="AD13" s="8" t="s">
        <v>380</v>
      </c>
      <c r="AE13" s="8" t="s">
        <v>380</v>
      </c>
      <c r="AF13" s="8" t="s">
        <v>380</v>
      </c>
      <c r="AG13" s="8" t="s">
        <v>380</v>
      </c>
      <c r="AH13" s="8" t="s">
        <v>380</v>
      </c>
      <c r="AI13" s="8" t="s">
        <v>380</v>
      </c>
      <c r="AJ13" s="8" t="s">
        <v>380</v>
      </c>
      <c r="AK13" s="8" t="s">
        <v>380</v>
      </c>
      <c r="AL13" s="8" t="s">
        <v>380</v>
      </c>
      <c r="AM13" s="8" t="s">
        <v>380</v>
      </c>
      <c r="AN13" s="8" t="s">
        <v>2773</v>
      </c>
      <c r="AO13" s="8" t="s">
        <v>380</v>
      </c>
      <c r="AP13" s="8" t="s">
        <v>380</v>
      </c>
      <c r="AQ13" s="8" t="s">
        <v>380</v>
      </c>
      <c r="AR13" s="8" t="s">
        <v>380</v>
      </c>
      <c r="AS13" s="8" t="s">
        <v>380</v>
      </c>
      <c r="AT13" s="8" t="s">
        <v>380</v>
      </c>
      <c r="AU13" s="8" t="s">
        <v>380</v>
      </c>
      <c r="AV13" s="8" t="s">
        <v>380</v>
      </c>
      <c r="AW13" s="8" t="s">
        <v>380</v>
      </c>
      <c r="AX13" s="8" t="s">
        <v>380</v>
      </c>
      <c r="AY13" s="8" t="s">
        <v>380</v>
      </c>
      <c r="AZ13" s="8" t="s">
        <v>380</v>
      </c>
      <c r="BA13" s="8" t="s">
        <v>380</v>
      </c>
      <c r="BB13" s="8" t="s">
        <v>380</v>
      </c>
      <c r="BC13" s="69" t="s">
        <v>303</v>
      </c>
      <c r="BD13" s="69" t="s">
        <v>303</v>
      </c>
      <c r="BE13" s="69" t="s">
        <v>303</v>
      </c>
      <c r="BF13" s="69" t="s">
        <v>303</v>
      </c>
      <c r="BG13" s="69" t="s">
        <v>303</v>
      </c>
      <c r="BH13" s="69" t="s">
        <v>303</v>
      </c>
      <c r="BI13" s="69" t="s">
        <v>301</v>
      </c>
    </row>
    <row r="14" spans="1:61">
      <c r="A14" s="68">
        <v>124</v>
      </c>
      <c r="B14" s="68"/>
      <c r="C14" s="68"/>
      <c r="D14" s="68"/>
      <c r="E14" s="68"/>
      <c r="F14" s="67" t="s">
        <v>823</v>
      </c>
      <c r="G14" s="67" t="s">
        <v>823</v>
      </c>
      <c r="H14" s="67" t="s">
        <v>428</v>
      </c>
      <c r="I14" s="67" t="s">
        <v>428</v>
      </c>
      <c r="J14" s="67" t="s">
        <v>428</v>
      </c>
      <c r="S14" s="8" t="s">
        <v>339</v>
      </c>
      <c r="T14" s="8" t="s">
        <v>340</v>
      </c>
      <c r="U14" s="8" t="s">
        <v>341</v>
      </c>
      <c r="V14" s="8" t="s">
        <v>342</v>
      </c>
      <c r="W14" s="8" t="s">
        <v>380</v>
      </c>
      <c r="X14" s="8" t="s">
        <v>380</v>
      </c>
      <c r="Y14" s="8" t="s">
        <v>380</v>
      </c>
      <c r="Z14" s="8" t="s">
        <v>380</v>
      </c>
      <c r="AA14" s="8" t="s">
        <v>380</v>
      </c>
      <c r="AB14" s="8" t="s">
        <v>380</v>
      </c>
      <c r="AC14" s="8" t="s">
        <v>380</v>
      </c>
      <c r="AD14" s="8" t="s">
        <v>380</v>
      </c>
      <c r="AE14" s="8" t="s">
        <v>380</v>
      </c>
      <c r="AF14" s="8" t="s">
        <v>380</v>
      </c>
      <c r="AG14" s="8" t="s">
        <v>380</v>
      </c>
      <c r="AH14" s="8" t="s">
        <v>380</v>
      </c>
      <c r="AI14" s="8" t="s">
        <v>380</v>
      </c>
      <c r="AJ14" s="8" t="s">
        <v>380</v>
      </c>
      <c r="AK14" s="8" t="s">
        <v>380</v>
      </c>
      <c r="AL14" s="8" t="s">
        <v>380</v>
      </c>
      <c r="AM14" s="8" t="s">
        <v>380</v>
      </c>
      <c r="AN14" s="8" t="s">
        <v>2773</v>
      </c>
      <c r="AO14" s="8" t="s">
        <v>380</v>
      </c>
      <c r="AP14" s="8" t="s">
        <v>380</v>
      </c>
      <c r="AQ14" s="8" t="s">
        <v>380</v>
      </c>
      <c r="AR14" s="8" t="s">
        <v>380</v>
      </c>
      <c r="AS14" s="8" t="s">
        <v>380</v>
      </c>
      <c r="AT14" s="8" t="s">
        <v>380</v>
      </c>
      <c r="AU14" s="8" t="s">
        <v>380</v>
      </c>
      <c r="AV14" s="8" t="s">
        <v>380</v>
      </c>
      <c r="AW14" s="8" t="s">
        <v>380</v>
      </c>
      <c r="AX14" s="8" t="s">
        <v>380</v>
      </c>
      <c r="AY14" s="8" t="s">
        <v>380</v>
      </c>
      <c r="AZ14" s="8" t="s">
        <v>380</v>
      </c>
      <c r="BA14" s="8" t="s">
        <v>380</v>
      </c>
      <c r="BB14" s="8" t="s">
        <v>380</v>
      </c>
      <c r="BC14" s="69" t="s">
        <v>303</v>
      </c>
      <c r="BD14" s="69" t="s">
        <v>303</v>
      </c>
      <c r="BE14" s="69" t="s">
        <v>303</v>
      </c>
      <c r="BF14" s="69" t="s">
        <v>303</v>
      </c>
      <c r="BG14" s="69" t="s">
        <v>303</v>
      </c>
      <c r="BH14" s="69" t="s">
        <v>303</v>
      </c>
      <c r="BI14" s="69" t="s">
        <v>301</v>
      </c>
    </row>
    <row r="15" spans="1:61">
      <c r="A15" s="68">
        <v>125</v>
      </c>
      <c r="B15" s="68"/>
      <c r="C15" s="68"/>
      <c r="D15" s="68"/>
      <c r="E15" s="68"/>
      <c r="F15" s="67" t="s">
        <v>823</v>
      </c>
      <c r="G15" s="67" t="s">
        <v>823</v>
      </c>
      <c r="H15" s="67" t="s">
        <v>428</v>
      </c>
      <c r="I15" s="67" t="s">
        <v>428</v>
      </c>
      <c r="J15" s="67" t="s">
        <v>428</v>
      </c>
      <c r="S15" s="8" t="s">
        <v>339</v>
      </c>
      <c r="T15" s="8" t="s">
        <v>340</v>
      </c>
      <c r="U15" s="8" t="s">
        <v>341</v>
      </c>
      <c r="V15" s="8" t="s">
        <v>342</v>
      </c>
      <c r="W15" s="8" t="s">
        <v>380</v>
      </c>
      <c r="X15" s="8" t="s">
        <v>380</v>
      </c>
      <c r="Y15" s="8" t="s">
        <v>380</v>
      </c>
      <c r="Z15" s="8" t="s">
        <v>380</v>
      </c>
      <c r="AA15" s="8" t="s">
        <v>380</v>
      </c>
      <c r="AB15" s="8" t="s">
        <v>380</v>
      </c>
      <c r="AC15" s="8" t="s">
        <v>380</v>
      </c>
      <c r="AD15" s="8" t="s">
        <v>380</v>
      </c>
      <c r="AE15" s="8" t="s">
        <v>380</v>
      </c>
      <c r="AF15" s="8" t="s">
        <v>380</v>
      </c>
      <c r="AG15" s="8" t="s">
        <v>380</v>
      </c>
      <c r="AH15" s="8" t="s">
        <v>380</v>
      </c>
      <c r="AI15" s="8" t="s">
        <v>380</v>
      </c>
      <c r="AJ15" s="8" t="s">
        <v>380</v>
      </c>
      <c r="AK15" s="8" t="s">
        <v>380</v>
      </c>
      <c r="AL15" s="8" t="s">
        <v>380</v>
      </c>
      <c r="AM15" s="8" t="s">
        <v>380</v>
      </c>
      <c r="AN15" s="8" t="s">
        <v>2773</v>
      </c>
      <c r="AO15" s="8" t="s">
        <v>380</v>
      </c>
      <c r="AP15" s="8" t="s">
        <v>380</v>
      </c>
      <c r="AQ15" s="8" t="s">
        <v>380</v>
      </c>
      <c r="AR15" s="8" t="s">
        <v>380</v>
      </c>
      <c r="AS15" s="8" t="s">
        <v>380</v>
      </c>
      <c r="AT15" s="8" t="s">
        <v>380</v>
      </c>
      <c r="AU15" s="8" t="s">
        <v>380</v>
      </c>
      <c r="AV15" s="8" t="s">
        <v>380</v>
      </c>
      <c r="AW15" s="8" t="s">
        <v>380</v>
      </c>
      <c r="AX15" s="8" t="s">
        <v>380</v>
      </c>
      <c r="AY15" s="8" t="s">
        <v>380</v>
      </c>
      <c r="AZ15" s="8" t="s">
        <v>380</v>
      </c>
      <c r="BA15" s="8" t="s">
        <v>380</v>
      </c>
      <c r="BB15" s="8" t="s">
        <v>380</v>
      </c>
      <c r="BC15" s="69" t="s">
        <v>303</v>
      </c>
      <c r="BD15" s="69" t="s">
        <v>303</v>
      </c>
      <c r="BE15" s="69" t="s">
        <v>303</v>
      </c>
      <c r="BF15" s="69" t="s">
        <v>303</v>
      </c>
      <c r="BG15" s="69" t="s">
        <v>303</v>
      </c>
      <c r="BH15" s="69" t="s">
        <v>303</v>
      </c>
      <c r="BI15" s="69" t="s">
        <v>301</v>
      </c>
    </row>
    <row r="16" spans="1:61">
      <c r="A16" s="68">
        <v>126</v>
      </c>
      <c r="B16" s="68"/>
      <c r="C16" s="68"/>
      <c r="D16" s="68"/>
      <c r="E16" s="68"/>
      <c r="F16" s="67" t="s">
        <v>823</v>
      </c>
      <c r="G16" s="67" t="s">
        <v>823</v>
      </c>
      <c r="H16" s="67" t="s">
        <v>428</v>
      </c>
      <c r="I16" s="67" t="s">
        <v>428</v>
      </c>
      <c r="J16" s="67" t="s">
        <v>428</v>
      </c>
      <c r="S16" s="8" t="s">
        <v>339</v>
      </c>
      <c r="T16" s="8" t="s">
        <v>340</v>
      </c>
      <c r="U16" s="8" t="s">
        <v>341</v>
      </c>
      <c r="V16" s="8" t="s">
        <v>342</v>
      </c>
      <c r="W16" s="8" t="s">
        <v>380</v>
      </c>
      <c r="X16" s="8" t="s">
        <v>380</v>
      </c>
      <c r="Y16" s="8" t="s">
        <v>380</v>
      </c>
      <c r="Z16" s="8" t="s">
        <v>380</v>
      </c>
      <c r="AA16" s="8" t="s">
        <v>380</v>
      </c>
      <c r="AB16" s="8" t="s">
        <v>380</v>
      </c>
      <c r="AC16" s="8" t="s">
        <v>380</v>
      </c>
      <c r="AD16" s="8" t="s">
        <v>380</v>
      </c>
      <c r="AE16" s="8" t="s">
        <v>380</v>
      </c>
      <c r="AF16" s="8" t="s">
        <v>380</v>
      </c>
      <c r="AG16" s="8" t="s">
        <v>380</v>
      </c>
      <c r="AH16" s="8" t="s">
        <v>380</v>
      </c>
      <c r="AI16" s="8" t="s">
        <v>380</v>
      </c>
      <c r="AJ16" s="8" t="s">
        <v>380</v>
      </c>
      <c r="AK16" s="8" t="s">
        <v>380</v>
      </c>
      <c r="AL16" s="8" t="s">
        <v>380</v>
      </c>
      <c r="AM16" s="8" t="s">
        <v>380</v>
      </c>
      <c r="AN16" s="8" t="s">
        <v>2773</v>
      </c>
      <c r="AO16" s="8" t="s">
        <v>380</v>
      </c>
      <c r="AP16" s="8" t="s">
        <v>380</v>
      </c>
      <c r="AQ16" s="8" t="s">
        <v>380</v>
      </c>
      <c r="AR16" s="8" t="s">
        <v>380</v>
      </c>
      <c r="AS16" s="8" t="s">
        <v>380</v>
      </c>
      <c r="AT16" s="8" t="s">
        <v>380</v>
      </c>
      <c r="AU16" s="8" t="s">
        <v>380</v>
      </c>
      <c r="AV16" s="8" t="s">
        <v>380</v>
      </c>
      <c r="AW16" s="8" t="s">
        <v>380</v>
      </c>
      <c r="AX16" s="8" t="s">
        <v>380</v>
      </c>
      <c r="AY16" s="8" t="s">
        <v>380</v>
      </c>
      <c r="AZ16" s="8" t="s">
        <v>380</v>
      </c>
      <c r="BA16" s="8" t="s">
        <v>380</v>
      </c>
      <c r="BB16" s="8" t="s">
        <v>380</v>
      </c>
      <c r="BC16" s="69" t="s">
        <v>303</v>
      </c>
      <c r="BD16" s="69" t="s">
        <v>303</v>
      </c>
      <c r="BE16" s="69" t="s">
        <v>303</v>
      </c>
      <c r="BF16" s="69" t="s">
        <v>303</v>
      </c>
      <c r="BG16" s="69" t="s">
        <v>303</v>
      </c>
      <c r="BH16" s="69" t="s">
        <v>303</v>
      </c>
      <c r="BI16" s="69" t="s">
        <v>301</v>
      </c>
    </row>
    <row r="17" spans="1:61" ht="15">
      <c r="A17" s="70">
        <v>127</v>
      </c>
      <c r="B17" s="69" t="s">
        <v>271</v>
      </c>
      <c r="C17" s="69" t="s">
        <v>254</v>
      </c>
      <c r="D17" s="69" t="s">
        <v>255</v>
      </c>
      <c r="E17" s="8" t="s">
        <v>791</v>
      </c>
      <c r="F17" s="67" t="s">
        <v>823</v>
      </c>
      <c r="G17" s="67" t="s">
        <v>823</v>
      </c>
      <c r="H17" s="67" t="s">
        <v>436</v>
      </c>
      <c r="I17" s="71" t="s">
        <v>435</v>
      </c>
      <c r="J17" s="67" t="s">
        <v>426</v>
      </c>
      <c r="K17" s="67" t="s">
        <v>2779</v>
      </c>
      <c r="L17" s="67" t="s">
        <v>800</v>
      </c>
      <c r="M17" s="67" t="s">
        <v>799</v>
      </c>
      <c r="N17" s="67" t="s">
        <v>801</v>
      </c>
      <c r="O17" s="57" t="s">
        <v>808</v>
      </c>
      <c r="P17" s="67" t="s">
        <v>810</v>
      </c>
      <c r="Q17" s="67" t="s">
        <v>2780</v>
      </c>
      <c r="R17" s="67" t="s">
        <v>814</v>
      </c>
      <c r="S17" s="8" t="s">
        <v>339</v>
      </c>
      <c r="T17" s="8" t="s">
        <v>340</v>
      </c>
      <c r="U17" s="8" t="s">
        <v>341</v>
      </c>
      <c r="V17" s="8" t="s">
        <v>342</v>
      </c>
      <c r="W17" s="8" t="s">
        <v>380</v>
      </c>
      <c r="X17" s="8" t="s">
        <v>380</v>
      </c>
      <c r="Y17" s="8" t="s">
        <v>380</v>
      </c>
      <c r="Z17" s="8" t="s">
        <v>380</v>
      </c>
      <c r="AA17" s="8" t="s">
        <v>380</v>
      </c>
      <c r="AB17" s="8" t="s">
        <v>380</v>
      </c>
      <c r="AC17" s="8" t="s">
        <v>380</v>
      </c>
      <c r="AD17" s="8" t="s">
        <v>380</v>
      </c>
      <c r="AE17" s="8" t="s">
        <v>380</v>
      </c>
      <c r="AF17" s="8" t="s">
        <v>380</v>
      </c>
      <c r="AG17" s="8" t="s">
        <v>380</v>
      </c>
      <c r="AH17" s="8" t="s">
        <v>380</v>
      </c>
      <c r="AI17" s="8" t="s">
        <v>380</v>
      </c>
      <c r="AJ17" s="8" t="s">
        <v>380</v>
      </c>
      <c r="AK17" s="8" t="s">
        <v>380</v>
      </c>
      <c r="AL17" s="8" t="s">
        <v>380</v>
      </c>
      <c r="AM17" s="8" t="s">
        <v>380</v>
      </c>
      <c r="AN17" s="8" t="s">
        <v>2773</v>
      </c>
      <c r="AO17" s="8" t="s">
        <v>380</v>
      </c>
      <c r="AP17" s="8" t="s">
        <v>380</v>
      </c>
      <c r="AQ17" s="8" t="s">
        <v>380</v>
      </c>
      <c r="AR17" s="8" t="s">
        <v>380</v>
      </c>
      <c r="AS17" s="8" t="s">
        <v>380</v>
      </c>
      <c r="AT17" s="8" t="s">
        <v>380</v>
      </c>
      <c r="AU17" s="8" t="s">
        <v>380</v>
      </c>
      <c r="AV17" s="8" t="s">
        <v>380</v>
      </c>
      <c r="AW17" s="8" t="s">
        <v>380</v>
      </c>
      <c r="AX17" s="8" t="s">
        <v>380</v>
      </c>
      <c r="AY17" s="8" t="s">
        <v>380</v>
      </c>
      <c r="AZ17" s="8" t="s">
        <v>380</v>
      </c>
      <c r="BA17" s="8" t="s">
        <v>380</v>
      </c>
      <c r="BB17" s="8" t="s">
        <v>380</v>
      </c>
      <c r="BC17" s="69" t="s">
        <v>303</v>
      </c>
      <c r="BD17" s="69" t="s">
        <v>303</v>
      </c>
      <c r="BE17" s="69" t="s">
        <v>303</v>
      </c>
      <c r="BF17" s="69" t="s">
        <v>303</v>
      </c>
      <c r="BG17" s="69" t="s">
        <v>303</v>
      </c>
      <c r="BH17" s="69" t="s">
        <v>303</v>
      </c>
      <c r="BI17" s="69" t="s">
        <v>301</v>
      </c>
    </row>
    <row r="18" spans="1:61">
      <c r="A18" s="70">
        <v>128</v>
      </c>
      <c r="B18" s="69" t="s">
        <v>271</v>
      </c>
      <c r="C18" s="69" t="s">
        <v>254</v>
      </c>
      <c r="D18" s="69" t="s">
        <v>255</v>
      </c>
      <c r="E18" s="8" t="s">
        <v>791</v>
      </c>
      <c r="F18" s="67" t="s">
        <v>823</v>
      </c>
      <c r="G18" s="67" t="s">
        <v>823</v>
      </c>
      <c r="H18" s="67" t="s">
        <v>438</v>
      </c>
      <c r="I18" s="71" t="s">
        <v>437</v>
      </c>
      <c r="J18" s="67" t="s">
        <v>426</v>
      </c>
      <c r="P18" s="67" t="s">
        <v>810</v>
      </c>
      <c r="R18" s="67" t="s">
        <v>814</v>
      </c>
      <c r="S18" s="8" t="s">
        <v>339</v>
      </c>
      <c r="T18" s="8" t="s">
        <v>340</v>
      </c>
      <c r="U18" s="8" t="s">
        <v>341</v>
      </c>
      <c r="V18" s="8" t="s">
        <v>342</v>
      </c>
      <c r="W18" s="8" t="s">
        <v>380</v>
      </c>
      <c r="X18" s="8" t="s">
        <v>380</v>
      </c>
      <c r="Y18" s="8" t="s">
        <v>380</v>
      </c>
      <c r="Z18" s="8" t="s">
        <v>380</v>
      </c>
      <c r="AA18" s="8" t="s">
        <v>380</v>
      </c>
      <c r="AB18" s="8" t="s">
        <v>380</v>
      </c>
      <c r="AC18" s="8" t="s">
        <v>380</v>
      </c>
      <c r="AD18" s="8" t="s">
        <v>380</v>
      </c>
      <c r="AE18" s="8" t="s">
        <v>380</v>
      </c>
      <c r="AF18" s="8" t="s">
        <v>380</v>
      </c>
      <c r="AG18" s="8" t="s">
        <v>380</v>
      </c>
      <c r="AH18" s="8" t="s">
        <v>380</v>
      </c>
      <c r="AI18" s="8" t="s">
        <v>380</v>
      </c>
      <c r="AJ18" s="8" t="s">
        <v>380</v>
      </c>
      <c r="AK18" s="8" t="s">
        <v>380</v>
      </c>
      <c r="AL18" s="8" t="s">
        <v>380</v>
      </c>
      <c r="AM18" s="8" t="s">
        <v>380</v>
      </c>
      <c r="AN18" s="8" t="s">
        <v>2773</v>
      </c>
      <c r="AO18" s="8" t="s">
        <v>380</v>
      </c>
      <c r="AP18" s="8" t="s">
        <v>380</v>
      </c>
      <c r="AQ18" s="8" t="s">
        <v>380</v>
      </c>
      <c r="AR18" s="8" t="s">
        <v>380</v>
      </c>
      <c r="AS18" s="8" t="s">
        <v>380</v>
      </c>
      <c r="AT18" s="8" t="s">
        <v>380</v>
      </c>
      <c r="AU18" s="8" t="s">
        <v>380</v>
      </c>
      <c r="AV18" s="8" t="s">
        <v>380</v>
      </c>
      <c r="AW18" s="8" t="s">
        <v>380</v>
      </c>
      <c r="AX18" s="8" t="s">
        <v>380</v>
      </c>
      <c r="AY18" s="8" t="s">
        <v>380</v>
      </c>
      <c r="AZ18" s="8" t="s">
        <v>380</v>
      </c>
      <c r="BA18" s="8" t="s">
        <v>380</v>
      </c>
      <c r="BB18" s="8" t="s">
        <v>380</v>
      </c>
      <c r="BC18" s="69" t="s">
        <v>303</v>
      </c>
      <c r="BD18" s="69" t="s">
        <v>303</v>
      </c>
      <c r="BE18" s="69" t="s">
        <v>303</v>
      </c>
      <c r="BF18" s="69" t="s">
        <v>303</v>
      </c>
      <c r="BG18" s="69" t="s">
        <v>303</v>
      </c>
      <c r="BH18" s="69" t="s">
        <v>303</v>
      </c>
      <c r="BI18" s="69" t="s">
        <v>301</v>
      </c>
    </row>
    <row r="19" spans="1:61">
      <c r="A19" s="70">
        <v>129</v>
      </c>
      <c r="B19" s="69" t="s">
        <v>271</v>
      </c>
      <c r="C19" s="69" t="s">
        <v>254</v>
      </c>
      <c r="D19" s="69" t="s">
        <v>255</v>
      </c>
      <c r="E19" s="8" t="s">
        <v>791</v>
      </c>
      <c r="F19" s="67" t="s">
        <v>823</v>
      </c>
      <c r="G19" s="67" t="s">
        <v>823</v>
      </c>
      <c r="H19" s="67" t="s">
        <v>430</v>
      </c>
      <c r="I19" s="71" t="s">
        <v>429</v>
      </c>
      <c r="J19" s="67" t="s">
        <v>426</v>
      </c>
      <c r="P19" s="67" t="s">
        <v>810</v>
      </c>
      <c r="R19" s="67" t="s">
        <v>814</v>
      </c>
      <c r="S19" s="8" t="s">
        <v>339</v>
      </c>
      <c r="T19" s="8" t="s">
        <v>340</v>
      </c>
      <c r="U19" s="8" t="s">
        <v>341</v>
      </c>
      <c r="V19" s="8" t="s">
        <v>342</v>
      </c>
      <c r="W19" s="8" t="s">
        <v>380</v>
      </c>
      <c r="X19" s="8" t="s">
        <v>380</v>
      </c>
      <c r="Y19" s="8" t="s">
        <v>380</v>
      </c>
      <c r="Z19" s="8" t="s">
        <v>380</v>
      </c>
      <c r="AA19" s="8" t="s">
        <v>380</v>
      </c>
      <c r="AB19" s="8" t="s">
        <v>380</v>
      </c>
      <c r="AC19" s="8" t="s">
        <v>380</v>
      </c>
      <c r="AD19" s="8" t="s">
        <v>380</v>
      </c>
      <c r="AE19" s="8" t="s">
        <v>380</v>
      </c>
      <c r="AF19" s="8" t="s">
        <v>380</v>
      </c>
      <c r="AG19" s="8" t="s">
        <v>380</v>
      </c>
      <c r="AH19" s="8" t="s">
        <v>380</v>
      </c>
      <c r="AI19" s="8" t="s">
        <v>380</v>
      </c>
      <c r="AJ19" s="8" t="s">
        <v>380</v>
      </c>
      <c r="AK19" s="8" t="s">
        <v>380</v>
      </c>
      <c r="AL19" s="8" t="s">
        <v>380</v>
      </c>
      <c r="AM19" s="8" t="s">
        <v>380</v>
      </c>
      <c r="AN19" s="8" t="s">
        <v>2773</v>
      </c>
      <c r="AO19" s="8" t="s">
        <v>380</v>
      </c>
      <c r="AP19" s="8" t="s">
        <v>380</v>
      </c>
      <c r="AQ19" s="8" t="s">
        <v>380</v>
      </c>
      <c r="AR19" s="8" t="s">
        <v>380</v>
      </c>
      <c r="AS19" s="8" t="s">
        <v>380</v>
      </c>
      <c r="AT19" s="8" t="s">
        <v>380</v>
      </c>
      <c r="AU19" s="8" t="s">
        <v>380</v>
      </c>
      <c r="AV19" s="8" t="s">
        <v>380</v>
      </c>
      <c r="AW19" s="8" t="s">
        <v>380</v>
      </c>
      <c r="AX19" s="8" t="s">
        <v>380</v>
      </c>
      <c r="AY19" s="8" t="s">
        <v>380</v>
      </c>
      <c r="AZ19" s="8" t="s">
        <v>380</v>
      </c>
      <c r="BA19" s="8" t="s">
        <v>380</v>
      </c>
      <c r="BB19" s="8" t="s">
        <v>380</v>
      </c>
      <c r="BC19" s="69" t="s">
        <v>303</v>
      </c>
      <c r="BD19" s="69" t="s">
        <v>303</v>
      </c>
      <c r="BE19" s="69" t="s">
        <v>303</v>
      </c>
      <c r="BF19" s="69" t="s">
        <v>303</v>
      </c>
      <c r="BG19" s="69" t="s">
        <v>303</v>
      </c>
      <c r="BH19" s="69" t="s">
        <v>303</v>
      </c>
      <c r="BI19" s="69" t="s">
        <v>301</v>
      </c>
    </row>
    <row r="20" spans="1:61">
      <c r="A20" s="70">
        <v>130</v>
      </c>
      <c r="B20" s="69" t="s">
        <v>271</v>
      </c>
      <c r="C20" s="69" t="s">
        <v>254</v>
      </c>
      <c r="D20" s="69" t="s">
        <v>255</v>
      </c>
      <c r="E20" s="8" t="s">
        <v>791</v>
      </c>
      <c r="F20" s="67" t="s">
        <v>823</v>
      </c>
      <c r="G20" s="67" t="s">
        <v>823</v>
      </c>
      <c r="H20" s="67" t="s">
        <v>438</v>
      </c>
      <c r="I20" s="71" t="s">
        <v>437</v>
      </c>
      <c r="J20" s="67" t="s">
        <v>426</v>
      </c>
      <c r="P20" s="67" t="s">
        <v>810</v>
      </c>
      <c r="R20" s="67" t="s">
        <v>814</v>
      </c>
      <c r="S20" s="8" t="s">
        <v>339</v>
      </c>
      <c r="T20" s="8" t="s">
        <v>340</v>
      </c>
      <c r="U20" s="8" t="s">
        <v>341</v>
      </c>
      <c r="V20" s="8" t="s">
        <v>342</v>
      </c>
      <c r="W20" s="8" t="s">
        <v>380</v>
      </c>
      <c r="X20" s="8" t="s">
        <v>380</v>
      </c>
      <c r="Y20" s="8" t="s">
        <v>380</v>
      </c>
      <c r="Z20" s="8" t="s">
        <v>380</v>
      </c>
      <c r="AA20" s="8" t="s">
        <v>380</v>
      </c>
      <c r="AB20" s="8" t="s">
        <v>380</v>
      </c>
      <c r="AC20" s="8" t="s">
        <v>380</v>
      </c>
      <c r="AD20" s="8" t="s">
        <v>380</v>
      </c>
      <c r="AE20" s="8" t="s">
        <v>380</v>
      </c>
      <c r="AF20" s="8" t="s">
        <v>380</v>
      </c>
      <c r="AG20" s="8" t="s">
        <v>380</v>
      </c>
      <c r="AH20" s="8" t="s">
        <v>380</v>
      </c>
      <c r="AI20" s="8" t="s">
        <v>380</v>
      </c>
      <c r="AJ20" s="8" t="s">
        <v>380</v>
      </c>
      <c r="AK20" s="8" t="s">
        <v>380</v>
      </c>
      <c r="AL20" s="8" t="s">
        <v>380</v>
      </c>
      <c r="AM20" s="8" t="s">
        <v>380</v>
      </c>
      <c r="AN20" s="8" t="s">
        <v>2773</v>
      </c>
      <c r="AO20" s="8" t="s">
        <v>380</v>
      </c>
      <c r="AP20" s="8" t="s">
        <v>380</v>
      </c>
      <c r="AQ20" s="8" t="s">
        <v>380</v>
      </c>
      <c r="AR20" s="8" t="s">
        <v>380</v>
      </c>
      <c r="AS20" s="8" t="s">
        <v>380</v>
      </c>
      <c r="AT20" s="8" t="s">
        <v>380</v>
      </c>
      <c r="AU20" s="8" t="s">
        <v>380</v>
      </c>
      <c r="AV20" s="8" t="s">
        <v>380</v>
      </c>
      <c r="AW20" s="8" t="s">
        <v>380</v>
      </c>
      <c r="AX20" s="8" t="s">
        <v>380</v>
      </c>
      <c r="AY20" s="8" t="s">
        <v>380</v>
      </c>
      <c r="AZ20" s="8" t="s">
        <v>380</v>
      </c>
      <c r="BA20" s="8" t="s">
        <v>380</v>
      </c>
      <c r="BB20" s="8" t="s">
        <v>380</v>
      </c>
      <c r="BC20" s="69" t="s">
        <v>303</v>
      </c>
      <c r="BD20" s="69" t="s">
        <v>303</v>
      </c>
      <c r="BE20" s="69" t="s">
        <v>303</v>
      </c>
      <c r="BF20" s="69" t="s">
        <v>303</v>
      </c>
      <c r="BG20" s="69" t="s">
        <v>303</v>
      </c>
      <c r="BH20" s="69" t="s">
        <v>303</v>
      </c>
      <c r="BI20" s="69" t="s">
        <v>301</v>
      </c>
    </row>
    <row r="21" spans="1:61">
      <c r="A21" s="70">
        <v>131</v>
      </c>
      <c r="B21" s="69" t="s">
        <v>271</v>
      </c>
      <c r="C21" s="69" t="s">
        <v>254</v>
      </c>
      <c r="D21" s="69" t="s">
        <v>255</v>
      </c>
      <c r="E21" s="8" t="s">
        <v>791</v>
      </c>
      <c r="F21" s="67" t="s">
        <v>823</v>
      </c>
      <c r="G21" s="67" t="s">
        <v>823</v>
      </c>
      <c r="H21" s="67" t="s">
        <v>438</v>
      </c>
      <c r="I21" s="71" t="s">
        <v>463</v>
      </c>
      <c r="J21" s="67" t="s">
        <v>426</v>
      </c>
      <c r="P21" s="67" t="s">
        <v>810</v>
      </c>
      <c r="R21" s="67" t="s">
        <v>814</v>
      </c>
      <c r="S21" s="8" t="s">
        <v>339</v>
      </c>
      <c r="T21" s="8" t="s">
        <v>340</v>
      </c>
      <c r="U21" s="8" t="s">
        <v>341</v>
      </c>
      <c r="V21" s="8" t="s">
        <v>342</v>
      </c>
      <c r="W21" s="8" t="s">
        <v>380</v>
      </c>
      <c r="X21" s="8" t="s">
        <v>380</v>
      </c>
      <c r="Y21" s="8" t="s">
        <v>380</v>
      </c>
      <c r="Z21" s="8" t="s">
        <v>380</v>
      </c>
      <c r="AA21" s="8" t="s">
        <v>380</v>
      </c>
      <c r="AB21" s="8" t="s">
        <v>380</v>
      </c>
      <c r="AC21" s="8" t="s">
        <v>380</v>
      </c>
      <c r="AD21" s="8" t="s">
        <v>380</v>
      </c>
      <c r="AE21" s="8" t="s">
        <v>380</v>
      </c>
      <c r="AF21" s="8" t="s">
        <v>380</v>
      </c>
      <c r="AG21" s="8" t="s">
        <v>380</v>
      </c>
      <c r="AH21" s="8" t="s">
        <v>380</v>
      </c>
      <c r="AI21" s="8" t="s">
        <v>380</v>
      </c>
      <c r="AJ21" s="8" t="s">
        <v>380</v>
      </c>
      <c r="AK21" s="8" t="s">
        <v>380</v>
      </c>
      <c r="AL21" s="8" t="s">
        <v>380</v>
      </c>
      <c r="AM21" s="8" t="s">
        <v>380</v>
      </c>
      <c r="AN21" s="8" t="s">
        <v>2773</v>
      </c>
      <c r="AO21" s="8" t="s">
        <v>380</v>
      </c>
      <c r="AP21" s="8" t="s">
        <v>380</v>
      </c>
      <c r="AQ21" s="8" t="s">
        <v>380</v>
      </c>
      <c r="AR21" s="8" t="s">
        <v>380</v>
      </c>
      <c r="AS21" s="8" t="s">
        <v>380</v>
      </c>
      <c r="AT21" s="8" t="s">
        <v>380</v>
      </c>
      <c r="AU21" s="8" t="s">
        <v>380</v>
      </c>
      <c r="AV21" s="8" t="s">
        <v>380</v>
      </c>
      <c r="AW21" s="8" t="s">
        <v>380</v>
      </c>
      <c r="AX21" s="8" t="s">
        <v>380</v>
      </c>
      <c r="AY21" s="8" t="s">
        <v>380</v>
      </c>
      <c r="AZ21" s="8" t="s">
        <v>380</v>
      </c>
      <c r="BA21" s="8" t="s">
        <v>380</v>
      </c>
      <c r="BB21" s="8" t="s">
        <v>380</v>
      </c>
      <c r="BC21" s="69" t="s">
        <v>303</v>
      </c>
      <c r="BD21" s="69" t="s">
        <v>303</v>
      </c>
      <c r="BE21" s="69" t="s">
        <v>303</v>
      </c>
      <c r="BF21" s="69" t="s">
        <v>303</v>
      </c>
      <c r="BG21" s="69" t="s">
        <v>303</v>
      </c>
      <c r="BH21" s="69" t="s">
        <v>303</v>
      </c>
      <c r="BI21" s="69" t="s">
        <v>301</v>
      </c>
    </row>
    <row r="22" spans="1:61">
      <c r="A22" s="70">
        <v>132</v>
      </c>
      <c r="B22" s="69" t="s">
        <v>271</v>
      </c>
      <c r="C22" s="69" t="s">
        <v>254</v>
      </c>
      <c r="D22" s="69" t="s">
        <v>255</v>
      </c>
      <c r="E22" s="8" t="s">
        <v>791</v>
      </c>
      <c r="F22" s="67" t="s">
        <v>823</v>
      </c>
      <c r="G22" s="67" t="s">
        <v>823</v>
      </c>
      <c r="H22" s="67" t="s">
        <v>465</v>
      </c>
      <c r="I22" s="67" t="s">
        <v>464</v>
      </c>
      <c r="J22" s="67" t="s">
        <v>426</v>
      </c>
      <c r="P22" s="67" t="s">
        <v>810</v>
      </c>
      <c r="R22" s="67" t="s">
        <v>814</v>
      </c>
      <c r="S22" s="8" t="s">
        <v>339</v>
      </c>
      <c r="T22" s="8" t="s">
        <v>340</v>
      </c>
      <c r="U22" s="8" t="s">
        <v>341</v>
      </c>
      <c r="V22" s="8" t="s">
        <v>342</v>
      </c>
      <c r="W22" s="8" t="s">
        <v>380</v>
      </c>
      <c r="X22" s="8" t="s">
        <v>380</v>
      </c>
      <c r="Y22" s="8" t="s">
        <v>380</v>
      </c>
      <c r="Z22" s="8" t="s">
        <v>380</v>
      </c>
      <c r="AA22" s="8" t="s">
        <v>380</v>
      </c>
      <c r="AB22" s="8" t="s">
        <v>380</v>
      </c>
      <c r="AC22" s="8" t="s">
        <v>380</v>
      </c>
      <c r="AD22" s="8" t="s">
        <v>380</v>
      </c>
      <c r="AE22" s="8" t="s">
        <v>380</v>
      </c>
      <c r="AF22" s="8" t="s">
        <v>380</v>
      </c>
      <c r="AG22" s="8" t="s">
        <v>380</v>
      </c>
      <c r="AH22" s="8" t="s">
        <v>380</v>
      </c>
      <c r="AI22" s="8" t="s">
        <v>380</v>
      </c>
      <c r="AJ22" s="8" t="s">
        <v>380</v>
      </c>
      <c r="AK22" s="8" t="s">
        <v>380</v>
      </c>
      <c r="AL22" s="8" t="s">
        <v>380</v>
      </c>
      <c r="AM22" s="8" t="s">
        <v>380</v>
      </c>
      <c r="AN22" s="8" t="s">
        <v>2773</v>
      </c>
      <c r="AO22" s="8" t="s">
        <v>380</v>
      </c>
      <c r="AP22" s="8" t="s">
        <v>380</v>
      </c>
      <c r="AQ22" s="8" t="s">
        <v>380</v>
      </c>
      <c r="AR22" s="8" t="s">
        <v>380</v>
      </c>
      <c r="AS22" s="8" t="s">
        <v>380</v>
      </c>
      <c r="AT22" s="8" t="s">
        <v>380</v>
      </c>
      <c r="AU22" s="8" t="s">
        <v>380</v>
      </c>
      <c r="AV22" s="8" t="s">
        <v>380</v>
      </c>
      <c r="AW22" s="8" t="s">
        <v>380</v>
      </c>
      <c r="AX22" s="8" t="s">
        <v>380</v>
      </c>
      <c r="AY22" s="8" t="s">
        <v>380</v>
      </c>
      <c r="AZ22" s="8" t="s">
        <v>380</v>
      </c>
      <c r="BA22" s="8" t="s">
        <v>380</v>
      </c>
      <c r="BB22" s="8" t="s">
        <v>380</v>
      </c>
      <c r="BC22" s="69" t="s">
        <v>303</v>
      </c>
      <c r="BD22" s="69" t="s">
        <v>303</v>
      </c>
      <c r="BE22" s="69" t="s">
        <v>303</v>
      </c>
      <c r="BF22" s="69" t="s">
        <v>303</v>
      </c>
      <c r="BG22" s="69" t="s">
        <v>303</v>
      </c>
      <c r="BH22" s="69" t="s">
        <v>303</v>
      </c>
      <c r="BI22" s="69" t="s">
        <v>301</v>
      </c>
    </row>
    <row r="23" spans="1:61">
      <c r="A23" s="68">
        <v>133</v>
      </c>
      <c r="B23" s="68"/>
      <c r="C23" s="68"/>
      <c r="D23" s="68"/>
      <c r="E23" s="68"/>
      <c r="F23" s="67" t="s">
        <v>823</v>
      </c>
      <c r="G23" s="67" t="s">
        <v>823</v>
      </c>
      <c r="H23" s="67" t="s">
        <v>428</v>
      </c>
      <c r="I23" s="67" t="s">
        <v>428</v>
      </c>
      <c r="J23" s="67" t="s">
        <v>428</v>
      </c>
      <c r="S23" s="8" t="s">
        <v>339</v>
      </c>
      <c r="T23" s="8" t="s">
        <v>340</v>
      </c>
      <c r="U23" s="8" t="s">
        <v>341</v>
      </c>
      <c r="V23" s="8" t="s">
        <v>342</v>
      </c>
      <c r="W23" s="8" t="s">
        <v>380</v>
      </c>
      <c r="X23" s="8" t="s">
        <v>380</v>
      </c>
      <c r="Y23" s="8" t="s">
        <v>380</v>
      </c>
      <c r="Z23" s="8" t="s">
        <v>380</v>
      </c>
      <c r="AA23" s="8" t="s">
        <v>380</v>
      </c>
      <c r="AB23" s="8" t="s">
        <v>380</v>
      </c>
      <c r="AC23" s="8" t="s">
        <v>380</v>
      </c>
      <c r="AD23" s="8" t="s">
        <v>380</v>
      </c>
      <c r="AE23" s="8" t="s">
        <v>380</v>
      </c>
      <c r="AF23" s="8" t="s">
        <v>380</v>
      </c>
      <c r="AG23" s="8" t="s">
        <v>380</v>
      </c>
      <c r="AH23" s="8" t="s">
        <v>380</v>
      </c>
      <c r="AI23" s="8" t="s">
        <v>380</v>
      </c>
      <c r="AJ23" s="8" t="s">
        <v>380</v>
      </c>
      <c r="AK23" s="8" t="s">
        <v>380</v>
      </c>
      <c r="AL23" s="8" t="s">
        <v>380</v>
      </c>
      <c r="AM23" s="8" t="s">
        <v>380</v>
      </c>
      <c r="AN23" s="8" t="s">
        <v>2773</v>
      </c>
      <c r="AO23" s="8" t="s">
        <v>380</v>
      </c>
      <c r="AP23" s="8" t="s">
        <v>380</v>
      </c>
      <c r="AQ23" s="8" t="s">
        <v>380</v>
      </c>
      <c r="AR23" s="8" t="s">
        <v>380</v>
      </c>
      <c r="AS23" s="8" t="s">
        <v>380</v>
      </c>
      <c r="AT23" s="8" t="s">
        <v>380</v>
      </c>
      <c r="AU23" s="8" t="s">
        <v>380</v>
      </c>
      <c r="AV23" s="8" t="s">
        <v>380</v>
      </c>
      <c r="AW23" s="8" t="s">
        <v>380</v>
      </c>
      <c r="AX23" s="8" t="s">
        <v>380</v>
      </c>
      <c r="AY23" s="8" t="s">
        <v>380</v>
      </c>
      <c r="AZ23" s="8" t="s">
        <v>380</v>
      </c>
      <c r="BA23" s="8" t="s">
        <v>380</v>
      </c>
      <c r="BB23" s="8" t="s">
        <v>380</v>
      </c>
      <c r="BC23" s="69" t="s">
        <v>303</v>
      </c>
      <c r="BD23" s="69" t="s">
        <v>303</v>
      </c>
      <c r="BE23" s="69" t="s">
        <v>303</v>
      </c>
      <c r="BF23" s="69" t="s">
        <v>303</v>
      </c>
      <c r="BG23" s="69" t="s">
        <v>303</v>
      </c>
      <c r="BH23" s="69" t="s">
        <v>303</v>
      </c>
      <c r="BI23" s="69" t="s">
        <v>301</v>
      </c>
    </row>
    <row r="24" spans="1:61">
      <c r="A24" s="68">
        <v>134</v>
      </c>
      <c r="B24" s="68"/>
      <c r="C24" s="68"/>
      <c r="D24" s="68"/>
      <c r="E24" s="68"/>
      <c r="F24" s="67" t="s">
        <v>823</v>
      </c>
      <c r="G24" s="67" t="s">
        <v>823</v>
      </c>
      <c r="H24" s="67" t="s">
        <v>428</v>
      </c>
      <c r="I24" s="67" t="s">
        <v>428</v>
      </c>
      <c r="J24" s="67" t="s">
        <v>428</v>
      </c>
      <c r="S24" s="8" t="s">
        <v>339</v>
      </c>
      <c r="T24" s="8" t="s">
        <v>340</v>
      </c>
      <c r="U24" s="8" t="s">
        <v>341</v>
      </c>
      <c r="V24" s="8" t="s">
        <v>342</v>
      </c>
      <c r="W24" s="8" t="s">
        <v>380</v>
      </c>
      <c r="X24" s="8" t="s">
        <v>380</v>
      </c>
      <c r="Y24" s="8" t="s">
        <v>380</v>
      </c>
      <c r="Z24" s="8" t="s">
        <v>380</v>
      </c>
      <c r="AA24" s="8" t="s">
        <v>380</v>
      </c>
      <c r="AB24" s="8" t="s">
        <v>380</v>
      </c>
      <c r="AC24" s="8" t="s">
        <v>380</v>
      </c>
      <c r="AD24" s="8" t="s">
        <v>380</v>
      </c>
      <c r="AE24" s="8" t="s">
        <v>380</v>
      </c>
      <c r="AF24" s="8" t="s">
        <v>380</v>
      </c>
      <c r="AG24" s="8" t="s">
        <v>380</v>
      </c>
      <c r="AH24" s="8" t="s">
        <v>380</v>
      </c>
      <c r="AI24" s="8" t="s">
        <v>380</v>
      </c>
      <c r="AJ24" s="8" t="s">
        <v>380</v>
      </c>
      <c r="AK24" s="8" t="s">
        <v>380</v>
      </c>
      <c r="AL24" s="8" t="s">
        <v>380</v>
      </c>
      <c r="AM24" s="8" t="s">
        <v>380</v>
      </c>
      <c r="AN24" s="8" t="s">
        <v>2773</v>
      </c>
      <c r="AO24" s="8" t="s">
        <v>380</v>
      </c>
      <c r="AP24" s="8" t="s">
        <v>380</v>
      </c>
      <c r="AQ24" s="8" t="s">
        <v>380</v>
      </c>
      <c r="AR24" s="8" t="s">
        <v>380</v>
      </c>
      <c r="AS24" s="8" t="s">
        <v>380</v>
      </c>
      <c r="AT24" s="8" t="s">
        <v>380</v>
      </c>
      <c r="AU24" s="8" t="s">
        <v>380</v>
      </c>
      <c r="AV24" s="8" t="s">
        <v>380</v>
      </c>
      <c r="AW24" s="8" t="s">
        <v>380</v>
      </c>
      <c r="AX24" s="8" t="s">
        <v>380</v>
      </c>
      <c r="AY24" s="8" t="s">
        <v>380</v>
      </c>
      <c r="AZ24" s="8" t="s">
        <v>380</v>
      </c>
      <c r="BA24" s="8" t="s">
        <v>380</v>
      </c>
      <c r="BB24" s="8" t="s">
        <v>380</v>
      </c>
      <c r="BC24" s="69" t="s">
        <v>303</v>
      </c>
      <c r="BD24" s="69" t="s">
        <v>303</v>
      </c>
      <c r="BE24" s="69" t="s">
        <v>303</v>
      </c>
      <c r="BF24" s="69" t="s">
        <v>303</v>
      </c>
      <c r="BG24" s="69" t="s">
        <v>303</v>
      </c>
      <c r="BH24" s="69" t="s">
        <v>303</v>
      </c>
      <c r="BI24" s="69" t="s">
        <v>301</v>
      </c>
    </row>
    <row r="25" spans="1:61">
      <c r="A25" s="68">
        <v>135</v>
      </c>
      <c r="B25" s="68"/>
      <c r="C25" s="68"/>
      <c r="D25" s="68"/>
      <c r="E25" s="68"/>
      <c r="F25" s="67" t="s">
        <v>823</v>
      </c>
      <c r="G25" s="67" t="s">
        <v>823</v>
      </c>
      <c r="H25" s="67" t="s">
        <v>428</v>
      </c>
      <c r="I25" s="67" t="s">
        <v>428</v>
      </c>
      <c r="J25" s="67" t="s">
        <v>428</v>
      </c>
      <c r="S25" s="8" t="s">
        <v>339</v>
      </c>
      <c r="T25" s="8" t="s">
        <v>340</v>
      </c>
      <c r="U25" s="8" t="s">
        <v>341</v>
      </c>
      <c r="V25" s="8" t="s">
        <v>342</v>
      </c>
      <c r="W25" s="8" t="s">
        <v>380</v>
      </c>
      <c r="X25" s="8" t="s">
        <v>380</v>
      </c>
      <c r="Y25" s="8" t="s">
        <v>380</v>
      </c>
      <c r="Z25" s="8" t="s">
        <v>380</v>
      </c>
      <c r="AA25" s="8" t="s">
        <v>380</v>
      </c>
      <c r="AB25" s="8" t="s">
        <v>380</v>
      </c>
      <c r="AC25" s="8" t="s">
        <v>380</v>
      </c>
      <c r="AD25" s="8" t="s">
        <v>380</v>
      </c>
      <c r="AE25" s="8" t="s">
        <v>380</v>
      </c>
      <c r="AF25" s="8" t="s">
        <v>380</v>
      </c>
      <c r="AG25" s="8" t="s">
        <v>380</v>
      </c>
      <c r="AH25" s="8" t="s">
        <v>380</v>
      </c>
      <c r="AI25" s="8" t="s">
        <v>380</v>
      </c>
      <c r="AJ25" s="8" t="s">
        <v>380</v>
      </c>
      <c r="AK25" s="8" t="s">
        <v>380</v>
      </c>
      <c r="AL25" s="8" t="s">
        <v>380</v>
      </c>
      <c r="AM25" s="8" t="s">
        <v>380</v>
      </c>
      <c r="AN25" s="8" t="s">
        <v>2773</v>
      </c>
      <c r="AO25" s="8" t="s">
        <v>380</v>
      </c>
      <c r="AP25" s="8" t="s">
        <v>380</v>
      </c>
      <c r="AQ25" s="8" t="s">
        <v>380</v>
      </c>
      <c r="AR25" s="8" t="s">
        <v>380</v>
      </c>
      <c r="AS25" s="8" t="s">
        <v>380</v>
      </c>
      <c r="AT25" s="8" t="s">
        <v>380</v>
      </c>
      <c r="AU25" s="8" t="s">
        <v>380</v>
      </c>
      <c r="AV25" s="8" t="s">
        <v>380</v>
      </c>
      <c r="AW25" s="8" t="s">
        <v>380</v>
      </c>
      <c r="AX25" s="8" t="s">
        <v>380</v>
      </c>
      <c r="AY25" s="8" t="s">
        <v>380</v>
      </c>
      <c r="AZ25" s="8" t="s">
        <v>380</v>
      </c>
      <c r="BA25" s="8" t="s">
        <v>380</v>
      </c>
      <c r="BB25" s="8" t="s">
        <v>380</v>
      </c>
      <c r="BC25" s="69" t="s">
        <v>303</v>
      </c>
      <c r="BD25" s="69" t="s">
        <v>303</v>
      </c>
      <c r="BE25" s="69" t="s">
        <v>303</v>
      </c>
      <c r="BF25" s="69" t="s">
        <v>303</v>
      </c>
      <c r="BG25" s="69" t="s">
        <v>303</v>
      </c>
      <c r="BH25" s="69" t="s">
        <v>303</v>
      </c>
      <c r="BI25" s="69" t="s">
        <v>301</v>
      </c>
    </row>
    <row r="26" spans="1:61">
      <c r="A26" s="68">
        <v>136</v>
      </c>
      <c r="B26" s="68"/>
      <c r="C26" s="68"/>
      <c r="D26" s="68"/>
      <c r="E26" s="68"/>
      <c r="F26" s="67" t="s">
        <v>823</v>
      </c>
      <c r="G26" s="67" t="s">
        <v>823</v>
      </c>
      <c r="H26" s="67" t="s">
        <v>428</v>
      </c>
      <c r="I26" s="67" t="s">
        <v>428</v>
      </c>
      <c r="J26" s="67" t="s">
        <v>428</v>
      </c>
      <c r="S26" s="8" t="s">
        <v>339</v>
      </c>
      <c r="T26" s="8" t="s">
        <v>340</v>
      </c>
      <c r="U26" s="8" t="s">
        <v>341</v>
      </c>
      <c r="V26" s="8" t="s">
        <v>342</v>
      </c>
      <c r="W26" s="8" t="s">
        <v>380</v>
      </c>
      <c r="X26" s="8" t="s">
        <v>380</v>
      </c>
      <c r="Y26" s="8" t="s">
        <v>380</v>
      </c>
      <c r="Z26" s="8" t="s">
        <v>380</v>
      </c>
      <c r="AA26" s="8" t="s">
        <v>380</v>
      </c>
      <c r="AB26" s="8" t="s">
        <v>380</v>
      </c>
      <c r="AC26" s="8" t="s">
        <v>380</v>
      </c>
      <c r="AD26" s="8" t="s">
        <v>380</v>
      </c>
      <c r="AE26" s="8" t="s">
        <v>380</v>
      </c>
      <c r="AF26" s="8" t="s">
        <v>380</v>
      </c>
      <c r="AG26" s="8" t="s">
        <v>380</v>
      </c>
      <c r="AH26" s="8" t="s">
        <v>380</v>
      </c>
      <c r="AI26" s="8" t="s">
        <v>380</v>
      </c>
      <c r="AJ26" s="8" t="s">
        <v>380</v>
      </c>
      <c r="AK26" s="8" t="s">
        <v>380</v>
      </c>
      <c r="AL26" s="8" t="s">
        <v>380</v>
      </c>
      <c r="AM26" s="8" t="s">
        <v>380</v>
      </c>
      <c r="AN26" s="8" t="s">
        <v>2773</v>
      </c>
      <c r="AO26" s="8" t="s">
        <v>380</v>
      </c>
      <c r="AP26" s="8" t="s">
        <v>380</v>
      </c>
      <c r="AQ26" s="8" t="s">
        <v>380</v>
      </c>
      <c r="AR26" s="8" t="s">
        <v>380</v>
      </c>
      <c r="AS26" s="8" t="s">
        <v>380</v>
      </c>
      <c r="AT26" s="8" t="s">
        <v>380</v>
      </c>
      <c r="AU26" s="8" t="s">
        <v>380</v>
      </c>
      <c r="AV26" s="8" t="s">
        <v>380</v>
      </c>
      <c r="AW26" s="8" t="s">
        <v>380</v>
      </c>
      <c r="AX26" s="8" t="s">
        <v>380</v>
      </c>
      <c r="AY26" s="8" t="s">
        <v>380</v>
      </c>
      <c r="AZ26" s="8" t="s">
        <v>380</v>
      </c>
      <c r="BA26" s="8" t="s">
        <v>380</v>
      </c>
      <c r="BB26" s="8" t="s">
        <v>380</v>
      </c>
      <c r="BC26" s="69" t="s">
        <v>303</v>
      </c>
      <c r="BD26" s="69" t="s">
        <v>303</v>
      </c>
      <c r="BE26" s="69" t="s">
        <v>303</v>
      </c>
      <c r="BF26" s="69" t="s">
        <v>303</v>
      </c>
      <c r="BG26" s="69" t="s">
        <v>303</v>
      </c>
      <c r="BH26" s="69" t="s">
        <v>303</v>
      </c>
      <c r="BI26" s="69" t="s">
        <v>301</v>
      </c>
    </row>
    <row r="27" spans="1:61">
      <c r="A27" s="70">
        <v>137</v>
      </c>
      <c r="B27" s="69" t="s">
        <v>271</v>
      </c>
      <c r="C27" s="69" t="s">
        <v>254</v>
      </c>
      <c r="D27" s="69" t="s">
        <v>255</v>
      </c>
      <c r="E27" s="8" t="s">
        <v>791</v>
      </c>
      <c r="F27" s="67" t="s">
        <v>823</v>
      </c>
      <c r="G27" s="67" t="s">
        <v>823</v>
      </c>
      <c r="H27" s="67" t="s">
        <v>467</v>
      </c>
      <c r="I27" s="67" t="s">
        <v>466</v>
      </c>
      <c r="J27" s="67" t="s">
        <v>426</v>
      </c>
      <c r="P27" s="67" t="s">
        <v>810</v>
      </c>
      <c r="R27" s="67" t="s">
        <v>814</v>
      </c>
      <c r="S27" s="8" t="s">
        <v>339</v>
      </c>
      <c r="T27" s="8" t="s">
        <v>340</v>
      </c>
      <c r="U27" s="8" t="s">
        <v>341</v>
      </c>
      <c r="V27" s="8" t="s">
        <v>342</v>
      </c>
      <c r="W27" s="8" t="s">
        <v>380</v>
      </c>
      <c r="X27" s="8" t="s">
        <v>380</v>
      </c>
      <c r="Y27" s="8" t="s">
        <v>380</v>
      </c>
      <c r="Z27" s="8" t="s">
        <v>380</v>
      </c>
      <c r="AA27" s="8" t="s">
        <v>380</v>
      </c>
      <c r="AB27" s="8" t="s">
        <v>380</v>
      </c>
      <c r="AC27" s="8" t="s">
        <v>380</v>
      </c>
      <c r="AD27" s="8" t="s">
        <v>380</v>
      </c>
      <c r="AE27" s="8" t="s">
        <v>380</v>
      </c>
      <c r="AF27" s="8" t="s">
        <v>380</v>
      </c>
      <c r="AG27" s="8" t="s">
        <v>380</v>
      </c>
      <c r="AH27" s="8" t="s">
        <v>380</v>
      </c>
      <c r="AI27" s="8" t="s">
        <v>380</v>
      </c>
      <c r="AJ27" s="8" t="s">
        <v>380</v>
      </c>
      <c r="AK27" s="8" t="s">
        <v>380</v>
      </c>
      <c r="AL27" s="8" t="s">
        <v>380</v>
      </c>
      <c r="AM27" s="8" t="s">
        <v>380</v>
      </c>
      <c r="AN27" s="8" t="s">
        <v>2773</v>
      </c>
      <c r="AO27" s="8" t="s">
        <v>380</v>
      </c>
      <c r="AP27" s="8" t="s">
        <v>380</v>
      </c>
      <c r="AQ27" s="8" t="s">
        <v>380</v>
      </c>
      <c r="AR27" s="8" t="s">
        <v>380</v>
      </c>
      <c r="AS27" s="8" t="s">
        <v>380</v>
      </c>
      <c r="AT27" s="8" t="s">
        <v>380</v>
      </c>
      <c r="AU27" s="8" t="s">
        <v>380</v>
      </c>
      <c r="AV27" s="8" t="s">
        <v>380</v>
      </c>
      <c r="AW27" s="8" t="s">
        <v>380</v>
      </c>
      <c r="AX27" s="8" t="s">
        <v>380</v>
      </c>
      <c r="AY27" s="8" t="s">
        <v>380</v>
      </c>
      <c r="AZ27" s="8" t="s">
        <v>380</v>
      </c>
      <c r="BA27" s="8" t="s">
        <v>380</v>
      </c>
      <c r="BB27" s="8" t="s">
        <v>380</v>
      </c>
      <c r="BC27" s="69" t="s">
        <v>303</v>
      </c>
      <c r="BD27" s="69" t="s">
        <v>303</v>
      </c>
      <c r="BE27" s="69" t="s">
        <v>303</v>
      </c>
      <c r="BF27" s="69" t="s">
        <v>303</v>
      </c>
      <c r="BG27" s="69" t="s">
        <v>303</v>
      </c>
      <c r="BH27" s="69" t="s">
        <v>303</v>
      </c>
      <c r="BI27" s="69" t="s">
        <v>301</v>
      </c>
    </row>
    <row r="28" spans="1:61">
      <c r="A28" s="68">
        <v>138</v>
      </c>
      <c r="B28" s="68"/>
      <c r="C28" s="68"/>
      <c r="D28" s="68"/>
      <c r="E28" s="68"/>
      <c r="F28" s="67" t="s">
        <v>823</v>
      </c>
      <c r="G28" s="67" t="s">
        <v>823</v>
      </c>
      <c r="H28" s="67" t="s">
        <v>428</v>
      </c>
      <c r="I28" s="67" t="s">
        <v>428</v>
      </c>
      <c r="J28" s="67" t="s">
        <v>428</v>
      </c>
      <c r="S28" s="8" t="s">
        <v>339</v>
      </c>
      <c r="T28" s="8" t="s">
        <v>340</v>
      </c>
      <c r="U28" s="8" t="s">
        <v>341</v>
      </c>
      <c r="V28" s="8" t="s">
        <v>342</v>
      </c>
      <c r="W28" s="8" t="s">
        <v>380</v>
      </c>
      <c r="X28" s="8" t="s">
        <v>380</v>
      </c>
      <c r="Y28" s="8" t="s">
        <v>380</v>
      </c>
      <c r="Z28" s="8" t="s">
        <v>380</v>
      </c>
      <c r="AA28" s="8" t="s">
        <v>380</v>
      </c>
      <c r="AB28" s="8" t="s">
        <v>380</v>
      </c>
      <c r="AC28" s="8" t="s">
        <v>380</v>
      </c>
      <c r="AD28" s="8" t="s">
        <v>380</v>
      </c>
      <c r="AE28" s="8" t="s">
        <v>380</v>
      </c>
      <c r="AF28" s="8" t="s">
        <v>380</v>
      </c>
      <c r="AG28" s="8" t="s">
        <v>380</v>
      </c>
      <c r="AH28" s="8" t="s">
        <v>380</v>
      </c>
      <c r="AI28" s="8" t="s">
        <v>380</v>
      </c>
      <c r="AJ28" s="8" t="s">
        <v>380</v>
      </c>
      <c r="AK28" s="8" t="s">
        <v>380</v>
      </c>
      <c r="AL28" s="8" t="s">
        <v>380</v>
      </c>
      <c r="AM28" s="8" t="s">
        <v>380</v>
      </c>
      <c r="AN28" s="8" t="s">
        <v>2773</v>
      </c>
      <c r="AO28" s="8" t="s">
        <v>380</v>
      </c>
      <c r="AP28" s="8" t="s">
        <v>380</v>
      </c>
      <c r="AQ28" s="8" t="s">
        <v>380</v>
      </c>
      <c r="AR28" s="8" t="s">
        <v>380</v>
      </c>
      <c r="AS28" s="8" t="s">
        <v>380</v>
      </c>
      <c r="AT28" s="8" t="s">
        <v>380</v>
      </c>
      <c r="AU28" s="8" t="s">
        <v>380</v>
      </c>
      <c r="AV28" s="8" t="s">
        <v>380</v>
      </c>
      <c r="AW28" s="8" t="s">
        <v>380</v>
      </c>
      <c r="AX28" s="8" t="s">
        <v>380</v>
      </c>
      <c r="AY28" s="8" t="s">
        <v>380</v>
      </c>
      <c r="AZ28" s="8" t="s">
        <v>380</v>
      </c>
      <c r="BA28" s="8" t="s">
        <v>380</v>
      </c>
      <c r="BB28" s="8" t="s">
        <v>380</v>
      </c>
      <c r="BC28" s="69" t="s">
        <v>303</v>
      </c>
      <c r="BD28" s="69" t="s">
        <v>303</v>
      </c>
      <c r="BE28" s="69" t="s">
        <v>303</v>
      </c>
      <c r="BF28" s="69" t="s">
        <v>303</v>
      </c>
      <c r="BG28" s="69" t="s">
        <v>303</v>
      </c>
      <c r="BH28" s="69" t="s">
        <v>303</v>
      </c>
      <c r="BI28" s="69" t="s">
        <v>301</v>
      </c>
    </row>
    <row r="29" spans="1:61">
      <c r="A29" s="68">
        <v>139</v>
      </c>
      <c r="B29" s="68"/>
      <c r="C29" s="68"/>
      <c r="D29" s="68"/>
      <c r="E29" s="68"/>
      <c r="F29" s="67" t="s">
        <v>823</v>
      </c>
      <c r="G29" s="67" t="s">
        <v>823</v>
      </c>
      <c r="H29" s="67" t="s">
        <v>428</v>
      </c>
      <c r="I29" s="67" t="s">
        <v>428</v>
      </c>
      <c r="J29" s="67" t="s">
        <v>428</v>
      </c>
      <c r="S29" s="8" t="s">
        <v>339</v>
      </c>
      <c r="T29" s="8" t="s">
        <v>340</v>
      </c>
      <c r="U29" s="8" t="s">
        <v>341</v>
      </c>
      <c r="V29" s="8" t="s">
        <v>342</v>
      </c>
      <c r="W29" s="8" t="s">
        <v>380</v>
      </c>
      <c r="X29" s="8" t="s">
        <v>380</v>
      </c>
      <c r="Y29" s="8" t="s">
        <v>380</v>
      </c>
      <c r="Z29" s="8" t="s">
        <v>380</v>
      </c>
      <c r="AA29" s="8" t="s">
        <v>380</v>
      </c>
      <c r="AB29" s="8" t="s">
        <v>380</v>
      </c>
      <c r="AC29" s="8" t="s">
        <v>380</v>
      </c>
      <c r="AD29" s="8" t="s">
        <v>380</v>
      </c>
      <c r="AE29" s="8" t="s">
        <v>380</v>
      </c>
      <c r="AF29" s="8" t="s">
        <v>380</v>
      </c>
      <c r="AG29" s="8" t="s">
        <v>380</v>
      </c>
      <c r="AH29" s="8" t="s">
        <v>380</v>
      </c>
      <c r="AI29" s="8" t="s">
        <v>380</v>
      </c>
      <c r="AJ29" s="8" t="s">
        <v>380</v>
      </c>
      <c r="AK29" s="8" t="s">
        <v>380</v>
      </c>
      <c r="AL29" s="8" t="s">
        <v>380</v>
      </c>
      <c r="AM29" s="8" t="s">
        <v>380</v>
      </c>
      <c r="AN29" s="8" t="s">
        <v>2773</v>
      </c>
      <c r="AO29" s="8" t="s">
        <v>380</v>
      </c>
      <c r="AP29" s="8" t="s">
        <v>380</v>
      </c>
      <c r="AQ29" s="8" t="s">
        <v>380</v>
      </c>
      <c r="AR29" s="8" t="s">
        <v>380</v>
      </c>
      <c r="AS29" s="8" t="s">
        <v>380</v>
      </c>
      <c r="AT29" s="8" t="s">
        <v>380</v>
      </c>
      <c r="AU29" s="8" t="s">
        <v>380</v>
      </c>
      <c r="AV29" s="8" t="s">
        <v>380</v>
      </c>
      <c r="AW29" s="8" t="s">
        <v>380</v>
      </c>
      <c r="AX29" s="8" t="s">
        <v>380</v>
      </c>
      <c r="AY29" s="8" t="s">
        <v>380</v>
      </c>
      <c r="AZ29" s="8" t="s">
        <v>380</v>
      </c>
      <c r="BA29" s="8" t="s">
        <v>380</v>
      </c>
      <c r="BB29" s="8" t="s">
        <v>380</v>
      </c>
      <c r="BC29" s="69" t="s">
        <v>303</v>
      </c>
      <c r="BD29" s="69" t="s">
        <v>303</v>
      </c>
      <c r="BE29" s="69" t="s">
        <v>303</v>
      </c>
      <c r="BF29" s="69" t="s">
        <v>303</v>
      </c>
      <c r="BG29" s="69" t="s">
        <v>303</v>
      </c>
      <c r="BH29" s="69" t="s">
        <v>303</v>
      </c>
      <c r="BI29" s="69" t="s">
        <v>301</v>
      </c>
    </row>
    <row r="30" spans="1:61">
      <c r="A30" s="70">
        <v>140</v>
      </c>
      <c r="B30" s="69" t="s">
        <v>271</v>
      </c>
      <c r="C30" s="69" t="s">
        <v>254</v>
      </c>
      <c r="D30" s="69" t="s">
        <v>255</v>
      </c>
      <c r="E30" s="8" t="s">
        <v>791</v>
      </c>
      <c r="F30" s="67" t="s">
        <v>823</v>
      </c>
      <c r="G30" s="67" t="s">
        <v>823</v>
      </c>
      <c r="H30" s="67" t="s">
        <v>469</v>
      </c>
      <c r="I30" s="67" t="s">
        <v>468</v>
      </c>
      <c r="J30" s="67" t="s">
        <v>426</v>
      </c>
      <c r="P30" s="67" t="s">
        <v>810</v>
      </c>
      <c r="R30" s="67" t="s">
        <v>814</v>
      </c>
      <c r="S30" s="8" t="s">
        <v>339</v>
      </c>
      <c r="T30" s="8" t="s">
        <v>340</v>
      </c>
      <c r="U30" s="8" t="s">
        <v>341</v>
      </c>
      <c r="V30" s="8" t="s">
        <v>342</v>
      </c>
      <c r="W30" s="8" t="s">
        <v>380</v>
      </c>
      <c r="X30" s="8" t="s">
        <v>380</v>
      </c>
      <c r="Y30" s="8" t="s">
        <v>380</v>
      </c>
      <c r="Z30" s="8" t="s">
        <v>380</v>
      </c>
      <c r="AA30" s="8" t="s">
        <v>380</v>
      </c>
      <c r="AB30" s="8" t="s">
        <v>380</v>
      </c>
      <c r="AC30" s="8" t="s">
        <v>380</v>
      </c>
      <c r="AD30" s="8" t="s">
        <v>380</v>
      </c>
      <c r="AE30" s="8" t="s">
        <v>380</v>
      </c>
      <c r="AF30" s="8" t="s">
        <v>380</v>
      </c>
      <c r="AG30" s="8" t="s">
        <v>380</v>
      </c>
      <c r="AH30" s="8" t="s">
        <v>380</v>
      </c>
      <c r="AI30" s="8" t="s">
        <v>380</v>
      </c>
      <c r="AJ30" s="8" t="s">
        <v>380</v>
      </c>
      <c r="AK30" s="8" t="s">
        <v>380</v>
      </c>
      <c r="AL30" s="8" t="s">
        <v>380</v>
      </c>
      <c r="AM30" s="8" t="s">
        <v>380</v>
      </c>
      <c r="AN30" s="8" t="s">
        <v>2773</v>
      </c>
      <c r="AO30" s="8" t="s">
        <v>380</v>
      </c>
      <c r="AP30" s="8" t="s">
        <v>380</v>
      </c>
      <c r="AQ30" s="8" t="s">
        <v>380</v>
      </c>
      <c r="AR30" s="8" t="s">
        <v>380</v>
      </c>
      <c r="AS30" s="8" t="s">
        <v>380</v>
      </c>
      <c r="AT30" s="8" t="s">
        <v>380</v>
      </c>
      <c r="AU30" s="8" t="s">
        <v>380</v>
      </c>
      <c r="AV30" s="8" t="s">
        <v>380</v>
      </c>
      <c r="AW30" s="8" t="s">
        <v>380</v>
      </c>
      <c r="AX30" s="8" t="s">
        <v>380</v>
      </c>
      <c r="AY30" s="8" t="s">
        <v>380</v>
      </c>
      <c r="AZ30" s="8" t="s">
        <v>380</v>
      </c>
      <c r="BA30" s="8" t="s">
        <v>380</v>
      </c>
      <c r="BB30" s="8" t="s">
        <v>380</v>
      </c>
      <c r="BC30" s="69" t="s">
        <v>303</v>
      </c>
      <c r="BD30" s="69" t="s">
        <v>303</v>
      </c>
      <c r="BE30" s="69" t="s">
        <v>303</v>
      </c>
      <c r="BF30" s="69" t="s">
        <v>303</v>
      </c>
      <c r="BG30" s="69" t="s">
        <v>303</v>
      </c>
      <c r="BH30" s="69" t="s">
        <v>303</v>
      </c>
      <c r="BI30" s="69" t="s">
        <v>301</v>
      </c>
    </row>
    <row r="31" spans="1:61">
      <c r="A31" s="68">
        <v>141</v>
      </c>
      <c r="B31" s="68"/>
      <c r="C31" s="68"/>
      <c r="D31" s="68"/>
      <c r="E31" s="68"/>
      <c r="F31" s="67" t="s">
        <v>823</v>
      </c>
      <c r="G31" s="67" t="s">
        <v>823</v>
      </c>
      <c r="H31" s="67" t="s">
        <v>428</v>
      </c>
      <c r="I31" s="67" t="s">
        <v>428</v>
      </c>
      <c r="J31" s="67" t="s">
        <v>428</v>
      </c>
      <c r="S31" s="8" t="s">
        <v>339</v>
      </c>
      <c r="T31" s="8" t="s">
        <v>340</v>
      </c>
      <c r="U31" s="8" t="s">
        <v>341</v>
      </c>
      <c r="V31" s="8" t="s">
        <v>342</v>
      </c>
      <c r="W31" s="8" t="s">
        <v>380</v>
      </c>
      <c r="X31" s="8" t="s">
        <v>380</v>
      </c>
      <c r="Y31" s="8" t="s">
        <v>380</v>
      </c>
      <c r="Z31" s="8" t="s">
        <v>380</v>
      </c>
      <c r="AA31" s="8" t="s">
        <v>380</v>
      </c>
      <c r="AB31" s="8" t="s">
        <v>380</v>
      </c>
      <c r="AC31" s="8" t="s">
        <v>380</v>
      </c>
      <c r="AD31" s="8" t="s">
        <v>380</v>
      </c>
      <c r="AE31" s="8" t="s">
        <v>380</v>
      </c>
      <c r="AF31" s="8" t="s">
        <v>380</v>
      </c>
      <c r="AG31" s="8" t="s">
        <v>380</v>
      </c>
      <c r="AH31" s="8" t="s">
        <v>380</v>
      </c>
      <c r="AI31" s="8" t="s">
        <v>380</v>
      </c>
      <c r="AJ31" s="8" t="s">
        <v>380</v>
      </c>
      <c r="AK31" s="8" t="s">
        <v>380</v>
      </c>
      <c r="AL31" s="8" t="s">
        <v>380</v>
      </c>
      <c r="AM31" s="8" t="s">
        <v>380</v>
      </c>
      <c r="AN31" s="8" t="s">
        <v>2773</v>
      </c>
      <c r="AO31" s="8" t="s">
        <v>380</v>
      </c>
      <c r="AP31" s="8" t="s">
        <v>380</v>
      </c>
      <c r="AQ31" s="8" t="s">
        <v>380</v>
      </c>
      <c r="AR31" s="8" t="s">
        <v>380</v>
      </c>
      <c r="AS31" s="8" t="s">
        <v>380</v>
      </c>
      <c r="AT31" s="8" t="s">
        <v>380</v>
      </c>
      <c r="AU31" s="8" t="s">
        <v>380</v>
      </c>
      <c r="AV31" s="8" t="s">
        <v>380</v>
      </c>
      <c r="AW31" s="8" t="s">
        <v>380</v>
      </c>
      <c r="AX31" s="8" t="s">
        <v>380</v>
      </c>
      <c r="AY31" s="8" t="s">
        <v>380</v>
      </c>
      <c r="AZ31" s="8" t="s">
        <v>380</v>
      </c>
      <c r="BA31" s="8" t="s">
        <v>380</v>
      </c>
      <c r="BB31" s="8" t="s">
        <v>380</v>
      </c>
      <c r="BC31" s="69" t="s">
        <v>303</v>
      </c>
      <c r="BD31" s="69" t="s">
        <v>303</v>
      </c>
      <c r="BE31" s="69" t="s">
        <v>303</v>
      </c>
      <c r="BF31" s="69" t="s">
        <v>303</v>
      </c>
      <c r="BG31" s="69" t="s">
        <v>303</v>
      </c>
      <c r="BH31" s="69" t="s">
        <v>303</v>
      </c>
      <c r="BI31" s="69" t="s">
        <v>301</v>
      </c>
    </row>
    <row r="32" spans="1:61">
      <c r="A32" s="68">
        <v>142</v>
      </c>
      <c r="B32" s="68"/>
      <c r="C32" s="68"/>
      <c r="D32" s="68"/>
      <c r="E32" s="68"/>
      <c r="F32" s="67" t="s">
        <v>823</v>
      </c>
      <c r="G32" s="67" t="s">
        <v>823</v>
      </c>
      <c r="H32" s="67" t="s">
        <v>428</v>
      </c>
      <c r="I32" s="67" t="s">
        <v>428</v>
      </c>
      <c r="J32" s="67" t="s">
        <v>428</v>
      </c>
      <c r="S32" s="8" t="s">
        <v>339</v>
      </c>
      <c r="T32" s="8" t="s">
        <v>340</v>
      </c>
      <c r="U32" s="8" t="s">
        <v>341</v>
      </c>
      <c r="V32" s="8" t="s">
        <v>342</v>
      </c>
      <c r="W32" s="8" t="s">
        <v>380</v>
      </c>
      <c r="X32" s="8" t="s">
        <v>380</v>
      </c>
      <c r="Y32" s="8" t="s">
        <v>380</v>
      </c>
      <c r="Z32" s="8" t="s">
        <v>380</v>
      </c>
      <c r="AA32" s="8" t="s">
        <v>380</v>
      </c>
      <c r="AB32" s="8" t="s">
        <v>380</v>
      </c>
      <c r="AC32" s="8" t="s">
        <v>380</v>
      </c>
      <c r="AD32" s="8" t="s">
        <v>380</v>
      </c>
      <c r="AE32" s="8" t="s">
        <v>380</v>
      </c>
      <c r="AF32" s="8" t="s">
        <v>380</v>
      </c>
      <c r="AG32" s="8" t="s">
        <v>380</v>
      </c>
      <c r="AH32" s="8" t="s">
        <v>380</v>
      </c>
      <c r="AI32" s="8" t="s">
        <v>380</v>
      </c>
      <c r="AJ32" s="8" t="s">
        <v>380</v>
      </c>
      <c r="AK32" s="8" t="s">
        <v>380</v>
      </c>
      <c r="AL32" s="8" t="s">
        <v>380</v>
      </c>
      <c r="AM32" s="8" t="s">
        <v>380</v>
      </c>
      <c r="AN32" s="8" t="s">
        <v>2773</v>
      </c>
      <c r="AO32" s="8" t="s">
        <v>380</v>
      </c>
      <c r="AP32" s="8" t="s">
        <v>380</v>
      </c>
      <c r="AQ32" s="8" t="s">
        <v>380</v>
      </c>
      <c r="AR32" s="8" t="s">
        <v>380</v>
      </c>
      <c r="AS32" s="8" t="s">
        <v>380</v>
      </c>
      <c r="AT32" s="8" t="s">
        <v>380</v>
      </c>
      <c r="AU32" s="8" t="s">
        <v>380</v>
      </c>
      <c r="AV32" s="8" t="s">
        <v>380</v>
      </c>
      <c r="AW32" s="8" t="s">
        <v>380</v>
      </c>
      <c r="AX32" s="8" t="s">
        <v>380</v>
      </c>
      <c r="AY32" s="8" t="s">
        <v>380</v>
      </c>
      <c r="AZ32" s="8" t="s">
        <v>380</v>
      </c>
      <c r="BA32" s="8" t="s">
        <v>380</v>
      </c>
      <c r="BB32" s="8" t="s">
        <v>380</v>
      </c>
      <c r="BC32" s="69" t="s">
        <v>303</v>
      </c>
      <c r="BD32" s="69" t="s">
        <v>303</v>
      </c>
      <c r="BE32" s="69" t="s">
        <v>303</v>
      </c>
      <c r="BF32" s="69" t="s">
        <v>303</v>
      </c>
      <c r="BG32" s="69" t="s">
        <v>303</v>
      </c>
      <c r="BH32" s="69" t="s">
        <v>303</v>
      </c>
      <c r="BI32" s="69" t="s">
        <v>301</v>
      </c>
    </row>
    <row r="33" spans="1:61">
      <c r="A33" s="68">
        <v>143</v>
      </c>
      <c r="B33" s="68"/>
      <c r="C33" s="68"/>
      <c r="D33" s="68"/>
      <c r="E33" s="68"/>
      <c r="F33" s="67" t="s">
        <v>823</v>
      </c>
      <c r="G33" s="67" t="s">
        <v>823</v>
      </c>
      <c r="H33" s="67" t="s">
        <v>428</v>
      </c>
      <c r="I33" s="67" t="s">
        <v>428</v>
      </c>
      <c r="J33" s="67" t="s">
        <v>428</v>
      </c>
      <c r="S33" s="8" t="s">
        <v>339</v>
      </c>
      <c r="T33" s="8" t="s">
        <v>340</v>
      </c>
      <c r="U33" s="8" t="s">
        <v>341</v>
      </c>
      <c r="V33" s="8" t="s">
        <v>342</v>
      </c>
      <c r="W33" s="8" t="s">
        <v>380</v>
      </c>
      <c r="X33" s="8" t="s">
        <v>380</v>
      </c>
      <c r="Y33" s="8" t="s">
        <v>380</v>
      </c>
      <c r="Z33" s="8" t="s">
        <v>380</v>
      </c>
      <c r="AA33" s="8" t="s">
        <v>380</v>
      </c>
      <c r="AB33" s="8" t="s">
        <v>380</v>
      </c>
      <c r="AC33" s="8" t="s">
        <v>380</v>
      </c>
      <c r="AD33" s="8" t="s">
        <v>380</v>
      </c>
      <c r="AE33" s="8" t="s">
        <v>380</v>
      </c>
      <c r="AF33" s="8" t="s">
        <v>380</v>
      </c>
      <c r="AG33" s="8" t="s">
        <v>380</v>
      </c>
      <c r="AH33" s="8" t="s">
        <v>380</v>
      </c>
      <c r="AI33" s="8" t="s">
        <v>380</v>
      </c>
      <c r="AJ33" s="8" t="s">
        <v>380</v>
      </c>
      <c r="AK33" s="8" t="s">
        <v>380</v>
      </c>
      <c r="AL33" s="8" t="s">
        <v>380</v>
      </c>
      <c r="AM33" s="8" t="s">
        <v>380</v>
      </c>
      <c r="AN33" s="8" t="s">
        <v>2773</v>
      </c>
      <c r="AO33" s="8" t="s">
        <v>380</v>
      </c>
      <c r="AP33" s="8" t="s">
        <v>380</v>
      </c>
      <c r="AQ33" s="8" t="s">
        <v>380</v>
      </c>
      <c r="AR33" s="8" t="s">
        <v>380</v>
      </c>
      <c r="AS33" s="8" t="s">
        <v>380</v>
      </c>
      <c r="AT33" s="8" t="s">
        <v>380</v>
      </c>
      <c r="AU33" s="8" t="s">
        <v>380</v>
      </c>
      <c r="AV33" s="8" t="s">
        <v>380</v>
      </c>
      <c r="AW33" s="8" t="s">
        <v>380</v>
      </c>
      <c r="AX33" s="8" t="s">
        <v>380</v>
      </c>
      <c r="AY33" s="8" t="s">
        <v>380</v>
      </c>
      <c r="AZ33" s="8" t="s">
        <v>380</v>
      </c>
      <c r="BA33" s="8" t="s">
        <v>380</v>
      </c>
      <c r="BB33" s="8" t="s">
        <v>380</v>
      </c>
      <c r="BC33" s="69" t="s">
        <v>303</v>
      </c>
      <c r="BD33" s="69" t="s">
        <v>303</v>
      </c>
      <c r="BE33" s="69" t="s">
        <v>303</v>
      </c>
      <c r="BF33" s="69" t="s">
        <v>303</v>
      </c>
      <c r="BG33" s="69" t="s">
        <v>303</v>
      </c>
      <c r="BH33" s="69" t="s">
        <v>303</v>
      </c>
      <c r="BI33" s="69" t="s">
        <v>301</v>
      </c>
    </row>
    <row r="34" spans="1:61">
      <c r="A34" s="68">
        <v>144</v>
      </c>
      <c r="B34" s="68"/>
      <c r="C34" s="68"/>
      <c r="D34" s="68"/>
      <c r="E34" s="68"/>
      <c r="F34" s="67" t="s">
        <v>823</v>
      </c>
      <c r="G34" s="67" t="s">
        <v>823</v>
      </c>
      <c r="H34" s="67" t="s">
        <v>428</v>
      </c>
      <c r="I34" s="67" t="s">
        <v>428</v>
      </c>
      <c r="J34" s="67" t="s">
        <v>428</v>
      </c>
      <c r="S34" s="8" t="s">
        <v>339</v>
      </c>
      <c r="T34" s="8" t="s">
        <v>340</v>
      </c>
      <c r="U34" s="8" t="s">
        <v>341</v>
      </c>
      <c r="V34" s="8" t="s">
        <v>342</v>
      </c>
      <c r="W34" s="8" t="s">
        <v>380</v>
      </c>
      <c r="X34" s="8" t="s">
        <v>380</v>
      </c>
      <c r="Y34" s="8" t="s">
        <v>380</v>
      </c>
      <c r="Z34" s="8" t="s">
        <v>380</v>
      </c>
      <c r="AA34" s="8" t="s">
        <v>380</v>
      </c>
      <c r="AB34" s="8" t="s">
        <v>380</v>
      </c>
      <c r="AC34" s="8" t="s">
        <v>380</v>
      </c>
      <c r="AD34" s="8" t="s">
        <v>380</v>
      </c>
      <c r="AE34" s="8" t="s">
        <v>380</v>
      </c>
      <c r="AF34" s="8" t="s">
        <v>380</v>
      </c>
      <c r="AG34" s="8" t="s">
        <v>380</v>
      </c>
      <c r="AH34" s="8" t="s">
        <v>380</v>
      </c>
      <c r="AI34" s="8" t="s">
        <v>380</v>
      </c>
      <c r="AJ34" s="8" t="s">
        <v>380</v>
      </c>
      <c r="AK34" s="8" t="s">
        <v>380</v>
      </c>
      <c r="AL34" s="8" t="s">
        <v>380</v>
      </c>
      <c r="AM34" s="8" t="s">
        <v>380</v>
      </c>
      <c r="AN34" s="8" t="s">
        <v>2773</v>
      </c>
      <c r="AO34" s="8" t="s">
        <v>380</v>
      </c>
      <c r="AP34" s="8" t="s">
        <v>380</v>
      </c>
      <c r="AQ34" s="8" t="s">
        <v>380</v>
      </c>
      <c r="AR34" s="8" t="s">
        <v>380</v>
      </c>
      <c r="AS34" s="8" t="s">
        <v>380</v>
      </c>
      <c r="AT34" s="8" t="s">
        <v>380</v>
      </c>
      <c r="AU34" s="8" t="s">
        <v>380</v>
      </c>
      <c r="AV34" s="8" t="s">
        <v>380</v>
      </c>
      <c r="AW34" s="8" t="s">
        <v>380</v>
      </c>
      <c r="AX34" s="8" t="s">
        <v>380</v>
      </c>
      <c r="AY34" s="8" t="s">
        <v>380</v>
      </c>
      <c r="AZ34" s="8" t="s">
        <v>380</v>
      </c>
      <c r="BA34" s="8" t="s">
        <v>380</v>
      </c>
      <c r="BB34" s="8" t="s">
        <v>380</v>
      </c>
      <c r="BC34" s="69" t="s">
        <v>303</v>
      </c>
      <c r="BD34" s="69" t="s">
        <v>303</v>
      </c>
      <c r="BE34" s="69" t="s">
        <v>303</v>
      </c>
      <c r="BF34" s="69" t="s">
        <v>303</v>
      </c>
      <c r="BG34" s="69" t="s">
        <v>303</v>
      </c>
      <c r="BH34" s="69" t="s">
        <v>303</v>
      </c>
      <c r="BI34" s="69" t="s">
        <v>301</v>
      </c>
    </row>
    <row r="35" spans="1:61">
      <c r="A35" s="68">
        <v>145</v>
      </c>
      <c r="B35" s="68"/>
      <c r="C35" s="68"/>
      <c r="D35" s="68"/>
      <c r="E35" s="68"/>
      <c r="F35" s="67" t="s">
        <v>823</v>
      </c>
      <c r="G35" s="67" t="s">
        <v>823</v>
      </c>
      <c r="H35" s="67" t="s">
        <v>428</v>
      </c>
      <c r="I35" s="67" t="s">
        <v>428</v>
      </c>
      <c r="J35" s="67" t="s">
        <v>428</v>
      </c>
      <c r="S35" s="8" t="s">
        <v>339</v>
      </c>
      <c r="T35" s="8" t="s">
        <v>340</v>
      </c>
      <c r="U35" s="8" t="s">
        <v>341</v>
      </c>
      <c r="V35" s="8" t="s">
        <v>342</v>
      </c>
      <c r="W35" s="8" t="s">
        <v>380</v>
      </c>
      <c r="X35" s="8" t="s">
        <v>380</v>
      </c>
      <c r="Y35" s="8" t="s">
        <v>380</v>
      </c>
      <c r="Z35" s="8" t="s">
        <v>380</v>
      </c>
      <c r="AA35" s="8" t="s">
        <v>380</v>
      </c>
      <c r="AB35" s="8" t="s">
        <v>380</v>
      </c>
      <c r="AC35" s="8" t="s">
        <v>380</v>
      </c>
      <c r="AD35" s="8" t="s">
        <v>380</v>
      </c>
      <c r="AE35" s="8" t="s">
        <v>380</v>
      </c>
      <c r="AF35" s="8" t="s">
        <v>380</v>
      </c>
      <c r="AG35" s="8" t="s">
        <v>380</v>
      </c>
      <c r="AH35" s="8" t="s">
        <v>380</v>
      </c>
      <c r="AI35" s="8" t="s">
        <v>380</v>
      </c>
      <c r="AJ35" s="8" t="s">
        <v>380</v>
      </c>
      <c r="AK35" s="8" t="s">
        <v>380</v>
      </c>
      <c r="AL35" s="8" t="s">
        <v>380</v>
      </c>
      <c r="AM35" s="8" t="s">
        <v>380</v>
      </c>
      <c r="AN35" s="8" t="s">
        <v>2773</v>
      </c>
      <c r="AO35" s="8" t="s">
        <v>380</v>
      </c>
      <c r="AP35" s="8" t="s">
        <v>380</v>
      </c>
      <c r="AQ35" s="8" t="s">
        <v>380</v>
      </c>
      <c r="AR35" s="8" t="s">
        <v>380</v>
      </c>
      <c r="AS35" s="8" t="s">
        <v>380</v>
      </c>
      <c r="AT35" s="8" t="s">
        <v>380</v>
      </c>
      <c r="AU35" s="8" t="s">
        <v>380</v>
      </c>
      <c r="AV35" s="8" t="s">
        <v>380</v>
      </c>
      <c r="AW35" s="8" t="s">
        <v>380</v>
      </c>
      <c r="AX35" s="8" t="s">
        <v>380</v>
      </c>
      <c r="AY35" s="8" t="s">
        <v>380</v>
      </c>
      <c r="AZ35" s="8" t="s">
        <v>380</v>
      </c>
      <c r="BA35" s="8" t="s">
        <v>380</v>
      </c>
      <c r="BB35" s="8" t="s">
        <v>380</v>
      </c>
      <c r="BC35" s="69" t="s">
        <v>303</v>
      </c>
      <c r="BD35" s="69" t="s">
        <v>303</v>
      </c>
      <c r="BE35" s="69" t="s">
        <v>303</v>
      </c>
      <c r="BF35" s="69" t="s">
        <v>303</v>
      </c>
      <c r="BG35" s="69" t="s">
        <v>303</v>
      </c>
      <c r="BH35" s="69" t="s">
        <v>303</v>
      </c>
      <c r="BI35" s="69" t="s">
        <v>301</v>
      </c>
    </row>
    <row r="36" spans="1:61">
      <c r="A36" s="68">
        <v>146</v>
      </c>
      <c r="B36" s="68"/>
      <c r="C36" s="68"/>
      <c r="D36" s="68"/>
      <c r="E36" s="68"/>
      <c r="F36" s="67" t="s">
        <v>823</v>
      </c>
      <c r="G36" s="67" t="s">
        <v>823</v>
      </c>
      <c r="H36" s="67" t="s">
        <v>428</v>
      </c>
      <c r="I36" s="67" t="s">
        <v>428</v>
      </c>
      <c r="J36" s="67" t="s">
        <v>428</v>
      </c>
      <c r="S36" s="8" t="s">
        <v>339</v>
      </c>
      <c r="T36" s="8" t="s">
        <v>340</v>
      </c>
      <c r="U36" s="8" t="s">
        <v>341</v>
      </c>
      <c r="V36" s="8" t="s">
        <v>342</v>
      </c>
      <c r="W36" s="8" t="s">
        <v>380</v>
      </c>
      <c r="X36" s="8" t="s">
        <v>380</v>
      </c>
      <c r="Y36" s="8" t="s">
        <v>380</v>
      </c>
      <c r="Z36" s="8" t="s">
        <v>380</v>
      </c>
      <c r="AA36" s="8" t="s">
        <v>380</v>
      </c>
      <c r="AB36" s="8" t="s">
        <v>380</v>
      </c>
      <c r="AC36" s="8" t="s">
        <v>380</v>
      </c>
      <c r="AD36" s="8" t="s">
        <v>380</v>
      </c>
      <c r="AE36" s="8" t="s">
        <v>380</v>
      </c>
      <c r="AF36" s="8" t="s">
        <v>380</v>
      </c>
      <c r="AG36" s="8" t="s">
        <v>380</v>
      </c>
      <c r="AH36" s="8" t="s">
        <v>380</v>
      </c>
      <c r="AI36" s="8" t="s">
        <v>380</v>
      </c>
      <c r="AJ36" s="8" t="s">
        <v>380</v>
      </c>
      <c r="AK36" s="8" t="s">
        <v>380</v>
      </c>
      <c r="AL36" s="8" t="s">
        <v>380</v>
      </c>
      <c r="AM36" s="8" t="s">
        <v>380</v>
      </c>
      <c r="AN36" s="8" t="s">
        <v>2773</v>
      </c>
      <c r="AO36" s="8" t="s">
        <v>380</v>
      </c>
      <c r="AP36" s="8" t="s">
        <v>380</v>
      </c>
      <c r="AQ36" s="8" t="s">
        <v>380</v>
      </c>
      <c r="AR36" s="8" t="s">
        <v>380</v>
      </c>
      <c r="AS36" s="8" t="s">
        <v>380</v>
      </c>
      <c r="AT36" s="8" t="s">
        <v>380</v>
      </c>
      <c r="AU36" s="8" t="s">
        <v>380</v>
      </c>
      <c r="AV36" s="8" t="s">
        <v>380</v>
      </c>
      <c r="AW36" s="8" t="s">
        <v>380</v>
      </c>
      <c r="AX36" s="8" t="s">
        <v>380</v>
      </c>
      <c r="AY36" s="8" t="s">
        <v>380</v>
      </c>
      <c r="AZ36" s="8" t="s">
        <v>380</v>
      </c>
      <c r="BA36" s="8" t="s">
        <v>380</v>
      </c>
      <c r="BB36" s="8" t="s">
        <v>380</v>
      </c>
      <c r="BC36" s="69" t="s">
        <v>303</v>
      </c>
      <c r="BD36" s="69" t="s">
        <v>303</v>
      </c>
      <c r="BE36" s="69" t="s">
        <v>303</v>
      </c>
      <c r="BF36" s="69" t="s">
        <v>303</v>
      </c>
      <c r="BG36" s="69" t="s">
        <v>303</v>
      </c>
      <c r="BH36" s="69" t="s">
        <v>303</v>
      </c>
      <c r="BI36" s="69" t="s">
        <v>301</v>
      </c>
    </row>
    <row r="37" spans="1:61">
      <c r="A37" s="68">
        <v>147</v>
      </c>
      <c r="B37" s="68"/>
      <c r="C37" s="68"/>
      <c r="D37" s="68"/>
      <c r="E37" s="68"/>
      <c r="F37" s="67" t="s">
        <v>823</v>
      </c>
      <c r="G37" s="67" t="s">
        <v>823</v>
      </c>
      <c r="H37" s="67" t="s">
        <v>428</v>
      </c>
      <c r="I37" s="67" t="s">
        <v>428</v>
      </c>
      <c r="J37" s="67" t="s">
        <v>428</v>
      </c>
      <c r="S37" s="8" t="s">
        <v>339</v>
      </c>
      <c r="T37" s="8" t="s">
        <v>340</v>
      </c>
      <c r="U37" s="8" t="s">
        <v>341</v>
      </c>
      <c r="V37" s="8" t="s">
        <v>342</v>
      </c>
      <c r="W37" s="8" t="s">
        <v>380</v>
      </c>
      <c r="X37" s="8" t="s">
        <v>380</v>
      </c>
      <c r="Y37" s="8" t="s">
        <v>380</v>
      </c>
      <c r="Z37" s="8" t="s">
        <v>380</v>
      </c>
      <c r="AA37" s="8" t="s">
        <v>380</v>
      </c>
      <c r="AB37" s="8" t="s">
        <v>380</v>
      </c>
      <c r="AC37" s="8" t="s">
        <v>380</v>
      </c>
      <c r="AD37" s="8" t="s">
        <v>380</v>
      </c>
      <c r="AE37" s="8" t="s">
        <v>380</v>
      </c>
      <c r="AF37" s="8" t="s">
        <v>380</v>
      </c>
      <c r="AG37" s="8" t="s">
        <v>380</v>
      </c>
      <c r="AH37" s="8" t="s">
        <v>380</v>
      </c>
      <c r="AI37" s="8" t="s">
        <v>380</v>
      </c>
      <c r="AJ37" s="8" t="s">
        <v>380</v>
      </c>
      <c r="AK37" s="8" t="s">
        <v>380</v>
      </c>
      <c r="AL37" s="8" t="s">
        <v>380</v>
      </c>
      <c r="AM37" s="8" t="s">
        <v>380</v>
      </c>
      <c r="AN37" s="8" t="s">
        <v>2773</v>
      </c>
      <c r="AO37" s="8" t="s">
        <v>380</v>
      </c>
      <c r="AP37" s="8" t="s">
        <v>380</v>
      </c>
      <c r="AQ37" s="8" t="s">
        <v>380</v>
      </c>
      <c r="AR37" s="8" t="s">
        <v>380</v>
      </c>
      <c r="AS37" s="8" t="s">
        <v>380</v>
      </c>
      <c r="AT37" s="8" t="s">
        <v>380</v>
      </c>
      <c r="AU37" s="8" t="s">
        <v>380</v>
      </c>
      <c r="AV37" s="8" t="s">
        <v>380</v>
      </c>
      <c r="AW37" s="8" t="s">
        <v>380</v>
      </c>
      <c r="AX37" s="8" t="s">
        <v>380</v>
      </c>
      <c r="AY37" s="8" t="s">
        <v>380</v>
      </c>
      <c r="AZ37" s="8" t="s">
        <v>380</v>
      </c>
      <c r="BA37" s="8" t="s">
        <v>380</v>
      </c>
      <c r="BB37" s="8" t="s">
        <v>380</v>
      </c>
      <c r="BC37" s="69" t="s">
        <v>303</v>
      </c>
      <c r="BD37" s="69" t="s">
        <v>303</v>
      </c>
      <c r="BE37" s="69" t="s">
        <v>303</v>
      </c>
      <c r="BF37" s="69" t="s">
        <v>303</v>
      </c>
      <c r="BG37" s="69" t="s">
        <v>303</v>
      </c>
      <c r="BH37" s="69" t="s">
        <v>303</v>
      </c>
      <c r="BI37" s="69" t="s">
        <v>301</v>
      </c>
    </row>
    <row r="38" spans="1:61">
      <c r="A38" s="68">
        <v>148</v>
      </c>
      <c r="B38" s="68"/>
      <c r="C38" s="68"/>
      <c r="D38" s="68"/>
      <c r="E38" s="68"/>
      <c r="F38" s="67" t="s">
        <v>823</v>
      </c>
      <c r="G38" s="67" t="s">
        <v>823</v>
      </c>
      <c r="H38" s="67" t="s">
        <v>428</v>
      </c>
      <c r="I38" s="67" t="s">
        <v>428</v>
      </c>
      <c r="J38" s="67" t="s">
        <v>428</v>
      </c>
      <c r="S38" s="8" t="s">
        <v>339</v>
      </c>
      <c r="T38" s="8" t="s">
        <v>340</v>
      </c>
      <c r="U38" s="8" t="s">
        <v>341</v>
      </c>
      <c r="V38" s="8" t="s">
        <v>342</v>
      </c>
      <c r="W38" s="8" t="s">
        <v>380</v>
      </c>
      <c r="X38" s="8" t="s">
        <v>380</v>
      </c>
      <c r="Y38" s="8" t="s">
        <v>380</v>
      </c>
      <c r="Z38" s="8" t="s">
        <v>380</v>
      </c>
      <c r="AA38" s="8" t="s">
        <v>380</v>
      </c>
      <c r="AB38" s="8" t="s">
        <v>380</v>
      </c>
      <c r="AC38" s="8" t="s">
        <v>380</v>
      </c>
      <c r="AD38" s="8" t="s">
        <v>380</v>
      </c>
      <c r="AE38" s="8" t="s">
        <v>380</v>
      </c>
      <c r="AF38" s="8" t="s">
        <v>380</v>
      </c>
      <c r="AG38" s="8" t="s">
        <v>380</v>
      </c>
      <c r="AH38" s="8" t="s">
        <v>380</v>
      </c>
      <c r="AI38" s="8" t="s">
        <v>380</v>
      </c>
      <c r="AJ38" s="8" t="s">
        <v>380</v>
      </c>
      <c r="AK38" s="8" t="s">
        <v>380</v>
      </c>
      <c r="AL38" s="8" t="s">
        <v>380</v>
      </c>
      <c r="AM38" s="8" t="s">
        <v>380</v>
      </c>
      <c r="AN38" s="8" t="s">
        <v>2773</v>
      </c>
      <c r="AO38" s="8" t="s">
        <v>380</v>
      </c>
      <c r="AP38" s="8" t="s">
        <v>380</v>
      </c>
      <c r="AQ38" s="8" t="s">
        <v>380</v>
      </c>
      <c r="AR38" s="8" t="s">
        <v>380</v>
      </c>
      <c r="AS38" s="8" t="s">
        <v>380</v>
      </c>
      <c r="AT38" s="8" t="s">
        <v>380</v>
      </c>
      <c r="AU38" s="8" t="s">
        <v>380</v>
      </c>
      <c r="AV38" s="8" t="s">
        <v>380</v>
      </c>
      <c r="AW38" s="8" t="s">
        <v>380</v>
      </c>
      <c r="AX38" s="8" t="s">
        <v>380</v>
      </c>
      <c r="AY38" s="8" t="s">
        <v>380</v>
      </c>
      <c r="AZ38" s="8" t="s">
        <v>380</v>
      </c>
      <c r="BA38" s="8" t="s">
        <v>380</v>
      </c>
      <c r="BB38" s="8" t="s">
        <v>380</v>
      </c>
      <c r="BC38" s="69" t="s">
        <v>303</v>
      </c>
      <c r="BD38" s="69" t="s">
        <v>303</v>
      </c>
      <c r="BE38" s="69" t="s">
        <v>303</v>
      </c>
      <c r="BF38" s="69" t="s">
        <v>303</v>
      </c>
      <c r="BG38" s="69" t="s">
        <v>303</v>
      </c>
      <c r="BH38" s="69" t="s">
        <v>303</v>
      </c>
      <c r="BI38" s="69" t="s">
        <v>301</v>
      </c>
    </row>
    <row r="39" spans="1:61">
      <c r="A39" s="68">
        <v>149</v>
      </c>
      <c r="B39" s="68"/>
      <c r="C39" s="68"/>
      <c r="D39" s="68"/>
      <c r="E39" s="68"/>
      <c r="F39" s="67" t="s">
        <v>823</v>
      </c>
      <c r="G39" s="67" t="s">
        <v>823</v>
      </c>
      <c r="H39" s="67" t="s">
        <v>428</v>
      </c>
      <c r="I39" s="67" t="s">
        <v>428</v>
      </c>
      <c r="J39" s="67" t="s">
        <v>428</v>
      </c>
      <c r="S39" s="8" t="s">
        <v>339</v>
      </c>
      <c r="T39" s="8" t="s">
        <v>340</v>
      </c>
      <c r="U39" s="8" t="s">
        <v>341</v>
      </c>
      <c r="V39" s="8" t="s">
        <v>342</v>
      </c>
      <c r="W39" s="8" t="s">
        <v>380</v>
      </c>
      <c r="X39" s="8" t="s">
        <v>380</v>
      </c>
      <c r="Y39" s="8" t="s">
        <v>380</v>
      </c>
      <c r="Z39" s="8" t="s">
        <v>380</v>
      </c>
      <c r="AA39" s="8" t="s">
        <v>380</v>
      </c>
      <c r="AB39" s="8" t="s">
        <v>380</v>
      </c>
      <c r="AC39" s="8" t="s">
        <v>380</v>
      </c>
      <c r="AD39" s="8" t="s">
        <v>380</v>
      </c>
      <c r="AE39" s="8" t="s">
        <v>380</v>
      </c>
      <c r="AF39" s="8" t="s">
        <v>380</v>
      </c>
      <c r="AG39" s="8" t="s">
        <v>380</v>
      </c>
      <c r="AH39" s="8" t="s">
        <v>380</v>
      </c>
      <c r="AI39" s="8" t="s">
        <v>380</v>
      </c>
      <c r="AJ39" s="8" t="s">
        <v>380</v>
      </c>
      <c r="AK39" s="8" t="s">
        <v>380</v>
      </c>
      <c r="AL39" s="8" t="s">
        <v>380</v>
      </c>
      <c r="AM39" s="8" t="s">
        <v>380</v>
      </c>
      <c r="AN39" s="8" t="s">
        <v>2773</v>
      </c>
      <c r="AO39" s="8" t="s">
        <v>380</v>
      </c>
      <c r="AP39" s="8" t="s">
        <v>380</v>
      </c>
      <c r="AQ39" s="8" t="s">
        <v>380</v>
      </c>
      <c r="AR39" s="8" t="s">
        <v>380</v>
      </c>
      <c r="AS39" s="8" t="s">
        <v>380</v>
      </c>
      <c r="AT39" s="8" t="s">
        <v>380</v>
      </c>
      <c r="AU39" s="8" t="s">
        <v>380</v>
      </c>
      <c r="AV39" s="8" t="s">
        <v>380</v>
      </c>
      <c r="AW39" s="8" t="s">
        <v>380</v>
      </c>
      <c r="AX39" s="8" t="s">
        <v>380</v>
      </c>
      <c r="AY39" s="8" t="s">
        <v>380</v>
      </c>
      <c r="AZ39" s="8" t="s">
        <v>380</v>
      </c>
      <c r="BA39" s="8" t="s">
        <v>380</v>
      </c>
      <c r="BB39" s="8" t="s">
        <v>380</v>
      </c>
      <c r="BC39" s="69" t="s">
        <v>303</v>
      </c>
      <c r="BD39" s="69" t="s">
        <v>303</v>
      </c>
      <c r="BE39" s="69" t="s">
        <v>303</v>
      </c>
      <c r="BF39" s="69" t="s">
        <v>303</v>
      </c>
      <c r="BG39" s="69" t="s">
        <v>303</v>
      </c>
      <c r="BH39" s="69" t="s">
        <v>303</v>
      </c>
      <c r="BI39" s="69" t="s">
        <v>301</v>
      </c>
    </row>
    <row r="40" spans="1:61">
      <c r="A40" s="68">
        <v>150</v>
      </c>
      <c r="B40" s="68"/>
      <c r="C40" s="68"/>
      <c r="D40" s="68"/>
      <c r="E40" s="68"/>
      <c r="F40" s="67" t="s">
        <v>823</v>
      </c>
      <c r="G40" s="67" t="s">
        <v>823</v>
      </c>
      <c r="H40" s="67" t="s">
        <v>428</v>
      </c>
      <c r="I40" s="67" t="s">
        <v>428</v>
      </c>
      <c r="J40" s="67" t="s">
        <v>428</v>
      </c>
      <c r="S40" s="8" t="s">
        <v>339</v>
      </c>
      <c r="T40" s="8" t="s">
        <v>340</v>
      </c>
      <c r="U40" s="8" t="s">
        <v>341</v>
      </c>
      <c r="V40" s="8" t="s">
        <v>342</v>
      </c>
      <c r="W40" s="8" t="s">
        <v>380</v>
      </c>
      <c r="X40" s="8" t="s">
        <v>380</v>
      </c>
      <c r="Y40" s="8" t="s">
        <v>380</v>
      </c>
      <c r="Z40" s="8" t="s">
        <v>380</v>
      </c>
      <c r="AA40" s="8" t="s">
        <v>380</v>
      </c>
      <c r="AB40" s="8" t="s">
        <v>380</v>
      </c>
      <c r="AC40" s="8" t="s">
        <v>380</v>
      </c>
      <c r="AD40" s="8" t="s">
        <v>380</v>
      </c>
      <c r="AE40" s="8" t="s">
        <v>380</v>
      </c>
      <c r="AF40" s="8" t="s">
        <v>380</v>
      </c>
      <c r="AG40" s="8" t="s">
        <v>380</v>
      </c>
      <c r="AH40" s="8" t="s">
        <v>380</v>
      </c>
      <c r="AI40" s="8" t="s">
        <v>380</v>
      </c>
      <c r="AJ40" s="8" t="s">
        <v>380</v>
      </c>
      <c r="AK40" s="8" t="s">
        <v>380</v>
      </c>
      <c r="AL40" s="8" t="s">
        <v>380</v>
      </c>
      <c r="AM40" s="8" t="s">
        <v>380</v>
      </c>
      <c r="AN40" s="8" t="s">
        <v>2773</v>
      </c>
      <c r="AO40" s="8" t="s">
        <v>380</v>
      </c>
      <c r="AP40" s="8" t="s">
        <v>380</v>
      </c>
      <c r="AQ40" s="8" t="s">
        <v>380</v>
      </c>
      <c r="AR40" s="8" t="s">
        <v>380</v>
      </c>
      <c r="AS40" s="8" t="s">
        <v>380</v>
      </c>
      <c r="AT40" s="8" t="s">
        <v>380</v>
      </c>
      <c r="AU40" s="8" t="s">
        <v>380</v>
      </c>
      <c r="AV40" s="8" t="s">
        <v>380</v>
      </c>
      <c r="AW40" s="8" t="s">
        <v>380</v>
      </c>
      <c r="AX40" s="8" t="s">
        <v>380</v>
      </c>
      <c r="AY40" s="8" t="s">
        <v>380</v>
      </c>
      <c r="AZ40" s="8" t="s">
        <v>380</v>
      </c>
      <c r="BA40" s="8" t="s">
        <v>380</v>
      </c>
      <c r="BB40" s="8" t="s">
        <v>380</v>
      </c>
      <c r="BC40" s="69" t="s">
        <v>303</v>
      </c>
      <c r="BD40" s="69" t="s">
        <v>303</v>
      </c>
      <c r="BE40" s="69" t="s">
        <v>303</v>
      </c>
      <c r="BF40" s="69" t="s">
        <v>303</v>
      </c>
      <c r="BG40" s="69" t="s">
        <v>303</v>
      </c>
      <c r="BH40" s="69" t="s">
        <v>303</v>
      </c>
      <c r="BI40" s="69" t="s">
        <v>301</v>
      </c>
    </row>
    <row r="41" spans="1:61">
      <c r="A41" s="70">
        <v>151</v>
      </c>
      <c r="B41" s="69" t="s">
        <v>271</v>
      </c>
      <c r="C41" s="69" t="s">
        <v>254</v>
      </c>
      <c r="D41" s="69" t="s">
        <v>255</v>
      </c>
      <c r="E41" s="8" t="s">
        <v>791</v>
      </c>
      <c r="F41" s="67" t="s">
        <v>823</v>
      </c>
      <c r="G41" s="67" t="s">
        <v>823</v>
      </c>
      <c r="H41" s="67" t="s">
        <v>471</v>
      </c>
      <c r="I41" s="71" t="s">
        <v>470</v>
      </c>
      <c r="J41" s="67" t="s">
        <v>426</v>
      </c>
      <c r="P41" s="67" t="s">
        <v>810</v>
      </c>
      <c r="R41" s="67" t="s">
        <v>814</v>
      </c>
      <c r="S41" s="8" t="s">
        <v>339</v>
      </c>
      <c r="T41" s="8" t="s">
        <v>340</v>
      </c>
      <c r="U41" s="8" t="s">
        <v>341</v>
      </c>
      <c r="V41" s="8" t="s">
        <v>342</v>
      </c>
      <c r="W41" s="8" t="s">
        <v>380</v>
      </c>
      <c r="X41" s="8" t="s">
        <v>380</v>
      </c>
      <c r="Y41" s="8" t="s">
        <v>380</v>
      </c>
      <c r="Z41" s="8" t="s">
        <v>380</v>
      </c>
      <c r="AA41" s="8" t="s">
        <v>380</v>
      </c>
      <c r="AB41" s="8" t="s">
        <v>380</v>
      </c>
      <c r="AC41" s="8" t="s">
        <v>380</v>
      </c>
      <c r="AD41" s="8" t="s">
        <v>380</v>
      </c>
      <c r="AE41" s="8" t="s">
        <v>380</v>
      </c>
      <c r="AF41" s="8" t="s">
        <v>380</v>
      </c>
      <c r="AG41" s="8" t="s">
        <v>380</v>
      </c>
      <c r="AH41" s="8" t="s">
        <v>380</v>
      </c>
      <c r="AI41" s="8" t="s">
        <v>380</v>
      </c>
      <c r="AJ41" s="8" t="s">
        <v>380</v>
      </c>
      <c r="AK41" s="8" t="s">
        <v>380</v>
      </c>
      <c r="AL41" s="8" t="s">
        <v>380</v>
      </c>
      <c r="AM41" s="8" t="s">
        <v>380</v>
      </c>
      <c r="AN41" s="8" t="s">
        <v>2773</v>
      </c>
      <c r="AO41" s="8" t="s">
        <v>380</v>
      </c>
      <c r="AP41" s="8" t="s">
        <v>380</v>
      </c>
      <c r="AQ41" s="8" t="s">
        <v>380</v>
      </c>
      <c r="AR41" s="8" t="s">
        <v>380</v>
      </c>
      <c r="AS41" s="8" t="s">
        <v>380</v>
      </c>
      <c r="AT41" s="8" t="s">
        <v>380</v>
      </c>
      <c r="AU41" s="8" t="s">
        <v>380</v>
      </c>
      <c r="AV41" s="8" t="s">
        <v>380</v>
      </c>
      <c r="AW41" s="8" t="s">
        <v>380</v>
      </c>
      <c r="AX41" s="8" t="s">
        <v>380</v>
      </c>
      <c r="AY41" s="8" t="s">
        <v>380</v>
      </c>
      <c r="AZ41" s="8" t="s">
        <v>380</v>
      </c>
      <c r="BA41" s="8" t="s">
        <v>380</v>
      </c>
      <c r="BB41" s="8" t="s">
        <v>380</v>
      </c>
      <c r="BC41" s="69" t="s">
        <v>303</v>
      </c>
      <c r="BD41" s="69" t="s">
        <v>303</v>
      </c>
      <c r="BE41" s="69" t="s">
        <v>303</v>
      </c>
      <c r="BF41" s="69" t="s">
        <v>303</v>
      </c>
      <c r="BG41" s="69" t="s">
        <v>303</v>
      </c>
      <c r="BH41" s="69" t="s">
        <v>303</v>
      </c>
      <c r="BI41" s="69" t="s">
        <v>301</v>
      </c>
    </row>
    <row r="42" spans="1:61">
      <c r="A42" s="68">
        <v>152</v>
      </c>
      <c r="B42" s="68"/>
      <c r="C42" s="68"/>
      <c r="D42" s="68"/>
      <c r="E42" s="68"/>
      <c r="F42" s="67" t="s">
        <v>823</v>
      </c>
      <c r="G42" s="67" t="s">
        <v>823</v>
      </c>
      <c r="H42" s="67" t="s">
        <v>428</v>
      </c>
      <c r="I42" s="67" t="s">
        <v>428</v>
      </c>
      <c r="J42" s="67" t="s">
        <v>428</v>
      </c>
      <c r="S42" s="8" t="s">
        <v>339</v>
      </c>
      <c r="T42" s="8" t="s">
        <v>340</v>
      </c>
      <c r="U42" s="8" t="s">
        <v>341</v>
      </c>
      <c r="V42" s="8" t="s">
        <v>342</v>
      </c>
      <c r="W42" s="8" t="s">
        <v>380</v>
      </c>
      <c r="X42" s="8" t="s">
        <v>380</v>
      </c>
      <c r="Y42" s="8" t="s">
        <v>380</v>
      </c>
      <c r="Z42" s="8" t="s">
        <v>380</v>
      </c>
      <c r="AA42" s="8" t="s">
        <v>380</v>
      </c>
      <c r="AB42" s="8" t="s">
        <v>380</v>
      </c>
      <c r="AC42" s="8" t="s">
        <v>380</v>
      </c>
      <c r="AD42" s="8" t="s">
        <v>380</v>
      </c>
      <c r="AE42" s="8" t="s">
        <v>380</v>
      </c>
      <c r="AF42" s="8" t="s">
        <v>380</v>
      </c>
      <c r="AG42" s="8" t="s">
        <v>380</v>
      </c>
      <c r="AH42" s="8" t="s">
        <v>380</v>
      </c>
      <c r="AI42" s="8" t="s">
        <v>380</v>
      </c>
      <c r="AJ42" s="8" t="s">
        <v>380</v>
      </c>
      <c r="AK42" s="8" t="s">
        <v>380</v>
      </c>
      <c r="AL42" s="8" t="s">
        <v>380</v>
      </c>
      <c r="AM42" s="8" t="s">
        <v>380</v>
      </c>
      <c r="AN42" s="8" t="s">
        <v>2773</v>
      </c>
      <c r="AO42" s="8" t="s">
        <v>380</v>
      </c>
      <c r="AP42" s="8" t="s">
        <v>380</v>
      </c>
      <c r="AQ42" s="8" t="s">
        <v>380</v>
      </c>
      <c r="AR42" s="8" t="s">
        <v>380</v>
      </c>
      <c r="AS42" s="8" t="s">
        <v>380</v>
      </c>
      <c r="AT42" s="8" t="s">
        <v>380</v>
      </c>
      <c r="AU42" s="8" t="s">
        <v>380</v>
      </c>
      <c r="AV42" s="8" t="s">
        <v>380</v>
      </c>
      <c r="AW42" s="8" t="s">
        <v>380</v>
      </c>
      <c r="AX42" s="8" t="s">
        <v>380</v>
      </c>
      <c r="AY42" s="8" t="s">
        <v>380</v>
      </c>
      <c r="AZ42" s="8" t="s">
        <v>380</v>
      </c>
      <c r="BA42" s="8" t="s">
        <v>380</v>
      </c>
      <c r="BB42" s="8" t="s">
        <v>380</v>
      </c>
      <c r="BC42" s="69" t="s">
        <v>303</v>
      </c>
      <c r="BD42" s="69" t="s">
        <v>303</v>
      </c>
      <c r="BE42" s="69" t="s">
        <v>303</v>
      </c>
      <c r="BF42" s="69" t="s">
        <v>303</v>
      </c>
      <c r="BG42" s="69" t="s">
        <v>303</v>
      </c>
      <c r="BH42" s="69" t="s">
        <v>303</v>
      </c>
      <c r="BI42" s="69" t="s">
        <v>301</v>
      </c>
    </row>
    <row r="43" spans="1:61">
      <c r="A43" s="70">
        <v>153</v>
      </c>
      <c r="B43" s="69" t="s">
        <v>271</v>
      </c>
      <c r="C43" s="69" t="s">
        <v>254</v>
      </c>
      <c r="D43" s="69" t="s">
        <v>255</v>
      </c>
      <c r="E43" s="8" t="s">
        <v>791</v>
      </c>
      <c r="F43" s="67" t="s">
        <v>823</v>
      </c>
      <c r="G43" s="67" t="s">
        <v>823</v>
      </c>
      <c r="H43" s="67" t="s">
        <v>428</v>
      </c>
      <c r="I43" s="67" t="s">
        <v>428</v>
      </c>
      <c r="J43" s="67" t="s">
        <v>428</v>
      </c>
      <c r="S43" s="8" t="s">
        <v>339</v>
      </c>
      <c r="T43" s="8" t="s">
        <v>340</v>
      </c>
      <c r="U43" s="8" t="s">
        <v>341</v>
      </c>
      <c r="V43" s="8" t="s">
        <v>342</v>
      </c>
      <c r="W43" s="8" t="s">
        <v>380</v>
      </c>
      <c r="X43" s="8" t="s">
        <v>380</v>
      </c>
      <c r="Y43" s="8" t="s">
        <v>380</v>
      </c>
      <c r="Z43" s="8" t="s">
        <v>380</v>
      </c>
      <c r="AA43" s="8" t="s">
        <v>380</v>
      </c>
      <c r="AB43" s="8" t="s">
        <v>380</v>
      </c>
      <c r="AC43" s="8" t="s">
        <v>380</v>
      </c>
      <c r="AD43" s="8" t="s">
        <v>380</v>
      </c>
      <c r="AE43" s="8" t="s">
        <v>380</v>
      </c>
      <c r="AF43" s="8" t="s">
        <v>380</v>
      </c>
      <c r="AG43" s="8" t="s">
        <v>380</v>
      </c>
      <c r="AH43" s="8" t="s">
        <v>380</v>
      </c>
      <c r="AI43" s="8" t="s">
        <v>380</v>
      </c>
      <c r="AJ43" s="8" t="s">
        <v>380</v>
      </c>
      <c r="AK43" s="8" t="s">
        <v>380</v>
      </c>
      <c r="AL43" s="8" t="s">
        <v>380</v>
      </c>
      <c r="AM43" s="8" t="s">
        <v>380</v>
      </c>
      <c r="AN43" s="8" t="s">
        <v>2773</v>
      </c>
      <c r="AO43" s="8" t="s">
        <v>824</v>
      </c>
      <c r="AP43" s="8" t="s">
        <v>380</v>
      </c>
      <c r="AQ43" s="8" t="s">
        <v>380</v>
      </c>
      <c r="AR43" s="8" t="s">
        <v>380</v>
      </c>
      <c r="AS43" s="8" t="s">
        <v>380</v>
      </c>
      <c r="AT43" s="8" t="s">
        <v>380</v>
      </c>
      <c r="AU43" s="8" t="s">
        <v>380</v>
      </c>
      <c r="AV43" s="8" t="s">
        <v>380</v>
      </c>
      <c r="AW43" s="8" t="s">
        <v>380</v>
      </c>
      <c r="AX43" s="8" t="s">
        <v>380</v>
      </c>
      <c r="AY43" s="8" t="s">
        <v>380</v>
      </c>
      <c r="AZ43" s="8" t="s">
        <v>380</v>
      </c>
      <c r="BA43" s="8" t="s">
        <v>380</v>
      </c>
      <c r="BB43" s="8" t="s">
        <v>380</v>
      </c>
      <c r="BC43" s="69" t="s">
        <v>303</v>
      </c>
      <c r="BD43" s="69" t="s">
        <v>303</v>
      </c>
      <c r="BE43" s="69" t="s">
        <v>303</v>
      </c>
      <c r="BF43" s="69" t="s">
        <v>303</v>
      </c>
      <c r="BG43" s="69" t="s">
        <v>303</v>
      </c>
      <c r="BH43" s="69" t="s">
        <v>303</v>
      </c>
      <c r="BI43" s="69" t="s">
        <v>301</v>
      </c>
    </row>
    <row r="44" spans="1:61">
      <c r="A44" s="70">
        <v>154</v>
      </c>
      <c r="B44" s="69" t="s">
        <v>271</v>
      </c>
      <c r="C44" s="69" t="s">
        <v>254</v>
      </c>
      <c r="D44" s="69" t="s">
        <v>255</v>
      </c>
      <c r="E44" s="8" t="s">
        <v>791</v>
      </c>
      <c r="F44" s="67" t="s">
        <v>823</v>
      </c>
      <c r="G44" s="67" t="s">
        <v>823</v>
      </c>
      <c r="H44" s="67" t="s">
        <v>427</v>
      </c>
      <c r="I44" s="72" t="s">
        <v>2778</v>
      </c>
      <c r="J44" s="67" t="s">
        <v>426</v>
      </c>
      <c r="P44" s="67" t="s">
        <v>810</v>
      </c>
      <c r="Q44" s="67" t="s">
        <v>811</v>
      </c>
      <c r="R44" s="67" t="s">
        <v>814</v>
      </c>
      <c r="S44" s="8" t="s">
        <v>339</v>
      </c>
      <c r="T44" s="8" t="s">
        <v>340</v>
      </c>
      <c r="U44" s="8" t="s">
        <v>341</v>
      </c>
      <c r="V44" s="8" t="s">
        <v>342</v>
      </c>
      <c r="W44" s="8" t="s">
        <v>380</v>
      </c>
      <c r="X44" s="8" t="s">
        <v>380</v>
      </c>
      <c r="Y44" s="8" t="s">
        <v>380</v>
      </c>
      <c r="Z44" s="8" t="s">
        <v>380</v>
      </c>
      <c r="AA44" s="8" t="s">
        <v>380</v>
      </c>
      <c r="AB44" s="8" t="s">
        <v>380</v>
      </c>
      <c r="AC44" s="8" t="s">
        <v>380</v>
      </c>
      <c r="AD44" s="8" t="s">
        <v>380</v>
      </c>
      <c r="AE44" s="8" t="s">
        <v>380</v>
      </c>
      <c r="AF44" s="8" t="s">
        <v>380</v>
      </c>
      <c r="AG44" s="8" t="s">
        <v>380</v>
      </c>
      <c r="AH44" s="8" t="s">
        <v>380</v>
      </c>
      <c r="AI44" s="8" t="s">
        <v>380</v>
      </c>
      <c r="AJ44" s="8" t="s">
        <v>380</v>
      </c>
      <c r="AK44" s="8" t="s">
        <v>380</v>
      </c>
      <c r="AL44" s="8" t="s">
        <v>380</v>
      </c>
      <c r="AM44" s="8" t="s">
        <v>380</v>
      </c>
      <c r="AN44" s="8" t="s">
        <v>2773</v>
      </c>
      <c r="AO44" s="8" t="s">
        <v>380</v>
      </c>
      <c r="AP44" s="8" t="s">
        <v>380</v>
      </c>
      <c r="AQ44" s="8" t="s">
        <v>380</v>
      </c>
      <c r="AR44" s="8" t="s">
        <v>380</v>
      </c>
      <c r="AS44" s="8" t="s">
        <v>380</v>
      </c>
      <c r="AT44" s="8" t="s">
        <v>380</v>
      </c>
      <c r="AU44" s="8" t="s">
        <v>380</v>
      </c>
      <c r="AV44" s="8" t="s">
        <v>380</v>
      </c>
      <c r="AW44" s="8" t="s">
        <v>380</v>
      </c>
      <c r="AX44" s="8" t="s">
        <v>380</v>
      </c>
      <c r="AY44" s="8" t="s">
        <v>380</v>
      </c>
      <c r="AZ44" s="8" t="s">
        <v>380</v>
      </c>
      <c r="BA44" s="8" t="s">
        <v>380</v>
      </c>
      <c r="BB44" s="8" t="s">
        <v>380</v>
      </c>
      <c r="BC44" s="69" t="s">
        <v>303</v>
      </c>
      <c r="BD44" s="69" t="s">
        <v>303</v>
      </c>
      <c r="BE44" s="69" t="s">
        <v>303</v>
      </c>
      <c r="BF44" s="69" t="s">
        <v>303</v>
      </c>
      <c r="BG44" s="69" t="s">
        <v>303</v>
      </c>
      <c r="BH44" s="69" t="s">
        <v>303</v>
      </c>
      <c r="BI44" s="69" t="s">
        <v>301</v>
      </c>
    </row>
    <row r="45" spans="1:61">
      <c r="A45" s="68">
        <v>155</v>
      </c>
      <c r="B45" s="68"/>
      <c r="C45" s="68"/>
      <c r="D45" s="68"/>
      <c r="E45" s="68"/>
      <c r="F45" s="67" t="s">
        <v>823</v>
      </c>
      <c r="G45" s="67" t="s">
        <v>823</v>
      </c>
      <c r="H45" s="67" t="s">
        <v>428</v>
      </c>
      <c r="I45" s="67" t="s">
        <v>428</v>
      </c>
      <c r="J45" s="67" t="s">
        <v>428</v>
      </c>
      <c r="S45" s="8" t="s">
        <v>339</v>
      </c>
      <c r="T45" s="8" t="s">
        <v>340</v>
      </c>
      <c r="U45" s="8" t="s">
        <v>341</v>
      </c>
      <c r="V45" s="8" t="s">
        <v>342</v>
      </c>
      <c r="W45" s="8" t="s">
        <v>380</v>
      </c>
      <c r="X45" s="8" t="s">
        <v>380</v>
      </c>
      <c r="Y45" s="8" t="s">
        <v>380</v>
      </c>
      <c r="Z45" s="8" t="s">
        <v>380</v>
      </c>
      <c r="AA45" s="8" t="s">
        <v>380</v>
      </c>
      <c r="AB45" s="8" t="s">
        <v>380</v>
      </c>
      <c r="AC45" s="8" t="s">
        <v>380</v>
      </c>
      <c r="AD45" s="8" t="s">
        <v>380</v>
      </c>
      <c r="AE45" s="8" t="s">
        <v>380</v>
      </c>
      <c r="AF45" s="8" t="s">
        <v>380</v>
      </c>
      <c r="AG45" s="8" t="s">
        <v>380</v>
      </c>
      <c r="AH45" s="8" t="s">
        <v>380</v>
      </c>
      <c r="AI45" s="8" t="s">
        <v>380</v>
      </c>
      <c r="AJ45" s="8" t="s">
        <v>380</v>
      </c>
      <c r="AK45" s="8" t="s">
        <v>380</v>
      </c>
      <c r="AL45" s="8" t="s">
        <v>380</v>
      </c>
      <c r="AM45" s="8" t="s">
        <v>380</v>
      </c>
      <c r="AN45" s="8" t="s">
        <v>2773</v>
      </c>
      <c r="AO45" s="8" t="s">
        <v>380</v>
      </c>
      <c r="AP45" s="8" t="s">
        <v>380</v>
      </c>
      <c r="AQ45" s="8" t="s">
        <v>380</v>
      </c>
      <c r="AR45" s="8" t="s">
        <v>380</v>
      </c>
      <c r="AS45" s="8" t="s">
        <v>380</v>
      </c>
      <c r="AT45" s="8" t="s">
        <v>380</v>
      </c>
      <c r="AU45" s="8" t="s">
        <v>380</v>
      </c>
      <c r="AV45" s="8" t="s">
        <v>380</v>
      </c>
      <c r="AW45" s="8" t="s">
        <v>380</v>
      </c>
      <c r="AX45" s="8" t="s">
        <v>380</v>
      </c>
      <c r="AY45" s="8" t="s">
        <v>380</v>
      </c>
      <c r="AZ45" s="8" t="s">
        <v>380</v>
      </c>
      <c r="BA45" s="8" t="s">
        <v>380</v>
      </c>
      <c r="BB45" s="8" t="s">
        <v>380</v>
      </c>
      <c r="BC45" s="69" t="s">
        <v>303</v>
      </c>
      <c r="BD45" s="69" t="s">
        <v>303</v>
      </c>
      <c r="BE45" s="69" t="s">
        <v>303</v>
      </c>
      <c r="BF45" s="69" t="s">
        <v>303</v>
      </c>
      <c r="BG45" s="69" t="s">
        <v>303</v>
      </c>
      <c r="BH45" s="69" t="s">
        <v>303</v>
      </c>
      <c r="BI45" s="69" t="s">
        <v>301</v>
      </c>
    </row>
    <row r="46" spans="1:61">
      <c r="A46" s="68">
        <v>156</v>
      </c>
      <c r="B46" s="68"/>
      <c r="C46" s="68"/>
      <c r="D46" s="68"/>
      <c r="E46" s="68"/>
      <c r="F46" s="67" t="s">
        <v>823</v>
      </c>
      <c r="G46" s="67" t="s">
        <v>823</v>
      </c>
      <c r="H46" s="67" t="s">
        <v>428</v>
      </c>
      <c r="I46" s="67" t="s">
        <v>428</v>
      </c>
      <c r="J46" s="67" t="s">
        <v>428</v>
      </c>
      <c r="S46" s="8" t="s">
        <v>339</v>
      </c>
      <c r="T46" s="8" t="s">
        <v>340</v>
      </c>
      <c r="U46" s="8" t="s">
        <v>341</v>
      </c>
      <c r="V46" s="8" t="s">
        <v>342</v>
      </c>
      <c r="W46" s="8" t="s">
        <v>380</v>
      </c>
      <c r="X46" s="8" t="s">
        <v>380</v>
      </c>
      <c r="Y46" s="8" t="s">
        <v>380</v>
      </c>
      <c r="Z46" s="8" t="s">
        <v>380</v>
      </c>
      <c r="AA46" s="8" t="s">
        <v>380</v>
      </c>
      <c r="AB46" s="8" t="s">
        <v>380</v>
      </c>
      <c r="AC46" s="8" t="s">
        <v>380</v>
      </c>
      <c r="AD46" s="8" t="s">
        <v>380</v>
      </c>
      <c r="AE46" s="8" t="s">
        <v>380</v>
      </c>
      <c r="AF46" s="8" t="s">
        <v>380</v>
      </c>
      <c r="AG46" s="8" t="s">
        <v>380</v>
      </c>
      <c r="AH46" s="8" t="s">
        <v>380</v>
      </c>
      <c r="AI46" s="8" t="s">
        <v>380</v>
      </c>
      <c r="AJ46" s="8" t="s">
        <v>380</v>
      </c>
      <c r="AK46" s="8" t="s">
        <v>380</v>
      </c>
      <c r="AL46" s="8" t="s">
        <v>380</v>
      </c>
      <c r="AM46" s="8" t="s">
        <v>380</v>
      </c>
      <c r="AN46" s="8" t="s">
        <v>2773</v>
      </c>
      <c r="AO46" s="8" t="s">
        <v>380</v>
      </c>
      <c r="AP46" s="8" t="s">
        <v>380</v>
      </c>
      <c r="AQ46" s="8" t="s">
        <v>380</v>
      </c>
      <c r="AR46" s="8" t="s">
        <v>380</v>
      </c>
      <c r="AS46" s="8" t="s">
        <v>380</v>
      </c>
      <c r="AT46" s="8" t="s">
        <v>380</v>
      </c>
      <c r="AU46" s="8" t="s">
        <v>380</v>
      </c>
      <c r="AV46" s="8" t="s">
        <v>380</v>
      </c>
      <c r="AW46" s="8" t="s">
        <v>380</v>
      </c>
      <c r="AX46" s="8" t="s">
        <v>380</v>
      </c>
      <c r="AY46" s="8" t="s">
        <v>380</v>
      </c>
      <c r="AZ46" s="8" t="s">
        <v>380</v>
      </c>
      <c r="BA46" s="8" t="s">
        <v>380</v>
      </c>
      <c r="BB46" s="8" t="s">
        <v>380</v>
      </c>
      <c r="BC46" s="69" t="s">
        <v>303</v>
      </c>
      <c r="BD46" s="69" t="s">
        <v>303</v>
      </c>
      <c r="BE46" s="69" t="s">
        <v>303</v>
      </c>
      <c r="BF46" s="69" t="s">
        <v>303</v>
      </c>
      <c r="BG46" s="69" t="s">
        <v>303</v>
      </c>
      <c r="BH46" s="69" t="s">
        <v>303</v>
      </c>
      <c r="BI46" s="69" t="s">
        <v>301</v>
      </c>
    </row>
    <row r="47" spans="1:61">
      <c r="A47" s="70">
        <v>157</v>
      </c>
      <c r="B47" s="69" t="s">
        <v>271</v>
      </c>
      <c r="C47" s="69" t="s">
        <v>254</v>
      </c>
      <c r="D47" s="69" t="s">
        <v>255</v>
      </c>
      <c r="E47" s="8" t="s">
        <v>791</v>
      </c>
      <c r="F47" s="67" t="s">
        <v>823</v>
      </c>
      <c r="G47" s="67" t="s">
        <v>823</v>
      </c>
      <c r="H47" s="67" t="s">
        <v>786</v>
      </c>
      <c r="I47" s="71" t="s">
        <v>785</v>
      </c>
      <c r="P47" s="67" t="s">
        <v>810</v>
      </c>
      <c r="R47" s="67" t="s">
        <v>814</v>
      </c>
      <c r="S47" s="8" t="s">
        <v>339</v>
      </c>
      <c r="T47" s="8" t="s">
        <v>340</v>
      </c>
      <c r="U47" s="8" t="s">
        <v>341</v>
      </c>
      <c r="V47" s="8" t="s">
        <v>342</v>
      </c>
      <c r="W47" s="8" t="s">
        <v>380</v>
      </c>
      <c r="X47" s="8" t="s">
        <v>380</v>
      </c>
      <c r="Y47" s="8" t="s">
        <v>380</v>
      </c>
      <c r="Z47" s="8" t="s">
        <v>380</v>
      </c>
      <c r="AA47" s="8" t="s">
        <v>380</v>
      </c>
      <c r="AB47" s="8" t="s">
        <v>380</v>
      </c>
      <c r="AC47" s="8" t="s">
        <v>380</v>
      </c>
      <c r="AD47" s="8" t="s">
        <v>380</v>
      </c>
      <c r="AE47" s="8" t="s">
        <v>380</v>
      </c>
      <c r="AF47" s="8" t="s">
        <v>380</v>
      </c>
      <c r="AG47" s="8" t="s">
        <v>380</v>
      </c>
      <c r="AH47" s="8" t="s">
        <v>380</v>
      </c>
      <c r="AI47" s="8" t="s">
        <v>380</v>
      </c>
      <c r="AJ47" s="8" t="s">
        <v>380</v>
      </c>
      <c r="AK47" s="8" t="s">
        <v>380</v>
      </c>
      <c r="AL47" s="8" t="s">
        <v>380</v>
      </c>
      <c r="AM47" s="8" t="s">
        <v>380</v>
      </c>
      <c r="AN47" s="8" t="s">
        <v>2773</v>
      </c>
      <c r="AO47" s="8" t="s">
        <v>380</v>
      </c>
      <c r="AP47" s="8" t="s">
        <v>380</v>
      </c>
      <c r="AQ47" s="8" t="s">
        <v>380</v>
      </c>
      <c r="AR47" s="8" t="s">
        <v>380</v>
      </c>
      <c r="AS47" s="8" t="s">
        <v>380</v>
      </c>
      <c r="AT47" s="8" t="s">
        <v>380</v>
      </c>
      <c r="AU47" s="8" t="s">
        <v>380</v>
      </c>
      <c r="AV47" s="8" t="s">
        <v>380</v>
      </c>
      <c r="AW47" s="8" t="s">
        <v>380</v>
      </c>
      <c r="AX47" s="8" t="s">
        <v>380</v>
      </c>
      <c r="AY47" s="8" t="s">
        <v>380</v>
      </c>
      <c r="AZ47" s="8" t="s">
        <v>380</v>
      </c>
      <c r="BA47" s="8" t="s">
        <v>380</v>
      </c>
      <c r="BB47" s="8" t="s">
        <v>380</v>
      </c>
      <c r="BC47" s="69" t="s">
        <v>303</v>
      </c>
      <c r="BD47" s="69" t="s">
        <v>303</v>
      </c>
      <c r="BE47" s="69" t="s">
        <v>303</v>
      </c>
      <c r="BF47" s="69" t="s">
        <v>303</v>
      </c>
      <c r="BG47" s="69" t="s">
        <v>303</v>
      </c>
      <c r="BH47" s="69" t="s">
        <v>303</v>
      </c>
      <c r="BI47" s="69" t="s">
        <v>301</v>
      </c>
    </row>
    <row r="48" spans="1:61">
      <c r="A48" s="68">
        <v>158</v>
      </c>
      <c r="B48" s="68"/>
      <c r="C48" s="68"/>
      <c r="D48" s="68"/>
      <c r="E48" s="68"/>
      <c r="F48" s="67" t="s">
        <v>823</v>
      </c>
      <c r="G48" s="67" t="s">
        <v>823</v>
      </c>
      <c r="H48" s="67" t="s">
        <v>428</v>
      </c>
      <c r="I48" s="67" t="s">
        <v>428</v>
      </c>
      <c r="J48" s="67" t="s">
        <v>428</v>
      </c>
      <c r="S48" s="8" t="s">
        <v>339</v>
      </c>
      <c r="T48" s="8" t="s">
        <v>340</v>
      </c>
      <c r="U48" s="8" t="s">
        <v>341</v>
      </c>
      <c r="V48" s="8" t="s">
        <v>342</v>
      </c>
      <c r="W48" s="8" t="s">
        <v>380</v>
      </c>
      <c r="X48" s="8" t="s">
        <v>380</v>
      </c>
      <c r="Y48" s="8" t="s">
        <v>380</v>
      </c>
      <c r="Z48" s="8" t="s">
        <v>380</v>
      </c>
      <c r="AA48" s="8" t="s">
        <v>380</v>
      </c>
      <c r="AB48" s="8" t="s">
        <v>380</v>
      </c>
      <c r="AC48" s="8" t="s">
        <v>380</v>
      </c>
      <c r="AD48" s="8" t="s">
        <v>380</v>
      </c>
      <c r="AE48" s="8" t="s">
        <v>380</v>
      </c>
      <c r="AF48" s="8" t="s">
        <v>380</v>
      </c>
      <c r="AG48" s="8" t="s">
        <v>380</v>
      </c>
      <c r="AH48" s="8" t="s">
        <v>380</v>
      </c>
      <c r="AI48" s="8" t="s">
        <v>380</v>
      </c>
      <c r="AJ48" s="8" t="s">
        <v>380</v>
      </c>
      <c r="AK48" s="8" t="s">
        <v>380</v>
      </c>
      <c r="AL48" s="8" t="s">
        <v>380</v>
      </c>
      <c r="AM48" s="8" t="s">
        <v>380</v>
      </c>
      <c r="AN48" s="8" t="s">
        <v>2773</v>
      </c>
      <c r="AO48" s="8" t="s">
        <v>380</v>
      </c>
      <c r="AP48" s="8" t="s">
        <v>380</v>
      </c>
      <c r="AQ48" s="8" t="s">
        <v>380</v>
      </c>
      <c r="AR48" s="8" t="s">
        <v>380</v>
      </c>
      <c r="AS48" s="8" t="s">
        <v>380</v>
      </c>
      <c r="AT48" s="8" t="s">
        <v>380</v>
      </c>
      <c r="AU48" s="8" t="s">
        <v>380</v>
      </c>
      <c r="AV48" s="8" t="s">
        <v>380</v>
      </c>
      <c r="AW48" s="8" t="s">
        <v>380</v>
      </c>
      <c r="AX48" s="8" t="s">
        <v>380</v>
      </c>
      <c r="AY48" s="8" t="s">
        <v>380</v>
      </c>
      <c r="AZ48" s="8" t="s">
        <v>380</v>
      </c>
      <c r="BA48" s="8" t="s">
        <v>380</v>
      </c>
      <c r="BB48" s="8" t="s">
        <v>380</v>
      </c>
      <c r="BC48" s="69" t="s">
        <v>303</v>
      </c>
      <c r="BD48" s="69" t="s">
        <v>303</v>
      </c>
      <c r="BE48" s="69" t="s">
        <v>303</v>
      </c>
      <c r="BF48" s="69" t="s">
        <v>303</v>
      </c>
      <c r="BG48" s="69" t="s">
        <v>303</v>
      </c>
      <c r="BH48" s="69" t="s">
        <v>303</v>
      </c>
      <c r="BI48" s="69" t="s">
        <v>301</v>
      </c>
    </row>
    <row r="49" spans="1:61">
      <c r="A49" s="68">
        <v>159</v>
      </c>
      <c r="B49" s="68"/>
      <c r="C49" s="68"/>
      <c r="D49" s="68"/>
      <c r="E49" s="68"/>
      <c r="F49" s="67" t="s">
        <v>823</v>
      </c>
      <c r="G49" s="67" t="s">
        <v>823</v>
      </c>
      <c r="H49" s="67" t="s">
        <v>428</v>
      </c>
      <c r="I49" s="67" t="s">
        <v>428</v>
      </c>
      <c r="J49" s="67" t="s">
        <v>428</v>
      </c>
      <c r="S49" s="8" t="s">
        <v>339</v>
      </c>
      <c r="T49" s="8" t="s">
        <v>340</v>
      </c>
      <c r="U49" s="8" t="s">
        <v>341</v>
      </c>
      <c r="V49" s="8" t="s">
        <v>342</v>
      </c>
      <c r="W49" s="8" t="s">
        <v>380</v>
      </c>
      <c r="X49" s="8" t="s">
        <v>380</v>
      </c>
      <c r="Y49" s="8" t="s">
        <v>380</v>
      </c>
      <c r="Z49" s="8" t="s">
        <v>380</v>
      </c>
      <c r="AA49" s="8" t="s">
        <v>380</v>
      </c>
      <c r="AB49" s="8" t="s">
        <v>380</v>
      </c>
      <c r="AC49" s="8" t="s">
        <v>380</v>
      </c>
      <c r="AD49" s="8" t="s">
        <v>380</v>
      </c>
      <c r="AE49" s="8" t="s">
        <v>380</v>
      </c>
      <c r="AF49" s="8" t="s">
        <v>380</v>
      </c>
      <c r="AG49" s="8" t="s">
        <v>380</v>
      </c>
      <c r="AH49" s="8" t="s">
        <v>380</v>
      </c>
      <c r="AI49" s="8" t="s">
        <v>380</v>
      </c>
      <c r="AJ49" s="8" t="s">
        <v>380</v>
      </c>
      <c r="AK49" s="8" t="s">
        <v>380</v>
      </c>
      <c r="AL49" s="8" t="s">
        <v>380</v>
      </c>
      <c r="AM49" s="8" t="s">
        <v>380</v>
      </c>
      <c r="AN49" s="8" t="s">
        <v>2773</v>
      </c>
      <c r="AO49" s="8" t="s">
        <v>380</v>
      </c>
      <c r="AP49" s="8" t="s">
        <v>380</v>
      </c>
      <c r="AQ49" s="8" t="s">
        <v>380</v>
      </c>
      <c r="AR49" s="8" t="s">
        <v>380</v>
      </c>
      <c r="AS49" s="8" t="s">
        <v>380</v>
      </c>
      <c r="AT49" s="8" t="s">
        <v>380</v>
      </c>
      <c r="AU49" s="8" t="s">
        <v>380</v>
      </c>
      <c r="AV49" s="8" t="s">
        <v>380</v>
      </c>
      <c r="AW49" s="8" t="s">
        <v>380</v>
      </c>
      <c r="AX49" s="8" t="s">
        <v>380</v>
      </c>
      <c r="AY49" s="8" t="s">
        <v>380</v>
      </c>
      <c r="AZ49" s="8" t="s">
        <v>380</v>
      </c>
      <c r="BA49" s="8" t="s">
        <v>380</v>
      </c>
      <c r="BB49" s="8" t="s">
        <v>380</v>
      </c>
      <c r="BC49" s="69" t="s">
        <v>303</v>
      </c>
      <c r="BD49" s="69" t="s">
        <v>303</v>
      </c>
      <c r="BE49" s="69" t="s">
        <v>303</v>
      </c>
      <c r="BF49" s="69" t="s">
        <v>303</v>
      </c>
      <c r="BG49" s="69" t="s">
        <v>303</v>
      </c>
      <c r="BH49" s="69" t="s">
        <v>303</v>
      </c>
      <c r="BI49" s="69" t="s">
        <v>301</v>
      </c>
    </row>
    <row r="50" spans="1:61">
      <c r="A50" s="68">
        <v>160</v>
      </c>
      <c r="B50" s="68"/>
      <c r="C50" s="68"/>
      <c r="D50" s="68"/>
      <c r="E50" s="68"/>
      <c r="F50" s="67" t="s">
        <v>823</v>
      </c>
      <c r="G50" s="67" t="s">
        <v>823</v>
      </c>
      <c r="H50" s="67" t="s">
        <v>428</v>
      </c>
      <c r="I50" s="67" t="s">
        <v>428</v>
      </c>
      <c r="J50" s="67" t="s">
        <v>428</v>
      </c>
      <c r="S50" s="8" t="s">
        <v>339</v>
      </c>
      <c r="T50" s="8" t="s">
        <v>340</v>
      </c>
      <c r="U50" s="8" t="s">
        <v>341</v>
      </c>
      <c r="V50" s="8" t="s">
        <v>342</v>
      </c>
      <c r="W50" s="8" t="s">
        <v>380</v>
      </c>
      <c r="X50" s="8" t="s">
        <v>380</v>
      </c>
      <c r="Y50" s="8" t="s">
        <v>380</v>
      </c>
      <c r="Z50" s="8" t="s">
        <v>380</v>
      </c>
      <c r="AA50" s="8" t="s">
        <v>380</v>
      </c>
      <c r="AB50" s="8" t="s">
        <v>380</v>
      </c>
      <c r="AC50" s="8" t="s">
        <v>380</v>
      </c>
      <c r="AD50" s="8" t="s">
        <v>380</v>
      </c>
      <c r="AE50" s="8" t="s">
        <v>380</v>
      </c>
      <c r="AF50" s="8" t="s">
        <v>380</v>
      </c>
      <c r="AG50" s="8" t="s">
        <v>380</v>
      </c>
      <c r="AH50" s="8" t="s">
        <v>380</v>
      </c>
      <c r="AI50" s="8" t="s">
        <v>380</v>
      </c>
      <c r="AJ50" s="8" t="s">
        <v>380</v>
      </c>
      <c r="AK50" s="8" t="s">
        <v>380</v>
      </c>
      <c r="AL50" s="8" t="s">
        <v>380</v>
      </c>
      <c r="AM50" s="8" t="s">
        <v>380</v>
      </c>
      <c r="AN50" s="8" t="s">
        <v>2773</v>
      </c>
      <c r="AO50" s="8" t="s">
        <v>380</v>
      </c>
      <c r="AP50" s="8" t="s">
        <v>380</v>
      </c>
      <c r="AQ50" s="8" t="s">
        <v>380</v>
      </c>
      <c r="AR50" s="8" t="s">
        <v>380</v>
      </c>
      <c r="AS50" s="8" t="s">
        <v>380</v>
      </c>
      <c r="AT50" s="8" t="s">
        <v>380</v>
      </c>
      <c r="AU50" s="8" t="s">
        <v>380</v>
      </c>
      <c r="AV50" s="8" t="s">
        <v>380</v>
      </c>
      <c r="AW50" s="8" t="s">
        <v>380</v>
      </c>
      <c r="AX50" s="8" t="s">
        <v>380</v>
      </c>
      <c r="AY50" s="8" t="s">
        <v>380</v>
      </c>
      <c r="AZ50" s="8" t="s">
        <v>380</v>
      </c>
      <c r="BA50" s="8" t="s">
        <v>380</v>
      </c>
      <c r="BB50" s="8" t="s">
        <v>380</v>
      </c>
      <c r="BC50" s="69" t="s">
        <v>303</v>
      </c>
      <c r="BD50" s="69" t="s">
        <v>303</v>
      </c>
      <c r="BE50" s="69" t="s">
        <v>303</v>
      </c>
      <c r="BF50" s="69" t="s">
        <v>303</v>
      </c>
      <c r="BG50" s="69" t="s">
        <v>303</v>
      </c>
      <c r="BH50" s="69" t="s">
        <v>303</v>
      </c>
      <c r="BI50" s="69" t="s">
        <v>301</v>
      </c>
    </row>
    <row r="51" spans="1:61">
      <c r="A51" s="68">
        <v>161</v>
      </c>
      <c r="B51" s="68"/>
      <c r="C51" s="68"/>
      <c r="D51" s="68"/>
      <c r="E51" s="68"/>
      <c r="F51" s="67" t="s">
        <v>823</v>
      </c>
      <c r="G51" s="67" t="s">
        <v>823</v>
      </c>
      <c r="H51" s="67" t="s">
        <v>428</v>
      </c>
      <c r="I51" s="67" t="s">
        <v>428</v>
      </c>
      <c r="J51" s="67" t="s">
        <v>428</v>
      </c>
      <c r="S51" s="8" t="s">
        <v>339</v>
      </c>
      <c r="T51" s="8" t="s">
        <v>340</v>
      </c>
      <c r="U51" s="8" t="s">
        <v>341</v>
      </c>
      <c r="V51" s="8" t="s">
        <v>342</v>
      </c>
      <c r="W51" s="8" t="s">
        <v>380</v>
      </c>
      <c r="X51" s="8" t="s">
        <v>380</v>
      </c>
      <c r="Y51" s="8" t="s">
        <v>380</v>
      </c>
      <c r="Z51" s="8" t="s">
        <v>380</v>
      </c>
      <c r="AA51" s="8" t="s">
        <v>380</v>
      </c>
      <c r="AB51" s="8" t="s">
        <v>380</v>
      </c>
      <c r="AC51" s="8" t="s">
        <v>380</v>
      </c>
      <c r="AD51" s="8" t="s">
        <v>380</v>
      </c>
      <c r="AE51" s="8" t="s">
        <v>380</v>
      </c>
      <c r="AF51" s="8" t="s">
        <v>380</v>
      </c>
      <c r="AG51" s="8" t="s">
        <v>380</v>
      </c>
      <c r="AH51" s="8" t="s">
        <v>380</v>
      </c>
      <c r="AI51" s="8" t="s">
        <v>380</v>
      </c>
      <c r="AJ51" s="8" t="s">
        <v>380</v>
      </c>
      <c r="AK51" s="8" t="s">
        <v>380</v>
      </c>
      <c r="AL51" s="8" t="s">
        <v>380</v>
      </c>
      <c r="AM51" s="8" t="s">
        <v>380</v>
      </c>
      <c r="AN51" s="8" t="s">
        <v>2773</v>
      </c>
      <c r="AO51" s="8" t="s">
        <v>380</v>
      </c>
      <c r="AP51" s="8" t="s">
        <v>380</v>
      </c>
      <c r="AQ51" s="8" t="s">
        <v>380</v>
      </c>
      <c r="AR51" s="8" t="s">
        <v>380</v>
      </c>
      <c r="AS51" s="8" t="s">
        <v>380</v>
      </c>
      <c r="AT51" s="8" t="s">
        <v>380</v>
      </c>
      <c r="AU51" s="8" t="s">
        <v>380</v>
      </c>
      <c r="AV51" s="8" t="s">
        <v>380</v>
      </c>
      <c r="AW51" s="8" t="s">
        <v>380</v>
      </c>
      <c r="AX51" s="8" t="s">
        <v>380</v>
      </c>
      <c r="AY51" s="8" t="s">
        <v>380</v>
      </c>
      <c r="AZ51" s="8" t="s">
        <v>380</v>
      </c>
      <c r="BA51" s="8" t="s">
        <v>380</v>
      </c>
      <c r="BB51" s="8" t="s">
        <v>380</v>
      </c>
      <c r="BC51" s="69" t="s">
        <v>303</v>
      </c>
      <c r="BD51" s="69" t="s">
        <v>303</v>
      </c>
      <c r="BE51" s="69" t="s">
        <v>303</v>
      </c>
      <c r="BF51" s="69" t="s">
        <v>303</v>
      </c>
      <c r="BG51" s="69" t="s">
        <v>303</v>
      </c>
      <c r="BH51" s="69" t="s">
        <v>303</v>
      </c>
      <c r="BI51" s="69" t="s">
        <v>301</v>
      </c>
    </row>
    <row r="52" spans="1:61">
      <c r="A52" s="68">
        <v>162</v>
      </c>
      <c r="B52" s="68"/>
      <c r="C52" s="68"/>
      <c r="D52" s="68"/>
      <c r="E52" s="68"/>
      <c r="F52" s="67" t="s">
        <v>823</v>
      </c>
      <c r="G52" s="67" t="s">
        <v>823</v>
      </c>
      <c r="H52" s="67" t="s">
        <v>428</v>
      </c>
      <c r="I52" s="67" t="s">
        <v>428</v>
      </c>
      <c r="J52" s="67" t="s">
        <v>428</v>
      </c>
      <c r="S52" s="8" t="s">
        <v>339</v>
      </c>
      <c r="T52" s="8" t="s">
        <v>340</v>
      </c>
      <c r="U52" s="8" t="s">
        <v>341</v>
      </c>
      <c r="V52" s="8" t="s">
        <v>342</v>
      </c>
      <c r="W52" s="8" t="s">
        <v>380</v>
      </c>
      <c r="X52" s="8" t="s">
        <v>380</v>
      </c>
      <c r="Y52" s="8" t="s">
        <v>380</v>
      </c>
      <c r="Z52" s="8" t="s">
        <v>380</v>
      </c>
      <c r="AA52" s="8" t="s">
        <v>380</v>
      </c>
      <c r="AB52" s="8" t="s">
        <v>380</v>
      </c>
      <c r="AC52" s="8" t="s">
        <v>380</v>
      </c>
      <c r="AD52" s="8" t="s">
        <v>380</v>
      </c>
      <c r="AE52" s="8" t="s">
        <v>380</v>
      </c>
      <c r="AF52" s="8" t="s">
        <v>380</v>
      </c>
      <c r="AG52" s="8" t="s">
        <v>380</v>
      </c>
      <c r="AH52" s="8" t="s">
        <v>380</v>
      </c>
      <c r="AI52" s="8" t="s">
        <v>380</v>
      </c>
      <c r="AJ52" s="8" t="s">
        <v>380</v>
      </c>
      <c r="AK52" s="8" t="s">
        <v>380</v>
      </c>
      <c r="AL52" s="8" t="s">
        <v>380</v>
      </c>
      <c r="AM52" s="8" t="s">
        <v>380</v>
      </c>
      <c r="AN52" s="8" t="s">
        <v>2773</v>
      </c>
      <c r="AO52" s="8" t="s">
        <v>380</v>
      </c>
      <c r="AP52" s="8" t="s">
        <v>380</v>
      </c>
      <c r="AQ52" s="8" t="s">
        <v>380</v>
      </c>
      <c r="AR52" s="8" t="s">
        <v>380</v>
      </c>
      <c r="AS52" s="8" t="s">
        <v>380</v>
      </c>
      <c r="AT52" s="8" t="s">
        <v>380</v>
      </c>
      <c r="AU52" s="8" t="s">
        <v>380</v>
      </c>
      <c r="AV52" s="8" t="s">
        <v>380</v>
      </c>
      <c r="AW52" s="8" t="s">
        <v>380</v>
      </c>
      <c r="AX52" s="8" t="s">
        <v>380</v>
      </c>
      <c r="AY52" s="8" t="s">
        <v>380</v>
      </c>
      <c r="AZ52" s="8" t="s">
        <v>380</v>
      </c>
      <c r="BA52" s="8" t="s">
        <v>380</v>
      </c>
      <c r="BB52" s="8" t="s">
        <v>380</v>
      </c>
      <c r="BC52" s="69" t="s">
        <v>303</v>
      </c>
      <c r="BD52" s="69" t="s">
        <v>303</v>
      </c>
      <c r="BE52" s="69" t="s">
        <v>303</v>
      </c>
      <c r="BF52" s="69" t="s">
        <v>303</v>
      </c>
      <c r="BG52" s="69" t="s">
        <v>303</v>
      </c>
      <c r="BH52" s="69" t="s">
        <v>303</v>
      </c>
      <c r="BI52" s="69" t="s">
        <v>301</v>
      </c>
    </row>
    <row r="53" spans="1:61">
      <c r="A53" s="68">
        <v>163</v>
      </c>
      <c r="B53" s="68"/>
      <c r="C53" s="68"/>
      <c r="D53" s="68"/>
      <c r="E53" s="68"/>
      <c r="F53" s="67" t="s">
        <v>823</v>
      </c>
      <c r="G53" s="67" t="s">
        <v>823</v>
      </c>
      <c r="H53" s="67" t="s">
        <v>428</v>
      </c>
      <c r="I53" s="67" t="s">
        <v>428</v>
      </c>
      <c r="J53" s="67" t="s">
        <v>428</v>
      </c>
      <c r="S53" s="8" t="s">
        <v>339</v>
      </c>
      <c r="T53" s="8" t="s">
        <v>340</v>
      </c>
      <c r="U53" s="8" t="s">
        <v>341</v>
      </c>
      <c r="V53" s="8" t="s">
        <v>342</v>
      </c>
      <c r="W53" s="8" t="s">
        <v>380</v>
      </c>
      <c r="X53" s="8" t="s">
        <v>380</v>
      </c>
      <c r="Y53" s="8" t="s">
        <v>380</v>
      </c>
      <c r="Z53" s="8" t="s">
        <v>380</v>
      </c>
      <c r="AA53" s="8" t="s">
        <v>380</v>
      </c>
      <c r="AB53" s="8" t="s">
        <v>380</v>
      </c>
      <c r="AC53" s="8" t="s">
        <v>380</v>
      </c>
      <c r="AD53" s="8" t="s">
        <v>380</v>
      </c>
      <c r="AE53" s="8" t="s">
        <v>380</v>
      </c>
      <c r="AF53" s="8" t="s">
        <v>380</v>
      </c>
      <c r="AG53" s="8" t="s">
        <v>380</v>
      </c>
      <c r="AH53" s="8" t="s">
        <v>380</v>
      </c>
      <c r="AI53" s="8" t="s">
        <v>380</v>
      </c>
      <c r="AJ53" s="8" t="s">
        <v>380</v>
      </c>
      <c r="AK53" s="8" t="s">
        <v>380</v>
      </c>
      <c r="AL53" s="8" t="s">
        <v>380</v>
      </c>
      <c r="AM53" s="8" t="s">
        <v>380</v>
      </c>
      <c r="AN53" s="8" t="s">
        <v>2773</v>
      </c>
      <c r="AO53" s="8" t="s">
        <v>380</v>
      </c>
      <c r="AP53" s="8" t="s">
        <v>380</v>
      </c>
      <c r="AQ53" s="8" t="s">
        <v>380</v>
      </c>
      <c r="AR53" s="8" t="s">
        <v>380</v>
      </c>
      <c r="AS53" s="8" t="s">
        <v>380</v>
      </c>
      <c r="AT53" s="8" t="s">
        <v>380</v>
      </c>
      <c r="AU53" s="8" t="s">
        <v>380</v>
      </c>
      <c r="AV53" s="8" t="s">
        <v>380</v>
      </c>
      <c r="AW53" s="8" t="s">
        <v>380</v>
      </c>
      <c r="AX53" s="8" t="s">
        <v>380</v>
      </c>
      <c r="AY53" s="8" t="s">
        <v>380</v>
      </c>
      <c r="AZ53" s="8" t="s">
        <v>380</v>
      </c>
      <c r="BA53" s="8" t="s">
        <v>380</v>
      </c>
      <c r="BB53" s="8" t="s">
        <v>380</v>
      </c>
      <c r="BC53" s="69" t="s">
        <v>303</v>
      </c>
      <c r="BD53" s="69" t="s">
        <v>303</v>
      </c>
      <c r="BE53" s="69" t="s">
        <v>303</v>
      </c>
      <c r="BF53" s="69" t="s">
        <v>303</v>
      </c>
      <c r="BG53" s="69" t="s">
        <v>303</v>
      </c>
      <c r="BH53" s="69" t="s">
        <v>303</v>
      </c>
      <c r="BI53" s="69" t="s">
        <v>301</v>
      </c>
    </row>
    <row r="54" spans="1:61">
      <c r="A54" s="68">
        <v>164</v>
      </c>
      <c r="B54" s="68"/>
      <c r="C54" s="68"/>
      <c r="D54" s="68"/>
      <c r="E54" s="68"/>
      <c r="F54" s="67" t="s">
        <v>823</v>
      </c>
      <c r="G54" s="67" t="s">
        <v>823</v>
      </c>
      <c r="H54" s="67" t="s">
        <v>428</v>
      </c>
      <c r="I54" s="67" t="s">
        <v>428</v>
      </c>
      <c r="J54" s="67" t="s">
        <v>428</v>
      </c>
      <c r="S54" s="8" t="s">
        <v>339</v>
      </c>
      <c r="T54" s="8" t="s">
        <v>340</v>
      </c>
      <c r="U54" s="8" t="s">
        <v>341</v>
      </c>
      <c r="V54" s="8" t="s">
        <v>342</v>
      </c>
      <c r="W54" s="8" t="s">
        <v>380</v>
      </c>
      <c r="X54" s="8" t="s">
        <v>380</v>
      </c>
      <c r="Y54" s="8" t="s">
        <v>380</v>
      </c>
      <c r="Z54" s="8" t="s">
        <v>380</v>
      </c>
      <c r="AA54" s="8" t="s">
        <v>380</v>
      </c>
      <c r="AB54" s="8" t="s">
        <v>380</v>
      </c>
      <c r="AC54" s="8" t="s">
        <v>380</v>
      </c>
      <c r="AD54" s="8" t="s">
        <v>380</v>
      </c>
      <c r="AE54" s="8" t="s">
        <v>380</v>
      </c>
      <c r="AF54" s="8" t="s">
        <v>380</v>
      </c>
      <c r="AG54" s="8" t="s">
        <v>380</v>
      </c>
      <c r="AH54" s="8" t="s">
        <v>380</v>
      </c>
      <c r="AI54" s="8" t="s">
        <v>380</v>
      </c>
      <c r="AJ54" s="8" t="s">
        <v>380</v>
      </c>
      <c r="AK54" s="8" t="s">
        <v>380</v>
      </c>
      <c r="AL54" s="8" t="s">
        <v>380</v>
      </c>
      <c r="AM54" s="8" t="s">
        <v>380</v>
      </c>
      <c r="AN54" s="8" t="s">
        <v>2773</v>
      </c>
      <c r="AO54" s="8" t="s">
        <v>380</v>
      </c>
      <c r="AP54" s="8" t="s">
        <v>380</v>
      </c>
      <c r="AQ54" s="8" t="s">
        <v>380</v>
      </c>
      <c r="AR54" s="8" t="s">
        <v>380</v>
      </c>
      <c r="AS54" s="8" t="s">
        <v>380</v>
      </c>
      <c r="AT54" s="8" t="s">
        <v>380</v>
      </c>
      <c r="AU54" s="8" t="s">
        <v>380</v>
      </c>
      <c r="AV54" s="8" t="s">
        <v>380</v>
      </c>
      <c r="AW54" s="8" t="s">
        <v>380</v>
      </c>
      <c r="AX54" s="8" t="s">
        <v>380</v>
      </c>
      <c r="AY54" s="8" t="s">
        <v>380</v>
      </c>
      <c r="AZ54" s="8" t="s">
        <v>380</v>
      </c>
      <c r="BA54" s="8" t="s">
        <v>380</v>
      </c>
      <c r="BB54" s="8" t="s">
        <v>380</v>
      </c>
      <c r="BC54" s="69" t="s">
        <v>303</v>
      </c>
      <c r="BD54" s="69" t="s">
        <v>303</v>
      </c>
      <c r="BE54" s="69" t="s">
        <v>303</v>
      </c>
      <c r="BF54" s="69" t="s">
        <v>303</v>
      </c>
      <c r="BG54" s="69" t="s">
        <v>303</v>
      </c>
      <c r="BH54" s="69" t="s">
        <v>303</v>
      </c>
      <c r="BI54" s="69" t="s">
        <v>301</v>
      </c>
    </row>
    <row r="55" spans="1:61">
      <c r="A55" s="68">
        <v>165</v>
      </c>
      <c r="B55" s="68"/>
      <c r="C55" s="68"/>
      <c r="D55" s="68"/>
      <c r="E55" s="68"/>
      <c r="F55" s="67" t="s">
        <v>823</v>
      </c>
      <c r="G55" s="67" t="s">
        <v>823</v>
      </c>
      <c r="H55" s="67" t="s">
        <v>428</v>
      </c>
      <c r="I55" s="67" t="s">
        <v>428</v>
      </c>
      <c r="J55" s="67" t="s">
        <v>428</v>
      </c>
      <c r="S55" s="8" t="s">
        <v>339</v>
      </c>
      <c r="T55" s="8" t="s">
        <v>340</v>
      </c>
      <c r="U55" s="8" t="s">
        <v>341</v>
      </c>
      <c r="V55" s="8" t="s">
        <v>342</v>
      </c>
      <c r="W55" s="8" t="s">
        <v>380</v>
      </c>
      <c r="X55" s="8" t="s">
        <v>380</v>
      </c>
      <c r="Y55" s="8" t="s">
        <v>380</v>
      </c>
      <c r="Z55" s="8" t="s">
        <v>380</v>
      </c>
      <c r="AA55" s="8" t="s">
        <v>380</v>
      </c>
      <c r="AB55" s="8" t="s">
        <v>380</v>
      </c>
      <c r="AC55" s="8" t="s">
        <v>380</v>
      </c>
      <c r="AD55" s="8" t="s">
        <v>380</v>
      </c>
      <c r="AE55" s="8" t="s">
        <v>380</v>
      </c>
      <c r="AF55" s="8" t="s">
        <v>380</v>
      </c>
      <c r="AG55" s="8" t="s">
        <v>380</v>
      </c>
      <c r="AH55" s="8" t="s">
        <v>380</v>
      </c>
      <c r="AI55" s="8" t="s">
        <v>380</v>
      </c>
      <c r="AJ55" s="8" t="s">
        <v>380</v>
      </c>
      <c r="AK55" s="8" t="s">
        <v>380</v>
      </c>
      <c r="AL55" s="8" t="s">
        <v>380</v>
      </c>
      <c r="AM55" s="8" t="s">
        <v>380</v>
      </c>
      <c r="AN55" s="8" t="s">
        <v>2773</v>
      </c>
      <c r="AO55" s="8" t="s">
        <v>380</v>
      </c>
      <c r="AP55" s="8" t="s">
        <v>380</v>
      </c>
      <c r="AQ55" s="8" t="s">
        <v>380</v>
      </c>
      <c r="AR55" s="8" t="s">
        <v>380</v>
      </c>
      <c r="AS55" s="8" t="s">
        <v>380</v>
      </c>
      <c r="AT55" s="8" t="s">
        <v>380</v>
      </c>
      <c r="AU55" s="8" t="s">
        <v>380</v>
      </c>
      <c r="AV55" s="8" t="s">
        <v>380</v>
      </c>
      <c r="AW55" s="8" t="s">
        <v>380</v>
      </c>
      <c r="AX55" s="8" t="s">
        <v>380</v>
      </c>
      <c r="AY55" s="8" t="s">
        <v>380</v>
      </c>
      <c r="AZ55" s="8" t="s">
        <v>380</v>
      </c>
      <c r="BA55" s="8" t="s">
        <v>380</v>
      </c>
      <c r="BB55" s="8" t="s">
        <v>380</v>
      </c>
      <c r="BC55" s="69" t="s">
        <v>303</v>
      </c>
      <c r="BD55" s="69" t="s">
        <v>303</v>
      </c>
      <c r="BE55" s="69" t="s">
        <v>303</v>
      </c>
      <c r="BF55" s="69" t="s">
        <v>303</v>
      </c>
      <c r="BG55" s="69" t="s">
        <v>303</v>
      </c>
      <c r="BH55" s="69" t="s">
        <v>303</v>
      </c>
      <c r="BI55" s="69" t="s">
        <v>301</v>
      </c>
    </row>
    <row r="56" spans="1:61">
      <c r="A56" s="68">
        <v>166</v>
      </c>
      <c r="B56" s="68"/>
      <c r="C56" s="68"/>
      <c r="D56" s="68"/>
      <c r="E56" s="68"/>
      <c r="F56" s="67" t="s">
        <v>823</v>
      </c>
      <c r="G56" s="67" t="s">
        <v>823</v>
      </c>
      <c r="H56" s="67" t="s">
        <v>428</v>
      </c>
      <c r="I56" s="67" t="s">
        <v>428</v>
      </c>
      <c r="J56" s="67" t="s">
        <v>428</v>
      </c>
      <c r="S56" s="8" t="s">
        <v>339</v>
      </c>
      <c r="T56" s="8" t="s">
        <v>340</v>
      </c>
      <c r="U56" s="8" t="s">
        <v>341</v>
      </c>
      <c r="V56" s="8" t="s">
        <v>342</v>
      </c>
      <c r="W56" s="8" t="s">
        <v>380</v>
      </c>
      <c r="X56" s="8" t="s">
        <v>380</v>
      </c>
      <c r="Y56" s="8" t="s">
        <v>380</v>
      </c>
      <c r="Z56" s="8" t="s">
        <v>380</v>
      </c>
      <c r="AA56" s="8" t="s">
        <v>380</v>
      </c>
      <c r="AB56" s="8" t="s">
        <v>380</v>
      </c>
      <c r="AC56" s="8" t="s">
        <v>380</v>
      </c>
      <c r="AD56" s="8" t="s">
        <v>380</v>
      </c>
      <c r="AE56" s="8" t="s">
        <v>380</v>
      </c>
      <c r="AF56" s="8" t="s">
        <v>380</v>
      </c>
      <c r="AG56" s="8" t="s">
        <v>380</v>
      </c>
      <c r="AH56" s="8" t="s">
        <v>380</v>
      </c>
      <c r="AI56" s="8" t="s">
        <v>380</v>
      </c>
      <c r="AJ56" s="8" t="s">
        <v>380</v>
      </c>
      <c r="AK56" s="8" t="s">
        <v>380</v>
      </c>
      <c r="AL56" s="8" t="s">
        <v>380</v>
      </c>
      <c r="AM56" s="8" t="s">
        <v>380</v>
      </c>
      <c r="AN56" s="8" t="s">
        <v>2773</v>
      </c>
      <c r="AO56" s="8" t="s">
        <v>380</v>
      </c>
      <c r="AP56" s="8" t="s">
        <v>380</v>
      </c>
      <c r="AQ56" s="8" t="s">
        <v>380</v>
      </c>
      <c r="AR56" s="8" t="s">
        <v>380</v>
      </c>
      <c r="AS56" s="8" t="s">
        <v>380</v>
      </c>
      <c r="AT56" s="8" t="s">
        <v>380</v>
      </c>
      <c r="AU56" s="8" t="s">
        <v>380</v>
      </c>
      <c r="AV56" s="8" t="s">
        <v>380</v>
      </c>
      <c r="AW56" s="8" t="s">
        <v>380</v>
      </c>
      <c r="AX56" s="8" t="s">
        <v>380</v>
      </c>
      <c r="AY56" s="8" t="s">
        <v>380</v>
      </c>
      <c r="AZ56" s="8" t="s">
        <v>380</v>
      </c>
      <c r="BA56" s="8" t="s">
        <v>380</v>
      </c>
      <c r="BB56" s="8" t="s">
        <v>380</v>
      </c>
      <c r="BC56" s="69" t="s">
        <v>303</v>
      </c>
      <c r="BD56" s="69" t="s">
        <v>303</v>
      </c>
      <c r="BE56" s="69" t="s">
        <v>303</v>
      </c>
      <c r="BF56" s="69" t="s">
        <v>303</v>
      </c>
      <c r="BG56" s="69" t="s">
        <v>303</v>
      </c>
      <c r="BH56" s="69" t="s">
        <v>303</v>
      </c>
      <c r="BI56" s="69" t="s">
        <v>301</v>
      </c>
    </row>
    <row r="57" spans="1:61">
      <c r="A57" s="68">
        <v>168</v>
      </c>
      <c r="B57" s="68"/>
      <c r="C57" s="68"/>
      <c r="D57" s="68"/>
      <c r="E57" s="68"/>
      <c r="F57" s="67" t="s">
        <v>823</v>
      </c>
      <c r="G57" s="67" t="s">
        <v>823</v>
      </c>
      <c r="H57" s="67" t="s">
        <v>428</v>
      </c>
      <c r="I57" s="67" t="s">
        <v>428</v>
      </c>
      <c r="J57" s="67" t="s">
        <v>428</v>
      </c>
      <c r="S57" s="8" t="s">
        <v>339</v>
      </c>
      <c r="T57" s="8" t="s">
        <v>340</v>
      </c>
      <c r="U57" s="8" t="s">
        <v>341</v>
      </c>
      <c r="V57" s="8" t="s">
        <v>342</v>
      </c>
      <c r="W57" s="8" t="s">
        <v>380</v>
      </c>
      <c r="X57" s="8" t="s">
        <v>380</v>
      </c>
      <c r="Y57" s="8" t="s">
        <v>380</v>
      </c>
      <c r="Z57" s="8" t="s">
        <v>380</v>
      </c>
      <c r="AA57" s="8" t="s">
        <v>380</v>
      </c>
      <c r="AB57" s="8" t="s">
        <v>380</v>
      </c>
      <c r="AC57" s="8" t="s">
        <v>380</v>
      </c>
      <c r="AD57" s="8" t="s">
        <v>380</v>
      </c>
      <c r="AE57" s="8" t="s">
        <v>380</v>
      </c>
      <c r="AF57" s="8" t="s">
        <v>380</v>
      </c>
      <c r="AG57" s="8" t="s">
        <v>380</v>
      </c>
      <c r="AH57" s="8" t="s">
        <v>380</v>
      </c>
      <c r="AI57" s="8" t="s">
        <v>380</v>
      </c>
      <c r="AJ57" s="8" t="s">
        <v>380</v>
      </c>
      <c r="AK57" s="8" t="s">
        <v>380</v>
      </c>
      <c r="AL57" s="8" t="s">
        <v>380</v>
      </c>
      <c r="AM57" s="8" t="s">
        <v>380</v>
      </c>
      <c r="AN57" s="8" t="s">
        <v>2773</v>
      </c>
      <c r="AO57" s="8" t="s">
        <v>380</v>
      </c>
      <c r="AP57" s="8" t="s">
        <v>380</v>
      </c>
      <c r="AQ57" s="8" t="s">
        <v>380</v>
      </c>
      <c r="AR57" s="8" t="s">
        <v>380</v>
      </c>
      <c r="AS57" s="8" t="s">
        <v>380</v>
      </c>
      <c r="AT57" s="8" t="s">
        <v>380</v>
      </c>
      <c r="AU57" s="8" t="s">
        <v>380</v>
      </c>
      <c r="AV57" s="8" t="s">
        <v>380</v>
      </c>
      <c r="AW57" s="8" t="s">
        <v>380</v>
      </c>
      <c r="AX57" s="8" t="s">
        <v>380</v>
      </c>
      <c r="AY57" s="8" t="s">
        <v>380</v>
      </c>
      <c r="AZ57" s="8" t="s">
        <v>380</v>
      </c>
      <c r="BA57" s="8" t="s">
        <v>380</v>
      </c>
      <c r="BB57" s="8" t="s">
        <v>380</v>
      </c>
      <c r="BC57" s="69" t="s">
        <v>303</v>
      </c>
      <c r="BD57" s="69" t="s">
        <v>303</v>
      </c>
      <c r="BE57" s="69" t="s">
        <v>303</v>
      </c>
      <c r="BF57" s="69" t="s">
        <v>303</v>
      </c>
      <c r="BG57" s="69" t="s">
        <v>303</v>
      </c>
      <c r="BH57" s="69" t="s">
        <v>303</v>
      </c>
      <c r="BI57" s="69" t="s">
        <v>301</v>
      </c>
    </row>
    <row r="58" spans="1:61">
      <c r="A58" s="68">
        <v>169</v>
      </c>
      <c r="B58" s="68"/>
      <c r="C58" s="68"/>
      <c r="D58" s="68"/>
      <c r="E58" s="68"/>
      <c r="F58" s="67" t="s">
        <v>823</v>
      </c>
      <c r="G58" s="67" t="s">
        <v>823</v>
      </c>
      <c r="H58" s="67" t="s">
        <v>428</v>
      </c>
      <c r="I58" s="67" t="s">
        <v>428</v>
      </c>
      <c r="J58" s="67" t="s">
        <v>428</v>
      </c>
      <c r="S58" s="8" t="s">
        <v>339</v>
      </c>
      <c r="T58" s="8" t="s">
        <v>340</v>
      </c>
      <c r="U58" s="8" t="s">
        <v>341</v>
      </c>
      <c r="V58" s="8" t="s">
        <v>342</v>
      </c>
      <c r="W58" s="8" t="s">
        <v>380</v>
      </c>
      <c r="X58" s="8" t="s">
        <v>380</v>
      </c>
      <c r="Y58" s="8" t="s">
        <v>380</v>
      </c>
      <c r="Z58" s="8" t="s">
        <v>380</v>
      </c>
      <c r="AA58" s="8" t="s">
        <v>380</v>
      </c>
      <c r="AB58" s="8" t="s">
        <v>380</v>
      </c>
      <c r="AC58" s="8" t="s">
        <v>380</v>
      </c>
      <c r="AD58" s="8" t="s">
        <v>380</v>
      </c>
      <c r="AE58" s="8" t="s">
        <v>380</v>
      </c>
      <c r="AF58" s="8" t="s">
        <v>380</v>
      </c>
      <c r="AG58" s="8" t="s">
        <v>380</v>
      </c>
      <c r="AH58" s="8" t="s">
        <v>380</v>
      </c>
      <c r="AI58" s="8" t="s">
        <v>380</v>
      </c>
      <c r="AJ58" s="8" t="s">
        <v>380</v>
      </c>
      <c r="AK58" s="8" t="s">
        <v>380</v>
      </c>
      <c r="AL58" s="8" t="s">
        <v>380</v>
      </c>
      <c r="AM58" s="8" t="s">
        <v>380</v>
      </c>
      <c r="AN58" s="8" t="s">
        <v>2773</v>
      </c>
      <c r="AO58" s="8" t="s">
        <v>380</v>
      </c>
      <c r="AP58" s="8" t="s">
        <v>380</v>
      </c>
      <c r="AQ58" s="8" t="s">
        <v>380</v>
      </c>
      <c r="AR58" s="8" t="s">
        <v>380</v>
      </c>
      <c r="AS58" s="8" t="s">
        <v>380</v>
      </c>
      <c r="AT58" s="8" t="s">
        <v>380</v>
      </c>
      <c r="AU58" s="8" t="s">
        <v>380</v>
      </c>
      <c r="AV58" s="8" t="s">
        <v>380</v>
      </c>
      <c r="AW58" s="8" t="s">
        <v>380</v>
      </c>
      <c r="AX58" s="8" t="s">
        <v>380</v>
      </c>
      <c r="AY58" s="8" t="s">
        <v>380</v>
      </c>
      <c r="AZ58" s="8" t="s">
        <v>380</v>
      </c>
      <c r="BA58" s="8" t="s">
        <v>380</v>
      </c>
      <c r="BB58" s="8" t="s">
        <v>380</v>
      </c>
      <c r="BC58" s="69" t="s">
        <v>303</v>
      </c>
      <c r="BD58" s="69" t="s">
        <v>303</v>
      </c>
      <c r="BE58" s="69" t="s">
        <v>303</v>
      </c>
      <c r="BF58" s="69" t="s">
        <v>303</v>
      </c>
      <c r="BG58" s="69" t="s">
        <v>303</v>
      </c>
      <c r="BH58" s="69" t="s">
        <v>303</v>
      </c>
      <c r="BI58" s="69" t="s">
        <v>301</v>
      </c>
    </row>
    <row r="59" spans="1:61">
      <c r="A59" s="68">
        <v>170</v>
      </c>
      <c r="B59" s="68"/>
      <c r="C59" s="68"/>
      <c r="D59" s="68"/>
      <c r="E59" s="68"/>
      <c r="F59" s="67" t="s">
        <v>823</v>
      </c>
      <c r="G59" s="67" t="s">
        <v>823</v>
      </c>
      <c r="H59" s="67" t="s">
        <v>428</v>
      </c>
      <c r="I59" s="67" t="s">
        <v>428</v>
      </c>
      <c r="J59" s="67" t="s">
        <v>428</v>
      </c>
      <c r="S59" s="8" t="s">
        <v>339</v>
      </c>
      <c r="T59" s="8" t="s">
        <v>340</v>
      </c>
      <c r="U59" s="8" t="s">
        <v>341</v>
      </c>
      <c r="V59" s="8" t="s">
        <v>342</v>
      </c>
      <c r="W59" s="8" t="s">
        <v>380</v>
      </c>
      <c r="X59" s="8" t="s">
        <v>380</v>
      </c>
      <c r="Y59" s="8" t="s">
        <v>380</v>
      </c>
      <c r="Z59" s="8" t="s">
        <v>380</v>
      </c>
      <c r="AA59" s="8" t="s">
        <v>380</v>
      </c>
      <c r="AB59" s="8" t="s">
        <v>380</v>
      </c>
      <c r="AC59" s="8" t="s">
        <v>380</v>
      </c>
      <c r="AD59" s="8" t="s">
        <v>380</v>
      </c>
      <c r="AE59" s="8" t="s">
        <v>380</v>
      </c>
      <c r="AF59" s="8" t="s">
        <v>380</v>
      </c>
      <c r="AG59" s="8" t="s">
        <v>380</v>
      </c>
      <c r="AH59" s="8" t="s">
        <v>380</v>
      </c>
      <c r="AI59" s="8" t="s">
        <v>380</v>
      </c>
      <c r="AJ59" s="8" t="s">
        <v>380</v>
      </c>
      <c r="AK59" s="8" t="s">
        <v>380</v>
      </c>
      <c r="AL59" s="8" t="s">
        <v>380</v>
      </c>
      <c r="AM59" s="8" t="s">
        <v>380</v>
      </c>
      <c r="AN59" s="8" t="s">
        <v>2773</v>
      </c>
      <c r="AO59" s="8" t="s">
        <v>380</v>
      </c>
      <c r="AP59" s="8" t="s">
        <v>380</v>
      </c>
      <c r="AQ59" s="8" t="s">
        <v>380</v>
      </c>
      <c r="AR59" s="8" t="s">
        <v>380</v>
      </c>
      <c r="AS59" s="8" t="s">
        <v>380</v>
      </c>
      <c r="AT59" s="8" t="s">
        <v>380</v>
      </c>
      <c r="AU59" s="8" t="s">
        <v>380</v>
      </c>
      <c r="AV59" s="8" t="s">
        <v>380</v>
      </c>
      <c r="AW59" s="8" t="s">
        <v>380</v>
      </c>
      <c r="AX59" s="8" t="s">
        <v>380</v>
      </c>
      <c r="AY59" s="8" t="s">
        <v>380</v>
      </c>
      <c r="AZ59" s="8" t="s">
        <v>380</v>
      </c>
      <c r="BA59" s="8" t="s">
        <v>380</v>
      </c>
      <c r="BB59" s="8" t="s">
        <v>380</v>
      </c>
      <c r="BC59" s="69" t="s">
        <v>303</v>
      </c>
      <c r="BD59" s="69" t="s">
        <v>303</v>
      </c>
      <c r="BE59" s="69" t="s">
        <v>303</v>
      </c>
      <c r="BF59" s="69" t="s">
        <v>303</v>
      </c>
      <c r="BG59" s="69" t="s">
        <v>303</v>
      </c>
      <c r="BH59" s="69" t="s">
        <v>303</v>
      </c>
      <c r="BI59" s="69" t="s">
        <v>301</v>
      </c>
    </row>
    <row r="60" spans="1:61">
      <c r="A60" s="70">
        <v>171</v>
      </c>
      <c r="B60" s="69" t="s">
        <v>271</v>
      </c>
      <c r="C60" s="69" t="s">
        <v>254</v>
      </c>
      <c r="D60" s="69" t="s">
        <v>255</v>
      </c>
      <c r="E60" s="8" t="s">
        <v>791</v>
      </c>
      <c r="F60" s="67" t="s">
        <v>823</v>
      </c>
      <c r="G60" s="67" t="s">
        <v>823</v>
      </c>
      <c r="H60" s="67" t="s">
        <v>428</v>
      </c>
      <c r="I60" s="67" t="s">
        <v>428</v>
      </c>
      <c r="J60" s="67" t="s">
        <v>428</v>
      </c>
      <c r="P60" s="67" t="s">
        <v>810</v>
      </c>
      <c r="R60" s="67" t="s">
        <v>814</v>
      </c>
      <c r="S60" s="8" t="s">
        <v>339</v>
      </c>
      <c r="T60" s="8" t="s">
        <v>340</v>
      </c>
      <c r="U60" s="8" t="s">
        <v>341</v>
      </c>
      <c r="V60" s="8" t="s">
        <v>342</v>
      </c>
      <c r="W60" s="8" t="s">
        <v>380</v>
      </c>
      <c r="X60" s="8" t="s">
        <v>380</v>
      </c>
      <c r="Y60" s="8" t="s">
        <v>380</v>
      </c>
      <c r="Z60" s="8" t="s">
        <v>380</v>
      </c>
      <c r="AA60" s="8" t="s">
        <v>380</v>
      </c>
      <c r="AB60" s="8" t="s">
        <v>380</v>
      </c>
      <c r="AC60" s="8" t="s">
        <v>380</v>
      </c>
      <c r="AD60" s="8" t="s">
        <v>380</v>
      </c>
      <c r="AE60" s="8" t="s">
        <v>380</v>
      </c>
      <c r="AF60" s="8" t="s">
        <v>380</v>
      </c>
      <c r="AG60" s="8" t="s">
        <v>380</v>
      </c>
      <c r="AH60" s="8" t="s">
        <v>380</v>
      </c>
      <c r="AI60" s="8" t="s">
        <v>380</v>
      </c>
      <c r="AJ60" s="8" t="s">
        <v>380</v>
      </c>
      <c r="AK60" s="8" t="s">
        <v>380</v>
      </c>
      <c r="AL60" s="8" t="s">
        <v>380</v>
      </c>
      <c r="AM60" s="8" t="s">
        <v>380</v>
      </c>
      <c r="AN60" s="8" t="s">
        <v>2773</v>
      </c>
      <c r="AO60" s="8" t="s">
        <v>380</v>
      </c>
      <c r="AP60" s="8" t="s">
        <v>380</v>
      </c>
      <c r="AQ60" s="8" t="s">
        <v>380</v>
      </c>
      <c r="AR60" s="8" t="s">
        <v>380</v>
      </c>
      <c r="AS60" s="8" t="s">
        <v>380</v>
      </c>
      <c r="AT60" s="8" t="s">
        <v>380</v>
      </c>
      <c r="AU60" s="8" t="s">
        <v>380</v>
      </c>
      <c r="AV60" s="8" t="s">
        <v>380</v>
      </c>
      <c r="AW60" s="8" t="s">
        <v>380</v>
      </c>
      <c r="AX60" s="8" t="s">
        <v>380</v>
      </c>
      <c r="AY60" s="8" t="s">
        <v>380</v>
      </c>
      <c r="AZ60" s="8" t="s">
        <v>380</v>
      </c>
      <c r="BA60" s="8" t="s">
        <v>380</v>
      </c>
      <c r="BB60" s="8" t="s">
        <v>380</v>
      </c>
      <c r="BC60" s="69" t="s">
        <v>303</v>
      </c>
      <c r="BD60" s="69" t="s">
        <v>303</v>
      </c>
      <c r="BE60" s="69" t="s">
        <v>303</v>
      </c>
      <c r="BF60" s="69" t="s">
        <v>303</v>
      </c>
      <c r="BG60" s="69" t="s">
        <v>303</v>
      </c>
      <c r="BH60" s="69" t="s">
        <v>303</v>
      </c>
      <c r="BI60" s="69" t="s">
        <v>301</v>
      </c>
    </row>
    <row r="61" spans="1:61">
      <c r="A61" s="68">
        <v>172</v>
      </c>
      <c r="B61" s="68"/>
      <c r="C61" s="68"/>
      <c r="D61" s="68"/>
      <c r="E61" s="68"/>
      <c r="F61" s="67" t="s">
        <v>823</v>
      </c>
      <c r="G61" s="67" t="s">
        <v>823</v>
      </c>
      <c r="H61" s="67" t="s">
        <v>428</v>
      </c>
      <c r="I61" s="67" t="s">
        <v>428</v>
      </c>
      <c r="J61" s="67" t="s">
        <v>428</v>
      </c>
      <c r="S61" s="8" t="s">
        <v>339</v>
      </c>
      <c r="T61" s="8" t="s">
        <v>340</v>
      </c>
      <c r="U61" s="8" t="s">
        <v>341</v>
      </c>
      <c r="V61" s="8" t="s">
        <v>342</v>
      </c>
      <c r="W61" s="8" t="s">
        <v>380</v>
      </c>
      <c r="X61" s="8" t="s">
        <v>380</v>
      </c>
      <c r="Y61" s="8" t="s">
        <v>380</v>
      </c>
      <c r="Z61" s="8" t="s">
        <v>380</v>
      </c>
      <c r="AA61" s="8" t="s">
        <v>380</v>
      </c>
      <c r="AB61" s="8" t="s">
        <v>380</v>
      </c>
      <c r="AC61" s="8" t="s">
        <v>380</v>
      </c>
      <c r="AD61" s="8" t="s">
        <v>380</v>
      </c>
      <c r="AE61" s="8" t="s">
        <v>380</v>
      </c>
      <c r="AF61" s="8" t="s">
        <v>380</v>
      </c>
      <c r="AG61" s="8" t="s">
        <v>380</v>
      </c>
      <c r="AH61" s="8" t="s">
        <v>380</v>
      </c>
      <c r="AI61" s="8" t="s">
        <v>380</v>
      </c>
      <c r="AJ61" s="8" t="s">
        <v>380</v>
      </c>
      <c r="AK61" s="8" t="s">
        <v>380</v>
      </c>
      <c r="AL61" s="8" t="s">
        <v>380</v>
      </c>
      <c r="AM61" s="8" t="s">
        <v>380</v>
      </c>
      <c r="AN61" s="8" t="s">
        <v>2773</v>
      </c>
      <c r="AO61" s="8" t="s">
        <v>380</v>
      </c>
      <c r="AP61" s="8" t="s">
        <v>380</v>
      </c>
      <c r="AQ61" s="8" t="s">
        <v>380</v>
      </c>
      <c r="AR61" s="8" t="s">
        <v>380</v>
      </c>
      <c r="AS61" s="8" t="s">
        <v>380</v>
      </c>
      <c r="AT61" s="8" t="s">
        <v>380</v>
      </c>
      <c r="AU61" s="8" t="s">
        <v>380</v>
      </c>
      <c r="AV61" s="8" t="s">
        <v>380</v>
      </c>
      <c r="AW61" s="8" t="s">
        <v>380</v>
      </c>
      <c r="AX61" s="8" t="s">
        <v>380</v>
      </c>
      <c r="AY61" s="8" t="s">
        <v>380</v>
      </c>
      <c r="AZ61" s="8" t="s">
        <v>380</v>
      </c>
      <c r="BA61" s="8" t="s">
        <v>380</v>
      </c>
      <c r="BB61" s="8" t="s">
        <v>380</v>
      </c>
      <c r="BC61" s="69" t="s">
        <v>303</v>
      </c>
      <c r="BD61" s="69" t="s">
        <v>303</v>
      </c>
      <c r="BE61" s="69" t="s">
        <v>303</v>
      </c>
      <c r="BF61" s="69" t="s">
        <v>303</v>
      </c>
      <c r="BG61" s="69" t="s">
        <v>303</v>
      </c>
      <c r="BH61" s="69" t="s">
        <v>303</v>
      </c>
      <c r="BI61" s="69" t="s">
        <v>301</v>
      </c>
    </row>
    <row r="62" spans="1:61">
      <c r="A62" s="68">
        <v>173</v>
      </c>
      <c r="B62" s="68"/>
      <c r="C62" s="68"/>
      <c r="D62" s="68"/>
      <c r="E62" s="68"/>
      <c r="F62" s="67" t="s">
        <v>823</v>
      </c>
      <c r="G62" s="67" t="s">
        <v>823</v>
      </c>
      <c r="H62" s="67" t="s">
        <v>428</v>
      </c>
      <c r="I62" s="67" t="s">
        <v>428</v>
      </c>
      <c r="J62" s="67" t="s">
        <v>428</v>
      </c>
      <c r="S62" s="8" t="s">
        <v>339</v>
      </c>
      <c r="T62" s="8" t="s">
        <v>340</v>
      </c>
      <c r="U62" s="8" t="s">
        <v>341</v>
      </c>
      <c r="V62" s="8" t="s">
        <v>342</v>
      </c>
      <c r="W62" s="8" t="s">
        <v>380</v>
      </c>
      <c r="X62" s="8" t="s">
        <v>380</v>
      </c>
      <c r="Y62" s="8" t="s">
        <v>380</v>
      </c>
      <c r="Z62" s="8" t="s">
        <v>380</v>
      </c>
      <c r="AA62" s="8" t="s">
        <v>380</v>
      </c>
      <c r="AB62" s="8" t="s">
        <v>380</v>
      </c>
      <c r="AC62" s="8" t="s">
        <v>380</v>
      </c>
      <c r="AD62" s="8" t="s">
        <v>380</v>
      </c>
      <c r="AE62" s="8" t="s">
        <v>380</v>
      </c>
      <c r="AF62" s="8" t="s">
        <v>380</v>
      </c>
      <c r="AG62" s="8" t="s">
        <v>380</v>
      </c>
      <c r="AH62" s="8" t="s">
        <v>380</v>
      </c>
      <c r="AI62" s="8" t="s">
        <v>380</v>
      </c>
      <c r="AJ62" s="8" t="s">
        <v>380</v>
      </c>
      <c r="AK62" s="8" t="s">
        <v>380</v>
      </c>
      <c r="AL62" s="8" t="s">
        <v>380</v>
      </c>
      <c r="AM62" s="8" t="s">
        <v>380</v>
      </c>
      <c r="AN62" s="8" t="s">
        <v>2773</v>
      </c>
      <c r="AO62" s="8" t="s">
        <v>380</v>
      </c>
      <c r="AP62" s="8" t="s">
        <v>380</v>
      </c>
      <c r="AQ62" s="8" t="s">
        <v>380</v>
      </c>
      <c r="AR62" s="8" t="s">
        <v>380</v>
      </c>
      <c r="AS62" s="8" t="s">
        <v>380</v>
      </c>
      <c r="AT62" s="8" t="s">
        <v>380</v>
      </c>
      <c r="AU62" s="8" t="s">
        <v>380</v>
      </c>
      <c r="AV62" s="8" t="s">
        <v>380</v>
      </c>
      <c r="AW62" s="8" t="s">
        <v>380</v>
      </c>
      <c r="AX62" s="8" t="s">
        <v>380</v>
      </c>
      <c r="AY62" s="8" t="s">
        <v>380</v>
      </c>
      <c r="AZ62" s="8" t="s">
        <v>380</v>
      </c>
      <c r="BA62" s="8" t="s">
        <v>380</v>
      </c>
      <c r="BB62" s="8" t="s">
        <v>380</v>
      </c>
      <c r="BC62" s="69" t="s">
        <v>303</v>
      </c>
      <c r="BD62" s="69" t="s">
        <v>303</v>
      </c>
      <c r="BE62" s="69" t="s">
        <v>303</v>
      </c>
      <c r="BF62" s="69" t="s">
        <v>303</v>
      </c>
      <c r="BG62" s="69" t="s">
        <v>303</v>
      </c>
      <c r="BH62" s="69" t="s">
        <v>303</v>
      </c>
      <c r="BI62" s="69" t="s">
        <v>301</v>
      </c>
    </row>
    <row r="63" spans="1:61">
      <c r="A63" s="68">
        <v>174</v>
      </c>
      <c r="B63" s="68"/>
      <c r="C63" s="68"/>
      <c r="D63" s="68"/>
      <c r="E63" s="68"/>
      <c r="F63" s="67" t="s">
        <v>823</v>
      </c>
      <c r="G63" s="67" t="s">
        <v>823</v>
      </c>
      <c r="H63" s="67" t="s">
        <v>428</v>
      </c>
      <c r="I63" s="67" t="s">
        <v>428</v>
      </c>
      <c r="J63" s="67" t="s">
        <v>428</v>
      </c>
      <c r="S63" s="8" t="s">
        <v>339</v>
      </c>
      <c r="T63" s="8" t="s">
        <v>340</v>
      </c>
      <c r="U63" s="8" t="s">
        <v>341</v>
      </c>
      <c r="V63" s="8" t="s">
        <v>342</v>
      </c>
      <c r="W63" s="8" t="s">
        <v>380</v>
      </c>
      <c r="X63" s="8" t="s">
        <v>380</v>
      </c>
      <c r="Y63" s="8" t="s">
        <v>380</v>
      </c>
      <c r="Z63" s="8" t="s">
        <v>380</v>
      </c>
      <c r="AA63" s="8" t="s">
        <v>380</v>
      </c>
      <c r="AB63" s="8" t="s">
        <v>380</v>
      </c>
      <c r="AC63" s="8" t="s">
        <v>380</v>
      </c>
      <c r="AD63" s="8" t="s">
        <v>380</v>
      </c>
      <c r="AE63" s="8" t="s">
        <v>380</v>
      </c>
      <c r="AF63" s="8" t="s">
        <v>380</v>
      </c>
      <c r="AG63" s="8" t="s">
        <v>380</v>
      </c>
      <c r="AH63" s="8" t="s">
        <v>380</v>
      </c>
      <c r="AI63" s="8" t="s">
        <v>380</v>
      </c>
      <c r="AJ63" s="8" t="s">
        <v>380</v>
      </c>
      <c r="AK63" s="8" t="s">
        <v>380</v>
      </c>
      <c r="AL63" s="8" t="s">
        <v>380</v>
      </c>
      <c r="AM63" s="8" t="s">
        <v>380</v>
      </c>
      <c r="AN63" s="8" t="s">
        <v>2773</v>
      </c>
      <c r="AO63" s="8" t="s">
        <v>380</v>
      </c>
      <c r="AP63" s="8" t="s">
        <v>380</v>
      </c>
      <c r="AQ63" s="8" t="s">
        <v>380</v>
      </c>
      <c r="AR63" s="8" t="s">
        <v>380</v>
      </c>
      <c r="AS63" s="8" t="s">
        <v>380</v>
      </c>
      <c r="AT63" s="8" t="s">
        <v>380</v>
      </c>
      <c r="AU63" s="8" t="s">
        <v>380</v>
      </c>
      <c r="AV63" s="8" t="s">
        <v>380</v>
      </c>
      <c r="AW63" s="8" t="s">
        <v>380</v>
      </c>
      <c r="AX63" s="8" t="s">
        <v>380</v>
      </c>
      <c r="AY63" s="8" t="s">
        <v>380</v>
      </c>
      <c r="AZ63" s="8" t="s">
        <v>380</v>
      </c>
      <c r="BA63" s="8" t="s">
        <v>380</v>
      </c>
      <c r="BB63" s="8" t="s">
        <v>380</v>
      </c>
      <c r="BC63" s="69" t="s">
        <v>303</v>
      </c>
      <c r="BD63" s="69" t="s">
        <v>303</v>
      </c>
      <c r="BE63" s="69" t="s">
        <v>303</v>
      </c>
      <c r="BF63" s="69" t="s">
        <v>303</v>
      </c>
      <c r="BG63" s="69" t="s">
        <v>303</v>
      </c>
      <c r="BH63" s="69" t="s">
        <v>303</v>
      </c>
      <c r="BI63" s="69" t="s">
        <v>301</v>
      </c>
    </row>
    <row r="64" spans="1:61">
      <c r="A64" s="68" t="s">
        <v>410</v>
      </c>
      <c r="B64" s="68"/>
      <c r="C64" s="68"/>
      <c r="D64" s="68"/>
      <c r="E64" s="68"/>
      <c r="F64" s="67" t="s">
        <v>823</v>
      </c>
      <c r="G64" s="67" t="s">
        <v>823</v>
      </c>
      <c r="H64" s="67" t="s">
        <v>428</v>
      </c>
      <c r="I64" s="67" t="s">
        <v>428</v>
      </c>
      <c r="J64" s="67" t="s">
        <v>428</v>
      </c>
      <c r="S64" s="8" t="s">
        <v>339</v>
      </c>
      <c r="T64" s="8" t="s">
        <v>340</v>
      </c>
      <c r="U64" s="8" t="s">
        <v>341</v>
      </c>
      <c r="V64" s="8" t="s">
        <v>342</v>
      </c>
      <c r="W64" s="8" t="s">
        <v>380</v>
      </c>
      <c r="X64" s="8" t="s">
        <v>380</v>
      </c>
      <c r="Y64" s="8" t="s">
        <v>380</v>
      </c>
      <c r="Z64" s="8" t="s">
        <v>380</v>
      </c>
      <c r="AA64" s="8" t="s">
        <v>380</v>
      </c>
      <c r="AB64" s="8" t="s">
        <v>380</v>
      </c>
      <c r="AC64" s="8" t="s">
        <v>380</v>
      </c>
      <c r="AD64" s="8" t="s">
        <v>380</v>
      </c>
      <c r="AE64" s="8" t="s">
        <v>380</v>
      </c>
      <c r="AF64" s="8" t="s">
        <v>380</v>
      </c>
      <c r="AG64" s="8" t="s">
        <v>380</v>
      </c>
      <c r="AH64" s="8" t="s">
        <v>380</v>
      </c>
      <c r="AI64" s="8" t="s">
        <v>380</v>
      </c>
      <c r="AJ64" s="8" t="s">
        <v>380</v>
      </c>
      <c r="AK64" s="8" t="s">
        <v>380</v>
      </c>
      <c r="AL64" s="8" t="s">
        <v>380</v>
      </c>
      <c r="AM64" s="8" t="s">
        <v>380</v>
      </c>
      <c r="AN64" s="8" t="s">
        <v>2773</v>
      </c>
      <c r="AO64" s="8" t="s">
        <v>380</v>
      </c>
      <c r="AP64" s="8" t="s">
        <v>380</v>
      </c>
      <c r="AQ64" s="8" t="s">
        <v>380</v>
      </c>
      <c r="AR64" s="8" t="s">
        <v>380</v>
      </c>
      <c r="AS64" s="8" t="s">
        <v>380</v>
      </c>
      <c r="AT64" s="8" t="s">
        <v>380</v>
      </c>
      <c r="AU64" s="8" t="s">
        <v>380</v>
      </c>
      <c r="AV64" s="8" t="s">
        <v>380</v>
      </c>
      <c r="AW64" s="8" t="s">
        <v>380</v>
      </c>
      <c r="AX64" s="8" t="s">
        <v>380</v>
      </c>
      <c r="AY64" s="8" t="s">
        <v>380</v>
      </c>
      <c r="AZ64" s="8" t="s">
        <v>380</v>
      </c>
      <c r="BA64" s="8" t="s">
        <v>380</v>
      </c>
      <c r="BB64" s="8" t="s">
        <v>380</v>
      </c>
      <c r="BC64" s="69" t="s">
        <v>303</v>
      </c>
      <c r="BD64" s="69" t="s">
        <v>303</v>
      </c>
      <c r="BE64" s="69" t="s">
        <v>303</v>
      </c>
      <c r="BF64" s="69" t="s">
        <v>303</v>
      </c>
      <c r="BG64" s="69" t="s">
        <v>303</v>
      </c>
      <c r="BH64" s="69" t="s">
        <v>303</v>
      </c>
      <c r="BI64" s="69" t="s">
        <v>301</v>
      </c>
    </row>
    <row r="65" spans="1:61">
      <c r="A65" s="68" t="s">
        <v>412</v>
      </c>
      <c r="B65" s="68"/>
      <c r="C65" s="68"/>
      <c r="D65" s="68"/>
      <c r="E65" s="68"/>
      <c r="F65" s="67" t="s">
        <v>823</v>
      </c>
      <c r="G65" s="67" t="s">
        <v>823</v>
      </c>
      <c r="H65" s="67" t="s">
        <v>428</v>
      </c>
      <c r="I65" s="67" t="s">
        <v>428</v>
      </c>
      <c r="J65" s="67" t="s">
        <v>428</v>
      </c>
      <c r="S65" s="8" t="s">
        <v>339</v>
      </c>
      <c r="T65" s="8" t="s">
        <v>340</v>
      </c>
      <c r="U65" s="8" t="s">
        <v>341</v>
      </c>
      <c r="V65" s="8" t="s">
        <v>342</v>
      </c>
      <c r="W65" s="8" t="s">
        <v>380</v>
      </c>
      <c r="X65" s="8" t="s">
        <v>380</v>
      </c>
      <c r="Y65" s="8" t="s">
        <v>380</v>
      </c>
      <c r="Z65" s="8" t="s">
        <v>380</v>
      </c>
      <c r="AA65" s="8" t="s">
        <v>380</v>
      </c>
      <c r="AB65" s="8" t="s">
        <v>380</v>
      </c>
      <c r="AC65" s="8" t="s">
        <v>380</v>
      </c>
      <c r="AD65" s="8" t="s">
        <v>380</v>
      </c>
      <c r="AE65" s="8" t="s">
        <v>380</v>
      </c>
      <c r="AF65" s="8" t="s">
        <v>380</v>
      </c>
      <c r="AG65" s="8" t="s">
        <v>380</v>
      </c>
      <c r="AH65" s="8" t="s">
        <v>380</v>
      </c>
      <c r="AI65" s="8" t="s">
        <v>380</v>
      </c>
      <c r="AJ65" s="8" t="s">
        <v>380</v>
      </c>
      <c r="AK65" s="8" t="s">
        <v>380</v>
      </c>
      <c r="AL65" s="8" t="s">
        <v>380</v>
      </c>
      <c r="AM65" s="8" t="s">
        <v>380</v>
      </c>
      <c r="AN65" s="8" t="s">
        <v>2773</v>
      </c>
      <c r="AO65" s="8" t="s">
        <v>380</v>
      </c>
      <c r="AP65" s="8" t="s">
        <v>380</v>
      </c>
      <c r="AQ65" s="8" t="s">
        <v>380</v>
      </c>
      <c r="AR65" s="8" t="s">
        <v>380</v>
      </c>
      <c r="AS65" s="8" t="s">
        <v>380</v>
      </c>
      <c r="AT65" s="8" t="s">
        <v>380</v>
      </c>
      <c r="AU65" s="8" t="s">
        <v>380</v>
      </c>
      <c r="AV65" s="8" t="s">
        <v>380</v>
      </c>
      <c r="AW65" s="8" t="s">
        <v>380</v>
      </c>
      <c r="AX65" s="8" t="s">
        <v>380</v>
      </c>
      <c r="AY65" s="8" t="s">
        <v>380</v>
      </c>
      <c r="AZ65" s="8" t="s">
        <v>380</v>
      </c>
      <c r="BA65" s="8" t="s">
        <v>380</v>
      </c>
      <c r="BB65" s="8" t="s">
        <v>380</v>
      </c>
      <c r="BC65" s="69" t="s">
        <v>303</v>
      </c>
      <c r="BD65" s="69" t="s">
        <v>303</v>
      </c>
      <c r="BE65" s="69" t="s">
        <v>303</v>
      </c>
      <c r="BF65" s="69" t="s">
        <v>303</v>
      </c>
      <c r="BG65" s="69" t="s">
        <v>303</v>
      </c>
      <c r="BH65" s="69" t="s">
        <v>303</v>
      </c>
      <c r="BI65" s="69" t="s">
        <v>301</v>
      </c>
    </row>
    <row r="66" spans="1:61">
      <c r="A66" s="68" t="s">
        <v>411</v>
      </c>
      <c r="B66" s="68"/>
      <c r="C66" s="68"/>
      <c r="D66" s="68"/>
      <c r="E66" s="68"/>
      <c r="F66" s="67" t="s">
        <v>823</v>
      </c>
      <c r="G66" s="67" t="s">
        <v>823</v>
      </c>
      <c r="H66" s="67" t="s">
        <v>428</v>
      </c>
      <c r="I66" s="67" t="s">
        <v>428</v>
      </c>
      <c r="J66" s="67" t="s">
        <v>428</v>
      </c>
      <c r="S66" s="8" t="s">
        <v>339</v>
      </c>
      <c r="T66" s="8" t="s">
        <v>340</v>
      </c>
      <c r="U66" s="8" t="s">
        <v>341</v>
      </c>
      <c r="V66" s="8" t="s">
        <v>342</v>
      </c>
      <c r="W66" s="8" t="s">
        <v>380</v>
      </c>
      <c r="X66" s="8" t="s">
        <v>380</v>
      </c>
      <c r="Y66" s="8" t="s">
        <v>380</v>
      </c>
      <c r="Z66" s="8" t="s">
        <v>380</v>
      </c>
      <c r="AA66" s="8" t="s">
        <v>380</v>
      </c>
      <c r="AB66" s="8" t="s">
        <v>380</v>
      </c>
      <c r="AC66" s="8" t="s">
        <v>380</v>
      </c>
      <c r="AD66" s="8" t="s">
        <v>380</v>
      </c>
      <c r="AE66" s="8" t="s">
        <v>380</v>
      </c>
      <c r="AF66" s="8" t="s">
        <v>380</v>
      </c>
      <c r="AG66" s="8" t="s">
        <v>380</v>
      </c>
      <c r="AH66" s="8" t="s">
        <v>380</v>
      </c>
      <c r="AI66" s="8" t="s">
        <v>380</v>
      </c>
      <c r="AJ66" s="8" t="s">
        <v>380</v>
      </c>
      <c r="AK66" s="8" t="s">
        <v>380</v>
      </c>
      <c r="AL66" s="8" t="s">
        <v>380</v>
      </c>
      <c r="AM66" s="8" t="s">
        <v>380</v>
      </c>
      <c r="AN66" s="8" t="s">
        <v>2773</v>
      </c>
      <c r="AO66" s="8" t="s">
        <v>380</v>
      </c>
      <c r="AP66" s="8" t="s">
        <v>380</v>
      </c>
      <c r="AQ66" s="8" t="s">
        <v>380</v>
      </c>
      <c r="AR66" s="8" t="s">
        <v>380</v>
      </c>
      <c r="AS66" s="8" t="s">
        <v>380</v>
      </c>
      <c r="AT66" s="8" t="s">
        <v>380</v>
      </c>
      <c r="AU66" s="8" t="s">
        <v>380</v>
      </c>
      <c r="AV66" s="8" t="s">
        <v>380</v>
      </c>
      <c r="AW66" s="8" t="s">
        <v>380</v>
      </c>
      <c r="AX66" s="8" t="s">
        <v>380</v>
      </c>
      <c r="AY66" s="8" t="s">
        <v>380</v>
      </c>
      <c r="AZ66" s="8" t="s">
        <v>380</v>
      </c>
      <c r="BA66" s="8" t="s">
        <v>380</v>
      </c>
      <c r="BB66" s="8" t="s">
        <v>380</v>
      </c>
      <c r="BC66" s="69" t="s">
        <v>303</v>
      </c>
      <c r="BD66" s="69" t="s">
        <v>303</v>
      </c>
      <c r="BE66" s="69" t="s">
        <v>303</v>
      </c>
      <c r="BF66" s="69" t="s">
        <v>303</v>
      </c>
      <c r="BG66" s="69" t="s">
        <v>303</v>
      </c>
      <c r="BH66" s="69" t="s">
        <v>303</v>
      </c>
      <c r="BI66" s="69" t="s">
        <v>301</v>
      </c>
    </row>
    <row r="67" spans="1:61">
      <c r="A67" s="68" t="s">
        <v>418</v>
      </c>
      <c r="B67" s="68"/>
      <c r="C67" s="68"/>
      <c r="D67" s="68"/>
      <c r="E67" s="68"/>
      <c r="F67" s="67" t="s">
        <v>823</v>
      </c>
      <c r="G67" s="67" t="s">
        <v>823</v>
      </c>
      <c r="H67" s="67" t="s">
        <v>428</v>
      </c>
      <c r="I67" s="67" t="s">
        <v>428</v>
      </c>
      <c r="J67" s="67" t="s">
        <v>428</v>
      </c>
      <c r="S67" s="8" t="s">
        <v>339</v>
      </c>
      <c r="T67" s="8" t="s">
        <v>340</v>
      </c>
      <c r="U67" s="8" t="s">
        <v>341</v>
      </c>
      <c r="V67" s="8" t="s">
        <v>342</v>
      </c>
      <c r="W67" s="8" t="s">
        <v>380</v>
      </c>
      <c r="X67" s="8" t="s">
        <v>380</v>
      </c>
      <c r="Y67" s="8" t="s">
        <v>380</v>
      </c>
      <c r="Z67" s="8" t="s">
        <v>380</v>
      </c>
      <c r="AA67" s="8" t="s">
        <v>380</v>
      </c>
      <c r="AB67" s="8" t="s">
        <v>380</v>
      </c>
      <c r="AC67" s="8" t="s">
        <v>380</v>
      </c>
      <c r="AD67" s="8" t="s">
        <v>380</v>
      </c>
      <c r="AE67" s="8" t="s">
        <v>380</v>
      </c>
      <c r="AF67" s="8" t="s">
        <v>380</v>
      </c>
      <c r="AG67" s="8" t="s">
        <v>380</v>
      </c>
      <c r="AH67" s="8" t="s">
        <v>380</v>
      </c>
      <c r="AI67" s="8" t="s">
        <v>380</v>
      </c>
      <c r="AJ67" s="8" t="s">
        <v>380</v>
      </c>
      <c r="AK67" s="8" t="s">
        <v>380</v>
      </c>
      <c r="AL67" s="8" t="s">
        <v>380</v>
      </c>
      <c r="AM67" s="8" t="s">
        <v>380</v>
      </c>
      <c r="AN67" s="8" t="s">
        <v>2773</v>
      </c>
      <c r="AO67" s="8" t="s">
        <v>380</v>
      </c>
      <c r="AP67" s="8" t="s">
        <v>380</v>
      </c>
      <c r="AQ67" s="8" t="s">
        <v>380</v>
      </c>
      <c r="AR67" s="8" t="s">
        <v>380</v>
      </c>
      <c r="AS67" s="8" t="s">
        <v>380</v>
      </c>
      <c r="AT67" s="8" t="s">
        <v>380</v>
      </c>
      <c r="AU67" s="8" t="s">
        <v>380</v>
      </c>
      <c r="AV67" s="8" t="s">
        <v>380</v>
      </c>
      <c r="AW67" s="8" t="s">
        <v>380</v>
      </c>
      <c r="AX67" s="8" t="s">
        <v>380</v>
      </c>
      <c r="AY67" s="8" t="s">
        <v>380</v>
      </c>
      <c r="AZ67" s="8" t="s">
        <v>380</v>
      </c>
      <c r="BA67" s="8" t="s">
        <v>380</v>
      </c>
      <c r="BB67" s="8" t="s">
        <v>380</v>
      </c>
      <c r="BC67" s="69" t="s">
        <v>303</v>
      </c>
      <c r="BD67" s="69" t="s">
        <v>303</v>
      </c>
      <c r="BE67" s="69" t="s">
        <v>303</v>
      </c>
      <c r="BF67" s="69" t="s">
        <v>303</v>
      </c>
      <c r="BG67" s="69" t="s">
        <v>303</v>
      </c>
      <c r="BH67" s="69" t="s">
        <v>303</v>
      </c>
      <c r="BI67" s="69" t="s">
        <v>301</v>
      </c>
    </row>
    <row r="68" spans="1:61">
      <c r="A68" s="68" t="s">
        <v>416</v>
      </c>
      <c r="B68" s="68"/>
      <c r="C68" s="68"/>
      <c r="D68" s="68"/>
      <c r="E68" s="68"/>
      <c r="F68" s="67" t="s">
        <v>823</v>
      </c>
      <c r="G68" s="67" t="s">
        <v>823</v>
      </c>
      <c r="H68" s="67" t="s">
        <v>428</v>
      </c>
      <c r="I68" s="67" t="s">
        <v>428</v>
      </c>
      <c r="J68" s="67" t="s">
        <v>428</v>
      </c>
      <c r="S68" s="8" t="s">
        <v>339</v>
      </c>
      <c r="T68" s="8" t="s">
        <v>340</v>
      </c>
      <c r="U68" s="8" t="s">
        <v>341</v>
      </c>
      <c r="V68" s="8" t="s">
        <v>342</v>
      </c>
      <c r="W68" s="8" t="s">
        <v>380</v>
      </c>
      <c r="X68" s="8" t="s">
        <v>380</v>
      </c>
      <c r="Y68" s="8" t="s">
        <v>380</v>
      </c>
      <c r="Z68" s="8" t="s">
        <v>380</v>
      </c>
      <c r="AA68" s="8" t="s">
        <v>380</v>
      </c>
      <c r="AB68" s="8" t="s">
        <v>380</v>
      </c>
      <c r="AC68" s="8" t="s">
        <v>380</v>
      </c>
      <c r="AD68" s="8" t="s">
        <v>380</v>
      </c>
      <c r="AE68" s="8" t="s">
        <v>380</v>
      </c>
      <c r="AF68" s="8" t="s">
        <v>380</v>
      </c>
      <c r="AG68" s="8" t="s">
        <v>380</v>
      </c>
      <c r="AH68" s="8" t="s">
        <v>380</v>
      </c>
      <c r="AI68" s="8" t="s">
        <v>380</v>
      </c>
      <c r="AJ68" s="8" t="s">
        <v>380</v>
      </c>
      <c r="AK68" s="8" t="s">
        <v>380</v>
      </c>
      <c r="AL68" s="8" t="s">
        <v>380</v>
      </c>
      <c r="AM68" s="8" t="s">
        <v>380</v>
      </c>
      <c r="AN68" s="8" t="s">
        <v>2773</v>
      </c>
      <c r="AO68" s="8" t="s">
        <v>380</v>
      </c>
      <c r="AP68" s="8" t="s">
        <v>380</v>
      </c>
      <c r="AQ68" s="8" t="s">
        <v>380</v>
      </c>
      <c r="AR68" s="8" t="s">
        <v>380</v>
      </c>
      <c r="AS68" s="8" t="s">
        <v>380</v>
      </c>
      <c r="AT68" s="8" t="s">
        <v>380</v>
      </c>
      <c r="AU68" s="8" t="s">
        <v>380</v>
      </c>
      <c r="AV68" s="8" t="s">
        <v>380</v>
      </c>
      <c r="AW68" s="8" t="s">
        <v>380</v>
      </c>
      <c r="AX68" s="8" t="s">
        <v>380</v>
      </c>
      <c r="AY68" s="8" t="s">
        <v>380</v>
      </c>
      <c r="AZ68" s="8" t="s">
        <v>380</v>
      </c>
      <c r="BA68" s="8" t="s">
        <v>380</v>
      </c>
      <c r="BB68" s="8" t="s">
        <v>380</v>
      </c>
      <c r="BC68" s="69" t="s">
        <v>303</v>
      </c>
      <c r="BD68" s="69" t="s">
        <v>303</v>
      </c>
      <c r="BE68" s="69" t="s">
        <v>303</v>
      </c>
      <c r="BF68" s="69" t="s">
        <v>303</v>
      </c>
      <c r="BG68" s="69" t="s">
        <v>303</v>
      </c>
      <c r="BH68" s="69" t="s">
        <v>303</v>
      </c>
      <c r="BI68" s="69" t="s">
        <v>301</v>
      </c>
    </row>
    <row r="69" spans="1:61">
      <c r="A69" s="68" t="s">
        <v>413</v>
      </c>
      <c r="B69" s="68"/>
      <c r="C69" s="68"/>
      <c r="D69" s="68"/>
      <c r="E69" s="68"/>
      <c r="F69" s="67" t="s">
        <v>823</v>
      </c>
      <c r="G69" s="67" t="s">
        <v>823</v>
      </c>
      <c r="H69" s="67" t="s">
        <v>428</v>
      </c>
      <c r="I69" s="67" t="s">
        <v>428</v>
      </c>
      <c r="J69" s="67" t="s">
        <v>428</v>
      </c>
      <c r="S69" s="8" t="s">
        <v>339</v>
      </c>
      <c r="T69" s="8" t="s">
        <v>340</v>
      </c>
      <c r="U69" s="8" t="s">
        <v>341</v>
      </c>
      <c r="V69" s="8" t="s">
        <v>342</v>
      </c>
      <c r="W69" s="8" t="s">
        <v>380</v>
      </c>
      <c r="X69" s="8" t="s">
        <v>380</v>
      </c>
      <c r="Y69" s="8" t="s">
        <v>380</v>
      </c>
      <c r="Z69" s="8" t="s">
        <v>380</v>
      </c>
      <c r="AA69" s="8" t="s">
        <v>380</v>
      </c>
      <c r="AB69" s="8" t="s">
        <v>380</v>
      </c>
      <c r="AC69" s="8" t="s">
        <v>380</v>
      </c>
      <c r="AD69" s="8" t="s">
        <v>380</v>
      </c>
      <c r="AE69" s="8" t="s">
        <v>380</v>
      </c>
      <c r="AF69" s="8" t="s">
        <v>380</v>
      </c>
      <c r="AG69" s="8" t="s">
        <v>380</v>
      </c>
      <c r="AH69" s="8" t="s">
        <v>380</v>
      </c>
      <c r="AI69" s="8" t="s">
        <v>380</v>
      </c>
      <c r="AJ69" s="8" t="s">
        <v>380</v>
      </c>
      <c r="AK69" s="8" t="s">
        <v>380</v>
      </c>
      <c r="AL69" s="8" t="s">
        <v>380</v>
      </c>
      <c r="AM69" s="8" t="s">
        <v>380</v>
      </c>
      <c r="AN69" s="8" t="s">
        <v>2773</v>
      </c>
      <c r="AO69" s="8" t="s">
        <v>380</v>
      </c>
      <c r="AP69" s="8" t="s">
        <v>380</v>
      </c>
      <c r="AQ69" s="8" t="s">
        <v>380</v>
      </c>
      <c r="AR69" s="8" t="s">
        <v>380</v>
      </c>
      <c r="AS69" s="8" t="s">
        <v>380</v>
      </c>
      <c r="AT69" s="8" t="s">
        <v>380</v>
      </c>
      <c r="AU69" s="8" t="s">
        <v>380</v>
      </c>
      <c r="AV69" s="8" t="s">
        <v>380</v>
      </c>
      <c r="AW69" s="8" t="s">
        <v>380</v>
      </c>
      <c r="AX69" s="8" t="s">
        <v>380</v>
      </c>
      <c r="AY69" s="8" t="s">
        <v>380</v>
      </c>
      <c r="AZ69" s="8" t="s">
        <v>380</v>
      </c>
      <c r="BA69" s="8" t="s">
        <v>380</v>
      </c>
      <c r="BB69" s="8" t="s">
        <v>380</v>
      </c>
      <c r="BC69" s="69" t="s">
        <v>303</v>
      </c>
      <c r="BD69" s="69" t="s">
        <v>303</v>
      </c>
      <c r="BE69" s="69" t="s">
        <v>303</v>
      </c>
      <c r="BF69" s="69" t="s">
        <v>303</v>
      </c>
      <c r="BG69" s="69" t="s">
        <v>303</v>
      </c>
      <c r="BH69" s="69" t="s">
        <v>303</v>
      </c>
      <c r="BI69" s="69" t="s">
        <v>301</v>
      </c>
    </row>
    <row r="70" spans="1:61">
      <c r="A70" s="68" t="s">
        <v>415</v>
      </c>
      <c r="B70" s="68"/>
      <c r="C70" s="68"/>
      <c r="D70" s="68"/>
      <c r="E70" s="68"/>
      <c r="F70" s="67" t="s">
        <v>823</v>
      </c>
      <c r="G70" s="67" t="s">
        <v>823</v>
      </c>
      <c r="H70" s="67" t="s">
        <v>428</v>
      </c>
      <c r="I70" s="67" t="s">
        <v>428</v>
      </c>
      <c r="J70" s="67" t="s">
        <v>428</v>
      </c>
      <c r="S70" s="8" t="s">
        <v>339</v>
      </c>
      <c r="T70" s="8" t="s">
        <v>340</v>
      </c>
      <c r="U70" s="8" t="s">
        <v>341</v>
      </c>
      <c r="V70" s="8" t="s">
        <v>342</v>
      </c>
      <c r="W70" s="8" t="s">
        <v>380</v>
      </c>
      <c r="X70" s="8" t="s">
        <v>380</v>
      </c>
      <c r="Y70" s="8" t="s">
        <v>380</v>
      </c>
      <c r="Z70" s="8" t="s">
        <v>380</v>
      </c>
      <c r="AA70" s="8" t="s">
        <v>380</v>
      </c>
      <c r="AB70" s="8" t="s">
        <v>380</v>
      </c>
      <c r="AC70" s="8" t="s">
        <v>380</v>
      </c>
      <c r="AD70" s="8" t="s">
        <v>380</v>
      </c>
      <c r="AE70" s="8" t="s">
        <v>380</v>
      </c>
      <c r="AF70" s="8" t="s">
        <v>380</v>
      </c>
      <c r="AG70" s="8" t="s">
        <v>380</v>
      </c>
      <c r="AH70" s="8" t="s">
        <v>380</v>
      </c>
      <c r="AI70" s="8" t="s">
        <v>380</v>
      </c>
      <c r="AJ70" s="8" t="s">
        <v>380</v>
      </c>
      <c r="AK70" s="8" t="s">
        <v>380</v>
      </c>
      <c r="AL70" s="8" t="s">
        <v>380</v>
      </c>
      <c r="AM70" s="8" t="s">
        <v>380</v>
      </c>
      <c r="AN70" s="8" t="s">
        <v>2773</v>
      </c>
      <c r="AO70" s="8" t="s">
        <v>380</v>
      </c>
      <c r="AP70" s="8" t="s">
        <v>380</v>
      </c>
      <c r="AQ70" s="8" t="s">
        <v>380</v>
      </c>
      <c r="AR70" s="8" t="s">
        <v>380</v>
      </c>
      <c r="AS70" s="8" t="s">
        <v>380</v>
      </c>
      <c r="AT70" s="8" t="s">
        <v>380</v>
      </c>
      <c r="AU70" s="8" t="s">
        <v>380</v>
      </c>
      <c r="AV70" s="8" t="s">
        <v>380</v>
      </c>
      <c r="AW70" s="8" t="s">
        <v>380</v>
      </c>
      <c r="AX70" s="8" t="s">
        <v>380</v>
      </c>
      <c r="AY70" s="8" t="s">
        <v>380</v>
      </c>
      <c r="AZ70" s="8" t="s">
        <v>380</v>
      </c>
      <c r="BA70" s="8" t="s">
        <v>380</v>
      </c>
      <c r="BB70" s="8" t="s">
        <v>380</v>
      </c>
      <c r="BC70" s="69" t="s">
        <v>303</v>
      </c>
      <c r="BD70" s="69" t="s">
        <v>303</v>
      </c>
      <c r="BE70" s="69" t="s">
        <v>303</v>
      </c>
      <c r="BF70" s="69" t="s">
        <v>303</v>
      </c>
      <c r="BG70" s="69" t="s">
        <v>303</v>
      </c>
      <c r="BH70" s="69" t="s">
        <v>303</v>
      </c>
      <c r="BI70" s="69" t="s">
        <v>301</v>
      </c>
    </row>
    <row r="71" spans="1:61">
      <c r="A71" s="68" t="s">
        <v>414</v>
      </c>
      <c r="B71" s="68"/>
      <c r="C71" s="68"/>
      <c r="D71" s="68"/>
      <c r="E71" s="68"/>
      <c r="F71" s="67" t="s">
        <v>823</v>
      </c>
      <c r="G71" s="67" t="s">
        <v>823</v>
      </c>
      <c r="H71" s="67" t="s">
        <v>428</v>
      </c>
      <c r="I71" s="67" t="s">
        <v>428</v>
      </c>
      <c r="J71" s="67" t="s">
        <v>428</v>
      </c>
      <c r="S71" s="8" t="s">
        <v>339</v>
      </c>
      <c r="T71" s="8" t="s">
        <v>340</v>
      </c>
      <c r="U71" s="8" t="s">
        <v>341</v>
      </c>
      <c r="V71" s="8" t="s">
        <v>342</v>
      </c>
      <c r="W71" s="8" t="s">
        <v>380</v>
      </c>
      <c r="X71" s="8" t="s">
        <v>380</v>
      </c>
      <c r="Y71" s="8" t="s">
        <v>380</v>
      </c>
      <c r="Z71" s="8" t="s">
        <v>380</v>
      </c>
      <c r="AA71" s="8" t="s">
        <v>380</v>
      </c>
      <c r="AB71" s="8" t="s">
        <v>380</v>
      </c>
      <c r="AC71" s="8" t="s">
        <v>380</v>
      </c>
      <c r="AD71" s="8" t="s">
        <v>380</v>
      </c>
      <c r="AE71" s="8" t="s">
        <v>380</v>
      </c>
      <c r="AF71" s="8" t="s">
        <v>380</v>
      </c>
      <c r="AG71" s="8" t="s">
        <v>380</v>
      </c>
      <c r="AH71" s="8" t="s">
        <v>380</v>
      </c>
      <c r="AI71" s="8" t="s">
        <v>380</v>
      </c>
      <c r="AJ71" s="8" t="s">
        <v>380</v>
      </c>
      <c r="AK71" s="8" t="s">
        <v>380</v>
      </c>
      <c r="AL71" s="8" t="s">
        <v>380</v>
      </c>
      <c r="AM71" s="8" t="s">
        <v>380</v>
      </c>
      <c r="AN71" s="8" t="s">
        <v>2773</v>
      </c>
      <c r="AO71" s="8" t="s">
        <v>380</v>
      </c>
      <c r="AP71" s="8" t="s">
        <v>380</v>
      </c>
      <c r="AQ71" s="8" t="s">
        <v>380</v>
      </c>
      <c r="AR71" s="8" t="s">
        <v>380</v>
      </c>
      <c r="AS71" s="8" t="s">
        <v>380</v>
      </c>
      <c r="AT71" s="8" t="s">
        <v>380</v>
      </c>
      <c r="AU71" s="8" t="s">
        <v>380</v>
      </c>
      <c r="AV71" s="8" t="s">
        <v>380</v>
      </c>
      <c r="AW71" s="8" t="s">
        <v>380</v>
      </c>
      <c r="AX71" s="8" t="s">
        <v>380</v>
      </c>
      <c r="AY71" s="8" t="s">
        <v>380</v>
      </c>
      <c r="AZ71" s="8" t="s">
        <v>380</v>
      </c>
      <c r="BA71" s="8" t="s">
        <v>380</v>
      </c>
      <c r="BB71" s="8" t="s">
        <v>380</v>
      </c>
      <c r="BC71" s="69" t="s">
        <v>303</v>
      </c>
      <c r="BD71" s="69" t="s">
        <v>303</v>
      </c>
      <c r="BE71" s="69" t="s">
        <v>303</v>
      </c>
      <c r="BF71" s="69" t="s">
        <v>303</v>
      </c>
      <c r="BG71" s="69" t="s">
        <v>303</v>
      </c>
      <c r="BH71" s="69" t="s">
        <v>303</v>
      </c>
      <c r="BI71" s="69" t="s">
        <v>301</v>
      </c>
    </row>
    <row r="72" spans="1:61">
      <c r="A72" s="68" t="s">
        <v>420</v>
      </c>
      <c r="B72" s="68"/>
      <c r="C72" s="68"/>
      <c r="D72" s="68"/>
      <c r="E72" s="68"/>
      <c r="F72" s="67" t="s">
        <v>823</v>
      </c>
      <c r="G72" s="67" t="s">
        <v>823</v>
      </c>
      <c r="H72" s="67" t="s">
        <v>428</v>
      </c>
      <c r="I72" s="67" t="s">
        <v>428</v>
      </c>
      <c r="J72" s="67" t="s">
        <v>428</v>
      </c>
      <c r="S72" s="8" t="s">
        <v>339</v>
      </c>
      <c r="T72" s="8" t="s">
        <v>340</v>
      </c>
      <c r="U72" s="8" t="s">
        <v>341</v>
      </c>
      <c r="V72" s="8" t="s">
        <v>342</v>
      </c>
      <c r="W72" s="8" t="s">
        <v>380</v>
      </c>
      <c r="X72" s="8" t="s">
        <v>380</v>
      </c>
      <c r="Y72" s="8" t="s">
        <v>380</v>
      </c>
      <c r="Z72" s="8" t="s">
        <v>380</v>
      </c>
      <c r="AA72" s="8" t="s">
        <v>380</v>
      </c>
      <c r="AB72" s="8" t="s">
        <v>380</v>
      </c>
      <c r="AC72" s="8" t="s">
        <v>380</v>
      </c>
      <c r="AD72" s="8" t="s">
        <v>380</v>
      </c>
      <c r="AE72" s="8" t="s">
        <v>380</v>
      </c>
      <c r="AF72" s="8" t="s">
        <v>380</v>
      </c>
      <c r="AG72" s="8" t="s">
        <v>380</v>
      </c>
      <c r="AH72" s="8" t="s">
        <v>380</v>
      </c>
      <c r="AI72" s="8" t="s">
        <v>380</v>
      </c>
      <c r="AJ72" s="8" t="s">
        <v>380</v>
      </c>
      <c r="AK72" s="8" t="s">
        <v>380</v>
      </c>
      <c r="AL72" s="8" t="s">
        <v>380</v>
      </c>
      <c r="AM72" s="8" t="s">
        <v>380</v>
      </c>
      <c r="AN72" s="8" t="s">
        <v>2773</v>
      </c>
      <c r="AO72" s="8" t="s">
        <v>380</v>
      </c>
      <c r="AP72" s="8" t="s">
        <v>380</v>
      </c>
      <c r="AQ72" s="8" t="s">
        <v>380</v>
      </c>
      <c r="AR72" s="8" t="s">
        <v>380</v>
      </c>
      <c r="AS72" s="8" t="s">
        <v>380</v>
      </c>
      <c r="AT72" s="8" t="s">
        <v>380</v>
      </c>
      <c r="AU72" s="8" t="s">
        <v>380</v>
      </c>
      <c r="AV72" s="8" t="s">
        <v>380</v>
      </c>
      <c r="AW72" s="8" t="s">
        <v>380</v>
      </c>
      <c r="AX72" s="8" t="s">
        <v>380</v>
      </c>
      <c r="AY72" s="8" t="s">
        <v>380</v>
      </c>
      <c r="AZ72" s="8" t="s">
        <v>380</v>
      </c>
      <c r="BA72" s="8" t="s">
        <v>380</v>
      </c>
      <c r="BB72" s="8" t="s">
        <v>380</v>
      </c>
      <c r="BC72" s="69" t="s">
        <v>303</v>
      </c>
      <c r="BD72" s="69" t="s">
        <v>303</v>
      </c>
      <c r="BE72" s="69" t="s">
        <v>303</v>
      </c>
      <c r="BF72" s="69" t="s">
        <v>303</v>
      </c>
      <c r="BG72" s="69" t="s">
        <v>303</v>
      </c>
      <c r="BH72" s="69" t="s">
        <v>303</v>
      </c>
      <c r="BI72" s="69" t="s">
        <v>301</v>
      </c>
    </row>
    <row r="73" spans="1:61">
      <c r="A73" s="68" t="s">
        <v>421</v>
      </c>
      <c r="B73" s="68"/>
      <c r="C73" s="68"/>
      <c r="D73" s="68"/>
      <c r="E73" s="68"/>
      <c r="F73" s="67" t="s">
        <v>823</v>
      </c>
      <c r="G73" s="67" t="s">
        <v>823</v>
      </c>
      <c r="H73" s="67" t="s">
        <v>428</v>
      </c>
      <c r="I73" s="67" t="s">
        <v>428</v>
      </c>
      <c r="J73" s="67" t="s">
        <v>428</v>
      </c>
      <c r="S73" s="8" t="s">
        <v>339</v>
      </c>
      <c r="T73" s="8" t="s">
        <v>340</v>
      </c>
      <c r="U73" s="8" t="s">
        <v>341</v>
      </c>
      <c r="V73" s="8" t="s">
        <v>342</v>
      </c>
      <c r="W73" s="8" t="s">
        <v>380</v>
      </c>
      <c r="X73" s="8" t="s">
        <v>380</v>
      </c>
      <c r="Y73" s="8" t="s">
        <v>380</v>
      </c>
      <c r="Z73" s="8" t="s">
        <v>380</v>
      </c>
      <c r="AA73" s="8" t="s">
        <v>380</v>
      </c>
      <c r="AB73" s="8" t="s">
        <v>380</v>
      </c>
      <c r="AC73" s="8" t="s">
        <v>380</v>
      </c>
      <c r="AD73" s="8" t="s">
        <v>380</v>
      </c>
      <c r="AE73" s="8" t="s">
        <v>380</v>
      </c>
      <c r="AF73" s="8" t="s">
        <v>380</v>
      </c>
      <c r="AG73" s="8" t="s">
        <v>380</v>
      </c>
      <c r="AH73" s="8" t="s">
        <v>380</v>
      </c>
      <c r="AI73" s="8" t="s">
        <v>380</v>
      </c>
      <c r="AJ73" s="8" t="s">
        <v>380</v>
      </c>
      <c r="AK73" s="8" t="s">
        <v>380</v>
      </c>
      <c r="AL73" s="8" t="s">
        <v>380</v>
      </c>
      <c r="AM73" s="8" t="s">
        <v>380</v>
      </c>
      <c r="AN73" s="8" t="s">
        <v>2773</v>
      </c>
      <c r="AO73" s="8" t="s">
        <v>380</v>
      </c>
      <c r="AP73" s="8" t="s">
        <v>380</v>
      </c>
      <c r="AQ73" s="8" t="s">
        <v>380</v>
      </c>
      <c r="AR73" s="8" t="s">
        <v>380</v>
      </c>
      <c r="AS73" s="8" t="s">
        <v>380</v>
      </c>
      <c r="AT73" s="8" t="s">
        <v>380</v>
      </c>
      <c r="AU73" s="8" t="s">
        <v>380</v>
      </c>
      <c r="AV73" s="8" t="s">
        <v>380</v>
      </c>
      <c r="AW73" s="8" t="s">
        <v>380</v>
      </c>
      <c r="AX73" s="8" t="s">
        <v>380</v>
      </c>
      <c r="AY73" s="8" t="s">
        <v>380</v>
      </c>
      <c r="AZ73" s="8" t="s">
        <v>380</v>
      </c>
      <c r="BA73" s="8" t="s">
        <v>380</v>
      </c>
      <c r="BB73" s="8" t="s">
        <v>380</v>
      </c>
      <c r="BC73" s="69" t="s">
        <v>303</v>
      </c>
      <c r="BD73" s="69" t="s">
        <v>303</v>
      </c>
      <c r="BE73" s="69" t="s">
        <v>303</v>
      </c>
      <c r="BF73" s="69" t="s">
        <v>303</v>
      </c>
      <c r="BG73" s="69" t="s">
        <v>303</v>
      </c>
      <c r="BH73" s="69" t="s">
        <v>303</v>
      </c>
      <c r="BI73" s="69" t="s">
        <v>301</v>
      </c>
    </row>
    <row r="74" spans="1:61">
      <c r="A74" s="68" t="s">
        <v>422</v>
      </c>
      <c r="B74" s="68"/>
      <c r="C74" s="68"/>
      <c r="D74" s="68"/>
      <c r="E74" s="68"/>
      <c r="F74" s="67" t="s">
        <v>823</v>
      </c>
      <c r="G74" s="67" t="s">
        <v>823</v>
      </c>
      <c r="H74" s="67" t="s">
        <v>428</v>
      </c>
      <c r="I74" s="67" t="s">
        <v>428</v>
      </c>
      <c r="J74" s="67" t="s">
        <v>428</v>
      </c>
      <c r="S74" s="8" t="s">
        <v>339</v>
      </c>
      <c r="T74" s="8" t="s">
        <v>340</v>
      </c>
      <c r="U74" s="8" t="s">
        <v>341</v>
      </c>
      <c r="V74" s="8" t="s">
        <v>342</v>
      </c>
      <c r="W74" s="8" t="s">
        <v>380</v>
      </c>
      <c r="X74" s="8" t="s">
        <v>380</v>
      </c>
      <c r="Y74" s="8" t="s">
        <v>380</v>
      </c>
      <c r="Z74" s="8" t="s">
        <v>380</v>
      </c>
      <c r="AA74" s="8" t="s">
        <v>380</v>
      </c>
      <c r="AB74" s="8" t="s">
        <v>380</v>
      </c>
      <c r="AC74" s="8" t="s">
        <v>380</v>
      </c>
      <c r="AD74" s="8" t="s">
        <v>380</v>
      </c>
      <c r="AE74" s="8" t="s">
        <v>380</v>
      </c>
      <c r="AF74" s="8" t="s">
        <v>380</v>
      </c>
      <c r="AG74" s="8" t="s">
        <v>380</v>
      </c>
      <c r="AH74" s="8" t="s">
        <v>380</v>
      </c>
      <c r="AI74" s="8" t="s">
        <v>380</v>
      </c>
      <c r="AJ74" s="8" t="s">
        <v>380</v>
      </c>
      <c r="AK74" s="8" t="s">
        <v>380</v>
      </c>
      <c r="AL74" s="8" t="s">
        <v>380</v>
      </c>
      <c r="AM74" s="8" t="s">
        <v>380</v>
      </c>
      <c r="AN74" s="8" t="s">
        <v>2773</v>
      </c>
      <c r="AO74" s="8" t="s">
        <v>380</v>
      </c>
      <c r="AP74" s="8" t="s">
        <v>380</v>
      </c>
      <c r="AQ74" s="8" t="s">
        <v>380</v>
      </c>
      <c r="AR74" s="8" t="s">
        <v>380</v>
      </c>
      <c r="AS74" s="8" t="s">
        <v>380</v>
      </c>
      <c r="AT74" s="8" t="s">
        <v>380</v>
      </c>
      <c r="AU74" s="8" t="s">
        <v>380</v>
      </c>
      <c r="AV74" s="8" t="s">
        <v>380</v>
      </c>
      <c r="AW74" s="8" t="s">
        <v>380</v>
      </c>
      <c r="AX74" s="8" t="s">
        <v>380</v>
      </c>
      <c r="AY74" s="8" t="s">
        <v>380</v>
      </c>
      <c r="AZ74" s="8" t="s">
        <v>380</v>
      </c>
      <c r="BA74" s="8" t="s">
        <v>380</v>
      </c>
      <c r="BB74" s="8" t="s">
        <v>380</v>
      </c>
      <c r="BC74" s="69" t="s">
        <v>303</v>
      </c>
      <c r="BD74" s="69" t="s">
        <v>303</v>
      </c>
      <c r="BE74" s="69" t="s">
        <v>303</v>
      </c>
      <c r="BF74" s="69" t="s">
        <v>303</v>
      </c>
      <c r="BG74" s="69" t="s">
        <v>303</v>
      </c>
      <c r="BH74" s="69" t="s">
        <v>303</v>
      </c>
      <c r="BI74" s="69" t="s">
        <v>301</v>
      </c>
    </row>
    <row r="75" spans="1:61">
      <c r="A75" s="68" t="s">
        <v>417</v>
      </c>
      <c r="B75" s="68"/>
      <c r="C75" s="68"/>
      <c r="D75" s="68"/>
      <c r="E75" s="68"/>
      <c r="F75" s="67" t="s">
        <v>823</v>
      </c>
      <c r="G75" s="67" t="s">
        <v>823</v>
      </c>
      <c r="H75" s="67" t="s">
        <v>428</v>
      </c>
      <c r="I75" s="67" t="s">
        <v>428</v>
      </c>
      <c r="J75" s="67" t="s">
        <v>428</v>
      </c>
      <c r="S75" s="8" t="s">
        <v>339</v>
      </c>
      <c r="T75" s="8" t="s">
        <v>340</v>
      </c>
      <c r="U75" s="8" t="s">
        <v>341</v>
      </c>
      <c r="V75" s="8" t="s">
        <v>342</v>
      </c>
      <c r="W75" s="8" t="s">
        <v>380</v>
      </c>
      <c r="X75" s="8" t="s">
        <v>380</v>
      </c>
      <c r="Y75" s="8" t="s">
        <v>380</v>
      </c>
      <c r="Z75" s="8" t="s">
        <v>380</v>
      </c>
      <c r="AA75" s="8" t="s">
        <v>380</v>
      </c>
      <c r="AB75" s="8" t="s">
        <v>380</v>
      </c>
      <c r="AC75" s="8" t="s">
        <v>380</v>
      </c>
      <c r="AD75" s="8" t="s">
        <v>380</v>
      </c>
      <c r="AE75" s="8" t="s">
        <v>380</v>
      </c>
      <c r="AF75" s="8" t="s">
        <v>380</v>
      </c>
      <c r="AG75" s="8" t="s">
        <v>380</v>
      </c>
      <c r="AH75" s="8" t="s">
        <v>380</v>
      </c>
      <c r="AI75" s="8" t="s">
        <v>380</v>
      </c>
      <c r="AJ75" s="8" t="s">
        <v>380</v>
      </c>
      <c r="AK75" s="8" t="s">
        <v>380</v>
      </c>
      <c r="AL75" s="8" t="s">
        <v>380</v>
      </c>
      <c r="AM75" s="8" t="s">
        <v>380</v>
      </c>
      <c r="AN75" s="8" t="s">
        <v>2773</v>
      </c>
      <c r="AO75" s="8" t="s">
        <v>380</v>
      </c>
      <c r="AP75" s="8" t="s">
        <v>380</v>
      </c>
      <c r="AQ75" s="8" t="s">
        <v>380</v>
      </c>
      <c r="AR75" s="8" t="s">
        <v>380</v>
      </c>
      <c r="AS75" s="8" t="s">
        <v>380</v>
      </c>
      <c r="AT75" s="8" t="s">
        <v>380</v>
      </c>
      <c r="AU75" s="8" t="s">
        <v>380</v>
      </c>
      <c r="AV75" s="8" t="s">
        <v>380</v>
      </c>
      <c r="AW75" s="8" t="s">
        <v>380</v>
      </c>
      <c r="AX75" s="8" t="s">
        <v>380</v>
      </c>
      <c r="AY75" s="8" t="s">
        <v>380</v>
      </c>
      <c r="AZ75" s="8" t="s">
        <v>380</v>
      </c>
      <c r="BA75" s="8" t="s">
        <v>380</v>
      </c>
      <c r="BB75" s="8" t="s">
        <v>380</v>
      </c>
      <c r="BC75" s="69" t="s">
        <v>303</v>
      </c>
      <c r="BD75" s="69" t="s">
        <v>303</v>
      </c>
      <c r="BE75" s="69" t="s">
        <v>303</v>
      </c>
      <c r="BF75" s="69" t="s">
        <v>303</v>
      </c>
      <c r="BG75" s="69" t="s">
        <v>303</v>
      </c>
      <c r="BH75" s="69" t="s">
        <v>303</v>
      </c>
      <c r="BI75" s="69" t="s">
        <v>301</v>
      </c>
    </row>
    <row r="76" spans="1:61">
      <c r="A76" s="68" t="s">
        <v>419</v>
      </c>
      <c r="B76" s="68"/>
      <c r="C76" s="68"/>
      <c r="D76" s="68"/>
      <c r="E76" s="68"/>
      <c r="F76" s="67" t="s">
        <v>823</v>
      </c>
      <c r="G76" s="67" t="s">
        <v>823</v>
      </c>
      <c r="H76" s="67" t="s">
        <v>428</v>
      </c>
      <c r="I76" s="67" t="s">
        <v>428</v>
      </c>
      <c r="J76" s="67" t="s">
        <v>428</v>
      </c>
      <c r="S76" s="8" t="s">
        <v>339</v>
      </c>
      <c r="T76" s="8" t="s">
        <v>340</v>
      </c>
      <c r="U76" s="8" t="s">
        <v>341</v>
      </c>
      <c r="V76" s="8" t="s">
        <v>342</v>
      </c>
      <c r="W76" s="8" t="s">
        <v>380</v>
      </c>
      <c r="X76" s="8" t="s">
        <v>380</v>
      </c>
      <c r="Y76" s="8" t="s">
        <v>380</v>
      </c>
      <c r="Z76" s="8" t="s">
        <v>380</v>
      </c>
      <c r="AA76" s="8" t="s">
        <v>380</v>
      </c>
      <c r="AB76" s="8" t="s">
        <v>380</v>
      </c>
      <c r="AC76" s="8" t="s">
        <v>380</v>
      </c>
      <c r="AD76" s="8" t="s">
        <v>380</v>
      </c>
      <c r="AE76" s="8" t="s">
        <v>380</v>
      </c>
      <c r="AF76" s="8" t="s">
        <v>380</v>
      </c>
      <c r="AG76" s="8" t="s">
        <v>380</v>
      </c>
      <c r="AH76" s="8" t="s">
        <v>380</v>
      </c>
      <c r="AI76" s="8" t="s">
        <v>380</v>
      </c>
      <c r="AJ76" s="8" t="s">
        <v>380</v>
      </c>
      <c r="AK76" s="8" t="s">
        <v>380</v>
      </c>
      <c r="AL76" s="8" t="s">
        <v>380</v>
      </c>
      <c r="AM76" s="8" t="s">
        <v>380</v>
      </c>
      <c r="AN76" s="8" t="s">
        <v>2773</v>
      </c>
      <c r="AO76" s="8" t="s">
        <v>380</v>
      </c>
      <c r="AP76" s="8" t="s">
        <v>380</v>
      </c>
      <c r="AQ76" s="8" t="s">
        <v>380</v>
      </c>
      <c r="AR76" s="8" t="s">
        <v>380</v>
      </c>
      <c r="AS76" s="8" t="s">
        <v>380</v>
      </c>
      <c r="AT76" s="8" t="s">
        <v>380</v>
      </c>
      <c r="AU76" s="8" t="s">
        <v>380</v>
      </c>
      <c r="AV76" s="8" t="s">
        <v>380</v>
      </c>
      <c r="AW76" s="8" t="s">
        <v>380</v>
      </c>
      <c r="AX76" s="8" t="s">
        <v>380</v>
      </c>
      <c r="AY76" s="8" t="s">
        <v>380</v>
      </c>
      <c r="AZ76" s="8" t="s">
        <v>380</v>
      </c>
      <c r="BA76" s="8" t="s">
        <v>380</v>
      </c>
      <c r="BB76" s="8" t="s">
        <v>380</v>
      </c>
      <c r="BC76" s="69" t="s">
        <v>303</v>
      </c>
      <c r="BD76" s="69" t="s">
        <v>303</v>
      </c>
      <c r="BE76" s="69" t="s">
        <v>303</v>
      </c>
      <c r="BF76" s="69" t="s">
        <v>303</v>
      </c>
      <c r="BG76" s="69" t="s">
        <v>303</v>
      </c>
      <c r="BH76" s="69" t="s">
        <v>303</v>
      </c>
      <c r="BI76" s="69" t="s">
        <v>301</v>
      </c>
    </row>
  </sheetData>
  <pageMargins left="0.511811024" right="0.511811024" top="0.78740157499999996" bottom="0.78740157499999996" header="0.31496062000000002" footer="0.31496062000000002"/>
  <pageSetup paperSize="9" orientation="portrait" r:id="rId1"/>
</worksheet>
</file>

<file path=xl/worksheets/sheet23.xml><?xml version="1.0" encoding="utf-8"?>
<worksheet xmlns="http://schemas.openxmlformats.org/spreadsheetml/2006/main" xmlns:r="http://schemas.openxmlformats.org/officeDocument/2006/relationships">
  <dimension ref="A1:T209"/>
  <sheetViews>
    <sheetView showGridLines="0" tabSelected="1" workbookViewId="0">
      <selection activeCell="I211" sqref="I211"/>
    </sheetView>
  </sheetViews>
  <sheetFormatPr defaultRowHeight="15"/>
  <cols>
    <col min="1" max="1" width="5.5703125" customWidth="1"/>
    <col min="2" max="2" width="6.85546875" customWidth="1"/>
  </cols>
  <sheetData>
    <row r="1" spans="2:11" ht="51.75" customHeight="1">
      <c r="B1" s="2" t="s">
        <v>2</v>
      </c>
      <c r="C1" s="84" t="s">
        <v>3</v>
      </c>
      <c r="D1" s="84"/>
      <c r="E1" s="84"/>
      <c r="F1" s="84"/>
      <c r="G1" s="84"/>
      <c r="H1" s="84"/>
      <c r="I1" s="84"/>
    </row>
    <row r="3" spans="2:11">
      <c r="B3" t="s">
        <v>1</v>
      </c>
      <c r="C3" s="1" t="str">
        <f>'1'!C4</f>
        <v>Teste</v>
      </c>
      <c r="D3" s="1"/>
      <c r="E3" s="1"/>
      <c r="F3" s="1"/>
      <c r="G3" s="1"/>
      <c r="H3" s="1"/>
      <c r="I3" s="1"/>
    </row>
    <row r="5" spans="2:11">
      <c r="B5" t="s">
        <v>783</v>
      </c>
      <c r="C5" s="46">
        <v>1</v>
      </c>
      <c r="E5" t="s">
        <v>0</v>
      </c>
      <c r="F5" s="46"/>
      <c r="H5" t="s">
        <v>4</v>
      </c>
      <c r="I5" s="3" t="s">
        <v>5</v>
      </c>
    </row>
    <row r="8" spans="2:11">
      <c r="B8" s="21" t="s">
        <v>6</v>
      </c>
      <c r="C8" s="21" t="s">
        <v>7</v>
      </c>
      <c r="D8" s="21"/>
      <c r="E8" s="21"/>
      <c r="F8" s="21"/>
      <c r="G8" s="21"/>
      <c r="H8" s="21"/>
      <c r="I8" s="21"/>
      <c r="J8" s="21"/>
      <c r="K8" s="21"/>
    </row>
    <row r="10" spans="2:11">
      <c r="C10" s="85" t="str">
        <f>'1'!B4</f>
        <v>Nome da substância ou mistura:</v>
      </c>
      <c r="D10" s="85"/>
      <c r="E10" s="85"/>
      <c r="F10" s="85"/>
      <c r="G10" s="30" t="str">
        <f>'1'!C4</f>
        <v>Teste</v>
      </c>
      <c r="H10" s="15"/>
    </row>
    <row r="11" spans="2:11">
      <c r="C11" s="85" t="str">
        <f>'1'!B5</f>
        <v>Código interno de identificação</v>
      </c>
      <c r="D11" s="85"/>
      <c r="E11" s="85"/>
      <c r="F11" s="85"/>
      <c r="G11" s="31" t="str">
        <f>'1'!C5</f>
        <v>Teste A</v>
      </c>
      <c r="H11" s="15"/>
    </row>
    <row r="12" spans="2:11">
      <c r="C12" s="85" t="str">
        <f>'1'!B6</f>
        <v>Principais usos recomendados para a substância ou mistura:</v>
      </c>
      <c r="D12" s="85"/>
      <c r="E12" s="85"/>
      <c r="F12" s="85"/>
      <c r="G12" s="85"/>
      <c r="H12" s="85"/>
      <c r="I12" s="32" t="str">
        <f>'1'!C6</f>
        <v>Reagente para uso em laboratório</v>
      </c>
      <c r="J12" s="1"/>
    </row>
    <row r="13" spans="2:11">
      <c r="C13" s="85" t="str">
        <f>Cadastro!A5</f>
        <v>Nome da Empresa:</v>
      </c>
      <c r="D13" s="85"/>
      <c r="E13" s="31" t="str">
        <f>Cadastro!B5</f>
        <v>Quimlab Produtos de Quimica Fina LTDA</v>
      </c>
      <c r="F13" s="15"/>
      <c r="G13" s="15"/>
      <c r="H13" s="15"/>
    </row>
    <row r="14" spans="2:11">
      <c r="C14" s="85" t="str">
        <f>Cadastro!A6</f>
        <v>Endereço:</v>
      </c>
      <c r="D14" s="85"/>
      <c r="E14" s="31" t="str">
        <f>Cadastro!B6</f>
        <v>Rodovia Regaldo Scavone, 2300, Jardim Califónia - Jacareí -SP</v>
      </c>
      <c r="F14" s="15"/>
      <c r="G14" s="15"/>
      <c r="H14" s="15"/>
    </row>
    <row r="15" spans="2:11">
      <c r="C15" s="85" t="str">
        <f>Cadastro!A7</f>
        <v>Telefone para contato:</v>
      </c>
      <c r="D15" s="85"/>
      <c r="E15" s="85"/>
      <c r="F15" s="31" t="str">
        <f>Cadastro!B7</f>
        <v>(12) 3955 4646</v>
      </c>
      <c r="G15" s="15"/>
      <c r="H15" s="15"/>
    </row>
    <row r="16" spans="2:11">
      <c r="C16" s="85" t="str">
        <f>Cadastro!A8</f>
        <v>Telefone para emergência:</v>
      </c>
      <c r="D16" s="85"/>
      <c r="E16" s="85"/>
      <c r="F16" s="32" t="str">
        <f>Cadastro!B8</f>
        <v>(12) 3955 4646</v>
      </c>
      <c r="G16" s="15"/>
      <c r="H16" s="15"/>
    </row>
    <row r="17" spans="1:11">
      <c r="C17" s="15" t="str">
        <f>Cadastro!A9</f>
        <v>e-mail:</v>
      </c>
      <c r="D17" s="45" t="str">
        <f>Cadastro!B9</f>
        <v>contato@quimlab.com.br</v>
      </c>
      <c r="E17" s="15"/>
      <c r="F17" s="15"/>
      <c r="G17" s="15"/>
      <c r="H17" s="15"/>
    </row>
    <row r="19" spans="1:11">
      <c r="B19" s="21" t="s">
        <v>12</v>
      </c>
      <c r="C19" s="21" t="s">
        <v>13</v>
      </c>
      <c r="D19" s="21"/>
      <c r="E19" s="21"/>
      <c r="F19" s="21"/>
      <c r="G19" s="21"/>
      <c r="H19" s="21"/>
      <c r="I19" s="21"/>
      <c r="J19" s="21"/>
      <c r="K19" s="21"/>
    </row>
    <row r="20" spans="1:11">
      <c r="C20" s="5" t="s">
        <v>14</v>
      </c>
    </row>
    <row r="21" spans="1:11">
      <c r="C21" s="1"/>
    </row>
    <row r="22" spans="1:11">
      <c r="C22" s="5" t="s">
        <v>827</v>
      </c>
    </row>
    <row r="23" spans="1:11">
      <c r="A23" s="41" t="s">
        <v>352</v>
      </c>
      <c r="C23" t="str">
        <f>VLOOKUP($A$23,TBFrases!A2:B63,2,FALSE)</f>
        <v>Norma ABNT-NBR 14725-2:2009 – versão corrigida 2:2010.</v>
      </c>
    </row>
    <row r="25" spans="1:11">
      <c r="C25" s="5" t="s">
        <v>15</v>
      </c>
    </row>
    <row r="26" spans="1:11">
      <c r="C26" s="1"/>
    </row>
    <row r="27" spans="1:11">
      <c r="C27" s="5" t="s">
        <v>16</v>
      </c>
    </row>
    <row r="28" spans="1:11">
      <c r="C28" s="1"/>
    </row>
    <row r="29" spans="1:11">
      <c r="C29" s="47"/>
    </row>
    <row r="30" spans="1:11">
      <c r="C30" s="47"/>
    </row>
    <row r="31" spans="1:11">
      <c r="B31" s="21" t="s">
        <v>17</v>
      </c>
      <c r="C31" s="21" t="s">
        <v>18</v>
      </c>
      <c r="D31" s="20"/>
      <c r="E31" s="20"/>
      <c r="F31" s="20"/>
      <c r="G31" s="20"/>
      <c r="H31" s="20"/>
      <c r="I31" s="20"/>
      <c r="J31" s="20"/>
      <c r="K31" s="20"/>
    </row>
    <row r="33" spans="2:20">
      <c r="C33" s="86" t="s">
        <v>269</v>
      </c>
      <c r="D33" s="86"/>
      <c r="E33" s="86"/>
      <c r="F33" t="str">
        <f>IF('3'!B5="x",'3'!C5,IF('3'!E5="x",'3'!F5,""))</f>
        <v>MISTURA</v>
      </c>
    </row>
    <row r="35" spans="2:20">
      <c r="C35" t="s">
        <v>19</v>
      </c>
      <c r="G35" s="1"/>
    </row>
    <row r="37" spans="2:20">
      <c r="C37" t="s">
        <v>22</v>
      </c>
      <c r="D37" t="s">
        <v>20</v>
      </c>
      <c r="E37" t="s">
        <v>21</v>
      </c>
    </row>
    <row r="38" spans="2:20">
      <c r="C38" s="1"/>
      <c r="D38" s="1"/>
      <c r="E38" s="1"/>
    </row>
    <row r="40" spans="2:20">
      <c r="B40" s="21" t="s">
        <v>23</v>
      </c>
      <c r="C40" s="21" t="s">
        <v>24</v>
      </c>
      <c r="D40" s="20"/>
      <c r="E40" s="20"/>
      <c r="F40" s="20"/>
      <c r="G40" s="20"/>
      <c r="H40" s="20"/>
      <c r="I40" s="20"/>
      <c r="J40" s="20"/>
      <c r="K40" s="20"/>
    </row>
    <row r="42" spans="2:20">
      <c r="B42" s="40">
        <f>VLOOKUP('14'!D4,TBOB1!A2:C2688,2,FALSE)</f>
        <v>127</v>
      </c>
      <c r="C42" t="s">
        <v>25</v>
      </c>
      <c r="D42" s="41" t="str">
        <f>VLOOKUP($B$57,TBOB2!$A$2:$J$76,2,FALSE)</f>
        <v xml:space="preserve">Remova a pessoa para local ventilado e a mantenha em repouso numa posição que não dificulte a respiração. </v>
      </c>
      <c r="E42" s="41"/>
      <c r="F42" s="41"/>
      <c r="G42" s="41"/>
      <c r="H42" s="41"/>
      <c r="I42" s="41"/>
      <c r="J42" s="41"/>
      <c r="K42" s="41"/>
      <c r="L42" s="41"/>
      <c r="M42" s="41"/>
      <c r="N42" s="41"/>
    </row>
    <row r="44" spans="2:20">
      <c r="C44" t="s">
        <v>26</v>
      </c>
      <c r="E44" s="41" t="str">
        <f>VLOOKUP($B$57,TBOB2!$A$2:$J$76,3,FALSE)</f>
        <v>Retire imediatamente toda a roupa contaminada. Enxágue a pele com água. Lave a roupa contaminada antes de usá-la novamente.</v>
      </c>
      <c r="F44" s="41"/>
      <c r="G44" s="41"/>
      <c r="H44" s="41"/>
      <c r="I44" s="41"/>
      <c r="J44" s="41"/>
      <c r="K44" s="41"/>
      <c r="L44" s="41"/>
      <c r="M44" s="41"/>
      <c r="N44" s="41"/>
      <c r="O44" s="41"/>
      <c r="P44" s="41"/>
      <c r="Q44" s="41"/>
    </row>
    <row r="46" spans="2:20">
      <c r="C46" t="s">
        <v>27</v>
      </c>
      <c r="F46" s="41" t="str">
        <f>VLOOKUP($B$57,TBOB2!$A$2:$J$76,4,FALSE)</f>
        <v>Enxágue cuidadosamente com água durante vários minutos. No caso de uso de lentes de contato, remova-as, se for fácil. Continue enxaguando. Caso a irritação ocular persista: consulte um médico.</v>
      </c>
      <c r="G46" s="41"/>
      <c r="H46" s="41"/>
      <c r="I46" s="41"/>
      <c r="J46" s="41"/>
      <c r="K46" s="41"/>
      <c r="L46" s="41"/>
      <c r="M46" s="41"/>
      <c r="N46" s="41"/>
      <c r="O46" s="41"/>
      <c r="P46" s="41"/>
      <c r="Q46" s="41"/>
      <c r="R46" s="41"/>
      <c r="S46" s="41"/>
      <c r="T46" s="41"/>
    </row>
    <row r="48" spans="2:20">
      <c r="C48" t="s">
        <v>28</v>
      </c>
      <c r="D48" s="41" t="str">
        <f>VLOOKUP($B$57,TBOB2!$A$2:$J$76,5,FALSE)</f>
        <v>Enxágüe a boca. NÃO provoque vômito. Consulte um médico</v>
      </c>
      <c r="E48" s="41"/>
      <c r="F48" s="41"/>
      <c r="G48" s="41"/>
      <c r="H48" s="41"/>
      <c r="I48" s="41"/>
      <c r="J48" s="41"/>
    </row>
    <row r="50" spans="2:19">
      <c r="C50" s="5" t="s">
        <v>30</v>
      </c>
    </row>
    <row r="51" spans="2:19">
      <c r="C51" s="41" t="str">
        <f>VLOOKUP($B42,TBOB2!$A$2:$CV$76,6,FALSE)</f>
        <v>Não há informação disponível.</v>
      </c>
      <c r="D51" s="41"/>
      <c r="E51" s="41"/>
      <c r="F51" s="41"/>
      <c r="G51" s="41"/>
      <c r="H51" s="41"/>
      <c r="I51" s="41"/>
      <c r="J51" s="41"/>
    </row>
    <row r="53" spans="2:19">
      <c r="C53" s="5" t="s">
        <v>29</v>
      </c>
      <c r="F53" s="41" t="str">
        <f>VLOOKUP($B42,TBOB2!$A$2:$CV$76,7,FALSE)</f>
        <v>Não há informação disponível.</v>
      </c>
      <c r="G53" s="41"/>
      <c r="H53" s="41"/>
      <c r="I53" s="41"/>
      <c r="J53" s="41"/>
    </row>
    <row r="55" spans="2:19">
      <c r="B55" s="21" t="s">
        <v>31</v>
      </c>
      <c r="C55" s="21" t="s">
        <v>32</v>
      </c>
      <c r="D55" s="20"/>
      <c r="E55" s="20"/>
      <c r="F55" s="20"/>
      <c r="G55" s="20"/>
      <c r="H55" s="20"/>
      <c r="I55" s="20"/>
      <c r="J55" s="20"/>
      <c r="K55" s="20"/>
    </row>
    <row r="57" spans="2:19">
      <c r="B57" s="40">
        <f>VLOOKUP('14'!D4,TBOB1!A2:C2688,2,FALSE)</f>
        <v>127</v>
      </c>
      <c r="C57" s="5" t="s">
        <v>33</v>
      </c>
      <c r="E57" s="41" t="str">
        <f>VLOOKUP($B57,TBOB2!$A$2:$CV$76,8,FALSE)</f>
        <v>Pó químico seco, CO2, spray de água ou espuma resistente ao álcool. Evite mirar fluxos retos ou sólidos diretamente no produto.</v>
      </c>
      <c r="F57" s="41"/>
      <c r="G57" s="41"/>
      <c r="H57" s="41"/>
      <c r="I57" s="41"/>
      <c r="J57" s="41"/>
      <c r="K57" s="41"/>
    </row>
    <row r="58" spans="2:19">
      <c r="E58" s="4"/>
    </row>
    <row r="59" spans="2:19">
      <c r="C59" s="5" t="s">
        <v>34</v>
      </c>
      <c r="H59" s="41" t="str">
        <f>VLOOKUP($B57,TBOB2!$A$2:$CV$76,9,FALSE)</f>
        <v>Será facilmente inflamado por calor, faíscas ou chamas.Vapores podem formar misturas explosivas com o ar. A maioria dos vapores são mais pesados que o ar. Eles se espalharão ao longo do solo e se acumularão em áreas baixas ou confinadas (esgotos, porões, tanques, etc.). A inalação ou contato com o material pode irritar ou queimar a pele e os olhos. O fogo pode produzir gases irritantes, corrosivos e / ou tóxicos. Os vapores podem causar tonturas ou asfixia.</v>
      </c>
      <c r="I59" s="41"/>
      <c r="J59" s="41"/>
      <c r="K59" s="41"/>
      <c r="L59" s="41"/>
      <c r="M59" s="41"/>
      <c r="N59" s="41"/>
      <c r="O59" s="41"/>
      <c r="P59" s="41"/>
      <c r="Q59" s="41"/>
      <c r="R59" s="41"/>
      <c r="S59" s="41"/>
    </row>
    <row r="61" spans="2:19">
      <c r="C61" s="5" t="s">
        <v>781</v>
      </c>
      <c r="I61" s="41" t="str">
        <f>VLOOKUP($B57,TBOB2!$A$2:$CV$76,10,FALSE)</f>
        <v>Use aparelho de respiração autônomo de pressão positiva (SCBA).</v>
      </c>
      <c r="J61" s="41"/>
      <c r="K61" s="41"/>
      <c r="L61" s="41"/>
      <c r="M61" s="41"/>
      <c r="N61" s="41"/>
      <c r="O61" s="41"/>
    </row>
    <row r="63" spans="2:19">
      <c r="B63" s="21" t="s">
        <v>35</v>
      </c>
      <c r="C63" s="21" t="s">
        <v>36</v>
      </c>
      <c r="D63" s="20"/>
      <c r="E63" s="20"/>
      <c r="F63" s="20"/>
      <c r="G63" s="20"/>
      <c r="H63" s="20"/>
      <c r="I63" s="20"/>
      <c r="J63" s="20"/>
      <c r="K63" s="20"/>
    </row>
    <row r="65" spans="2:11">
      <c r="B65" s="40">
        <f>VLOOKUP('14'!D4,TBOB1!A10:C2696,2,FALSE)</f>
        <v>127</v>
      </c>
      <c r="C65" s="5" t="s">
        <v>802</v>
      </c>
    </row>
    <row r="67" spans="2:11">
      <c r="C67" s="6" t="s">
        <v>792</v>
      </c>
    </row>
    <row r="68" spans="2:11">
      <c r="C68" s="7" t="s">
        <v>37</v>
      </c>
    </row>
    <row r="69" spans="2:11">
      <c r="C69" s="4" t="str">
        <f>VLOOKUP($B65,TBOB2!$A$2:$R$76,11,FALSE)</f>
        <v xml:space="preserve">Elimine todas as fontes de ignição (faíscas ou chamas) da área imediata.Não tocar ou caminhar sobre material derramado. Utilize equipamento de proteção individual conforme descrito na seção 8. </v>
      </c>
      <c r="D69" s="4"/>
      <c r="E69" s="4"/>
      <c r="F69" s="4"/>
      <c r="G69" s="4"/>
      <c r="H69" s="4"/>
      <c r="I69" s="4"/>
    </row>
    <row r="70" spans="2:11">
      <c r="C70" s="7" t="s">
        <v>793</v>
      </c>
      <c r="D70" s="43"/>
      <c r="E70" s="43"/>
      <c r="F70" s="43"/>
      <c r="G70" s="43"/>
      <c r="H70" s="43"/>
      <c r="I70" s="43"/>
    </row>
    <row r="71" spans="2:11">
      <c r="C71" t="str">
        <f>VLOOKUP($B65,TBOB2!$A$2:$CV$76,12,FALSE)</f>
        <v>Utilizar EPI completo, com óculos de proteção lateral, luvas de proteção de PVC, calçado de segurança e vestimenta protetora impermeável. Em caso de grandes vazamentos, onde a exposição é grande, recomenda-se o uso de máscara de proteção com filtro contra vapores orgânicos.</v>
      </c>
      <c r="D71" s="43"/>
      <c r="E71" s="43"/>
      <c r="F71" s="43"/>
      <c r="G71" s="43"/>
      <c r="H71" s="43"/>
      <c r="I71" s="43"/>
    </row>
    <row r="72" spans="2:11">
      <c r="C72" s="43"/>
      <c r="D72" s="43"/>
      <c r="E72" s="43"/>
      <c r="F72" s="43"/>
      <c r="G72" s="43"/>
      <c r="H72" s="43"/>
      <c r="I72" s="43"/>
    </row>
    <row r="73" spans="2:11">
      <c r="C73" s="6" t="s">
        <v>794</v>
      </c>
      <c r="D73" s="43"/>
      <c r="E73" s="43"/>
      <c r="F73" s="43"/>
      <c r="G73" s="43"/>
      <c r="H73" s="43"/>
      <c r="I73" s="43"/>
    </row>
    <row r="74" spans="2:11">
      <c r="C74" s="4" t="str">
        <f>VLOOKUP($B$65,TBOB2!$A$2:$R$76,13,FALSE)</f>
        <v>Evite que o produto derramado atinja cursos d’água e rede de esgotos.</v>
      </c>
    </row>
    <row r="76" spans="2:11">
      <c r="C76" s="6" t="s">
        <v>803</v>
      </c>
    </row>
    <row r="77" spans="2:11">
      <c r="C77" s="4" t="str">
        <f>VLOOKUP($B$65,TBOB2!$A$2:$R$76,14,FALSE)</f>
        <v>Todos os equipamentos utilizados no manuseio do produto devem ser aterrados.  Pare o vazamento, se você pode fazê-lo sem risco. Evite a entrada em cursos de água, esgotos, caves ou áreas confinadas. Uma espuma supressora de vapor pode ser usada para reduzir os vapores. Absorva ou cubra com terra seca, areia ou outro material não combustível e transfira para recipientes. Use ferramentas limpas e anti-faíscas para coletar o material absorvido.</v>
      </c>
    </row>
    <row r="79" spans="2:11">
      <c r="B79" s="21" t="s">
        <v>249</v>
      </c>
      <c r="C79" s="21" t="s">
        <v>250</v>
      </c>
      <c r="D79" s="21"/>
      <c r="E79" s="21"/>
      <c r="F79" s="21"/>
      <c r="G79" s="21"/>
      <c r="H79" s="21"/>
      <c r="I79" s="21"/>
      <c r="J79" s="21"/>
      <c r="K79" s="21"/>
    </row>
    <row r="81" spans="2:11">
      <c r="B81" s="40">
        <f>VLOOKUP('14'!D4,TBOB1!A24:C2712,2,FALSE)</f>
        <v>127</v>
      </c>
      <c r="C81" s="5" t="s">
        <v>251</v>
      </c>
    </row>
    <row r="82" spans="2:11">
      <c r="C82" s="4" t="str">
        <f>VLOOKUP($B$65,TBOB2!$A$2:$R$76,15,FALSE)</f>
        <v>Manuseie em uma área ventilada ou com sistema geral de ventilação/exaustão local. Evite formação de vapores ou névoas. Evite exposição ao produto. Evite contato com materiais incompatíveis. Utilize equipamento de proteção individual conforme descrito na seção 8.</v>
      </c>
    </row>
    <row r="84" spans="2:11">
      <c r="C84" t="s">
        <v>252</v>
      </c>
    </row>
    <row r="85" spans="2:11">
      <c r="C85" s="55" t="str">
        <f>VLOOKUP($B$65,TBOB2!$A$2:$R$76,16,FALSE)</f>
        <v xml:space="preserve">Lave as mãos e o rosto cuidadosamente após o manuseio e antes de comer, beber, fumar ou ir ao banheiro. Roupas contaminadas devem ser trocadas e lavadas antes de sua reutilização. Remova a roupa e o equipamento de proteção contaminado antes de entrar nas áreas de alimentação </v>
      </c>
    </row>
    <row r="87" spans="2:11">
      <c r="C87" s="5" t="s">
        <v>331</v>
      </c>
    </row>
    <row r="88" spans="2:11">
      <c r="C88" s="55" t="str">
        <f>VLOOKUP($B$65,TBOB2!$A$2:$R$76,17,FALSE)</f>
        <v xml:space="preserve">Armazene em local bem ventilado, longe da luz solar e fonte de calor. Mantenha o recipiente fechado. Não é necessária adição de estabilizantes e antioxidantes para garantir a durabilidade do produto. Manter armazenado em temperatura ambiente. </v>
      </c>
    </row>
    <row r="90" spans="2:11">
      <c r="B90" s="21" t="s">
        <v>239</v>
      </c>
      <c r="C90" s="21" t="s">
        <v>240</v>
      </c>
      <c r="D90" s="21"/>
      <c r="E90" s="21"/>
      <c r="F90" s="21"/>
      <c r="G90" s="21"/>
      <c r="H90" s="21"/>
      <c r="I90" s="21"/>
      <c r="J90" s="21"/>
      <c r="K90" s="21"/>
    </row>
    <row r="92" spans="2:11">
      <c r="C92" s="5" t="s">
        <v>241</v>
      </c>
    </row>
    <row r="93" spans="2:11">
      <c r="C93" t="s">
        <v>243</v>
      </c>
      <c r="F93" t="str">
        <f>'8'!C4</f>
        <v>Preencher</v>
      </c>
    </row>
    <row r="95" spans="2:11">
      <c r="B95" s="41">
        <f>VLOOKUP('14'!$D$4,TBOB1!$A$1:$C$2688,2,FALSE)</f>
        <v>127</v>
      </c>
      <c r="C95" s="5" t="s">
        <v>248</v>
      </c>
    </row>
    <row r="96" spans="2:11">
      <c r="C96" s="4" t="str">
        <f>VLOOKUP($B$95,TBOB2!$A$2:$R$76,18,FALSE)</f>
        <v>Promova ventilação mecânica e sistema de exaustão direta para o meio exterior. Estas medidas auxiliam na redução da exposição ao produto.</v>
      </c>
    </row>
    <row r="98" spans="2:12">
      <c r="C98" s="5" t="s">
        <v>242</v>
      </c>
    </row>
    <row r="99" spans="2:12">
      <c r="B99" s="41">
        <f>VLOOKUP('14'!$D$4,TBOB1!$A$1:$C$2688,2,FALSE)</f>
        <v>127</v>
      </c>
      <c r="C99" t="s">
        <v>247</v>
      </c>
      <c r="F99" t="str">
        <f>VLOOKUP(B99,TBOB2!$A$2:$BM$76,19,FALSE)</f>
        <v>Utilizar óculos de segurança com proteção contra respingos.</v>
      </c>
    </row>
    <row r="100" spans="2:12">
      <c r="B100" s="41">
        <f>VLOOKUP('14'!$D$4,TBOB1!$A$1:$C$2688,2,FALSE)</f>
        <v>127</v>
      </c>
      <c r="C100" t="s">
        <v>246</v>
      </c>
      <c r="F100" t="str">
        <f>VLOOKUP(B100,TBOB2!$A$2:$BM$76,20,FALSE)</f>
        <v>Vestuário em tecido sintético ou algodão podem ser usados na composição indumentária.</v>
      </c>
    </row>
    <row r="101" spans="2:12">
      <c r="B101" s="41">
        <f>VLOOKUP('14'!$D$4,TBOB1!$A$1:$C$2688,2,FALSE)</f>
        <v>127</v>
      </c>
      <c r="C101" t="s">
        <v>245</v>
      </c>
      <c r="F101" t="str">
        <f>VLOOKUP(B101,TBOB2!$A$2:$BM$76,21,FALSE)</f>
        <v>Não é necessária.</v>
      </c>
    </row>
    <row r="102" spans="2:12">
      <c r="B102" s="41">
        <f>VLOOKUP('14'!$D$4,TBOB1!$A$1:$C$2688,2,FALSE)</f>
        <v>127</v>
      </c>
      <c r="C102" t="s">
        <v>244</v>
      </c>
      <c r="F102" t="str">
        <f>VLOOKUP(B102,TBOB2!$A$2:$BM$76,22,FALSE)</f>
        <v>Não apresenta perigos térmicos.</v>
      </c>
    </row>
    <row r="104" spans="2:12">
      <c r="B104" s="21" t="s">
        <v>60</v>
      </c>
      <c r="C104" s="21" t="s">
        <v>73</v>
      </c>
      <c r="D104" s="21"/>
      <c r="E104" s="21"/>
      <c r="F104" s="21"/>
      <c r="G104" s="21"/>
      <c r="H104" s="21"/>
      <c r="I104" s="21"/>
      <c r="J104" s="21"/>
      <c r="K104" s="21"/>
      <c r="L104" s="44" t="s">
        <v>459</v>
      </c>
    </row>
    <row r="106" spans="2:12">
      <c r="C106" s="5" t="s">
        <v>61</v>
      </c>
    </row>
    <row r="107" spans="2:12">
      <c r="C107" s="5" t="s">
        <v>62</v>
      </c>
      <c r="F107" t="s">
        <v>2774</v>
      </c>
    </row>
    <row r="108" spans="2:12">
      <c r="C108" s="5" t="s">
        <v>63</v>
      </c>
      <c r="D108" t="s">
        <v>236</v>
      </c>
    </row>
    <row r="109" spans="2:12">
      <c r="C109" s="5" t="s">
        <v>64</v>
      </c>
      <c r="G109" t="s">
        <v>236</v>
      </c>
    </row>
    <row r="110" spans="2:12">
      <c r="C110" s="5" t="s">
        <v>318</v>
      </c>
      <c r="E110" t="s">
        <v>236</v>
      </c>
    </row>
    <row r="111" spans="2:12">
      <c r="C111" s="5" t="s">
        <v>65</v>
      </c>
      <c r="E111" t="s">
        <v>236</v>
      </c>
    </row>
    <row r="112" spans="2:12">
      <c r="C112" s="5" t="s">
        <v>66</v>
      </c>
      <c r="E112" t="s">
        <v>236</v>
      </c>
    </row>
    <row r="113" spans="2:12">
      <c r="C113" s="5" t="s">
        <v>322</v>
      </c>
      <c r="E113" t="s">
        <v>236</v>
      </c>
    </row>
    <row r="114" spans="2:12">
      <c r="C114" s="5" t="s">
        <v>67</v>
      </c>
      <c r="I114" t="s">
        <v>236</v>
      </c>
    </row>
    <row r="115" spans="2:12">
      <c r="C115" s="5" t="s">
        <v>68</v>
      </c>
      <c r="E115" t="s">
        <v>236</v>
      </c>
    </row>
    <row r="116" spans="2:12">
      <c r="C116" s="5" t="s">
        <v>69</v>
      </c>
      <c r="E116" t="s">
        <v>236</v>
      </c>
    </row>
    <row r="117" spans="2:12">
      <c r="C117" s="5" t="s">
        <v>70</v>
      </c>
      <c r="E117" t="s">
        <v>236</v>
      </c>
    </row>
    <row r="118" spans="2:12">
      <c r="C118" s="5" t="s">
        <v>71</v>
      </c>
      <c r="E118" t="s">
        <v>236</v>
      </c>
    </row>
    <row r="119" spans="2:12">
      <c r="C119" s="5" t="s">
        <v>72</v>
      </c>
      <c r="F119" t="s">
        <v>236</v>
      </c>
    </row>
    <row r="120" spans="2:12">
      <c r="C120" s="5" t="s">
        <v>321</v>
      </c>
      <c r="F120" t="s">
        <v>236</v>
      </c>
    </row>
    <row r="121" spans="2:12">
      <c r="C121" s="5" t="s">
        <v>320</v>
      </c>
      <c r="G121" t="s">
        <v>236</v>
      </c>
    </row>
    <row r="122" spans="2:12">
      <c r="C122" s="5" t="s">
        <v>319</v>
      </c>
      <c r="E122" t="s">
        <v>236</v>
      </c>
    </row>
    <row r="124" spans="2:12">
      <c r="B124" s="21" t="s">
        <v>52</v>
      </c>
      <c r="C124" s="21" t="s">
        <v>53</v>
      </c>
      <c r="D124" s="21"/>
      <c r="E124" s="21"/>
      <c r="F124" s="21"/>
      <c r="G124" s="21"/>
      <c r="H124" s="21"/>
      <c r="I124" s="21"/>
      <c r="J124" s="21"/>
      <c r="K124" s="21"/>
      <c r="L124" s="44" t="s">
        <v>459</v>
      </c>
    </row>
    <row r="126" spans="2:12">
      <c r="C126" s="5" t="s">
        <v>59</v>
      </c>
    </row>
    <row r="127" spans="2:12">
      <c r="C127" s="5" t="s">
        <v>54</v>
      </c>
    </row>
    <row r="128" spans="2:12">
      <c r="C128" s="5" t="s">
        <v>55</v>
      </c>
    </row>
    <row r="129" spans="2:12">
      <c r="C129" s="5" t="s">
        <v>56</v>
      </c>
    </row>
    <row r="130" spans="2:12">
      <c r="C130" s="5" t="s">
        <v>57</v>
      </c>
    </row>
    <row r="131" spans="2:12">
      <c r="C131" s="5" t="s">
        <v>58</v>
      </c>
    </row>
    <row r="133" spans="2:12">
      <c r="B133" s="21" t="s">
        <v>369</v>
      </c>
      <c r="C133" s="21" t="s">
        <v>370</v>
      </c>
      <c r="D133" s="21"/>
      <c r="E133" s="21"/>
      <c r="F133" s="21"/>
      <c r="G133" s="21"/>
      <c r="H133" s="21"/>
      <c r="I133" s="21"/>
      <c r="J133" s="21"/>
      <c r="K133" s="21"/>
      <c r="L133" s="44" t="s">
        <v>459</v>
      </c>
    </row>
    <row r="135" spans="2:12">
      <c r="C135" s="5" t="s">
        <v>363</v>
      </c>
    </row>
    <row r="136" spans="2:12">
      <c r="C136" s="5" t="s">
        <v>364</v>
      </c>
    </row>
    <row r="137" spans="2:12">
      <c r="C137" s="5" t="s">
        <v>256</v>
      </c>
    </row>
    <row r="138" spans="2:12">
      <c r="C138" s="5" t="s">
        <v>365</v>
      </c>
    </row>
    <row r="139" spans="2:12">
      <c r="C139" s="5" t="s">
        <v>257</v>
      </c>
    </row>
    <row r="140" spans="2:12">
      <c r="C140" s="5" t="s">
        <v>258</v>
      </c>
    </row>
    <row r="141" spans="2:12">
      <c r="C141" s="5" t="s">
        <v>259</v>
      </c>
    </row>
    <row r="142" spans="2:12">
      <c r="C142" s="5" t="s">
        <v>366</v>
      </c>
    </row>
    <row r="143" spans="2:12">
      <c r="C143" s="5" t="s">
        <v>367</v>
      </c>
    </row>
    <row r="144" spans="2:12">
      <c r="C144" s="5" t="s">
        <v>368</v>
      </c>
    </row>
    <row r="147" spans="2:12">
      <c r="B147" s="21" t="s">
        <v>317</v>
      </c>
      <c r="C147" s="21" t="s">
        <v>316</v>
      </c>
      <c r="D147" s="21"/>
      <c r="E147" s="21"/>
      <c r="F147" s="21"/>
      <c r="G147" s="21"/>
      <c r="H147" s="21"/>
      <c r="I147" s="21"/>
      <c r="J147" s="21"/>
      <c r="K147" s="21"/>
      <c r="L147" s="44" t="s">
        <v>459</v>
      </c>
    </row>
    <row r="149" spans="2:12">
      <c r="C149" s="26" t="s">
        <v>311</v>
      </c>
      <c r="D149" s="26"/>
      <c r="F149" s="27"/>
    </row>
    <row r="150" spans="2:12">
      <c r="C150" s="79" t="s">
        <v>312</v>
      </c>
      <c r="D150" s="79"/>
      <c r="E150" s="79"/>
      <c r="F150" s="79"/>
    </row>
    <row r="151" spans="2:12">
      <c r="C151" s="79" t="s">
        <v>315</v>
      </c>
      <c r="D151" s="79"/>
      <c r="E151" s="79"/>
    </row>
    <row r="152" spans="2:12">
      <c r="C152" s="79" t="s">
        <v>313</v>
      </c>
      <c r="D152" s="79"/>
      <c r="E152" s="27"/>
    </row>
    <row r="153" spans="2:12">
      <c r="C153" s="79" t="s">
        <v>314</v>
      </c>
      <c r="D153" s="79"/>
      <c r="E153" s="79"/>
    </row>
    <row r="155" spans="2:12">
      <c r="B155" s="21" t="s">
        <v>299</v>
      </c>
      <c r="C155" s="21" t="s">
        <v>300</v>
      </c>
      <c r="D155" s="21"/>
      <c r="E155" s="21"/>
      <c r="F155" s="21"/>
      <c r="G155" s="21"/>
      <c r="H155" s="21"/>
      <c r="I155" s="21"/>
      <c r="J155" s="21"/>
      <c r="K155" s="21"/>
      <c r="L155" s="44" t="s">
        <v>459</v>
      </c>
    </row>
    <row r="157" spans="2:12">
      <c r="B157" s="41">
        <v>154</v>
      </c>
      <c r="C157" t="str">
        <f>VLOOKUP($B157,TBOB2!$A$2:$BM$76,61,FALSE)</f>
        <v>No tratamento e disposição do produto, de seus restos e de embalagens usadas, devem-se seguir as orientações da legislação nas esferas municipal, estadual e federal. Recomenda-se queimar em um incinerador químico equipado com pós-combustor e purificador de gases, mas tomar precauções adicionais ao colocar esse material em ignição, visto que é inflamável. Observar todos os regulamentos ambientais federais, estaduais e locais.</v>
      </c>
    </row>
    <row r="159" spans="2:12">
      <c r="B159" s="21" t="s">
        <v>51</v>
      </c>
      <c r="C159" s="21" t="s">
        <v>50</v>
      </c>
      <c r="D159" s="21"/>
      <c r="E159" s="21"/>
      <c r="F159" s="21"/>
      <c r="G159" s="21"/>
      <c r="H159" s="21"/>
      <c r="I159" s="21"/>
      <c r="J159" s="21"/>
      <c r="K159" s="21"/>
      <c r="L159" s="44" t="s">
        <v>459</v>
      </c>
    </row>
    <row r="160" spans="2:12">
      <c r="B160" s="52"/>
      <c r="C160" s="52"/>
      <c r="D160" s="52"/>
      <c r="E160" s="52"/>
      <c r="F160" s="52"/>
      <c r="G160" s="52"/>
      <c r="H160" s="52"/>
      <c r="I160" s="52"/>
      <c r="J160" s="52"/>
      <c r="K160" s="52"/>
      <c r="L160" s="47"/>
    </row>
    <row r="161" spans="1:7">
      <c r="C161" s="5" t="s">
        <v>294</v>
      </c>
    </row>
    <row r="162" spans="1:7">
      <c r="A162" s="41" t="s">
        <v>379</v>
      </c>
      <c r="C162" s="51" t="str">
        <f>VLOOKUP("14A",TBFrases!A2:B63,2,FALSE)</f>
        <v>Resolução n° 5.947 de 01 de junho de 2021 da Agência Nacional de Transportes Terrestres (ANTT), Atualiza o Regulamento para o Transporte Rodoviário de Produtos Perigosos e aprova as suas Instruções Complementares, e dá outras providências</v>
      </c>
    </row>
    <row r="164" spans="1:7">
      <c r="C164" s="14" t="s">
        <v>296</v>
      </c>
      <c r="D164" s="14"/>
      <c r="E164" s="14">
        <f>'14'!D4</f>
        <v>1987</v>
      </c>
    </row>
    <row r="165" spans="1:7">
      <c r="C165" s="27" t="s">
        <v>295</v>
      </c>
      <c r="D165" s="27"/>
      <c r="E165" s="27"/>
      <c r="G165" t="str">
        <f>'14'!F5</f>
        <v>ÁLCOOIS, N.E.</v>
      </c>
    </row>
    <row r="166" spans="1:7">
      <c r="C166" s="78" t="s">
        <v>297</v>
      </c>
      <c r="D166" s="78"/>
      <c r="E166">
        <f>'14'!D6</f>
        <v>3</v>
      </c>
    </row>
    <row r="167" spans="1:7">
      <c r="C167" s="78" t="s">
        <v>298</v>
      </c>
      <c r="D167" s="78"/>
      <c r="E167">
        <f>'14'!D7</f>
        <v>33</v>
      </c>
    </row>
    <row r="168" spans="1:7">
      <c r="C168" s="78" t="s">
        <v>291</v>
      </c>
      <c r="D168" s="78"/>
      <c r="E168" s="78"/>
      <c r="F168" t="str">
        <f>'14'!E8</f>
        <v>III</v>
      </c>
    </row>
    <row r="170" spans="1:7">
      <c r="C170" s="5" t="s">
        <v>293</v>
      </c>
    </row>
    <row r="171" spans="1:7">
      <c r="A171" s="41" t="s">
        <v>818</v>
      </c>
      <c r="C171" s="51" t="str">
        <f>VLOOKUP("14B",TBFrases!A11:B72,2,FALSE)</f>
        <v xml:space="preserve">DPC – Diretoria de Portos e Costas (Transporte em águas brasileiras) Normas de Autoridade Marítima (NORMAM) NORMAM 01/DPC: Embarcações Empregadas na Navegação em Mar Aberto NORMAM 02/DPC: Embarcações Empregadas na Navegação Interior IMO – “International Maritime Organization” (Organização Marítima Internacional) International Maritime Dangerous Goods Code (IMDG Code)   </v>
      </c>
    </row>
    <row r="172" spans="1:7">
      <c r="C172" s="51"/>
    </row>
    <row r="173" spans="1:7">
      <c r="C173" s="14" t="s">
        <v>296</v>
      </c>
      <c r="D173" s="14"/>
      <c r="E173" s="14">
        <f>E164</f>
        <v>1987</v>
      </c>
    </row>
    <row r="174" spans="1:7">
      <c r="C174" s="50" t="s">
        <v>295</v>
      </c>
      <c r="D174" s="50"/>
      <c r="E174" s="50"/>
      <c r="G174" t="str">
        <f>G165</f>
        <v>ÁLCOOIS, N.E.</v>
      </c>
    </row>
    <row r="175" spans="1:7">
      <c r="C175" s="78" t="s">
        <v>297</v>
      </c>
      <c r="D175" s="78"/>
      <c r="E175">
        <f>E166</f>
        <v>3</v>
      </c>
    </row>
    <row r="176" spans="1:7">
      <c r="C176" s="78" t="s">
        <v>298</v>
      </c>
      <c r="D176" s="78"/>
      <c r="E176">
        <f>E167</f>
        <v>33</v>
      </c>
    </row>
    <row r="177" spans="1:12">
      <c r="C177" s="78" t="s">
        <v>291</v>
      </c>
      <c r="D177" s="78"/>
      <c r="E177" s="78"/>
      <c r="F177" t="str">
        <f>F168</f>
        <v>III</v>
      </c>
    </row>
    <row r="179" spans="1:12">
      <c r="C179" s="5" t="s">
        <v>292</v>
      </c>
    </row>
    <row r="180" spans="1:12">
      <c r="A180" s="41" t="s">
        <v>819</v>
      </c>
      <c r="C180" s="51" t="str">
        <f>VLOOKUP("14C",TBFrases!A24:B85,2,FALSE)</f>
        <v xml:space="preserve">ANAC – Agência Nacional de Aviação Civil – Resolução n°129 de 8 de dezembro de 2009  RBAC N°175 – (REGULAMENTO BRASILEIRO DA AVIAÇÃO CIVIL) – TRANSPORTE DE ARTIGOS PERIGOSOS EM AERONAVES CIVIS </v>
      </c>
    </row>
    <row r="181" spans="1:12">
      <c r="C181" s="51"/>
      <c r="D181" s="14"/>
      <c r="E181" s="14"/>
    </row>
    <row r="182" spans="1:12">
      <c r="C182" s="14" t="s">
        <v>296</v>
      </c>
      <c r="D182" s="14"/>
      <c r="E182" s="14">
        <f>E164</f>
        <v>1987</v>
      </c>
    </row>
    <row r="183" spans="1:12">
      <c r="C183" s="50" t="s">
        <v>295</v>
      </c>
      <c r="D183" s="50"/>
      <c r="E183" s="50"/>
      <c r="G183" t="str">
        <f>G165</f>
        <v>ÁLCOOIS, N.E.</v>
      </c>
    </row>
    <row r="184" spans="1:12">
      <c r="C184" s="78" t="s">
        <v>297</v>
      </c>
      <c r="D184" s="78"/>
      <c r="E184">
        <f>E166</f>
        <v>3</v>
      </c>
    </row>
    <row r="185" spans="1:12">
      <c r="C185" s="78" t="s">
        <v>298</v>
      </c>
      <c r="D185" s="78"/>
      <c r="E185">
        <f>E167</f>
        <v>33</v>
      </c>
    </row>
    <row r="186" spans="1:12">
      <c r="C186" s="78" t="s">
        <v>291</v>
      </c>
      <c r="D186" s="78"/>
      <c r="E186" s="78"/>
      <c r="F186" t="str">
        <f>F168</f>
        <v>III</v>
      </c>
    </row>
    <row r="187" spans="1:12">
      <c r="C187" s="78"/>
      <c r="D187" s="78"/>
      <c r="E187" s="78"/>
    </row>
    <row r="189" spans="1:12">
      <c r="B189" s="21" t="s">
        <v>290</v>
      </c>
      <c r="C189" s="21" t="s">
        <v>49</v>
      </c>
      <c r="D189" s="21"/>
      <c r="E189" s="21"/>
      <c r="F189" s="21"/>
      <c r="G189" s="21"/>
      <c r="H189" s="21"/>
      <c r="I189" s="21"/>
      <c r="J189" s="21"/>
      <c r="K189" s="21"/>
      <c r="L189" s="44" t="s">
        <v>459</v>
      </c>
    </row>
    <row r="192" spans="1:12">
      <c r="A192" s="41" t="s">
        <v>378</v>
      </c>
      <c r="C192" s="5" t="str">
        <f>VLOOKUP(A192,TBFrases!A5:B64,2,FALSE)</f>
        <v xml:space="preserve">Decreto Federal nº 2.657, de 3 de julho de 1998 Norma ABNT-NBR 14725:2012. Portaria n° 229 de 24 de maio de 2011- </v>
      </c>
    </row>
    <row r="194" spans="1:12">
      <c r="B194" s="21" t="s">
        <v>38</v>
      </c>
      <c r="C194" s="21" t="s">
        <v>39</v>
      </c>
      <c r="D194" s="20"/>
      <c r="E194" s="20"/>
      <c r="F194" s="20"/>
      <c r="G194" s="20"/>
      <c r="H194" s="20"/>
      <c r="I194" s="20"/>
      <c r="J194" s="20"/>
      <c r="K194" s="20"/>
      <c r="L194" s="44" t="s">
        <v>459</v>
      </c>
    </row>
    <row r="196" spans="1:12">
      <c r="A196" s="41" t="s">
        <v>371</v>
      </c>
      <c r="C196" t="str">
        <f>TBFrases!B58</f>
        <v>Informações importantes, mas não especificamente descritas às seções anteriores. Esta FISPQ foi elaborada com base nos atuais conhecimentos sobre o manuseio apropriado do produto e sob as condições normais de uso, de acordo com a aplicação especificada na embalagem. Qualquer outra forma de utilização do produto que envolva a sua combinação com outros materiais, além de formas de uso diversas daquelas indicadas, são de responsabilidade do usuário. Adverte-se que o manuseio de qualquer substância química requer o conhecimento prévio de seus perigos pelo usuário. No local de trabalho cabe à empresa usuária do produto promover o treinamento de seus empregados e contratados quanto aos possíveis riscos advindos da exposição ao produto químico.</v>
      </c>
    </row>
    <row r="198" spans="1:12">
      <c r="A198" s="41" t="s">
        <v>373</v>
      </c>
      <c r="C198" t="str">
        <f>TBFrases!B59</f>
        <v>Para mais informações visite o site:</v>
      </c>
    </row>
    <row r="199" spans="1:12">
      <c r="A199" s="41" t="s">
        <v>372</v>
      </c>
      <c r="C199" t="str">
        <f>TBFrases!B60</f>
        <v>https://www.gov.br/anvisa/pt-br/assuntos/agrotoxicos/disque-intoxicacao</v>
      </c>
    </row>
    <row r="201" spans="1:12">
      <c r="A201" s="41" t="s">
        <v>375</v>
      </c>
      <c r="C201" t="s">
        <v>40</v>
      </c>
    </row>
    <row r="202" spans="1:12">
      <c r="C202" s="8" t="s">
        <v>41</v>
      </c>
    </row>
    <row r="203" spans="1:12">
      <c r="C203" s="8" t="s">
        <v>42</v>
      </c>
    </row>
    <row r="204" spans="1:12">
      <c r="C204" s="8" t="s">
        <v>43</v>
      </c>
    </row>
    <row r="205" spans="1:12">
      <c r="C205" s="8" t="s">
        <v>44</v>
      </c>
    </row>
    <row r="206" spans="1:12">
      <c r="C206" s="8" t="s">
        <v>45</v>
      </c>
    </row>
    <row r="207" spans="1:12">
      <c r="C207" s="8" t="s">
        <v>46</v>
      </c>
    </row>
    <row r="208" spans="1:12">
      <c r="C208" s="8" t="s">
        <v>47</v>
      </c>
    </row>
    <row r="209" spans="3:3">
      <c r="C209" s="8" t="s">
        <v>48</v>
      </c>
    </row>
  </sheetData>
  <mergeCells count="23">
    <mergeCell ref="C187:E187"/>
    <mergeCell ref="C177:E177"/>
    <mergeCell ref="C184:D184"/>
    <mergeCell ref="C175:D175"/>
    <mergeCell ref="C176:D176"/>
    <mergeCell ref="C185:D185"/>
    <mergeCell ref="C186:E186"/>
    <mergeCell ref="C166:D166"/>
    <mergeCell ref="C167:D167"/>
    <mergeCell ref="C168:E168"/>
    <mergeCell ref="C150:F150"/>
    <mergeCell ref="C151:E151"/>
    <mergeCell ref="C152:D152"/>
    <mergeCell ref="C153:E153"/>
    <mergeCell ref="C1:I1"/>
    <mergeCell ref="C10:F10"/>
    <mergeCell ref="C11:F11"/>
    <mergeCell ref="C12:H12"/>
    <mergeCell ref="C33:E33"/>
    <mergeCell ref="C13:D13"/>
    <mergeCell ref="C14:D14"/>
    <mergeCell ref="C15:E15"/>
    <mergeCell ref="C16:E16"/>
  </mergeCells>
  <pageMargins left="0.511811024" right="0.511811024" top="0.78740157499999996" bottom="0.78740157499999996" header="0.31496062000000002" footer="0.31496062000000002"/>
  <pageSetup paperSize="9" orientation="portrait" r:id="rId1"/>
</worksheet>
</file>

<file path=xl/worksheets/sheet24.xml><?xml version="1.0" encoding="utf-8"?>
<worksheet xmlns="http://schemas.openxmlformats.org/spreadsheetml/2006/main" xmlns:r="http://schemas.openxmlformats.org/officeDocument/2006/relationships">
  <dimension ref="A3:I113"/>
  <sheetViews>
    <sheetView workbookViewId="0">
      <selection activeCell="G14" sqref="G14"/>
    </sheetView>
  </sheetViews>
  <sheetFormatPr defaultRowHeight="15"/>
  <cols>
    <col min="1" max="1" width="25.140625" bestFit="1" customWidth="1"/>
    <col min="2" max="2" width="15" customWidth="1"/>
    <col min="3" max="3" width="17.7109375" customWidth="1"/>
    <col min="4" max="4" width="22.42578125" bestFit="1" customWidth="1"/>
    <col min="5" max="5" width="11.7109375" customWidth="1"/>
    <col min="6" max="6" width="62.28515625" bestFit="1" customWidth="1"/>
    <col min="7" max="7" width="14.7109375" customWidth="1"/>
    <col min="9" max="9" width="17" bestFit="1" customWidth="1"/>
  </cols>
  <sheetData>
    <row r="3" spans="1:9">
      <c r="A3" t="s">
        <v>2781</v>
      </c>
    </row>
    <row r="4" spans="1:9">
      <c r="A4" s="92" t="s">
        <v>2783</v>
      </c>
      <c r="B4" s="93"/>
      <c r="C4" s="93"/>
      <c r="F4" s="99" t="s">
        <v>2800</v>
      </c>
      <c r="G4" s="99"/>
      <c r="H4" s="99"/>
      <c r="I4" s="99"/>
    </row>
    <row r="5" spans="1:9">
      <c r="A5" s="87" t="s">
        <v>2782</v>
      </c>
      <c r="B5" s="9" t="s">
        <v>2793</v>
      </c>
      <c r="C5" s="9" t="s">
        <v>2796</v>
      </c>
      <c r="F5" s="87" t="s">
        <v>2782</v>
      </c>
      <c r="G5" s="87" t="s">
        <v>2793</v>
      </c>
      <c r="H5" s="87" t="s">
        <v>2796</v>
      </c>
      <c r="I5" s="87" t="s">
        <v>2798</v>
      </c>
    </row>
    <row r="6" spans="1:9">
      <c r="A6" s="87" t="s">
        <v>2</v>
      </c>
      <c r="B6" s="9"/>
      <c r="C6" s="9"/>
      <c r="F6" s="87" t="s">
        <v>2801</v>
      </c>
      <c r="G6" s="87"/>
      <c r="H6" s="87"/>
      <c r="I6" s="87"/>
    </row>
    <row r="7" spans="1:9">
      <c r="A7" s="87" t="s">
        <v>826</v>
      </c>
      <c r="B7" s="9" t="s">
        <v>2794</v>
      </c>
      <c r="C7" s="9"/>
      <c r="F7" s="87" t="s">
        <v>2802</v>
      </c>
      <c r="G7" s="9" t="s">
        <v>2794</v>
      </c>
      <c r="H7" s="87"/>
      <c r="I7" s="87"/>
    </row>
    <row r="8" spans="1:9">
      <c r="A8" s="87" t="s">
        <v>10</v>
      </c>
      <c r="B8" s="9" t="s">
        <v>2794</v>
      </c>
      <c r="C8" s="9"/>
      <c r="F8" s="87" t="s">
        <v>2803</v>
      </c>
      <c r="G8" s="87"/>
      <c r="H8" s="87"/>
      <c r="I8" s="87"/>
    </row>
    <row r="9" spans="1:9">
      <c r="A9" s="87" t="s">
        <v>11</v>
      </c>
      <c r="B9" s="9"/>
      <c r="C9" s="9"/>
      <c r="F9" s="87" t="s">
        <v>2804</v>
      </c>
      <c r="G9" s="9" t="s">
        <v>2794</v>
      </c>
      <c r="H9" s="87"/>
      <c r="I9" s="87"/>
    </row>
    <row r="10" spans="1:9">
      <c r="A10" s="87" t="s">
        <v>825</v>
      </c>
      <c r="B10" s="9"/>
      <c r="C10" s="9"/>
      <c r="F10" s="87" t="s">
        <v>2805</v>
      </c>
      <c r="G10" s="87"/>
      <c r="H10" s="87"/>
      <c r="I10" s="87"/>
    </row>
    <row r="11" spans="1:9">
      <c r="A11" s="87" t="s">
        <v>508</v>
      </c>
      <c r="B11" s="9"/>
      <c r="C11" s="9"/>
      <c r="F11" s="87" t="s">
        <v>262</v>
      </c>
      <c r="G11" s="9" t="s">
        <v>2794</v>
      </c>
      <c r="H11" s="87"/>
      <c r="I11" s="87"/>
    </row>
    <row r="12" spans="1:9">
      <c r="F12" s="87" t="s">
        <v>8</v>
      </c>
      <c r="G12" s="9" t="s">
        <v>2794</v>
      </c>
      <c r="H12" s="87"/>
      <c r="I12" s="87"/>
    </row>
    <row r="13" spans="1:9">
      <c r="A13" s="89" t="s">
        <v>2785</v>
      </c>
      <c r="B13" s="90"/>
      <c r="C13" s="91"/>
      <c r="F13" s="87" t="s">
        <v>9</v>
      </c>
      <c r="G13" s="9" t="s">
        <v>2794</v>
      </c>
      <c r="H13" s="87"/>
      <c r="I13" s="87"/>
    </row>
    <row r="14" spans="1:9">
      <c r="A14" s="88" t="s">
        <v>2787</v>
      </c>
      <c r="B14" s="9" t="s">
        <v>2799</v>
      </c>
      <c r="C14" s="9" t="s">
        <v>2798</v>
      </c>
      <c r="F14" s="87" t="s">
        <v>2</v>
      </c>
      <c r="G14" s="18" t="s">
        <v>2823</v>
      </c>
      <c r="H14" s="87"/>
      <c r="I14" s="87"/>
    </row>
    <row r="15" spans="1:9">
      <c r="A15" s="88" t="s">
        <v>2784</v>
      </c>
      <c r="B15" s="9" t="s">
        <v>2794</v>
      </c>
      <c r="C15" s="9"/>
      <c r="F15" s="87" t="s">
        <v>826</v>
      </c>
      <c r="G15" s="9" t="s">
        <v>2794</v>
      </c>
      <c r="H15" s="87"/>
      <c r="I15" s="87"/>
    </row>
    <row r="16" spans="1:9">
      <c r="F16" s="87" t="s">
        <v>10</v>
      </c>
      <c r="G16" s="9" t="s">
        <v>2794</v>
      </c>
      <c r="H16" s="87"/>
      <c r="I16" s="87"/>
    </row>
    <row r="17" spans="1:9">
      <c r="A17" s="89" t="s">
        <v>2786</v>
      </c>
      <c r="B17" s="90"/>
      <c r="C17" s="91"/>
      <c r="F17" s="87" t="s">
        <v>11</v>
      </c>
      <c r="G17" s="87"/>
      <c r="H17" s="87"/>
      <c r="I17" s="87"/>
    </row>
    <row r="18" spans="1:9">
      <c r="A18" s="88" t="s">
        <v>2788</v>
      </c>
      <c r="B18" s="9" t="s">
        <v>2799</v>
      </c>
      <c r="C18" s="9" t="s">
        <v>2798</v>
      </c>
      <c r="F18" s="87" t="s">
        <v>825</v>
      </c>
      <c r="G18" s="87"/>
      <c r="H18" s="87"/>
      <c r="I18" s="87"/>
    </row>
    <row r="19" spans="1:9">
      <c r="A19" s="88" t="s">
        <v>2789</v>
      </c>
      <c r="B19" s="9" t="s">
        <v>2794</v>
      </c>
      <c r="C19" s="9"/>
      <c r="F19" s="87" t="s">
        <v>508</v>
      </c>
      <c r="G19" s="87"/>
      <c r="H19" s="87"/>
      <c r="I19" s="87"/>
    </row>
    <row r="20" spans="1:9">
      <c r="F20" s="87" t="s">
        <v>14</v>
      </c>
      <c r="G20" s="9" t="s">
        <v>2794</v>
      </c>
      <c r="H20" s="87"/>
      <c r="I20" s="87"/>
    </row>
    <row r="21" spans="1:9">
      <c r="A21" s="89" t="s">
        <v>2790</v>
      </c>
      <c r="B21" s="90"/>
      <c r="C21" s="90"/>
      <c r="D21" s="91"/>
      <c r="F21" s="87" t="s">
        <v>827</v>
      </c>
      <c r="G21" s="9" t="s">
        <v>2794</v>
      </c>
      <c r="H21" s="87"/>
      <c r="I21" s="87"/>
    </row>
    <row r="22" spans="1:9">
      <c r="A22" s="88" t="s">
        <v>2769</v>
      </c>
      <c r="B22" s="9" t="s">
        <v>2795</v>
      </c>
      <c r="C22" s="9" t="s">
        <v>2797</v>
      </c>
      <c r="D22" s="9" t="s">
        <v>2798</v>
      </c>
      <c r="F22" s="87" t="s">
        <v>15</v>
      </c>
      <c r="G22" s="18" t="s">
        <v>2823</v>
      </c>
      <c r="H22" s="87"/>
      <c r="I22" s="87"/>
    </row>
    <row r="23" spans="1:9">
      <c r="A23" s="88" t="s">
        <v>2791</v>
      </c>
      <c r="B23" s="9" t="s">
        <v>2795</v>
      </c>
      <c r="C23" s="9" t="s">
        <v>2797</v>
      </c>
      <c r="D23" s="9"/>
      <c r="F23" s="87" t="s">
        <v>16</v>
      </c>
      <c r="G23" s="9" t="s">
        <v>2794</v>
      </c>
      <c r="H23" s="87"/>
      <c r="I23" s="87"/>
    </row>
    <row r="24" spans="1:9">
      <c r="A24" s="88" t="s">
        <v>2792</v>
      </c>
      <c r="B24" s="9" t="s">
        <v>2794</v>
      </c>
      <c r="C24" s="9" t="s">
        <v>2797</v>
      </c>
      <c r="D24" s="9"/>
      <c r="F24" s="96" t="s">
        <v>269</v>
      </c>
      <c r="G24" s="9" t="s">
        <v>2794</v>
      </c>
      <c r="H24" s="98"/>
      <c r="I24" s="87"/>
    </row>
    <row r="25" spans="1:9">
      <c r="A25" s="9"/>
      <c r="B25" s="9"/>
      <c r="C25" s="9"/>
      <c r="D25" s="9"/>
      <c r="F25" s="87" t="s">
        <v>19</v>
      </c>
      <c r="G25" s="9" t="s">
        <v>2794</v>
      </c>
      <c r="H25" s="87"/>
      <c r="I25" s="87"/>
    </row>
    <row r="26" spans="1:9">
      <c r="A26" s="9"/>
      <c r="B26" s="9"/>
      <c r="C26" s="9"/>
      <c r="D26" s="9"/>
      <c r="F26" s="87" t="s">
        <v>25</v>
      </c>
      <c r="G26" s="9" t="s">
        <v>2794</v>
      </c>
      <c r="H26" s="87"/>
      <c r="I26" s="87"/>
    </row>
    <row r="27" spans="1:9">
      <c r="A27" s="9"/>
      <c r="B27" s="9"/>
      <c r="C27" s="9"/>
      <c r="D27" s="9"/>
      <c r="F27" s="87" t="s">
        <v>26</v>
      </c>
      <c r="G27" s="9" t="s">
        <v>2794</v>
      </c>
      <c r="H27" s="87"/>
      <c r="I27" s="87"/>
    </row>
    <row r="28" spans="1:9">
      <c r="A28" s="9"/>
      <c r="B28" s="9"/>
      <c r="C28" s="9"/>
      <c r="D28" s="9"/>
      <c r="F28" s="87" t="s">
        <v>27</v>
      </c>
      <c r="G28" s="9" t="s">
        <v>2794</v>
      </c>
      <c r="H28" s="87"/>
      <c r="I28" s="87"/>
    </row>
    <row r="29" spans="1:9">
      <c r="F29" s="87" t="s">
        <v>28</v>
      </c>
      <c r="G29" s="9" t="s">
        <v>2794</v>
      </c>
      <c r="H29" s="87"/>
      <c r="I29" s="87"/>
    </row>
    <row r="30" spans="1:9">
      <c r="F30" s="87" t="s">
        <v>30</v>
      </c>
      <c r="G30" s="9" t="s">
        <v>2794</v>
      </c>
      <c r="H30" s="87"/>
      <c r="I30" s="87"/>
    </row>
    <row r="31" spans="1:9">
      <c r="F31" s="87" t="s">
        <v>29</v>
      </c>
      <c r="G31" s="9" t="s">
        <v>2794</v>
      </c>
      <c r="H31" s="87"/>
      <c r="I31" s="87"/>
    </row>
    <row r="32" spans="1:9">
      <c r="F32" s="87" t="s">
        <v>33</v>
      </c>
      <c r="G32" s="9" t="s">
        <v>2794</v>
      </c>
      <c r="H32" s="87"/>
      <c r="I32" s="87"/>
    </row>
    <row r="33" spans="6:9">
      <c r="F33" s="87" t="s">
        <v>34</v>
      </c>
      <c r="G33" s="9" t="s">
        <v>2794</v>
      </c>
      <c r="H33" s="87"/>
      <c r="I33" s="87"/>
    </row>
    <row r="34" spans="6:9">
      <c r="F34" s="87" t="s">
        <v>781</v>
      </c>
      <c r="G34" s="9" t="s">
        <v>2794</v>
      </c>
      <c r="H34" s="87"/>
      <c r="I34" s="87"/>
    </row>
    <row r="35" spans="6:9">
      <c r="F35" s="87" t="s">
        <v>792</v>
      </c>
      <c r="G35" s="9" t="s">
        <v>2794</v>
      </c>
      <c r="H35" s="87"/>
      <c r="I35" s="87"/>
    </row>
    <row r="36" spans="6:9">
      <c r="F36" s="94" t="s">
        <v>793</v>
      </c>
      <c r="G36" s="9" t="s">
        <v>2794</v>
      </c>
      <c r="H36" s="87"/>
      <c r="I36" s="87"/>
    </row>
    <row r="37" spans="6:9">
      <c r="F37" s="87" t="s">
        <v>794</v>
      </c>
      <c r="G37" s="9" t="s">
        <v>2794</v>
      </c>
      <c r="H37" s="87"/>
      <c r="I37" s="87"/>
    </row>
    <row r="38" spans="6:9">
      <c r="F38" s="87" t="s">
        <v>803</v>
      </c>
      <c r="G38" s="9" t="s">
        <v>2794</v>
      </c>
      <c r="H38" s="87"/>
      <c r="I38" s="87"/>
    </row>
    <row r="39" spans="6:9">
      <c r="F39" s="87" t="s">
        <v>251</v>
      </c>
      <c r="G39" s="9" t="s">
        <v>2794</v>
      </c>
      <c r="H39" s="87"/>
      <c r="I39" s="87"/>
    </row>
    <row r="40" spans="6:9">
      <c r="F40" s="87" t="s">
        <v>252</v>
      </c>
      <c r="G40" s="9" t="s">
        <v>2794</v>
      </c>
      <c r="H40" s="87"/>
      <c r="I40" s="87"/>
    </row>
    <row r="41" spans="6:9">
      <c r="F41" s="87" t="s">
        <v>331</v>
      </c>
      <c r="G41" s="9" t="s">
        <v>2794</v>
      </c>
      <c r="H41" s="87"/>
      <c r="I41" s="87"/>
    </row>
    <row r="42" spans="6:9">
      <c r="F42" s="87" t="s">
        <v>241</v>
      </c>
      <c r="G42" s="9" t="s">
        <v>2794</v>
      </c>
      <c r="H42" s="87"/>
      <c r="I42" s="87"/>
    </row>
    <row r="43" spans="6:9">
      <c r="F43" s="87" t="s">
        <v>248</v>
      </c>
      <c r="G43" s="9" t="s">
        <v>2794</v>
      </c>
      <c r="H43" s="87"/>
      <c r="I43" s="87"/>
    </row>
    <row r="44" spans="6:9">
      <c r="F44" s="87" t="s">
        <v>247</v>
      </c>
      <c r="G44" s="9" t="s">
        <v>2794</v>
      </c>
      <c r="H44" s="87"/>
      <c r="I44" s="87"/>
    </row>
    <row r="45" spans="6:9">
      <c r="F45" s="87" t="s">
        <v>246</v>
      </c>
      <c r="G45" s="9" t="s">
        <v>2794</v>
      </c>
      <c r="H45" s="87"/>
      <c r="I45" s="87"/>
    </row>
    <row r="46" spans="6:9">
      <c r="F46" s="87" t="s">
        <v>245</v>
      </c>
      <c r="G46" s="9" t="s">
        <v>2794</v>
      </c>
      <c r="H46" s="87"/>
      <c r="I46" s="87"/>
    </row>
    <row r="47" spans="6:9">
      <c r="F47" s="87" t="s">
        <v>244</v>
      </c>
      <c r="G47" s="9" t="s">
        <v>2794</v>
      </c>
      <c r="H47" s="87"/>
      <c r="I47" s="87"/>
    </row>
    <row r="48" spans="6:9">
      <c r="F48" s="87" t="s">
        <v>61</v>
      </c>
      <c r="G48" s="9" t="s">
        <v>2794</v>
      </c>
      <c r="H48" s="87"/>
      <c r="I48" s="87"/>
    </row>
    <row r="49" spans="6:9">
      <c r="F49" s="87" t="s">
        <v>62</v>
      </c>
      <c r="G49" s="9" t="s">
        <v>2794</v>
      </c>
      <c r="H49" s="87"/>
      <c r="I49" s="87"/>
    </row>
    <row r="50" spans="6:9">
      <c r="F50" s="87" t="s">
        <v>63</v>
      </c>
      <c r="G50" s="9" t="s">
        <v>2794</v>
      </c>
      <c r="H50" s="87"/>
      <c r="I50" s="87"/>
    </row>
    <row r="51" spans="6:9">
      <c r="F51" s="87" t="s">
        <v>64</v>
      </c>
      <c r="G51" s="9" t="s">
        <v>2794</v>
      </c>
      <c r="H51" s="87"/>
      <c r="I51" s="87"/>
    </row>
    <row r="52" spans="6:9">
      <c r="F52" s="87" t="s">
        <v>318</v>
      </c>
      <c r="G52" s="9" t="s">
        <v>2794</v>
      </c>
      <c r="H52" s="87"/>
      <c r="I52" s="87"/>
    </row>
    <row r="53" spans="6:9">
      <c r="F53" s="87" t="s">
        <v>65</v>
      </c>
      <c r="G53" s="9" t="s">
        <v>2794</v>
      </c>
      <c r="H53" s="87"/>
      <c r="I53" s="87"/>
    </row>
    <row r="54" spans="6:9">
      <c r="F54" s="87" t="s">
        <v>66</v>
      </c>
      <c r="G54" s="9" t="s">
        <v>2794</v>
      </c>
      <c r="H54" s="87"/>
      <c r="I54" s="87"/>
    </row>
    <row r="55" spans="6:9">
      <c r="F55" s="87" t="s">
        <v>322</v>
      </c>
      <c r="G55" s="9" t="s">
        <v>2794</v>
      </c>
      <c r="H55" s="87"/>
      <c r="I55" s="87"/>
    </row>
    <row r="56" spans="6:9">
      <c r="F56" s="87" t="s">
        <v>67</v>
      </c>
      <c r="G56" s="9" t="s">
        <v>2794</v>
      </c>
      <c r="H56" s="87"/>
      <c r="I56" s="87"/>
    </row>
    <row r="57" spans="6:9">
      <c r="F57" s="87" t="s">
        <v>68</v>
      </c>
      <c r="G57" s="9" t="s">
        <v>2794</v>
      </c>
      <c r="H57" s="87"/>
      <c r="I57" s="87"/>
    </row>
    <row r="58" spans="6:9">
      <c r="F58" s="87" t="s">
        <v>69</v>
      </c>
      <c r="G58" s="9" t="s">
        <v>2794</v>
      </c>
      <c r="H58" s="87"/>
      <c r="I58" s="87"/>
    </row>
    <row r="59" spans="6:9">
      <c r="F59" s="87" t="s">
        <v>70</v>
      </c>
      <c r="G59" s="9" t="s">
        <v>2794</v>
      </c>
      <c r="H59" s="87"/>
      <c r="I59" s="87"/>
    </row>
    <row r="60" spans="6:9">
      <c r="F60" s="87" t="s">
        <v>71</v>
      </c>
      <c r="G60" s="9" t="s">
        <v>2794</v>
      </c>
      <c r="H60" s="87"/>
      <c r="I60" s="87"/>
    </row>
    <row r="61" spans="6:9">
      <c r="F61" s="87" t="s">
        <v>72</v>
      </c>
      <c r="G61" s="9" t="s">
        <v>2794</v>
      </c>
      <c r="H61" s="87"/>
      <c r="I61" s="87"/>
    </row>
    <row r="62" spans="6:9">
      <c r="F62" s="87" t="s">
        <v>321</v>
      </c>
      <c r="G62" s="9" t="s">
        <v>2794</v>
      </c>
      <c r="H62" s="87"/>
      <c r="I62" s="87"/>
    </row>
    <row r="63" spans="6:9">
      <c r="F63" s="87" t="s">
        <v>320</v>
      </c>
      <c r="G63" s="9" t="s">
        <v>2794</v>
      </c>
      <c r="H63" s="87"/>
      <c r="I63" s="87"/>
    </row>
    <row r="64" spans="6:9">
      <c r="F64" s="87" t="s">
        <v>319</v>
      </c>
      <c r="G64" s="9" t="s">
        <v>2794</v>
      </c>
      <c r="H64" s="87"/>
      <c r="I64" s="87"/>
    </row>
    <row r="65" spans="6:9">
      <c r="F65" s="87" t="s">
        <v>59</v>
      </c>
      <c r="G65" s="9" t="s">
        <v>2794</v>
      </c>
      <c r="H65" s="87"/>
      <c r="I65" s="87"/>
    </row>
    <row r="66" spans="6:9">
      <c r="F66" s="87" t="s">
        <v>54</v>
      </c>
      <c r="G66" s="9" t="s">
        <v>2794</v>
      </c>
      <c r="H66" s="87"/>
      <c r="I66" s="87"/>
    </row>
    <row r="67" spans="6:9">
      <c r="F67" s="87" t="s">
        <v>55</v>
      </c>
      <c r="G67" s="9" t="s">
        <v>2794</v>
      </c>
      <c r="H67" s="87"/>
      <c r="I67" s="87"/>
    </row>
    <row r="68" spans="6:9">
      <c r="F68" s="87" t="s">
        <v>56</v>
      </c>
      <c r="G68" s="9" t="s">
        <v>2794</v>
      </c>
      <c r="H68" s="87"/>
      <c r="I68" s="87"/>
    </row>
    <row r="69" spans="6:9">
      <c r="F69" s="87" t="s">
        <v>57</v>
      </c>
      <c r="G69" s="9" t="s">
        <v>2794</v>
      </c>
      <c r="H69" s="87"/>
      <c r="I69" s="87"/>
    </row>
    <row r="70" spans="6:9">
      <c r="F70" s="87" t="s">
        <v>58</v>
      </c>
      <c r="G70" s="9" t="s">
        <v>2794</v>
      </c>
      <c r="H70" s="87"/>
      <c r="I70" s="87"/>
    </row>
    <row r="71" spans="6:9">
      <c r="F71" s="87" t="s">
        <v>363</v>
      </c>
      <c r="G71" s="9" t="s">
        <v>2794</v>
      </c>
      <c r="H71" s="87"/>
      <c r="I71" s="87"/>
    </row>
    <row r="72" spans="6:9">
      <c r="F72" s="87" t="s">
        <v>364</v>
      </c>
      <c r="G72" s="9" t="s">
        <v>2794</v>
      </c>
      <c r="H72" s="87"/>
      <c r="I72" s="87"/>
    </row>
    <row r="73" spans="6:9">
      <c r="F73" s="87" t="s">
        <v>256</v>
      </c>
      <c r="G73" s="9" t="s">
        <v>2794</v>
      </c>
      <c r="H73" s="87"/>
      <c r="I73" s="87"/>
    </row>
    <row r="74" spans="6:9">
      <c r="F74" s="87" t="s">
        <v>365</v>
      </c>
      <c r="G74" s="9" t="s">
        <v>2794</v>
      </c>
      <c r="H74" s="87"/>
      <c r="I74" s="87"/>
    </row>
    <row r="75" spans="6:9">
      <c r="F75" s="87" t="s">
        <v>257</v>
      </c>
      <c r="G75" s="9" t="s">
        <v>2794</v>
      </c>
      <c r="H75" s="87"/>
      <c r="I75" s="87"/>
    </row>
    <row r="76" spans="6:9">
      <c r="F76" s="87" t="s">
        <v>258</v>
      </c>
      <c r="G76" s="9" t="s">
        <v>2794</v>
      </c>
      <c r="H76" s="87"/>
      <c r="I76" s="87"/>
    </row>
    <row r="77" spans="6:9">
      <c r="F77" s="87" t="s">
        <v>259</v>
      </c>
      <c r="G77" s="9" t="s">
        <v>2794</v>
      </c>
      <c r="H77" s="87"/>
      <c r="I77" s="87"/>
    </row>
    <row r="78" spans="6:9">
      <c r="F78" s="87" t="s">
        <v>366</v>
      </c>
      <c r="G78" s="9" t="s">
        <v>2794</v>
      </c>
      <c r="H78" s="87"/>
      <c r="I78" s="87"/>
    </row>
    <row r="79" spans="6:9">
      <c r="F79" s="87" t="s">
        <v>367</v>
      </c>
      <c r="G79" s="9" t="s">
        <v>2794</v>
      </c>
      <c r="H79" s="87"/>
      <c r="I79" s="87"/>
    </row>
    <row r="80" spans="6:9">
      <c r="F80" s="87" t="s">
        <v>368</v>
      </c>
      <c r="G80" s="9" t="s">
        <v>2794</v>
      </c>
      <c r="H80" s="87"/>
      <c r="I80" s="87"/>
    </row>
    <row r="81" spans="6:9">
      <c r="F81" s="95" t="s">
        <v>311</v>
      </c>
      <c r="G81" s="9" t="s">
        <v>2794</v>
      </c>
      <c r="H81" s="87"/>
      <c r="I81" s="95"/>
    </row>
    <row r="82" spans="6:9">
      <c r="F82" s="96" t="s">
        <v>312</v>
      </c>
      <c r="G82" s="9" t="s">
        <v>2794</v>
      </c>
      <c r="H82" s="97"/>
      <c r="I82" s="98"/>
    </row>
    <row r="83" spans="6:9">
      <c r="F83" s="96" t="s">
        <v>315</v>
      </c>
      <c r="G83" s="9" t="s">
        <v>2794</v>
      </c>
      <c r="H83" s="98"/>
      <c r="I83" s="87"/>
    </row>
    <row r="84" spans="6:9">
      <c r="F84" s="96" t="s">
        <v>313</v>
      </c>
      <c r="G84" s="9" t="s">
        <v>2794</v>
      </c>
      <c r="H84" s="95"/>
      <c r="I84" s="87"/>
    </row>
    <row r="85" spans="6:9">
      <c r="F85" s="96" t="s">
        <v>314</v>
      </c>
      <c r="G85" s="9" t="s">
        <v>2794</v>
      </c>
      <c r="H85" s="98"/>
      <c r="I85" s="87"/>
    </row>
    <row r="86" spans="6:9">
      <c r="F86" s="87" t="s">
        <v>300</v>
      </c>
      <c r="G86" s="9" t="s">
        <v>2794</v>
      </c>
      <c r="H86" s="87"/>
      <c r="I86" s="87"/>
    </row>
    <row r="87" spans="6:9">
      <c r="F87" s="5" t="s">
        <v>2817</v>
      </c>
      <c r="G87" s="9" t="s">
        <v>2794</v>
      </c>
    </row>
    <row r="88" spans="6:9">
      <c r="F88" s="14" t="s">
        <v>2818</v>
      </c>
      <c r="G88" s="9" t="s">
        <v>2795</v>
      </c>
      <c r="H88" s="14"/>
    </row>
    <row r="89" spans="6:9">
      <c r="F89" s="73" t="s">
        <v>2819</v>
      </c>
      <c r="G89" s="9" t="s">
        <v>2794</v>
      </c>
      <c r="H89" s="73"/>
    </row>
    <row r="90" spans="6:9">
      <c r="F90" s="14" t="s">
        <v>2820</v>
      </c>
      <c r="G90" s="9" t="s">
        <v>2799</v>
      </c>
    </row>
    <row r="91" spans="6:9">
      <c r="F91" s="14" t="s">
        <v>2821</v>
      </c>
      <c r="G91" s="9" t="s">
        <v>2799</v>
      </c>
    </row>
    <row r="92" spans="6:9">
      <c r="F92" s="14" t="s">
        <v>2822</v>
      </c>
      <c r="G92" s="9" t="s">
        <v>2799</v>
      </c>
      <c r="H92" s="14"/>
    </row>
    <row r="93" spans="6:9">
      <c r="F93" s="5" t="s">
        <v>2816</v>
      </c>
      <c r="G93" s="9" t="s">
        <v>2794</v>
      </c>
    </row>
    <row r="94" spans="6:9">
      <c r="F94" s="14" t="s">
        <v>296</v>
      </c>
      <c r="G94" s="9" t="s">
        <v>2795</v>
      </c>
    </row>
    <row r="95" spans="6:9">
      <c r="F95" s="73" t="s">
        <v>295</v>
      </c>
      <c r="G95" s="9" t="s">
        <v>2794</v>
      </c>
    </row>
    <row r="96" spans="6:9">
      <c r="F96" s="14" t="s">
        <v>2820</v>
      </c>
      <c r="G96" s="9" t="s">
        <v>2799</v>
      </c>
    </row>
    <row r="97" spans="6:7">
      <c r="F97" s="14" t="s">
        <v>2821</v>
      </c>
      <c r="G97" s="9" t="s">
        <v>2799</v>
      </c>
    </row>
    <row r="98" spans="6:7">
      <c r="F98" s="14" t="s">
        <v>2822</v>
      </c>
      <c r="G98" s="9" t="s">
        <v>2799</v>
      </c>
    </row>
    <row r="99" spans="6:7">
      <c r="F99" s="5" t="s">
        <v>2815</v>
      </c>
      <c r="G99" s="9" t="s">
        <v>2794</v>
      </c>
    </row>
    <row r="100" spans="6:7">
      <c r="F100" s="14" t="s">
        <v>2818</v>
      </c>
      <c r="G100" s="9" t="s">
        <v>2795</v>
      </c>
    </row>
    <row r="101" spans="6:7">
      <c r="F101" s="73" t="s">
        <v>2819</v>
      </c>
      <c r="G101" s="9" t="s">
        <v>2794</v>
      </c>
    </row>
    <row r="102" spans="6:7">
      <c r="F102" s="14" t="s">
        <v>2820</v>
      </c>
      <c r="G102" s="9" t="s">
        <v>2799</v>
      </c>
    </row>
    <row r="103" spans="6:7">
      <c r="F103" s="14" t="s">
        <v>2821</v>
      </c>
      <c r="G103" s="9" t="s">
        <v>2799</v>
      </c>
    </row>
    <row r="104" spans="6:7">
      <c r="F104" s="14" t="s">
        <v>2822</v>
      </c>
      <c r="G104" s="9" t="s">
        <v>2799</v>
      </c>
    </row>
    <row r="105" spans="6:7">
      <c r="F105" s="21" t="s">
        <v>2810</v>
      </c>
      <c r="G105" s="9" t="s">
        <v>2794</v>
      </c>
    </row>
    <row r="106" spans="6:7">
      <c r="F106" s="21" t="s">
        <v>2811</v>
      </c>
      <c r="G106" s="9" t="s">
        <v>2794</v>
      </c>
    </row>
    <row r="107" spans="6:7">
      <c r="F107" s="21" t="s">
        <v>2812</v>
      </c>
      <c r="G107" s="9" t="s">
        <v>2794</v>
      </c>
    </row>
    <row r="108" spans="6:7">
      <c r="F108" s="21" t="s">
        <v>2813</v>
      </c>
      <c r="G108" s="9" t="s">
        <v>2794</v>
      </c>
    </row>
    <row r="109" spans="6:7">
      <c r="F109" s="21" t="s">
        <v>2814</v>
      </c>
      <c r="G109" s="9" t="s">
        <v>2794</v>
      </c>
    </row>
    <row r="110" spans="6:7">
      <c r="F110" s="21" t="s">
        <v>2806</v>
      </c>
      <c r="G110" s="9" t="s">
        <v>2794</v>
      </c>
    </row>
    <row r="111" spans="6:7">
      <c r="F111" s="21" t="s">
        <v>2807</v>
      </c>
      <c r="G111" s="9" t="s">
        <v>2794</v>
      </c>
    </row>
    <row r="112" spans="6:7">
      <c r="F112" s="21" t="s">
        <v>2808</v>
      </c>
      <c r="G112" s="9" t="s">
        <v>2794</v>
      </c>
    </row>
    <row r="113" spans="6:7">
      <c r="F113" s="21" t="s">
        <v>2809</v>
      </c>
      <c r="G113" s="9" t="s">
        <v>2794</v>
      </c>
    </row>
  </sheetData>
  <mergeCells count="5">
    <mergeCell ref="A21:D21"/>
    <mergeCell ref="A13:C13"/>
    <mergeCell ref="A4:C4"/>
    <mergeCell ref="A17:C17"/>
    <mergeCell ref="F4:I4"/>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dimension ref="B1:K14"/>
  <sheetViews>
    <sheetView showGridLines="0" workbookViewId="0">
      <selection activeCell="D20" sqref="D20"/>
    </sheetView>
  </sheetViews>
  <sheetFormatPr defaultRowHeight="15"/>
  <sheetData>
    <row r="1" spans="2:11" ht="28.5">
      <c r="E1" s="49" t="s">
        <v>807</v>
      </c>
    </row>
    <row r="5" spans="2:11" ht="18.75">
      <c r="B5" s="11" t="s">
        <v>125</v>
      </c>
      <c r="C5" s="10"/>
      <c r="D5" s="10"/>
      <c r="E5" s="10"/>
      <c r="F5" s="10"/>
      <c r="G5" s="10"/>
      <c r="H5" s="10"/>
      <c r="I5" s="10"/>
      <c r="J5" s="10"/>
      <c r="K5" s="10"/>
    </row>
    <row r="7" spans="2:11">
      <c r="B7" s="9" t="s">
        <v>511</v>
      </c>
      <c r="C7" t="s">
        <v>74</v>
      </c>
      <c r="E7" t="s">
        <v>77</v>
      </c>
    </row>
    <row r="9" spans="2:11">
      <c r="B9" s="9" t="s">
        <v>511</v>
      </c>
      <c r="C9" t="s">
        <v>75</v>
      </c>
      <c r="E9" t="s">
        <v>76</v>
      </c>
    </row>
    <row r="12" spans="2:11" ht="18.75">
      <c r="B12" s="11" t="s">
        <v>510</v>
      </c>
      <c r="C12" s="10"/>
      <c r="D12" s="10"/>
      <c r="E12" s="10"/>
      <c r="F12" s="10"/>
      <c r="G12" s="10"/>
      <c r="H12" s="10"/>
      <c r="I12" s="10"/>
      <c r="J12" s="10"/>
    </row>
    <row r="14" spans="2:11">
      <c r="B14" s="9" t="s">
        <v>511</v>
      </c>
      <c r="C14" t="s">
        <v>74</v>
      </c>
      <c r="E14" s="9" t="s">
        <v>511</v>
      </c>
      <c r="F14" t="s">
        <v>806</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sheetPr>
    <tabColor rgb="FFFFFF00"/>
  </sheetPr>
  <dimension ref="A2:C6"/>
  <sheetViews>
    <sheetView showGridLines="0" workbookViewId="0">
      <selection activeCell="B4" sqref="B4:B6"/>
    </sheetView>
  </sheetViews>
  <sheetFormatPr defaultRowHeight="15"/>
  <cols>
    <col min="2" max="2" width="54.85546875" customWidth="1"/>
    <col min="3" max="3" width="56.140625" customWidth="1"/>
  </cols>
  <sheetData>
    <row r="2" spans="1:3">
      <c r="A2" s="5" t="s">
        <v>6</v>
      </c>
      <c r="B2" s="5" t="s">
        <v>7</v>
      </c>
    </row>
    <row r="4" spans="1:3">
      <c r="B4" s="19" t="s">
        <v>262</v>
      </c>
      <c r="C4" s="18" t="s">
        <v>267</v>
      </c>
    </row>
    <row r="5" spans="1:3">
      <c r="B5" s="19" t="s">
        <v>8</v>
      </c>
      <c r="C5" s="18" t="s">
        <v>268</v>
      </c>
    </row>
    <row r="6" spans="1:3">
      <c r="B6" s="19" t="s">
        <v>9</v>
      </c>
      <c r="C6" s="18" t="s">
        <v>784</v>
      </c>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dimension ref="B5:C47"/>
  <sheetViews>
    <sheetView workbookViewId="0">
      <selection activeCell="B42" sqref="B42"/>
    </sheetView>
  </sheetViews>
  <sheetFormatPr defaultRowHeight="15"/>
  <sheetData>
    <row r="5" spans="2:3">
      <c r="B5" s="5" t="s">
        <v>14</v>
      </c>
    </row>
    <row r="7" spans="2:3">
      <c r="B7" s="18" t="s">
        <v>79</v>
      </c>
      <c r="C7" t="str">
        <f>CONCATENATE(VLOOKUP(B7,TBFPer!$A$4:$AH$79,2,FALSE)," - Categoria - ",VLOOKUP(B7,TBFPer!$A$4:$AH$79,3,FALSE))</f>
        <v xml:space="preserve">Explosivo; instável - Categoria - </v>
      </c>
    </row>
    <row r="8" spans="2:3">
      <c r="B8" s="18" t="s">
        <v>202</v>
      </c>
      <c r="C8" t="str">
        <f>CONCATENATE(VLOOKUP(B8,TBFPer!$A$4:$AH$79,2,FALSE)," - Categoria - ",VLOOKUP(B8,TBFPer!$A$4:$AH$79,3,FALSE))</f>
        <v>Pode ser nocivo em contato com a pele - Categoria - 5</v>
      </c>
    </row>
    <row r="9" spans="2:3">
      <c r="B9" s="18" t="s">
        <v>147</v>
      </c>
      <c r="C9" t="str">
        <f>CONCATENATE(VLOOKUP(B9,TBFPer!$A$4:$AH$79,2,FALSE)," - Categoria - ",VLOOKUP(B9,TBFPer!$A$4:$AH$79,3,FALSE))</f>
        <v>Pode ser nocivo se inalado - Categoria - 5</v>
      </c>
    </row>
    <row r="10" spans="2:3">
      <c r="B10" s="18" t="s">
        <v>90</v>
      </c>
      <c r="C10" t="str">
        <f>CONCATENATE(VLOOKUP(B10,TBFPer!$A$4:$AH$79,2,FALSE)," - Categoria - ",VLOOKUP(B10,TBFPer!$A$4:$AH$79,3,FALSE))</f>
        <v>Pode prejudicar a fertilidade ou o feto (indicar o efeito específi co, se conhecido) se ... (indicar a via de exposição, se for conclusivamente comprovado que nenhuma outra via de exposição provoca o dano) - Categoria - Preencher</v>
      </c>
    </row>
    <row r="11" spans="2:3">
      <c r="B11" s="18" t="s">
        <v>119</v>
      </c>
      <c r="C11" t="str">
        <f>CONCATENATE(VLOOKUP(B11,TBFPer!$A$4:$AH$79,2,FALSE)," - Categoria - ",VLOOKUP(B11,TBFPer!$A$4:$AH$79,3,FALSE))</f>
        <v>Nocivo para os organismos aquáticos, com efeitos prolongados - Categoria - 3</v>
      </c>
    </row>
    <row r="12" spans="2:3" ht="15.75" thickBot="1"/>
    <row r="13" spans="2:3" ht="15.75" thickBot="1">
      <c r="B13" s="28" t="s">
        <v>511</v>
      </c>
      <c r="C13" t="s">
        <v>514</v>
      </c>
    </row>
    <row r="29" spans="2:2">
      <c r="B29" s="5" t="s">
        <v>513</v>
      </c>
    </row>
    <row r="30" spans="2:2">
      <c r="B30" t="s">
        <v>512</v>
      </c>
    </row>
    <row r="40" spans="2:2">
      <c r="B40" s="5" t="s">
        <v>16</v>
      </c>
    </row>
    <row r="41" spans="2:2">
      <c r="B41" s="5"/>
    </row>
    <row r="42" spans="2:2">
      <c r="B42" s="5"/>
    </row>
    <row r="43" spans="2:2">
      <c r="B43" s="5"/>
    </row>
    <row r="45" spans="2:2">
      <c r="B45" t="s">
        <v>440</v>
      </c>
    </row>
    <row r="46" spans="2:2">
      <c r="B46" s="13" t="s">
        <v>439</v>
      </c>
    </row>
    <row r="47" spans="2:2">
      <c r="B47" s="13" t="s">
        <v>441</v>
      </c>
    </row>
  </sheetData>
  <hyperlinks>
    <hyperlink ref="B47" r:id="rId1"/>
    <hyperlink ref="B46" r:id="rId2"/>
  </hyperlinks>
  <pageMargins left="0.511811024" right="0.511811024" top="0.78740157499999996" bottom="0.78740157499999996" header="0.31496062000000002" footer="0.31496062000000002"/>
  <drawing r:id="rId3"/>
</worksheet>
</file>

<file path=xl/worksheets/sheet6.xml><?xml version="1.0" encoding="utf-8"?>
<worksheet xmlns="http://schemas.openxmlformats.org/spreadsheetml/2006/main" xmlns:r="http://schemas.openxmlformats.org/officeDocument/2006/relationships">
  <sheetPr>
    <tabColor rgb="FFFFFF00"/>
  </sheetPr>
  <dimension ref="A3:F18"/>
  <sheetViews>
    <sheetView showGridLines="0" workbookViewId="0">
      <selection activeCell="D28" sqref="D28"/>
    </sheetView>
  </sheetViews>
  <sheetFormatPr defaultRowHeight="15"/>
  <cols>
    <col min="2" max="2" width="10.42578125" bestFit="1" customWidth="1"/>
    <col min="3" max="3" width="8.7109375" bestFit="1" customWidth="1"/>
    <col min="4" max="4" width="17.85546875" bestFit="1" customWidth="1"/>
    <col min="5" max="5" width="14.7109375" bestFit="1" customWidth="1"/>
    <col min="6" max="6" width="20" customWidth="1"/>
  </cols>
  <sheetData>
    <row r="3" spans="1:6">
      <c r="A3" s="21" t="s">
        <v>167</v>
      </c>
      <c r="B3" s="21" t="s">
        <v>228</v>
      </c>
      <c r="C3" s="20"/>
      <c r="D3" s="20"/>
      <c r="E3" s="20"/>
      <c r="F3" s="20"/>
    </row>
    <row r="5" spans="1:6">
      <c r="B5" s="12"/>
      <c r="C5" t="s">
        <v>231</v>
      </c>
      <c r="E5" s="12" t="s">
        <v>270</v>
      </c>
      <c r="F5" t="s">
        <v>232</v>
      </c>
    </row>
    <row r="7" spans="1:6">
      <c r="B7" s="5" t="s">
        <v>225</v>
      </c>
      <c r="C7" s="5" t="s">
        <v>20</v>
      </c>
      <c r="D7" s="5" t="s">
        <v>227</v>
      </c>
      <c r="E7" s="5" t="s">
        <v>226</v>
      </c>
      <c r="F7" s="5" t="s">
        <v>234</v>
      </c>
    </row>
    <row r="8" spans="1:6">
      <c r="B8" s="12"/>
      <c r="C8" s="12"/>
      <c r="D8" s="12"/>
      <c r="E8" s="12"/>
      <c r="F8" s="12"/>
    </row>
    <row r="10" spans="1:6">
      <c r="B10" s="75" t="s">
        <v>229</v>
      </c>
      <c r="C10" s="76"/>
      <c r="D10" s="77"/>
    </row>
    <row r="18" spans="2:2">
      <c r="B18" t="s">
        <v>233</v>
      </c>
    </row>
  </sheetData>
  <mergeCells count="1">
    <mergeCell ref="B10:D10"/>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sheetPr>
    <tabColor rgb="FFFFFF00"/>
  </sheetPr>
  <dimension ref="A1:H12"/>
  <sheetViews>
    <sheetView showGridLines="0" workbookViewId="0">
      <selection activeCell="F12" sqref="F12"/>
    </sheetView>
  </sheetViews>
  <sheetFormatPr defaultRowHeight="15"/>
  <sheetData>
    <row r="1" spans="1:8">
      <c r="A1" s="21" t="s">
        <v>51</v>
      </c>
      <c r="B1" s="21" t="s">
        <v>50</v>
      </c>
      <c r="C1" s="20"/>
      <c r="D1" s="20"/>
      <c r="E1" s="20"/>
      <c r="F1" s="20"/>
      <c r="G1" s="20"/>
      <c r="H1" s="20"/>
    </row>
    <row r="3" spans="1:8">
      <c r="B3" s="5" t="s">
        <v>294</v>
      </c>
    </row>
    <row r="4" spans="1:8">
      <c r="B4" s="14" t="s">
        <v>296</v>
      </c>
      <c r="C4" s="14"/>
      <c r="D4" s="34">
        <v>1987</v>
      </c>
    </row>
    <row r="5" spans="1:8">
      <c r="B5" s="50" t="s">
        <v>295</v>
      </c>
      <c r="C5" s="50"/>
      <c r="D5" s="50"/>
      <c r="F5" s="48" t="str">
        <f>VLOOKUP(D4,TBOB1!A1:C2688,3,FALSE)</f>
        <v>ÁLCOOIS, N.E.</v>
      </c>
    </row>
    <row r="6" spans="1:8">
      <c r="B6" s="78" t="s">
        <v>297</v>
      </c>
      <c r="C6" s="78"/>
      <c r="D6" s="34">
        <v>3</v>
      </c>
    </row>
    <row r="7" spans="1:8">
      <c r="B7" s="78" t="s">
        <v>298</v>
      </c>
      <c r="C7" s="78"/>
      <c r="D7" s="34">
        <v>33</v>
      </c>
    </row>
    <row r="8" spans="1:8">
      <c r="B8" s="78" t="s">
        <v>291</v>
      </c>
      <c r="C8" s="78"/>
      <c r="D8" s="78"/>
      <c r="E8" s="34" t="s">
        <v>2771</v>
      </c>
    </row>
    <row r="12" spans="1:8">
      <c r="B12" t="s">
        <v>235</v>
      </c>
    </row>
  </sheetData>
  <mergeCells count="3">
    <mergeCell ref="B6:C6"/>
    <mergeCell ref="B7:C7"/>
    <mergeCell ref="B8:D8"/>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sheetPr>
    <tabColor rgb="FFFFFF00"/>
  </sheetPr>
  <dimension ref="A1:G17"/>
  <sheetViews>
    <sheetView showGridLines="0" workbookViewId="0">
      <selection activeCell="B18" sqref="B18"/>
    </sheetView>
  </sheetViews>
  <sheetFormatPr defaultRowHeight="15"/>
  <sheetData>
    <row r="1" spans="1:7">
      <c r="A1" s="21" t="s">
        <v>23</v>
      </c>
      <c r="B1" s="21" t="s">
        <v>230</v>
      </c>
      <c r="C1" s="20"/>
      <c r="D1" s="20"/>
      <c r="E1" s="20"/>
      <c r="F1" s="20"/>
      <c r="G1" s="20"/>
    </row>
    <row r="3" spans="1:7">
      <c r="B3" s="5" t="s">
        <v>347</v>
      </c>
    </row>
    <row r="5" spans="1:7">
      <c r="A5" s="1">
        <f>VLOOKUP('2'!B7,TBFPer!A5:AV88,12,FALSE)</f>
        <v>0</v>
      </c>
      <c r="B5" s="5" t="s">
        <v>25</v>
      </c>
      <c r="C5" t="e">
        <f>VLOOKUP(A5,TBFrases!A5:B66,2,FALSE)</f>
        <v>#N/A</v>
      </c>
    </row>
    <row r="7" spans="1:7">
      <c r="A7" s="1" t="str">
        <f>VLOOKUP('2'!B7,TBFPer!A5:AV88,13,FALSE)</f>
        <v>4B</v>
      </c>
      <c r="B7" s="5" t="s">
        <v>26</v>
      </c>
      <c r="D7" t="str">
        <f>VLOOKUP(A7,TBFrases!A5:B66,2,FALSE)</f>
        <v xml:space="preserve">Remova a pessoa para local ventilado e a mantenha em repouso numa posição que não dificulte a respiração. </v>
      </c>
    </row>
    <row r="9" spans="1:7">
      <c r="A9" s="1" t="str">
        <f>VLOOKUP('2'!B7,TBFPer!A5:AV88,14,FALSE)</f>
        <v>4C</v>
      </c>
      <c r="B9" s="5" t="s">
        <v>27</v>
      </c>
      <c r="E9" t="str">
        <f>VLOOKUP(A9,TBFrases!A5:B66,2,FALSE)</f>
        <v>Retire imediatamente toda a roupa contaminada. Enxágue a pele com água. Lave a roupa contaminada antes de usá-la novamente.</v>
      </c>
    </row>
    <row r="11" spans="1:7">
      <c r="A11" s="1" t="str">
        <f>VLOOKUP('2'!B7,TBFPer!A5:AV88,15,FALSE)</f>
        <v>4D</v>
      </c>
      <c r="B11" s="5" t="s">
        <v>28</v>
      </c>
      <c r="C11" t="str">
        <f>VLOOKUP(A11,TBFrases!A5:B66,2,FALSE)</f>
        <v>Enxágue cuidadosamente com água durante vários minutos. No caso de uso de lentes de contato, remova-as, se for fácil. Continue enxaguando. Caso a irritação ocular persista: consulte um médico.</v>
      </c>
    </row>
    <row r="13" spans="1:7">
      <c r="B13" s="5" t="s">
        <v>30</v>
      </c>
    </row>
    <row r="14" spans="1:7">
      <c r="A14" s="1" t="str">
        <f>VLOOKUP('2'!B7,TBFPer!A5:AV88,16,FALSE)</f>
        <v>4F</v>
      </c>
      <c r="B14" t="str">
        <f>VLOOKUP(A14,TBFrases!A2:B66,2,FALSE)</f>
        <v>Não são esperados sintomas e efeitos após exposição ao produto.</v>
      </c>
    </row>
    <row r="16" spans="1:7">
      <c r="B16" s="5" t="s">
        <v>29</v>
      </c>
    </row>
    <row r="17" spans="1:2">
      <c r="A17" s="1" t="str">
        <f>VLOOKUP('2'!B7,TBFPer!A5:AV88,15,FALSE)</f>
        <v>4D</v>
      </c>
      <c r="B17" t="str">
        <f>VLOOKUP(A17,TBFrases!A8:B65,2,FALSE)</f>
        <v>Enxágue cuidadosamente com água durante vários minutos. No caso de uso de lentes de contato, remova-as, se for fácil. Continue enxaguando. Caso a irritação ocular persista: consulte um médico.</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sheetPr>
    <tabColor rgb="FFFF0000"/>
  </sheetPr>
  <dimension ref="A1:H25"/>
  <sheetViews>
    <sheetView showGridLines="0" workbookViewId="0">
      <selection activeCell="A4" sqref="A4"/>
    </sheetView>
  </sheetViews>
  <sheetFormatPr defaultRowHeight="15"/>
  <sheetData>
    <row r="1" spans="1:8">
      <c r="A1" s="20" t="s">
        <v>168</v>
      </c>
      <c r="B1" s="20" t="s">
        <v>169</v>
      </c>
      <c r="C1" s="20"/>
      <c r="D1" s="20"/>
      <c r="E1" s="20"/>
      <c r="F1" s="20"/>
      <c r="G1" s="20"/>
      <c r="H1" s="20"/>
    </row>
    <row r="3" spans="1:8">
      <c r="B3" s="5" t="s">
        <v>33</v>
      </c>
    </row>
    <row r="4" spans="1:8">
      <c r="A4" s="1" t="str">
        <f>VLOOKUP('2'!B7,TBFPer!A5:AO79,18,FALSE)</f>
        <v>4H</v>
      </c>
      <c r="B4" t="str">
        <f>VLOOKUP(A4,TBFrases!A5:B61,2,FALSE)</f>
        <v>Se necessário, forneça tratamento sintomático.</v>
      </c>
    </row>
    <row r="6" spans="1:8">
      <c r="B6" s="5" t="s">
        <v>332</v>
      </c>
    </row>
    <row r="7" spans="1:8">
      <c r="A7" s="1" t="str">
        <f>VLOOKUP('2'!B7,TBFPer!A5:AO79,18,FALSE)</f>
        <v>4H</v>
      </c>
      <c r="B7" t="str">
        <f>VLOOKUP(A7,TBFrases!A5:B61,2,FALSE)</f>
        <v>Se necessário, forneça tratamento sintomático.</v>
      </c>
    </row>
    <row r="9" spans="1:8">
      <c r="B9" s="5" t="s">
        <v>170</v>
      </c>
    </row>
    <row r="10" spans="1:8">
      <c r="A10" s="1" t="str">
        <f>VLOOKUP('2'!B7,TBFPer!A5:AO79,18,FALSE)</f>
        <v>4H</v>
      </c>
      <c r="B10" t="str">
        <f>VLOOKUP(A10,TBFrases!A5:B61,2,FALSE)</f>
        <v>Se necessário, forneça tratamento sintomático.</v>
      </c>
    </row>
    <row r="23" spans="2:6">
      <c r="B23" t="s">
        <v>402</v>
      </c>
    </row>
    <row r="24" spans="2:6">
      <c r="B24" t="s">
        <v>403</v>
      </c>
      <c r="D24" t="s">
        <v>405</v>
      </c>
      <c r="F24" t="s">
        <v>407</v>
      </c>
    </row>
    <row r="25" spans="2:6">
      <c r="B25" t="s">
        <v>404</v>
      </c>
      <c r="D25" t="s">
        <v>406</v>
      </c>
      <c r="F25" t="s">
        <v>408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24</vt:i4>
      </vt:variant>
    </vt:vector>
  </HeadingPairs>
  <TitlesOfParts>
    <vt:vector size="24" baseType="lpstr">
      <vt:lpstr>Documentação</vt:lpstr>
      <vt:lpstr>Cadastro</vt:lpstr>
      <vt:lpstr>Inicio</vt:lpstr>
      <vt:lpstr>1</vt:lpstr>
      <vt:lpstr>2</vt:lpstr>
      <vt:lpstr>3</vt:lpstr>
      <vt:lpstr>14</vt:lpstr>
      <vt:lpstr>4</vt:lpstr>
      <vt:lpstr>5</vt:lpstr>
      <vt:lpstr>6</vt:lpstr>
      <vt:lpstr>7</vt:lpstr>
      <vt:lpstr>8</vt:lpstr>
      <vt:lpstr>9</vt:lpstr>
      <vt:lpstr>10</vt:lpstr>
      <vt:lpstr>11</vt:lpstr>
      <vt:lpstr>12</vt:lpstr>
      <vt:lpstr>16</vt:lpstr>
      <vt:lpstr>TBFPer</vt:lpstr>
      <vt:lpstr>TBFPrec</vt:lpstr>
      <vt:lpstr>TBFrases</vt:lpstr>
      <vt:lpstr>TBOB1</vt:lpstr>
      <vt:lpstr>TBOB2</vt:lpstr>
      <vt:lpstr>FISPQ</vt:lpstr>
      <vt:lpstr>Plan1</vt:lpstr>
    </vt:vector>
  </TitlesOfParts>
  <Company>Quimlab</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cp:lastModifiedBy>
  <cp:lastPrinted>2021-09-16T19:21:56Z</cp:lastPrinted>
  <dcterms:created xsi:type="dcterms:W3CDTF">2021-07-26T15:03:44Z</dcterms:created>
  <dcterms:modified xsi:type="dcterms:W3CDTF">2022-04-04T16:24:25Z</dcterms:modified>
</cp:coreProperties>
</file>