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8_{0BCF2841-4708-4047-868E-D7E51F52AFE5}" xr6:coauthVersionLast="36" xr6:coauthVersionMax="36" xr10:uidLastSave="{00000000-0000-0000-0000-000000000000}"/>
  <bookViews>
    <workbookView xWindow="0" yWindow="0" windowWidth="28800" windowHeight="1210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 l="1"/>
  <c r="C24" i="2"/>
  <c r="D24" i="2" s="1"/>
  <c r="B25" i="2"/>
  <c r="C25" i="2"/>
  <c r="D25" i="2" s="1"/>
  <c r="B26" i="2"/>
  <c r="C26" i="2"/>
  <c r="D26" i="2" s="1"/>
  <c r="B27" i="2"/>
  <c r="C27" i="2"/>
  <c r="D27" i="2" s="1"/>
  <c r="B28" i="2"/>
  <c r="C28" i="2"/>
  <c r="D28" i="2" s="1"/>
  <c r="B29" i="2"/>
  <c r="C29" i="2"/>
  <c r="D29" i="2" s="1"/>
  <c r="B30" i="2"/>
  <c r="C30" i="2"/>
  <c r="D30" i="2" s="1"/>
  <c r="B31" i="2"/>
  <c r="C31" i="2"/>
  <c r="D31" i="2" s="1"/>
  <c r="B32" i="2"/>
  <c r="C32" i="2"/>
  <c r="D32" i="2" s="1"/>
  <c r="B33" i="2"/>
  <c r="C33" i="2"/>
  <c r="D33" i="2" s="1"/>
  <c r="B34" i="2"/>
  <c r="C34" i="2"/>
  <c r="D34" i="2" s="1"/>
  <c r="B35" i="2"/>
  <c r="C35" i="2"/>
  <c r="D35" i="2" s="1"/>
  <c r="B36" i="2"/>
  <c r="C36" i="2"/>
  <c r="D36" i="2" s="1"/>
  <c r="B37" i="2"/>
  <c r="C37" i="2"/>
  <c r="D37" i="2" s="1"/>
  <c r="B38" i="2"/>
  <c r="C38" i="2"/>
  <c r="D38" i="2" s="1"/>
  <c r="B39" i="2"/>
  <c r="C39" i="2"/>
  <c r="D39" i="2" s="1"/>
  <c r="B40" i="2"/>
  <c r="C40" i="2"/>
  <c r="D40" i="2" s="1"/>
  <c r="B41" i="2"/>
  <c r="C41" i="2"/>
  <c r="D41" i="2" s="1"/>
  <c r="B42" i="2"/>
  <c r="C42" i="2"/>
  <c r="D42" i="2" s="1"/>
  <c r="C23" i="2"/>
  <c r="B23" i="2"/>
  <c r="D23" i="2" s="1"/>
  <c r="L21" i="6"/>
  <c r="L19" i="6"/>
  <c r="B20" i="2"/>
  <c r="B19" i="2"/>
  <c r="J11" i="6"/>
  <c r="K3" i="6"/>
  <c r="K19" i="6"/>
  <c r="M19" i="6"/>
  <c r="K20" i="6"/>
  <c r="L20" i="6"/>
  <c r="M20" i="6" s="1"/>
  <c r="K21" i="6"/>
  <c r="M21" i="6"/>
  <c r="K22" i="6"/>
  <c r="L22" i="6"/>
  <c r="M22" i="6" s="1"/>
  <c r="K23" i="6"/>
  <c r="L23" i="6"/>
  <c r="M23" i="6" s="1"/>
  <c r="K24" i="6"/>
  <c r="L24" i="6"/>
  <c r="M24" i="6" s="1"/>
  <c r="K25" i="6"/>
  <c r="L25" i="6"/>
  <c r="M25" i="6" s="1"/>
  <c r="K26" i="6"/>
  <c r="L26" i="6"/>
  <c r="M26" i="6" s="1"/>
  <c r="K18" i="6"/>
  <c r="L3" i="6"/>
  <c r="L18" i="6"/>
  <c r="L4" i="6"/>
  <c r="M4" i="6" s="1"/>
  <c r="L5" i="6"/>
  <c r="M5" i="6" s="1"/>
  <c r="L6" i="6"/>
  <c r="M6" i="6" s="1"/>
  <c r="M11" i="6" s="1"/>
  <c r="L7" i="6"/>
  <c r="L8" i="6"/>
  <c r="M8" i="6" s="1"/>
  <c r="L9" i="6"/>
  <c r="M9" i="6" s="1"/>
  <c r="M7" i="6"/>
  <c r="K4" i="6"/>
  <c r="K5" i="6"/>
  <c r="K6" i="6"/>
  <c r="K7" i="6"/>
  <c r="K8" i="6"/>
  <c r="K9" i="6"/>
  <c r="C19" i="5"/>
  <c r="C20" i="5"/>
  <c r="C21" i="5"/>
  <c r="C22" i="5"/>
  <c r="C23" i="5"/>
  <c r="C24" i="5"/>
  <c r="C25" i="5"/>
  <c r="C26" i="5"/>
  <c r="C27" i="5"/>
  <c r="C28" i="5"/>
  <c r="C18" i="5"/>
  <c r="B19" i="5"/>
  <c r="B20" i="5"/>
  <c r="B21" i="5"/>
  <c r="B22" i="5"/>
  <c r="B23" i="5"/>
  <c r="B24" i="5"/>
  <c r="B25" i="5"/>
  <c r="B26" i="5"/>
  <c r="B27" i="5"/>
  <c r="B28" i="5"/>
  <c r="B18" i="5"/>
  <c r="M3" i="6" l="1"/>
  <c r="J14" i="6"/>
  <c r="B18" i="2"/>
  <c r="B17" i="2"/>
  <c r="M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<sst xmlns="http://schemas.openxmlformats.org/spreadsheetml/2006/main" count="48" uniqueCount="34">
  <si>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</si>
  <si>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</si>
  <si>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</si>
  <si>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</si>
  <si>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</si>
  <si>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</si>
  <si>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</si>
  <si>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</si>
  <si>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</si>
  <si>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</si>
  <si>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</si>
  <si>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</si>
  <si>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</si>
  <si>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</si>
  <si>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</si>
  <si>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</si>
  <si>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</si>
  <si>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</si>
  <si>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</si>
  <si>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</si>
  <si>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</si>
  <si>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</si>
  <si>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</si>
  <si>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</si>
  <si>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</si>
  <si>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</si>
  <si>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</si>
  <si>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</si>
  <si>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</si>
  <si>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</si>
  <si>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</si>
  <si>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Coluna1</t>
  </si>
  <si>
    <t>Coluna2</t>
  </si>
  <si>
    <t>Coluna3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</si>
</sst>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44" fontId="0" fillId="0" borderId="1" xfId="1" applyFont="1" applyBorder="1"/>
    <xf numFmtId="0" fontId="0" fillId="0" borderId="12" xfId="0" applyBorder="1" applyAlignment="1">
      <alignment horizontal="center"/>
    </xf>
    <xf numFmtId="166" fontId="0" fillId="0" borderId="13" xfId="0" applyNumberFormat="1" applyBorder="1"/>
    <xf numFmtId="0" fontId="0" fillId="0" borderId="14" xfId="0" applyBorder="1" applyAlignment="1">
      <alignment horizontal="center"/>
    </xf>
    <xf numFmtId="44" fontId="0" fillId="0" borderId="8" xfId="1" applyFont="1" applyBorder="1"/>
    <xf numFmtId="166" fontId="0" fillId="0" borderId="15" xfId="0" applyNumberFormat="1" applyBorder="1"/>
    <xf numFmtId="0" fontId="0" fillId="0" borderId="4" xfId="0" applyBorder="1" applyAlignment="1">
      <alignment horizontal="center"/>
    </xf>
    <xf numFmtId="44" fontId="0" fillId="0" borderId="16" xfId="1" applyFont="1" applyBorder="1"/>
    <xf numFmtId="166" fontId="0" fillId="0" borderId="2" xfId="0" applyNumberFormat="1" applyBorder="1"/>
    <xf numFmtId="44" fontId="0" fillId="0" borderId="1" xfId="1" applyFont="1" applyBorder="1" applyAlignment="1">
      <alignment horizontal="center"/>
    </xf>
  </cellXfs>
  <cellStyles count="2">
    <cellStyle name="Moeda" xfId="1" builtinId="4"/>
    <cellStyle name="Normal" xfId="0" builtinId="0"/>
  </cellStyles>
  <dxfs count="8">
    <dxf>
      <numFmt numFmtId="166" formatCode="_-[$R$-416]* #,##0.00_-;\-[$R$-416]* #,##0.00_-;_-[$R$-416]*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0-3842-4CD1-8C7E-C206A90E3004}"/>
            </c:ext>
          </c:extLst>
        </c:ser>
        <c:ser>
          <c:idx val="1"/>
          <c:order val="1"/>
          <c:spPr>
            <a:ln w="28575" cap="rnd">
              <a:solidFill>
                <a:schemeClr val="accent2"/>
              </a:solidFill>
              <a:round/>
            </a:ln>
            <a:effectLst/>
          </c:spPr>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1-3842-4CD1-8C7E-C206A90E3004}"/>
            </c:ext>
          </c:extLst>
        </c:ser>
        <c:ser>
          <c:idx val="2"/>
          <c:order val="2"/>
          <c:spPr>
            <a:ln w="28575" cap="rnd">
              <a:solidFill>
                <a:schemeClr val="accent3"/>
              </a:solidFill>
              <a:round/>
            </a:ln>
            <a:effectLst/>
          </c:spPr>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Panelas_pressao!$D$23:$D$42</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2-3842-4CD1-8C7E-C206A90E3004}"/>
            </c:ext>
          </c:extLst>
        </c:ser>
        <c:dLbls>
          <c:showLegendKey val="0"/>
          <c:showVal val="0"/>
          <c:showCatName val="0"/>
          <c:showSerName val="0"/>
          <c:showPercent val="0"/>
          <c:showBubbleSize val="0"/>
        </c:dLbls>
        <c:smooth val="0"/>
        <c:axId val="215339855"/>
        <c:axId val="87884927"/>
      </c:lineChart>
      <c:catAx>
        <c:axId val="2153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884927"/>
        <c:crosses val="autoZero"/>
        <c:auto val="1"/>
        <c:lblAlgn val="ctr"/>
        <c:lblOffset val="100"/>
        <c:noMultiLvlLbl val="0"/>
      </c:catAx>
      <c:valAx>
        <c:axId val="8788492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53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Produtos!$K$3:$K$9</c:f>
              <c:numCache>
                <c:formatCode>_("R$"* #,##0.00_);_("R$"* \(#,##0.00\);_("R$"*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0-314E-4587-8635-8955A0BEE22A}"/>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Produtos!$L$3:$L$9</c:f>
              <c:numCache>
                <c:formatCode>_("R$"* #,##0.00_);_("R$"* \(#,##0.00\);_("R$"*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1-314E-4587-8635-8955A0BEE22A}"/>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Produtos!$M$3:$M$9</c:f>
              <c:numCache>
                <c:formatCode>_("R$"* #,##0.00_);_("R$"* \(#,##0.00\);_("R$"*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2-314E-4587-8635-8955A0BEE22A}"/>
            </c:ext>
          </c:extLst>
        </c:ser>
        <c:dLbls>
          <c:showLegendKey val="0"/>
          <c:showVal val="0"/>
          <c:showCatName val="0"/>
          <c:showSerName val="0"/>
          <c:showPercent val="0"/>
          <c:showBubbleSize val="0"/>
        </c:dLbls>
        <c:marker val="1"/>
        <c:smooth val="0"/>
        <c:axId val="2050968959"/>
        <c:axId val="86491295"/>
      </c:lineChart>
      <c:catAx>
        <c:axId val="205096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91295"/>
        <c:crosses val="autoZero"/>
        <c:auto val="1"/>
        <c:lblAlgn val="ctr"/>
        <c:lblOffset val="100"/>
        <c:noMultiLvlLbl val="0"/>
      </c:catAx>
      <c:valAx>
        <c:axId val="8649129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096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0-2D35-42F0-895D-5931E0254D96}"/>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1-2D35-42F0-895D-5931E0254D96}"/>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2-2D35-42F0-895D-5931E0254D96}"/>
            </c:ext>
          </c:extLst>
        </c:ser>
        <c:dLbls>
          <c:showLegendKey val="0"/>
          <c:showVal val="0"/>
          <c:showCatName val="0"/>
          <c:showSerName val="0"/>
          <c:showPercent val="0"/>
          <c:showBubbleSize val="0"/>
        </c:dLbls>
        <c:marker val="1"/>
        <c:smooth val="0"/>
        <c:axId val="94858527"/>
        <c:axId val="1889989183"/>
      </c:lineChart>
      <c:catAx>
        <c:axId val="948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89989183"/>
        <c:crosses val="autoZero"/>
        <c:auto val="1"/>
        <c:lblAlgn val="ctr"/>
        <c:lblOffset val="100"/>
        <c:noMultiLvlLbl val="0"/>
      </c:catAx>
      <c:valAx>
        <c:axId val="188998918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85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7453980752405948"/>
          <c:y val="0.14798665791776028"/>
          <c:w val="0.78379352580927386"/>
          <c:h val="0.61498432487605714"/>
        </c:manualLayout>
      </c:layout>
      <c:lineChart>
        <c:grouping val="standard"/>
        <c:varyColors val="0"/>
        <c:ser>
          <c:idx val="0"/>
          <c:order val="0"/>
          <c:spPr>
            <a:ln w="28575" cap="rnd">
              <a:solidFill>
                <a:schemeClr val="accent1"/>
              </a:solidFill>
              <a:round/>
            </a:ln>
            <a:effectLst/>
          </c:spPr>
          <c:marker>
            <c:symbol val="none"/>
          </c:marker>
          <c:cat>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cat>
          <c:val>
            <c:numRef>
              <c:f>Sorvete!$B$18:$B$28</c:f>
              <c:numCache>
                <c:formatCode>_("R$"* #,##0.00_);_("R$"* \(#,##0.00\);_("R$"*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0-3D72-4729-8670-A88B5BDB19A8}"/>
            </c:ext>
          </c:extLst>
        </c:ser>
        <c:ser>
          <c:idx val="1"/>
          <c:order val="1"/>
          <c:spPr>
            <a:ln w="28575" cap="rnd">
              <a:solidFill>
                <a:schemeClr val="accent2"/>
              </a:solidFill>
              <a:round/>
            </a:ln>
            <a:effectLst/>
          </c:spPr>
          <c:marker>
            <c:symbol val="none"/>
          </c:marker>
          <c:cat>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cat>
          <c:val>
            <c:numRef>
              <c:f>Sorvete!$C$18:$C$28</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val>
          <c:smooth val="0"/>
          <c:extLst>
            <c:ext xmlns:c16="http://schemas.microsoft.com/office/drawing/2014/chart" uri="{C3380CC4-5D6E-409C-BE32-E72D297353CC}">
              <c16:uniqueId val="{00000001-3D72-4729-8670-A88B5BDB19A8}"/>
            </c:ext>
          </c:extLst>
        </c:ser>
        <c:dLbls>
          <c:showLegendKey val="0"/>
          <c:showVal val="0"/>
          <c:showCatName val="0"/>
          <c:showSerName val="0"/>
          <c:showPercent val="0"/>
          <c:showBubbleSize val="0"/>
        </c:dLbls>
        <c:smooth val="0"/>
        <c:axId val="2052782143"/>
        <c:axId val="1901771919"/>
      </c:lineChart>
      <c:catAx>
        <c:axId val="205278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01771919"/>
        <c:crosses val="autoZero"/>
        <c:auto val="1"/>
        <c:lblAlgn val="ctr"/>
        <c:lblOffset val="100"/>
        <c:noMultiLvlLbl val="0"/>
      </c:catAx>
      <c:valAx>
        <c:axId val="1901771919"/>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278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471487</xdr:colOff>
      <xdr:row>22</xdr:row>
      <xdr:rowOff>171449</xdr:rowOff>
    </xdr:from>
    <xdr:to>
      <xdr:col>16</xdr:col>
      <xdr:colOff>466725</xdr:colOff>
      <xdr:row>38</xdr:row>
      <xdr:rowOff>180974</xdr:rowOff>
    </xdr:to>
    <xdr:graphicFrame macro="">
      <xdr:nvGraphicFramePr>
        <xdr:cNvPr id="2" name="Gráfico 1">
          <a:extLst>
            <a:ext uri="{FF2B5EF4-FFF2-40B4-BE49-F238E27FC236}">
              <a16:creationId xmlns:a16="http://schemas.microsoft.com/office/drawing/2014/main" id="{D93A6F65-2DBC-4FD4-B944-6EC196F7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112395</xdr:colOff>
      <xdr:row>1</xdr:row>
      <xdr:rowOff>123825</xdr:rowOff>
    </xdr:from>
    <xdr:to>
      <xdr:col>8</xdr:col>
      <xdr:colOff>180975</xdr:colOff>
      <xdr:row>25</xdr:row>
      <xdr:rowOff>9525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721995" y="352425"/>
          <a:ext cx="4335780" cy="5029200"/>
        </a:xfrm>
        <a:prstGeom prst="rect">
          <a:avLst/>
        </a:prstGeom>
      </xdr:spPr>
    </xdr:pic>
    <xdr:clientData/>
  </xdr:twoCellAnchor>
  <xdr:twoCellAnchor>
    <xdr:from>
      <xdr:col>14</xdr:col>
      <xdr:colOff>38100</xdr:colOff>
      <xdr:row>1</xdr:row>
      <xdr:rowOff>38100</xdr:rowOff>
    </xdr:from>
    <xdr:to>
      <xdr:col>21</xdr:col>
      <xdr:colOff>342900</xdr:colOff>
      <xdr:row>14</xdr:row>
      <xdr:rowOff>38100</xdr:rowOff>
    </xdr:to>
    <xdr:graphicFrame macro="">
      <xdr:nvGraphicFramePr>
        <xdr:cNvPr id="2" name="Gráfico 1">
          <a:extLst>
            <a:ext uri="{FF2B5EF4-FFF2-40B4-BE49-F238E27FC236}">
              <a16:creationId xmlns:a16="http://schemas.microsoft.com/office/drawing/2014/main" id="{487FC731-FEE2-48EA-B409-96308084D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16</xdr:row>
      <xdr:rowOff>47625</xdr:rowOff>
    </xdr:from>
    <xdr:to>
      <xdr:col>21</xdr:col>
      <xdr:colOff>323850</xdr:colOff>
      <xdr:row>29</xdr:row>
      <xdr:rowOff>47625</xdr:rowOff>
    </xdr:to>
    <xdr:graphicFrame macro="">
      <xdr:nvGraphicFramePr>
        <xdr:cNvPr id="3" name="Gráfico 2">
          <a:extLst>
            <a:ext uri="{FF2B5EF4-FFF2-40B4-BE49-F238E27FC236}">
              <a16:creationId xmlns:a16="http://schemas.microsoft.com/office/drawing/2014/main" id="{3AAC97DB-36A6-41C6-8240-9EDE25DE4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85725</xdr:colOff>
      <xdr:row>14</xdr:row>
      <xdr:rowOff>161925</xdr:rowOff>
    </xdr:from>
    <xdr:to>
      <xdr:col>12</xdr:col>
      <xdr:colOff>390525</xdr:colOff>
      <xdr:row>26</xdr:row>
      <xdr:rowOff>123825</xdr:rowOff>
    </xdr:to>
    <xdr:graphicFrame macro="">
      <xdr:nvGraphicFramePr>
        <xdr:cNvPr id="2" name="Gráfico 1">
          <a:extLst>
            <a:ext uri="{FF2B5EF4-FFF2-40B4-BE49-F238E27FC236}">
              <a16:creationId xmlns:a16="http://schemas.microsoft.com/office/drawing/2014/main" id="{A78D8DAA-0D2A-4731-ABEE-86D375F5B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8B91-7875-4BCE-B642-624A92744DD7}" name="Tabela1" displayName="Tabela1" ref="A17:C28" totalsRowShown="0" headerRowBorderDxfId="4" tableBorderDxfId="5" totalsRowBorderDxfId="3">
  <autoFilter ref="A17:C28" xr:uid="{C95DA880-00B6-49AB-8E63-D978B2C523D0}"/>
  <tableColumns count="3">
    <tableColumn id="1" xr3:uid="{0C9B541C-8490-405C-BAE2-7112A5E6669F}" name="Coluna1" dataDxfId="2"/>
    <tableColumn id="2" xr3:uid="{3EA13EC9-3EA9-44E8-9BBF-6A406F9A8B08}" name="Coluna2" dataDxfId="1" dataCellStyle="Moeda">
      <calculatedColumnFormula>3*A18</calculatedColumnFormula>
    </tableColumn>
    <tableColumn id="3" xr3:uid="{DB4431F7-D02E-4247-95E7-C8EB6E97AF08}" name="Coluna3" dataDxfId="0">
      <calculatedColumnFormula>A18*1.25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drawing" Target="../drawings/drawing3.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16" workbookViewId="0">
      <selection activeCell="D31" sqref="A31:D31"/>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37" t="s">
        <v>0</v>
      </c>
      <c r="B1" s="38"/>
      <c r="C1" s="39"/>
    </row>
    <row r="2" spans="1:3" ht="14.45" customHeight="1" x14ac:dyDescent="0.25">
      <c r="A2" s="40"/>
      <c r="B2" s="41"/>
      <c r="C2" s="42"/>
    </row>
    <row r="3" spans="1:3" ht="14.45" customHeight="1" x14ac:dyDescent="0.25">
      <c r="A3" s="40"/>
      <c r="B3" s="41"/>
      <c r="C3" s="42"/>
    </row>
    <row r="4" spans="1:3" ht="14.45" customHeight="1" x14ac:dyDescent="0.25">
      <c r="A4" s="40"/>
      <c r="B4" s="41"/>
      <c r="C4" s="42"/>
    </row>
    <row r="5" spans="1:3" ht="326.45" customHeight="1" thickBot="1" x14ac:dyDescent="0.3">
      <c r="A5" s="40"/>
      <c r="B5" s="41"/>
      <c r="C5" s="42"/>
    </row>
    <row r="6" spans="1:3" s="3" customFormat="1" ht="54.75" thickBot="1" x14ac:dyDescent="0.35">
      <c r="A6" s="13" t="s">
        <v>1</v>
      </c>
      <c r="B6" s="14" t="s">
        <v>2</v>
      </c>
      <c r="C6" s="15" t="s">
        <v>3</v>
      </c>
    </row>
    <row r="7" spans="1:3" s="3" customFormat="1" ht="54" x14ac:dyDescent="0.3">
      <c r="A7" s="9" t="s">
        <v>4</v>
      </c>
      <c r="B7" s="4">
        <v>15</v>
      </c>
      <c r="C7" s="5" t="s">
        <v>5</v>
      </c>
    </row>
    <row r="8" spans="1:3" s="3" customFormat="1" ht="36" x14ac:dyDescent="0.3">
      <c r="A8" s="9" t="s">
        <v>6</v>
      </c>
      <c r="B8" s="4">
        <v>15000</v>
      </c>
      <c r="C8" s="5" t="s">
        <v>7</v>
      </c>
    </row>
    <row r="9" spans="1:3" s="3" customFormat="1" ht="36" x14ac:dyDescent="0.3">
      <c r="A9" s="9" t="s">
        <v>8</v>
      </c>
      <c r="B9" s="4">
        <v>25000</v>
      </c>
      <c r="C9" s="5" t="s">
        <v>7</v>
      </c>
    </row>
    <row r="10" spans="1:3" s="3" customFormat="1" ht="36" x14ac:dyDescent="0.3">
      <c r="A10" s="9" t="s">
        <v>9</v>
      </c>
      <c r="B10" s="4">
        <v>10</v>
      </c>
      <c r="C10" s="5" t="s">
        <v>5</v>
      </c>
    </row>
    <row r="11" spans="1:3" s="3" customFormat="1" ht="18.75" x14ac:dyDescent="0.3">
      <c r="A11" s="10" t="s">
        <v>10</v>
      </c>
      <c r="B11" s="11">
        <v>40000</v>
      </c>
      <c r="C11" s="12" t="s">
        <v>7</v>
      </c>
    </row>
    <row r="12" spans="1:3" s="3" customFormat="1" ht="54" x14ac:dyDescent="0.3">
      <c r="A12" s="9" t="s">
        <v>11</v>
      </c>
      <c r="B12" s="4">
        <v>15</v>
      </c>
      <c r="C12" s="5" t="s">
        <v>5</v>
      </c>
    </row>
    <row r="13" spans="1:3" s="3" customFormat="1" ht="18.75" x14ac:dyDescent="0.3">
      <c r="A13" s="9" t="s">
        <v>12</v>
      </c>
      <c r="B13" s="4">
        <v>20000</v>
      </c>
      <c r="C13" s="5" t="s">
        <v>7</v>
      </c>
    </row>
    <row r="14" spans="1:3" s="3" customFormat="1" ht="18.75" x14ac:dyDescent="0.3">
      <c r="A14" s="9" t="s">
        <v>13</v>
      </c>
      <c r="B14" s="4">
        <v>10</v>
      </c>
      <c r="C14" s="5" t="s">
        <v>5</v>
      </c>
    </row>
    <row r="15" spans="1:3" s="3" customFormat="1" ht="18.75" x14ac:dyDescent="0.3">
      <c r="A15" s="2"/>
      <c r="B15" s="6"/>
      <c r="C15" s="7"/>
    </row>
    <row r="16" spans="1:3" s="3" customFormat="1" ht="36" x14ac:dyDescent="0.3">
      <c r="A16" s="24" t="s">
        <v>14</v>
      </c>
      <c r="B16" s="8">
        <v>75</v>
      </c>
      <c r="C16" s="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28">
        <f>B8+B9+B11+B13</f>
        <v>100000</v>
      </c>
    </row>
    <row r="20" spans="1:5" s="17" customFormat="1" ht="36" x14ac:dyDescent="0.3">
      <c r="A20" s="27" t="s">
        <v>18</v>
      </c>
      <c r="B20" s="29">
        <f>B7+B10+B12+B14</f>
        <v>50</v>
      </c>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30">
        <f>A23*$B$20+$B$19</f>
        <v>100000</v>
      </c>
      <c r="C23" s="31">
        <f>A23*$B$16</f>
        <v>0</v>
      </c>
      <c r="D23" s="35">
        <f>C23-B23</f>
        <v>-100000</v>
      </c>
    </row>
    <row r="24" spans="1:5" s="3" customFormat="1" ht="18.75" x14ac:dyDescent="0.3">
      <c r="A24" s="23">
        <v>500</v>
      </c>
      <c r="B24" s="30">
        <f t="shared" ref="B24:B42" si="0">A24*$B$20+$B$19</f>
        <v>125000</v>
      </c>
      <c r="C24" s="31">
        <f t="shared" ref="C24:C42" si="1">A24*$B$16</f>
        <v>37500</v>
      </c>
      <c r="D24" s="35">
        <f t="shared" ref="D24:D42" si="2">C24-B24</f>
        <v>-87500</v>
      </c>
    </row>
    <row r="25" spans="1:5" s="3" customFormat="1" ht="18.75" x14ac:dyDescent="0.3">
      <c r="A25" s="23">
        <v>1000</v>
      </c>
      <c r="B25" s="30">
        <f t="shared" si="0"/>
        <v>150000</v>
      </c>
      <c r="C25" s="31">
        <f t="shared" si="1"/>
        <v>75000</v>
      </c>
      <c r="D25" s="35">
        <f t="shared" si="2"/>
        <v>-75000</v>
      </c>
    </row>
    <row r="26" spans="1:5" s="3" customFormat="1" ht="18.75" x14ac:dyDescent="0.3">
      <c r="A26" s="23">
        <v>1500</v>
      </c>
      <c r="B26" s="30">
        <f t="shared" si="0"/>
        <v>175000</v>
      </c>
      <c r="C26" s="31">
        <f t="shared" si="1"/>
        <v>112500</v>
      </c>
      <c r="D26" s="35">
        <f t="shared" si="2"/>
        <v>-62500</v>
      </c>
    </row>
    <row r="27" spans="1:5" s="3" customFormat="1" ht="18.75" x14ac:dyDescent="0.3">
      <c r="A27" s="23">
        <v>2000</v>
      </c>
      <c r="B27" s="30">
        <f t="shared" si="0"/>
        <v>200000</v>
      </c>
      <c r="C27" s="31">
        <f t="shared" si="1"/>
        <v>150000</v>
      </c>
      <c r="D27" s="35">
        <f t="shared" si="2"/>
        <v>-50000</v>
      </c>
    </row>
    <row r="28" spans="1:5" s="3" customFormat="1" ht="18.75" x14ac:dyDescent="0.3">
      <c r="A28" s="23">
        <v>2500</v>
      </c>
      <c r="B28" s="30">
        <f t="shared" si="0"/>
        <v>225000</v>
      </c>
      <c r="C28" s="31">
        <f t="shared" si="1"/>
        <v>187500</v>
      </c>
      <c r="D28" s="35">
        <f t="shared" si="2"/>
        <v>-37500</v>
      </c>
    </row>
    <row r="29" spans="1:5" s="3" customFormat="1" ht="18.75" x14ac:dyDescent="0.3">
      <c r="A29" s="23">
        <v>3000</v>
      </c>
      <c r="B29" s="30">
        <f t="shared" si="0"/>
        <v>250000</v>
      </c>
      <c r="C29" s="31">
        <f t="shared" si="1"/>
        <v>225000</v>
      </c>
      <c r="D29" s="35">
        <f t="shared" si="2"/>
        <v>-25000</v>
      </c>
    </row>
    <row r="30" spans="1:5" s="3" customFormat="1" ht="18.75" x14ac:dyDescent="0.3">
      <c r="A30" s="23">
        <v>3500</v>
      </c>
      <c r="B30" s="30">
        <f t="shared" si="0"/>
        <v>275000</v>
      </c>
      <c r="C30" s="31">
        <f t="shared" si="1"/>
        <v>262500</v>
      </c>
      <c r="D30" s="35">
        <f t="shared" si="2"/>
        <v>-12500</v>
      </c>
    </row>
    <row r="31" spans="1:5" s="3" customFormat="1" ht="18.75" x14ac:dyDescent="0.3">
      <c r="A31" s="23">
        <v>4000</v>
      </c>
      <c r="B31" s="30">
        <f t="shared" si="0"/>
        <v>300000</v>
      </c>
      <c r="C31" s="31">
        <f t="shared" si="1"/>
        <v>300000</v>
      </c>
      <c r="D31" s="35">
        <f t="shared" si="2"/>
        <v>0</v>
      </c>
    </row>
    <row r="32" spans="1:5" s="3" customFormat="1" ht="18.75" x14ac:dyDescent="0.3">
      <c r="A32" s="23">
        <v>4500</v>
      </c>
      <c r="B32" s="30">
        <f t="shared" si="0"/>
        <v>325000</v>
      </c>
      <c r="C32" s="31">
        <f t="shared" si="1"/>
        <v>337500</v>
      </c>
      <c r="D32" s="35">
        <f t="shared" si="2"/>
        <v>12500</v>
      </c>
    </row>
    <row r="33" spans="1:4" s="3" customFormat="1" ht="18.75" x14ac:dyDescent="0.3">
      <c r="A33" s="23">
        <v>5000</v>
      </c>
      <c r="B33" s="30">
        <f t="shared" si="0"/>
        <v>350000</v>
      </c>
      <c r="C33" s="31">
        <f t="shared" si="1"/>
        <v>375000</v>
      </c>
      <c r="D33" s="35">
        <f t="shared" si="2"/>
        <v>25000</v>
      </c>
    </row>
    <row r="34" spans="1:4" s="3" customFormat="1" ht="18.75" x14ac:dyDescent="0.3">
      <c r="A34" s="23">
        <v>5500</v>
      </c>
      <c r="B34" s="30">
        <f t="shared" si="0"/>
        <v>375000</v>
      </c>
      <c r="C34" s="31">
        <f t="shared" si="1"/>
        <v>412500</v>
      </c>
      <c r="D34" s="35">
        <f t="shared" si="2"/>
        <v>37500</v>
      </c>
    </row>
    <row r="35" spans="1:4" s="3" customFormat="1" ht="18.75" x14ac:dyDescent="0.3">
      <c r="A35" s="23">
        <v>6000</v>
      </c>
      <c r="B35" s="30">
        <f t="shared" si="0"/>
        <v>400000</v>
      </c>
      <c r="C35" s="31">
        <f t="shared" si="1"/>
        <v>450000</v>
      </c>
      <c r="D35" s="35">
        <f t="shared" si="2"/>
        <v>50000</v>
      </c>
    </row>
    <row r="36" spans="1:4" s="3" customFormat="1" ht="18.75" x14ac:dyDescent="0.3">
      <c r="A36" s="23">
        <v>6500</v>
      </c>
      <c r="B36" s="30">
        <f t="shared" si="0"/>
        <v>425000</v>
      </c>
      <c r="C36" s="31">
        <f t="shared" si="1"/>
        <v>487500</v>
      </c>
      <c r="D36" s="35">
        <f t="shared" si="2"/>
        <v>62500</v>
      </c>
    </row>
    <row r="37" spans="1:4" s="3" customFormat="1" ht="18.75" x14ac:dyDescent="0.3">
      <c r="A37" s="23">
        <v>7000</v>
      </c>
      <c r="B37" s="30">
        <f t="shared" si="0"/>
        <v>450000</v>
      </c>
      <c r="C37" s="31">
        <f t="shared" si="1"/>
        <v>525000</v>
      </c>
      <c r="D37" s="35">
        <f t="shared" si="2"/>
        <v>75000</v>
      </c>
    </row>
    <row r="38" spans="1:4" s="3" customFormat="1" ht="18.75" x14ac:dyDescent="0.3">
      <c r="A38" s="23">
        <v>7500</v>
      </c>
      <c r="B38" s="30">
        <f t="shared" si="0"/>
        <v>475000</v>
      </c>
      <c r="C38" s="31">
        <f t="shared" si="1"/>
        <v>562500</v>
      </c>
      <c r="D38" s="35">
        <f t="shared" si="2"/>
        <v>87500</v>
      </c>
    </row>
    <row r="39" spans="1:4" s="3" customFormat="1" ht="18.75" x14ac:dyDescent="0.3">
      <c r="A39" s="23">
        <v>8000</v>
      </c>
      <c r="B39" s="30">
        <f t="shared" si="0"/>
        <v>500000</v>
      </c>
      <c r="C39" s="31">
        <f t="shared" si="1"/>
        <v>600000</v>
      </c>
      <c r="D39" s="35">
        <f t="shared" si="2"/>
        <v>100000</v>
      </c>
    </row>
    <row r="40" spans="1:4" s="3" customFormat="1" ht="18.75" x14ac:dyDescent="0.3">
      <c r="A40" s="23">
        <v>8500</v>
      </c>
      <c r="B40" s="30">
        <f t="shared" si="0"/>
        <v>525000</v>
      </c>
      <c r="C40" s="31">
        <f t="shared" si="1"/>
        <v>637500</v>
      </c>
      <c r="D40" s="35">
        <f t="shared" si="2"/>
        <v>112500</v>
      </c>
    </row>
    <row r="41" spans="1:4" s="3" customFormat="1" ht="18.75" x14ac:dyDescent="0.3">
      <c r="A41" s="23">
        <v>9000</v>
      </c>
      <c r="B41" s="30">
        <f t="shared" si="0"/>
        <v>550000</v>
      </c>
      <c r="C41" s="31">
        <f t="shared" si="1"/>
        <v>675000</v>
      </c>
      <c r="D41" s="35">
        <f t="shared" si="2"/>
        <v>125000</v>
      </c>
    </row>
    <row r="42" spans="1:4" s="3" customFormat="1" ht="18.75" x14ac:dyDescent="0.3">
      <c r="A42" s="23">
        <v>9500</v>
      </c>
      <c r="B42" s="30">
        <f t="shared" si="0"/>
        <v>575000</v>
      </c>
      <c r="C42" s="31">
        <f t="shared" si="1"/>
        <v>712500</v>
      </c>
      <c r="D42" s="35">
        <f t="shared" si="2"/>
        <v>137500</v>
      </c>
    </row>
    <row r="43" spans="1:4" s="3" customFormat="1" ht="18.75" x14ac:dyDescent="0.3">
      <c r="A43" s="23"/>
      <c r="B43" s="36"/>
      <c r="C43" s="36"/>
      <c r="D43" s="36"/>
    </row>
    <row r="54" spans="11:11" x14ac:dyDescent="0.25">
      <c r="K54"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L22" sqref="L22"/>
    </sheetView>
  </sheetViews>
  <sheetFormatPr defaultRowHeight="15" x14ac:dyDescent="0.25"/>
  <cols>
    <col min="11" max="11" width="15.28515625" customWidth="1"/>
    <col min="12" max="12" width="13.85546875" customWidth="1"/>
    <col min="13" max="13" width="15.140625" customWidth="1"/>
  </cols>
  <sheetData>
    <row r="1" spans="10:14" ht="18" x14ac:dyDescent="0.25">
      <c r="J1" s="43" t="s">
        <v>24</v>
      </c>
      <c r="K1" s="43"/>
      <c r="L1" s="43"/>
      <c r="M1" s="43"/>
    </row>
    <row r="2" spans="10:14" ht="36" x14ac:dyDescent="0.25">
      <c r="J2" s="26" t="s">
        <v>25</v>
      </c>
      <c r="K2" s="21" t="s">
        <v>26</v>
      </c>
      <c r="L2" s="21" t="s">
        <v>21</v>
      </c>
      <c r="M2" s="21" t="s">
        <v>22</v>
      </c>
    </row>
    <row r="3" spans="10:14" x14ac:dyDescent="0.25">
      <c r="J3" s="25">
        <v>0</v>
      </c>
      <c r="K3" s="53">
        <f>$J$11*J3+132000</f>
        <v>132000</v>
      </c>
      <c r="L3" s="53">
        <f>J3*120</f>
        <v>0</v>
      </c>
      <c r="M3" s="53">
        <f>L3-K3</f>
        <v>-132000</v>
      </c>
    </row>
    <row r="4" spans="10:14" x14ac:dyDescent="0.25">
      <c r="J4" s="25">
        <v>1000</v>
      </c>
      <c r="K4" s="53">
        <f t="shared" ref="K4:K9" si="0">$J$14*J4+132000</f>
        <v>192000</v>
      </c>
      <c r="L4" s="53">
        <f t="shared" ref="L4:L9" si="1">J4*120</f>
        <v>120000</v>
      </c>
      <c r="M4" s="53">
        <f t="shared" ref="M4:M9" si="2">L4-K4</f>
        <v>-72000</v>
      </c>
    </row>
    <row r="5" spans="10:14" x14ac:dyDescent="0.25">
      <c r="J5" s="25">
        <v>2000</v>
      </c>
      <c r="K5" s="53">
        <f t="shared" si="0"/>
        <v>252000</v>
      </c>
      <c r="L5" s="53">
        <f t="shared" si="1"/>
        <v>240000</v>
      </c>
      <c r="M5" s="53">
        <f t="shared" si="2"/>
        <v>-12000</v>
      </c>
    </row>
    <row r="6" spans="10:14" x14ac:dyDescent="0.25">
      <c r="J6" s="25">
        <v>3000</v>
      </c>
      <c r="K6" s="53">
        <f t="shared" si="0"/>
        <v>312000</v>
      </c>
      <c r="L6" s="53">
        <f t="shared" si="1"/>
        <v>360000</v>
      </c>
      <c r="M6" s="53">
        <f t="shared" si="2"/>
        <v>48000</v>
      </c>
    </row>
    <row r="7" spans="10:14" x14ac:dyDescent="0.25">
      <c r="J7" s="25">
        <v>4000</v>
      </c>
      <c r="K7" s="53">
        <f t="shared" si="0"/>
        <v>372000</v>
      </c>
      <c r="L7" s="53">
        <f t="shared" si="1"/>
        <v>480000</v>
      </c>
      <c r="M7" s="53">
        <f t="shared" si="2"/>
        <v>108000</v>
      </c>
    </row>
    <row r="8" spans="10:14" x14ac:dyDescent="0.25">
      <c r="J8" s="25">
        <v>5000</v>
      </c>
      <c r="K8" s="53">
        <f t="shared" si="0"/>
        <v>432000</v>
      </c>
      <c r="L8" s="53">
        <f t="shared" si="1"/>
        <v>600000</v>
      </c>
      <c r="M8" s="53">
        <f t="shared" si="2"/>
        <v>168000</v>
      </c>
    </row>
    <row r="9" spans="10:14" x14ac:dyDescent="0.25">
      <c r="J9" s="25">
        <v>6000</v>
      </c>
      <c r="K9" s="53">
        <f t="shared" si="0"/>
        <v>492000</v>
      </c>
      <c r="L9" s="53">
        <f t="shared" si="1"/>
        <v>720000</v>
      </c>
      <c r="M9" s="53">
        <f t="shared" si="2"/>
        <v>228000</v>
      </c>
    </row>
    <row r="11" spans="10:14" x14ac:dyDescent="0.25">
      <c r="J11" s="32">
        <f>(300000+60000)/6000</f>
        <v>60</v>
      </c>
      <c r="K11" t="s">
        <v>27</v>
      </c>
      <c r="M11" s="34">
        <f>(M6/L6)</f>
        <v>0.13333333333333333</v>
      </c>
    </row>
    <row r="14" spans="10:14" x14ac:dyDescent="0.25">
      <c r="J14" s="32">
        <f>(80000+40000)/2000</f>
        <v>60</v>
      </c>
      <c r="K14" t="s">
        <v>28</v>
      </c>
    </row>
    <row r="16" spans="10:14" ht="18" x14ac:dyDescent="0.25">
      <c r="J16" s="43" t="s">
        <v>29</v>
      </c>
      <c r="K16" s="43"/>
      <c r="L16" s="43"/>
      <c r="M16" s="43"/>
    </row>
    <row r="17" spans="10:14" ht="36" x14ac:dyDescent="0.25">
      <c r="J17" s="26" t="s">
        <v>25</v>
      </c>
      <c r="K17" s="21" t="s">
        <v>26</v>
      </c>
      <c r="L17" s="21" t="s">
        <v>21</v>
      </c>
      <c r="M17" s="21" t="s">
        <v>22</v>
      </c>
    </row>
    <row r="18" spans="10:14" x14ac:dyDescent="0.25">
      <c r="J18" s="25">
        <v>0</v>
      </c>
      <c r="K18" s="33">
        <f>$J$14*J18+44000</f>
        <v>44000</v>
      </c>
      <c r="L18" s="33">
        <f>J18*100</f>
        <v>0</v>
      </c>
      <c r="M18" s="33">
        <f>L18-K18</f>
        <v>-44000</v>
      </c>
    </row>
    <row r="19" spans="10:14" x14ac:dyDescent="0.25">
      <c r="J19" s="25">
        <v>250</v>
      </c>
      <c r="K19" s="33">
        <f t="shared" ref="K19:K26" si="3">$J$14*J19+44000</f>
        <v>59000</v>
      </c>
      <c r="L19" s="33">
        <f>J19*100</f>
        <v>25000</v>
      </c>
      <c r="M19" s="33">
        <f t="shared" ref="M19:M26" si="4">L19-K19</f>
        <v>-34000</v>
      </c>
    </row>
    <row r="20" spans="10:14" x14ac:dyDescent="0.25">
      <c r="J20" s="25">
        <v>500</v>
      </c>
      <c r="K20" s="33">
        <f t="shared" si="3"/>
        <v>74000</v>
      </c>
      <c r="L20" s="33">
        <f t="shared" ref="L19:L26" si="5">J20*100</f>
        <v>50000</v>
      </c>
      <c r="M20" s="33">
        <f t="shared" si="4"/>
        <v>-24000</v>
      </c>
    </row>
    <row r="21" spans="10:14" x14ac:dyDescent="0.25">
      <c r="J21" s="25">
        <v>750</v>
      </c>
      <c r="K21" s="33">
        <f t="shared" si="3"/>
        <v>89000</v>
      </c>
      <c r="L21" s="33">
        <f>J21*100</f>
        <v>75000</v>
      </c>
      <c r="M21" s="33">
        <f t="shared" si="4"/>
        <v>-14000</v>
      </c>
    </row>
    <row r="22" spans="10:14" x14ac:dyDescent="0.25">
      <c r="J22" s="25">
        <v>1000</v>
      </c>
      <c r="K22" s="33">
        <f t="shared" si="3"/>
        <v>104000</v>
      </c>
      <c r="L22" s="33">
        <f t="shared" si="5"/>
        <v>100000</v>
      </c>
      <c r="M22" s="33">
        <f t="shared" si="4"/>
        <v>-4000</v>
      </c>
    </row>
    <row r="23" spans="10:14" x14ac:dyDescent="0.25">
      <c r="J23" s="25">
        <v>1250</v>
      </c>
      <c r="K23" s="33">
        <f t="shared" si="3"/>
        <v>119000</v>
      </c>
      <c r="L23" s="33">
        <f t="shared" si="5"/>
        <v>125000</v>
      </c>
      <c r="M23" s="33">
        <f t="shared" si="4"/>
        <v>6000</v>
      </c>
    </row>
    <row r="24" spans="10:14" x14ac:dyDescent="0.25">
      <c r="J24" s="25">
        <v>1500</v>
      </c>
      <c r="K24" s="33">
        <f t="shared" si="3"/>
        <v>134000</v>
      </c>
      <c r="L24" s="33">
        <f t="shared" si="5"/>
        <v>150000</v>
      </c>
      <c r="M24" s="33">
        <f t="shared" si="4"/>
        <v>16000</v>
      </c>
    </row>
    <row r="25" spans="10:14" x14ac:dyDescent="0.25">
      <c r="J25" s="25">
        <v>1750</v>
      </c>
      <c r="K25" s="33">
        <f t="shared" si="3"/>
        <v>149000</v>
      </c>
      <c r="L25" s="33">
        <f t="shared" si="5"/>
        <v>175000</v>
      </c>
      <c r="M25" s="33">
        <f t="shared" si="4"/>
        <v>26000</v>
      </c>
    </row>
    <row r="26" spans="10:14" x14ac:dyDescent="0.25">
      <c r="J26" s="25">
        <v>2000</v>
      </c>
      <c r="K26" s="33">
        <f t="shared" si="3"/>
        <v>164000</v>
      </c>
      <c r="L26" s="33">
        <f t="shared" si="5"/>
        <v>200000</v>
      </c>
      <c r="M26" s="33">
        <f t="shared" si="4"/>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8"/>
  <sheetViews>
    <sheetView workbookViewId="0">
      <selection activeCell="C25" sqref="C25"/>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47" t="s">
        <v>31</v>
      </c>
      <c r="B17" s="48" t="s">
        <v>32</v>
      </c>
      <c r="C17" s="49" t="s">
        <v>33</v>
      </c>
    </row>
    <row r="18" spans="1:3" x14ac:dyDescent="0.25">
      <c r="A18" s="45">
        <v>0</v>
      </c>
      <c r="B18" s="44">
        <f>3*A18</f>
        <v>0</v>
      </c>
      <c r="C18" s="46">
        <f>A18*1.25</f>
        <v>0</v>
      </c>
    </row>
    <row r="19" spans="1:3" x14ac:dyDescent="0.25">
      <c r="A19" s="45">
        <v>500</v>
      </c>
      <c r="B19" s="44">
        <f t="shared" ref="B19:B28" si="0">3*A19</f>
        <v>1500</v>
      </c>
      <c r="C19" s="46">
        <f t="shared" ref="C19:C28" si="1">A19*1.25</f>
        <v>625</v>
      </c>
    </row>
    <row r="20" spans="1:3" x14ac:dyDescent="0.25">
      <c r="A20" s="45">
        <v>1000</v>
      </c>
      <c r="B20" s="44">
        <f t="shared" si="0"/>
        <v>3000</v>
      </c>
      <c r="C20" s="46">
        <f t="shared" si="1"/>
        <v>1250</v>
      </c>
    </row>
    <row r="21" spans="1:3" x14ac:dyDescent="0.25">
      <c r="A21" s="45">
        <v>1500</v>
      </c>
      <c r="B21" s="44">
        <f t="shared" si="0"/>
        <v>4500</v>
      </c>
      <c r="C21" s="46">
        <f t="shared" si="1"/>
        <v>1875</v>
      </c>
    </row>
    <row r="22" spans="1:3" x14ac:dyDescent="0.25">
      <c r="A22" s="45">
        <v>2000</v>
      </c>
      <c r="B22" s="44">
        <f t="shared" si="0"/>
        <v>6000</v>
      </c>
      <c r="C22" s="46">
        <f t="shared" si="1"/>
        <v>2500</v>
      </c>
    </row>
    <row r="23" spans="1:3" x14ac:dyDescent="0.25">
      <c r="A23" s="45">
        <v>2500</v>
      </c>
      <c r="B23" s="44">
        <f t="shared" si="0"/>
        <v>7500</v>
      </c>
      <c r="C23" s="46">
        <f t="shared" si="1"/>
        <v>3125</v>
      </c>
    </row>
    <row r="24" spans="1:3" x14ac:dyDescent="0.25">
      <c r="A24" s="45">
        <v>3000</v>
      </c>
      <c r="B24" s="44">
        <f t="shared" si="0"/>
        <v>9000</v>
      </c>
      <c r="C24" s="46">
        <f t="shared" si="1"/>
        <v>3750</v>
      </c>
    </row>
    <row r="25" spans="1:3" x14ac:dyDescent="0.25">
      <c r="A25" s="45">
        <v>3500</v>
      </c>
      <c r="B25" s="44">
        <f t="shared" si="0"/>
        <v>10500</v>
      </c>
      <c r="C25" s="46">
        <f t="shared" si="1"/>
        <v>4375</v>
      </c>
    </row>
    <row r="26" spans="1:3" x14ac:dyDescent="0.25">
      <c r="A26" s="45">
        <v>4000</v>
      </c>
      <c r="B26" s="44">
        <f t="shared" si="0"/>
        <v>12000</v>
      </c>
      <c r="C26" s="46">
        <f t="shared" si="1"/>
        <v>5000</v>
      </c>
    </row>
    <row r="27" spans="1:3" x14ac:dyDescent="0.25">
      <c r="A27" s="45">
        <v>4500</v>
      </c>
      <c r="B27" s="44">
        <f t="shared" si="0"/>
        <v>13500</v>
      </c>
      <c r="C27" s="46">
        <f t="shared" si="1"/>
        <v>5625</v>
      </c>
    </row>
    <row r="28" spans="1:3" x14ac:dyDescent="0.25">
      <c r="A28" s="50">
        <v>5000</v>
      </c>
      <c r="B28" s="51">
        <f t="shared" si="0"/>
        <v>15000</v>
      </c>
      <c r="C28" s="52">
        <f t="shared" si="1"/>
        <v>6250</v>
      </c>
    </row>
  </sheetData>
  <pageMargins left="0.511811024" right="0.511811024" top="0.78740157499999996" bottom="0.78740157499999996" header="0.31496062000000002" footer="0.31496062000000002"/>
  <drawing r:id="rId1"/>
  <legacy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0CE90614-5367-41A2-B611-45D7AE833529}">
          <x14:colorSeries rgb="FF376092"/>
          <x14:colorNegative rgb="FFD00000"/>
          <x14:colorAxis rgb="FF000000"/>
          <x14:colorMarkers rgb="FFD00000"/>
          <x14:colorFirst rgb="FFD00000"/>
          <x14:colorLast rgb="FFD00000"/>
          <x14:colorHigh rgb="FFD00000"/>
          <x14:colorLow rgb="FFD00000"/>
          <x14:sparklines>
            <x14:sparkline>
              <xm:f>Sorvete!B19:B19</xm:f>
              <xm:sqref>A19</xm:sqref>
            </x14:sparkline>
            <x14:sparkline>
              <xm:f>Sorvete!B20:B20</xm:f>
              <xm:sqref>A20</xm:sqref>
            </x14:sparkline>
            <x14:sparkline>
              <xm:f>Sorvete!B21:B21</xm:f>
              <xm:sqref>A21</xm:sqref>
            </x14:sparkline>
            <x14:sparkline>
              <xm:f>Sorvete!B22:B22</xm:f>
              <xm:sqref>A22</xm:sqref>
            </x14:sparkline>
            <x14:sparkline>
              <xm:f>Sorvete!B23:B23</xm:f>
              <xm:sqref>A23</xm:sqref>
            </x14:sparkline>
            <x14:sparkline>
              <xm:f>Sorvete!B24:B24</xm:f>
              <xm:sqref>A24</xm:sqref>
            </x14:sparkline>
            <x14:sparkline>
              <xm:f>Sorvete!B25:B25</xm:f>
              <xm:sqref>A25</xm:sqref>
            </x14:sparkline>
            <x14:sparkline>
              <xm:f>Sorvete!B26:B26</xm:f>
              <xm:sqref>A26</xm:sqref>
            </x14:sparkline>
            <x14:sparkline>
              <xm:f>Sorvete!B27:B27</xm:f>
              <xm:sqref>A27</xm:sqref>
            </x14:sparkline>
            <x14:sparkline>
              <xm:f>Sorvete!B28:B28</xm:f>
              <xm:sqref>A28</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purl.org/dc/terms/"/>
    <ds:schemaRef ds:uri="06cc2846-6aa0-416c-9bfd-0f6b68acea6f"/>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2023-09-15T01:10:27Z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