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<sst xmlns="http://schemas.openxmlformats.org/spreadsheetml/2006/main" count="17" uniqueCount="17">
  <si>
    <t xml:space="preserve">Guzmán Claustro, Edgar</t>
  </si>
  <si>
    <t xml:space="preserve">Cordero Hernández, Marco Ricardo</t>
  </si>
  <si>
    <t xml:space="preserve">Valores de referencia</t>
  </si>
  <si>
    <t>f(x,y)</t>
  </si>
  <si>
    <t xml:space="preserve">u * (u/2 + 1) * v^3 + (u + 5/2) * v^2</t>
  </si>
  <si>
    <t>x₀</t>
  </si>
  <si>
    <t>y(x₀)</t>
  </si>
  <si>
    <t>h</t>
  </si>
  <si>
    <t>y(3)</t>
  </si>
  <si>
    <t>?</t>
  </si>
  <si>
    <t>Iteraciones</t>
  </si>
  <si>
    <t>x</t>
  </si>
  <si>
    <t>y</t>
  </si>
  <si>
    <t>k1</t>
  </si>
  <si>
    <t>k2</t>
  </si>
  <si>
    <t>k3</t>
  </si>
  <si>
    <t>k4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</si>
</sst>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000000000"/>
  </numFmts>
  <fonts count="3">
    <font>
      <sz val="11.000000"/>
      <color theme="1"/>
      <name val="Calibri"/>
      <scheme val="minor"/>
    </font>
    <font>
      <b/>
      <sz val="11.000000"/>
      <color theme="0" tint="0"/>
      <name val="Calibri"/>
      <scheme val="minor"/>
    </font>
    <font>
      <b/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</fills>
  <borders count="3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9">
    <xf fontId="0" fillId="0" borderId="0" numFmtId="0" xfId="0"/>
    <xf fontId="0" fillId="0" borderId="0" numFmtId="0" xfId="0" applyAlignment="1">
      <alignment horizontal="center" vertical="center"/>
    </xf>
    <xf fontId="0" fillId="0" borderId="0" numFmtId="0" xfId="0" applyAlignment="1">
      <alignment horizontal="left" vertical="center"/>
    </xf>
    <xf fontId="1" fillId="2" borderId="1" numFmtId="0" xfId="0" applyFont="1" applyFill="1" applyBorder="1" applyAlignment="1">
      <alignment horizontal="center" vertical="center"/>
    </xf>
    <xf fontId="2" fillId="0" borderId="1" numFmtId="0" xfId="0" applyFont="1" applyBorder="1" applyAlignment="1">
      <alignment horizontal="center" vertical="center"/>
    </xf>
    <xf fontId="0" fillId="0" borderId="1" numFmtId="0" xfId="0" applyBorder="1" applyAlignment="1">
      <alignment horizontal="center" vertical="center"/>
    </xf>
    <xf fontId="0" fillId="0" borderId="1" numFmtId="0" xfId="0" applyBorder="1" applyAlignment="1">
      <alignment horizontal="center" vertical="center"/>
    </xf>
    <xf fontId="0" fillId="0" borderId="2" numFmtId="0" xfId="0" applyBorder="1" applyAlignment="1">
      <alignment horizontal="center" vertical="center"/>
    </xf>
    <xf fontId="0" fillId="0" borderId="1" numFmtId="16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" zoomScale="100" workbookViewId="0">
      <selection activeCell="A1" activeCellId="0" sqref="A1"/>
    </sheetView>
  </sheetViews>
  <sheetFormatPr defaultRowHeight="14.25"/>
  <cols>
    <col min="1" max="2" style="1" width="9.140625"/>
    <col bestFit="1" customWidth="1" min="3" max="3" style="1" width="31.34375"/>
    <col min="4" max="16384" style="1" width="9.140625"/>
  </cols>
  <sheetData>
    <row r="1" ht="14.25">
      <c r="A1" s="1"/>
    </row>
    <row r="2" s="2" customFormat="1" ht="14.25">
      <c r="A2" s="2"/>
      <c r="B2" s="2" t="s">
        <v>0</v>
      </c>
    </row>
    <row r="3" s="2" customFormat="1" ht="14.25">
      <c r="B3" s="2" t="s">
        <v>1</v>
      </c>
    </row>
    <row r="4" ht="14.25">
      <c r="B4" s="1"/>
    </row>
    <row r="5" s="2" customFormat="1" ht="14.25">
      <c r="B5" s="3" t="s">
        <v>2</v>
      </c>
      <c r="C5" s="3"/>
      <c r="D5" s="2"/>
      <c r="E5" s="2"/>
      <c r="F5" s="2"/>
      <c r="G5" s="2"/>
      <c r="J5" s="2"/>
      <c r="L5" s="2"/>
      <c r="M5" s="2"/>
      <c r="N5" s="2"/>
      <c r="O5" s="2"/>
    </row>
    <row r="6" ht="14.25">
      <c r="B6" s="4" t="s">
        <v>3</v>
      </c>
      <c r="C6" s="5" t="s">
        <v>4</v>
      </c>
      <c r="D6" s="1"/>
      <c r="E6" s="1"/>
      <c r="F6" s="1"/>
      <c r="G6" s="1"/>
      <c r="J6" s="1"/>
      <c r="K6" s="1"/>
      <c r="L6" s="1"/>
      <c r="M6" s="1"/>
      <c r="N6" s="1"/>
      <c r="O6" s="1"/>
    </row>
    <row r="7" ht="14.25">
      <c r="B7" s="4" t="s">
        <v>5</v>
      </c>
      <c r="C7" s="6">
        <v>2</v>
      </c>
      <c r="D7" s="1"/>
      <c r="E7" s="1"/>
      <c r="F7" s="1"/>
      <c r="G7" s="1"/>
      <c r="J7" s="1"/>
      <c r="K7" s="1"/>
      <c r="L7" s="1"/>
      <c r="M7" s="1"/>
      <c r="N7" s="1"/>
      <c r="O7" s="1"/>
    </row>
    <row r="8" ht="14.25">
      <c r="B8" s="4" t="s">
        <v>6</v>
      </c>
      <c r="C8" s="6">
        <v>0.10000000000000001</v>
      </c>
      <c r="D8" s="1"/>
      <c r="E8" s="1"/>
      <c r="F8" s="1"/>
      <c r="G8" s="1"/>
      <c r="J8" s="1"/>
      <c r="K8" s="1"/>
      <c r="L8" s="1"/>
      <c r="M8" s="1"/>
      <c r="N8" s="1"/>
      <c r="O8" s="1"/>
    </row>
    <row r="9" ht="14.25">
      <c r="B9" s="4" t="s">
        <v>7</v>
      </c>
      <c r="C9" s="6">
        <v>0.10000000000000001</v>
      </c>
      <c r="D9" s="1"/>
      <c r="E9" s="1"/>
      <c r="F9" s="1"/>
      <c r="G9" s="1"/>
      <c r="J9" s="1"/>
      <c r="K9" s="1"/>
      <c r="L9" s="1"/>
      <c r="M9" s="1"/>
      <c r="N9" s="1"/>
      <c r="O9" s="1"/>
    </row>
    <row r="10" ht="14.25">
      <c r="B10" s="4" t="s">
        <v>8</v>
      </c>
      <c r="C10" s="6" t="s">
        <v>9</v>
      </c>
      <c r="D10" s="1"/>
      <c r="E10" s="1"/>
      <c r="F10" s="1"/>
      <c r="G10" s="1"/>
      <c r="J10" s="1"/>
      <c r="K10" s="1"/>
      <c r="L10" s="1"/>
      <c r="M10" s="1"/>
      <c r="N10" s="1"/>
      <c r="O10" s="1"/>
    </row>
    <row r="11" ht="14.25">
      <c r="B11" s="1"/>
      <c r="C11" s="1"/>
      <c r="D11" s="1"/>
      <c r="E11" s="1"/>
      <c r="F11" s="1"/>
      <c r="G11" s="1"/>
      <c r="J11" s="1"/>
      <c r="K11" s="1"/>
      <c r="L11" s="1"/>
      <c r="M11" s="1"/>
      <c r="N11" s="1"/>
      <c r="O11" s="1"/>
    </row>
    <row r="12" ht="14.25">
      <c r="B12" s="7"/>
      <c r="C12" s="7"/>
      <c r="D12" s="7"/>
      <c r="E12" s="7"/>
      <c r="F12" s="7"/>
      <c r="G12" s="7"/>
      <c r="J12" s="1"/>
      <c r="K12" s="1"/>
      <c r="L12" s="1"/>
      <c r="M12" s="1"/>
      <c r="N12" s="1"/>
      <c r="O12" s="1"/>
    </row>
    <row r="13" ht="14.25">
      <c r="B13" s="3" t="s">
        <v>10</v>
      </c>
      <c r="C13" s="3"/>
      <c r="D13" s="3"/>
      <c r="E13" s="3"/>
      <c r="F13" s="3"/>
      <c r="G13" s="3"/>
      <c r="J13" s="1"/>
    </row>
    <row r="14" ht="14.25">
      <c r="B14" s="4" t="s">
        <v>11</v>
      </c>
      <c r="C14" s="4" t="s">
        <v>12</v>
      </c>
      <c r="D14" s="4" t="s">
        <v>13</v>
      </c>
      <c r="E14" s="4" t="s">
        <v>14</v>
      </c>
      <c r="F14" s="4" t="s">
        <v>15</v>
      </c>
      <c r="G14" s="4" t="s">
        <v>16</v>
      </c>
      <c r="J14" s="1"/>
      <c r="K14" s="1"/>
      <c r="L14" s="1"/>
      <c r="M14" s="1"/>
      <c r="N14" s="1"/>
      <c r="O14" s="1"/>
    </row>
    <row r="15" ht="14.25">
      <c r="B15" s="6">
        <f>C7</f>
        <v>2</v>
      </c>
      <c r="C15" s="6">
        <f>C8</f>
        <v>0.10000000000000001</v>
      </c>
      <c r="D15" s="6">
        <f>$C$9*(B15*(B15/2+1)*POWER(C15,3)+(B15+5/2)*POWER(C15,2))</f>
        <v>0.0049000000000000016</v>
      </c>
      <c r="E15" s="6">
        <f>$C$9*((B15+1/2*$C$9)*((B15+1/2*$C$9)/2+1)*POWER((C15+1/2*D15),3)+((B15+1/2*$C$9)+5/2)*POWER((C15+1/2*D15),2))</f>
        <v>0.0052220714662238911</v>
      </c>
      <c r="F15" s="5">
        <f>$C$9*((B15+1/2*$C$9)*((B15+1/2*$C$9)/2+1)*POWER((C15+1/2*E15),3)+((B15+1/2*$C$9)+5/2)*POWER((C15+1/2*E15),2))</f>
        <v>0.0052392048288237413</v>
      </c>
      <c r="G15" s="6">
        <f>$C$9*((B15+$C$9)*((B15+$C$9)/2+1)*POWER((C15+F15),3)+((B15+$C$9)+5/2)*POWER((C15+F15),2))</f>
        <v>0.0055964048216190845</v>
      </c>
      <c r="J15" s="1"/>
      <c r="K15" s="1"/>
      <c r="L15" s="1"/>
      <c r="M15" s="1"/>
      <c r="N15" s="1"/>
      <c r="O15" s="1"/>
    </row>
    <row r="16" ht="14.25">
      <c r="B16" s="6">
        <f>B15+$C$9</f>
        <v>2.1000000000000001</v>
      </c>
      <c r="C16" s="8">
        <f>C15+(1/6)*(D15+2*E15+2*F15+G15)</f>
        <v>0.1052364929019524</v>
      </c>
      <c r="D16" s="6">
        <f>$C$9*(B16*(B16/2+1)*POWER(C16,3)+(B16+5/2)*POWER(C16,2))</f>
        <v>0.0055961034663668356</v>
      </c>
      <c r="E16" s="6">
        <f>$C$9*((B16+1/2*$C$9)*((B16+1/2*$C$9)/2+1)*POWER((C16+1/2*D16),3)+((B16+1/2*$C$9)+5/2)*POWER((C16+1/2*D16),2))</f>
        <v>0.005989758676157724</v>
      </c>
      <c r="F16" s="5">
        <f>$C$9*((B16+1/2*$C$9)*((B16+1/2*$C$9)/2+1)*POWER((C16+1/2*E16),3)+((B16+1/2*$C$9)+5/2)*POWER((C16+1/2*E16),2))</f>
        <v>0.0060126325872822683</v>
      </c>
      <c r="G16" s="6">
        <f>$C$9*((B16+$C$9)*((B16+$C$9)/2+1)*POWER((C16+F16),3)+((B16+$C$9)+5/2)*POWER((C16+F16),2))</f>
        <v>0.0064530022933239478</v>
      </c>
      <c r="J16" s="1"/>
      <c r="K16" s="1"/>
      <c r="L16" s="1"/>
      <c r="M16" s="1"/>
      <c r="N16" s="1"/>
      <c r="O16" s="1"/>
    </row>
    <row r="17" ht="14.25">
      <c r="B17" s="6">
        <f>B16+$C$9</f>
        <v>2.2000000000000002</v>
      </c>
      <c r="C17" s="8">
        <f>C16+(1/6)*(D16+2*E16+2*F16+G16)</f>
        <v>0.11124547428304753</v>
      </c>
      <c r="D17" s="6">
        <f>$C$9*(B17*(B17/2+1)*POWER(C17,3)+(B17+5/2)*POWER(C17,2))</f>
        <v>0.0064525578482614396</v>
      </c>
      <c r="E17" s="6">
        <f>$C$9*((B17+1/2*$C$9)*((B17+1/2*$C$9)/2+1)*POWER((C17+1/2*D17),3)+((B17+1/2*$C$9)+5/2)*POWER((C17+1/2*D17),2))</f>
        <v>0.0069414902669792658</v>
      </c>
      <c r="F17" s="5">
        <f>$C$9*((B17+1/2*$C$9)*((B17+1/2*$C$9)/2+1)*POWER((C17+1/2*E17),3)+((B17+1/2*$C$9)+5/2)*POWER((C17+1/2*E17),2))</f>
        <v>0.0069727086492220747</v>
      </c>
      <c r="G17" s="6">
        <f>$C$9*((B17+$C$9)*((B17+$C$9)/2+1)*POWER((C17+F17),3)+((B17+$C$9)+5/2)*POWER((C17+F17),2))</f>
        <v>0.0075252531167776873</v>
      </c>
      <c r="J17" s="1"/>
      <c r="K17" s="1"/>
      <c r="L17" s="1"/>
      <c r="M17" s="1"/>
      <c r="N17" s="1"/>
      <c r="O17" s="1"/>
    </row>
    <row r="18" ht="14.25">
      <c r="B18" s="6">
        <f>B17+$C$9</f>
        <v>2.3000000000000003</v>
      </c>
      <c r="C18" s="8">
        <f>C17+(1/6)*(D17+2*E17+2*F17+G17)</f>
        <v>0.11821317574928783</v>
      </c>
      <c r="D18" s="6">
        <f>$C$9*(B18*(B18/2+1)*POWER(C18,3)+(B18+5/2)*POWER(C18,2))</f>
        <v>0.0075245810582568254</v>
      </c>
      <c r="E18" s="6">
        <f>$C$9*((B18+1/2*$C$9)*((B18+1/2*$C$9)/2+1)*POWER((C18+1/2*D18),3)+((B18+1/2*$C$9)+5/2)*POWER((C18+1/2*D18),2))</f>
        <v>0.0081434024658224215</v>
      </c>
      <c r="F18" s="5">
        <f>$C$9*((B18+1/2*$C$9)*((B18+1/2*$C$9)/2+1)*POWER((C18+1/2*E18),3)+((B18+1/2*$C$9)+5/2)*POWER((C18+1/2*E18),2))</f>
        <v>0.0081871338819450631</v>
      </c>
      <c r="G18" s="6">
        <f>$C$9*((B18+$C$9)*((B18+$C$9)/2+1)*POWER((C18+F18),3)+((B18+$C$9)+5/2)*POWER((C18+F18),2))</f>
        <v>0.0088950461195321153</v>
      </c>
      <c r="J18" s="1"/>
      <c r="K18" s="1"/>
      <c r="L18" s="1"/>
      <c r="M18" s="1"/>
      <c r="N18" s="1"/>
      <c r="O18" s="1"/>
    </row>
    <row r="19" ht="14.25">
      <c r="B19" s="6">
        <f>B18+$C$9</f>
        <v>2.4000000000000004</v>
      </c>
      <c r="C19" s="8">
        <f>C18+(1/6)*(D18+2*E18+2*F18+G18)</f>
        <v>0.12639329239484182</v>
      </c>
      <c r="D19" s="6">
        <f>$C$9*(B19*(B19/2+1)*POWER(C19,3)+(B19+5/2)*POWER(C19,2))</f>
        <v>0.0088939993226712696</v>
      </c>
      <c r="E19" s="6">
        <f>$C$9*((B19+1/2*$C$9)*((B19+1/2*$C$9)/2+1)*POWER((C19+1/2*D19),3)+((B19+1/2*$C$9)+5/2)*POWER((C19+1/2*D19),2))</f>
        <v>0.009695009020290888</v>
      </c>
      <c r="F19" s="5">
        <f>$C$9*((B19+1/2*$C$9)*((B19+1/2*$C$9)/2+1)*POWER((C19+1/2*E19),3)+((B19+1/2*$C$9)+5/2)*POWER((C19+1/2*E19),2))</f>
        <v>0.0097582135739879769</v>
      </c>
      <c r="G19" s="6">
        <f>$C$9*((B19+$C$9)*((B19+$C$9)/2+1)*POWER((C19+F19),3)+((B19+$C$9)+5/2)*POWER((C19+F19),2))</f>
        <v>0.010688294363001906</v>
      </c>
      <c r="J19" s="1"/>
      <c r="K19" s="1"/>
      <c r="L19" s="1"/>
      <c r="M19" s="1"/>
      <c r="N19" s="1"/>
      <c r="O19" s="1"/>
    </row>
    <row r="20" ht="14.25">
      <c r="B20" s="6">
        <f>B19+$C$9</f>
        <v>2.5000000000000004</v>
      </c>
      <c r="C20" s="8">
        <f>C19+(1/6)*(D19+2*E19+2*F19+G19)</f>
        <v>0.13614141554054696</v>
      </c>
      <c r="D20" s="6">
        <f>$C$9*(B20*(B20/2+1)*POWER(C20,3)+(B20+5/2)*POWER(C20,2))</f>
        <v>0.010686604965756782</v>
      </c>
      <c r="E20" s="6">
        <f>$C$9*((B20+1/2*$C$9)*((B20+1/2*$C$9)/2+1)*POWER((C20+1/2*D20),3)+((B20+1/2*$C$9)+5/2)*POWER((C20+1/2*D20),2))</f>
        <v>0.011752100083642867</v>
      </c>
      <c r="F20" s="5">
        <f>$C$9*((B20+1/2*$C$9)*((B20+1/2*$C$9)/2+1)*POWER((C20+1/2*E20),3)+((B20+1/2*$C$9)+5/2)*POWER((C20+1/2*E20),2))</f>
        <v>0.01184700301257304</v>
      </c>
      <c r="G20" s="6">
        <f>$C$9*((B20+$C$9)*((B20+$C$9)/2+1)*POWER((C20+F20),3)+((B20+$C$9)+5/2)*POWER((C20+F20),2))</f>
        <v>0.013107428282855072</v>
      </c>
      <c r="J20" s="1"/>
      <c r="K20" s="1"/>
      <c r="L20" s="1"/>
      <c r="M20" s="1"/>
      <c r="N20" s="1"/>
      <c r="O20" s="1"/>
    </row>
    <row r="21" ht="14.25">
      <c r="B21" s="6">
        <f>B20+$C$9</f>
        <v>2.6000000000000005</v>
      </c>
      <c r="C21" s="8">
        <f>C20+(1/6)*(D20+2*E20+2*F20+G20)</f>
        <v>0.14797345544738758</v>
      </c>
      <c r="D21" s="6">
        <f>$C$9*(B21*(B21/2+1)*POWER(C21,3)+(B21+5/2)*POWER(C21,2))</f>
        <v>0.013104581907969017</v>
      </c>
      <c r="E21" s="6">
        <f>$C$9*((B21+1/2*$C$9)*((B21+1/2*$C$9)/2+1)*POWER((C21+1/2*D21),3)+((B21+1/2*$C$9)+5/2)*POWER((C21+1/2*D21),2))</f>
        <v>0.014570652822916103</v>
      </c>
      <c r="F21" s="5">
        <f>$C$9*((B21+1/2*$C$9)*((B21+1/2*$C$9)/2+1)*POWER((C21+1/2*E21),3)+((B21+1/2*$C$9)+5/2)*POWER((C21+1/2*E21),2))</f>
        <v>0.014720107473772318</v>
      </c>
      <c r="G21" s="6">
        <f>$C$9*((B21+$C$9)*((B21+$C$9)/2+1)*POWER((C21+F21),3)+((B21+$C$9)+5/2)*POWER((C21+F21),2))</f>
        <v>0.016496371928230752</v>
      </c>
      <c r="J21" s="1"/>
      <c r="K21" s="1"/>
      <c r="L21" s="1"/>
      <c r="M21" s="1"/>
      <c r="N21" s="1"/>
      <c r="O21" s="1"/>
    </row>
    <row r="22" ht="14.25">
      <c r="A22" s="1"/>
      <c r="B22" s="6">
        <f>B21+$C$9</f>
        <v>2.7000000000000006</v>
      </c>
      <c r="C22" s="8">
        <f>C21+(1/6)*(D21+2*E21+2*F21+G21)</f>
        <v>0.16267053451898367</v>
      </c>
      <c r="D22" s="6">
        <f>$C$9*(B22*(B22/2+1)*POWER(C22,3)+(B22+5/2)*POWER(C22,2))</f>
        <v>0.016491315666873441</v>
      </c>
      <c r="E22" s="6">
        <f>$C$9*((B22+1/2*$C$9)*((B22+1/2*$C$9)/2+1)*POWER((C22+1/2*D22),3)+((B22+1/2*$C$9)+5/2)*POWER((C22+1/2*D22),2))</f>
        <v>0.018597444504209807</v>
      </c>
      <c r="F22" s="5">
        <f>$C$9*((B22+1/2*$C$9)*((B22+1/2*$C$9)/2+1)*POWER((C22+1/2*E22),3)+((B22+1/2*$C$9)+5/2)*POWER((C22+1/2*E22),2))</f>
        <v>0.018847659120948827</v>
      </c>
      <c r="G22" s="6">
        <f>$C$9*((B22+$C$9)*((B22+$C$9)/2+1)*POWER((C22+F22),3)+((B22+$C$9)+5/2)*POWER((C22+F22),2))</f>
        <v>0.021482001687243627</v>
      </c>
      <c r="J22" s="1"/>
      <c r="K22" s="1"/>
      <c r="L22" s="1"/>
      <c r="M22" s="1"/>
      <c r="N22" s="1"/>
      <c r="O22" s="1"/>
    </row>
    <row r="23" ht="14.25">
      <c r="B23" s="6">
        <f>B22+$C$9</f>
        <v>2.8000000000000007</v>
      </c>
      <c r="C23" s="8">
        <f>C22+(1/6)*(D22+2*E22+2*F22+G22)</f>
        <v>0.18148112195305605</v>
      </c>
      <c r="D23" s="6">
        <f>$C$9*(B23*(B23/2+1)*POWER(C23,3)+(B23+5/2)*POWER(C23,2))</f>
        <v>0.021472407498977442</v>
      </c>
      <c r="E23" s="6">
        <f>$C$9*((B23+1/2*$C$9)*((B23+1/2*$C$9)/2+1)*POWER((C23+1/2*D23),3)+((B23+1/2*$C$9)+5/2)*POWER((C23+1/2*D23),2))</f>
        <v>0.024675247646421889</v>
      </c>
      <c r="F23" s="5">
        <f>$C$9*((B23+1/2*$C$9)*((B23+1/2*$C$9)/2+1)*POWER((C23+1/2*E23),3)+((B23+1/2*$C$9)+5/2)*POWER((C23+1/2*E23),2))</f>
        <v>0.025129691143193286</v>
      </c>
      <c r="G23" s="6">
        <f>$C$9*((B23+$C$9)*((B23+$C$9)/2+1)*POWER((C23+F23),3)+((B23+$C$9)+5/2)*POWER((C23+F23),2))</f>
        <v>0.029318008888661221</v>
      </c>
      <c r="J23" s="1"/>
      <c r="K23" s="1"/>
      <c r="L23" s="1"/>
      <c r="M23" s="1"/>
      <c r="N23" s="1"/>
      <c r="O23" s="1"/>
    </row>
    <row r="24" ht="14.25">
      <c r="B24" s="6">
        <f>B23+$C$9</f>
        <v>2.9000000000000008</v>
      </c>
      <c r="C24" s="8">
        <f>C23+(1/6)*(D23+2*E23+2*F23+G23)</f>
        <v>0.20654783761420087</v>
      </c>
      <c r="D24" s="6">
        <f>$C$9*(B24*(B24/2+1)*POWER(C24,3)+(B24+5/2)*POWER(C24,2))</f>
        <v>0.029298230338201194</v>
      </c>
      <c r="E24" s="6">
        <f>$C$9*((B24+1/2*$C$9)*((B24+1/2*$C$9)/2+1)*POWER((C24+1/2*D24),3)+((B24+1/2*$C$9)+5/2)*POWER((C24+1/2*D24),2))</f>
        <v>0.034567766671831326</v>
      </c>
      <c r="F24" s="5">
        <f>$C$9*((B24+1/2*$C$9)*((B24+1/2*$C$9)/2+1)*POWER((C24+1/2*E24),3)+((B24+1/2*$C$9)+5/2)*POWER((C24+1/2*E24),2))</f>
        <v>0.035492552175123038</v>
      </c>
      <c r="G24" s="6">
        <f>$C$9*((B24+$C$9)*((B24+$C$9)/2+1)*POWER((C24+F24),3)+((B24+$C$9)+5/2)*POWER((C24+F24),2))</f>
        <v>0.042855641669613122</v>
      </c>
      <c r="J24" s="1"/>
      <c r="K24" s="1"/>
      <c r="L24" s="1"/>
      <c r="M24" s="1"/>
      <c r="N24" s="1"/>
      <c r="O24" s="1"/>
    </row>
    <row r="25" ht="14.25">
      <c r="B25" s="6">
        <f>B24+$C$9</f>
        <v>3.0000000000000009</v>
      </c>
      <c r="C25" s="8">
        <f>C24+(1/6)*(D24+2*E24+2*F24+G24)</f>
        <v>0.24192692256448806</v>
      </c>
      <c r="D25" s="6">
        <f>$C$9*(B25*(B25/2+1)*POWER(C25,3)+(B25+5/2)*POWER(C25,2))</f>
        <v>0.042810489290745095</v>
      </c>
      <c r="E25" s="6">
        <f>$C$9*((B25+1/2*$C$9)*((B25+1/2*$C$9)/2+1)*POWER((C25+1/2*D25),3)+((B25+1/2*$C$9)+5/2)*POWER((C25+1/2*D25),2))</f>
        <v>0.052548663423582477</v>
      </c>
      <c r="F25" s="5">
        <f>$C$9*((B25+1/2*$C$9)*((B25+1/2*$C$9)/2+1)*POWER((C25+1/2*E25),3)+((B25+1/2*$C$9)+5/2)*POWER((C25+1/2*E25),2))</f>
        <v>0.05477963964042603</v>
      </c>
      <c r="G25" s="6">
        <f>$C$9*((B25+$C$9)*((B25+$C$9)/2+1)*POWER((C25+F25),3)+((B25+$C$9)+5/2)*POWER((C25+F25),2))</f>
        <v>0.069947732844044805</v>
      </c>
      <c r="J25" s="1"/>
      <c r="K25" s="1"/>
      <c r="L25" s="1"/>
      <c r="M25" s="1"/>
      <c r="N25" s="1"/>
      <c r="O25" s="1"/>
    </row>
  </sheetData>
  <mergeCells count="2">
    <mergeCell ref="B5:C5"/>
    <mergeCell ref="B13:G13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ONLYOFFICE/7.5.0.127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2023-11-08T19:52:39Z</dcterms:modified>
</cp:coreProperties>
</file>