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7425"/>
  </bookViews>
  <sheets>
    <sheet name="Contar e Somar" sheetId="3" r:id="rId1"/>
  </sheets>
  <definedNames>
    <definedName name="_xlnm._FilterDatabase" localSheetId="0" hidden="1">'Contar e Somar'!$B$8:$E$294</definedName>
  </definedNames>
  <calcPr calcId="171027"/>
</workbook>
</file>

<file path=xl/calcChain.xml><?xml version="1.0" encoding="utf-8"?>
<calcChain xmlns="http://schemas.openxmlformats.org/spreadsheetml/2006/main">
  <c r="I21" i="3" l="1"/>
  <c r="H21" i="3"/>
  <c r="I19" i="3"/>
  <c r="H19" i="3"/>
  <c r="I17" i="3"/>
  <c r="H17" i="3"/>
  <c r="I16" i="3"/>
  <c r="H16" i="3"/>
  <c r="H14" i="3"/>
  <c r="I14" i="3"/>
  <c r="I12" i="3"/>
  <c r="I11" i="3"/>
  <c r="I10" i="3"/>
  <c r="H12" i="3"/>
  <c r="H11" i="3"/>
  <c r="H10" i="3"/>
  <c r="I9" i="3"/>
  <c r="H9" i="3"/>
</calcChain>
</file>

<file path=xl/sharedStrings.xml><?xml version="1.0" encoding="utf-8"?>
<sst xmlns="http://schemas.openxmlformats.org/spreadsheetml/2006/main" count="877" uniqueCount="106">
  <si>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</si>
  <si>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</si>
  <si>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</si>
  <si>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</si>
  <si>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</si>
  <si>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</si>
  <si>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</si>
  <si>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</si>
  <si>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</si>
  <si>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</si>
  <si>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</si>
  <si>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</si>
  <si>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</si>
  <si>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</si>
  <si>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</si>
  <si>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</si>
  <si>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</si>
  <si>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</si>
  <si>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</si>
  <si>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</si>
  <si>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</si>
  <si>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</si>
  <si>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</si>
  <si>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</si>
  <si>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</si>
  <si>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</si>
  <si>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</si>
  <si>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</si>
  <si>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</si>
  <si>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</si>
  <si>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</si>
  <si>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</si>
  <si>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</si>
  <si>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</si>
  <si>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</si>
  <si>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</si>
  <si>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</si>
  <si>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</si>
  <si>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</si>
  <si>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</si>
  <si>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</si>
  <si>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</si>
  <si>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</si>
  <si>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</si>
  <si>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</si>
  <si>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</si>
  <si>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</si>
  <si>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</si>
  <si>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</si>
  <si>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</si>
  <si>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</si>
  <si>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</si>
  <si>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</si>
  <si>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</si>
  <si>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</si>
  <si>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</si>
  <si>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</si>
  <si>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</si>
  <si>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</si>
  <si>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</si>
  <si>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</si>
  <si>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</si>
  <si>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</si>
  <si>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</si>
  <si>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</si>
  <si>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</si>
  <si>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</si>
  <si>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</si>
  <si>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</si>
  <si>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</si>
  <si>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</si>
  <si>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</si>
  <si>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</si>
  <si>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</si>
  <si>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</si>
  <si>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</si>
  <si>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</si>
  <si>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</si>
  <si>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</si>
  <si>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</si>
  <si>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</si>
  <si>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</si>
  <si>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</si>
  <si>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</si>
  <si>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</si>
  <si>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</si>
  <si>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</si>
  <si>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</si>
  <si>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</si>
  <si>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</si>
  <si>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</si>
  <si>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</si>
  <si>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</si>
  <si>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</si>
  <si>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</si>
  <si>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</si>
  <si>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</si>
  <si>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</si>
  <si>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</si>
  <si>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Total "Frutos do Mar no 2 Trim"</t>
  </si>
  <si>
    <t>Total "Bebidas, Guarana fantastica, 1 Trim"</t>
  </si>
  <si>
    <t>Qtd</t>
  </si>
  <si>
    <t>Valor R$</t>
  </si>
  <si>
    <t>Total "Condimentos no   1 Trim"</t>
  </si>
  <si>
    <t>Total 4 Trimestres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</si>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</sst>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7861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5"/>
  <sheetViews>
    <sheetView showGridLines="0" tabSelected="1" topLeftCell="H15" zoomScale="160" zoomScaleNormal="160" workbookViewId="0">
      <selection activeCell="I24" sqref="I24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9" max="9" width="15.140625" bestFit="1" customWidth="1"/>
  </cols>
  <sheetData>
    <row r="1" spans="2:9" x14ac:dyDescent="0.25">
      <c r="B1" s="10" t="s">
        <v>98</v>
      </c>
      <c r="C1" s="10"/>
      <c r="D1" s="10"/>
      <c r="E1" s="10"/>
      <c r="F1" s="10"/>
      <c r="G1" s="10"/>
      <c r="H1" s="10"/>
      <c r="I1" s="10"/>
    </row>
    <row r="2" spans="2:9" x14ac:dyDescent="0.25">
      <c r="B2" s="10"/>
      <c r="C2" s="10"/>
      <c r="D2" s="10"/>
      <c r="E2" s="10"/>
      <c r="F2" s="10"/>
      <c r="G2" s="10"/>
      <c r="H2" s="10"/>
      <c r="I2" s="10"/>
    </row>
    <row r="3" spans="2:9" ht="6.75" customHeight="1" x14ac:dyDescent="0.25"/>
    <row r="4" spans="2:9" ht="6.75" customHeight="1" x14ac:dyDescent="0.25"/>
    <row r="5" spans="2:9" x14ac:dyDescent="0.25">
      <c r="B5" s="11" t="s">
        <v>91</v>
      </c>
      <c r="C5" s="11"/>
      <c r="D5" s="11"/>
      <c r="E5" s="11"/>
      <c r="F5" s="11"/>
      <c r="G5" s="11"/>
      <c r="H5" s="11"/>
      <c r="I5" s="11"/>
    </row>
    <row r="6" spans="2:9" x14ac:dyDescent="0.25">
      <c r="B6" s="11"/>
      <c r="C6" s="11"/>
      <c r="D6" s="11"/>
      <c r="E6" s="11"/>
      <c r="F6" s="11"/>
      <c r="G6" s="11"/>
      <c r="H6" s="11"/>
      <c r="I6" s="11"/>
    </row>
    <row r="7" spans="2:9" ht="11.25" customHeight="1" thickBot="1" x14ac:dyDescent="0.3"/>
    <row r="8" spans="2:9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105</v>
      </c>
      <c r="H8" s="2" t="s">
        <v>101</v>
      </c>
      <c r="I8" s="2" t="s">
        <v>102</v>
      </c>
    </row>
    <row r="9" spans="2:9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COUNTIF(E9:E294,"Trim 1")</f>
        <v>99</v>
      </c>
      <c r="I9" s="5">
        <f>SUMIF(E9:E294,"Trim 1",D9:D294)</f>
        <v>228031.92000000004</v>
      </c>
    </row>
    <row r="10" spans="2:9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COUNTIF(E9:E294,"Trim 2")</f>
        <v>69</v>
      </c>
      <c r="I10" s="5">
        <f>SUMIF(E9:E294,"Trim 2",D9:D294)</f>
        <v>144799.01</v>
      </c>
    </row>
    <row r="11" spans="2:9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COUNTIF(E9:E294,"Trim 3")</f>
        <v>39</v>
      </c>
      <c r="I11" s="5">
        <f>SUMIF(E9:E294,"Trim 3",D9:D294)</f>
        <v>103724.22000000002</v>
      </c>
    </row>
    <row r="12" spans="2:9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COUNTIF(E9:E294,"Trim 4")</f>
        <v>79</v>
      </c>
      <c r="I12" s="5">
        <f>SUMIF(E9:E294,"Trim 4",D9:D294)</f>
        <v>132291.60999999999</v>
      </c>
    </row>
    <row r="13" spans="2:9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9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COUNTA(E9:E294)</f>
        <v>286</v>
      </c>
      <c r="I14" s="4">
        <f>SUM(D9:D294)</f>
        <v>608846.75999999989</v>
      </c>
    </row>
    <row r="15" spans="2:9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9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COUNTIF(B9:B294,"bebidas")</f>
        <v>46</v>
      </c>
      <c r="I16" s="5">
        <f>SUMIF(B9:B294,"bebidas",D9:D294)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97</v>
      </c>
      <c r="H17" s="3">
        <f>COUNTIF(B9:B294,"Laticínios")</f>
        <v>38</v>
      </c>
      <c r="I17" s="5">
        <f>SUMIF(B10:B295,"Laticínios",D10:D295)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103</v>
      </c>
      <c r="H19" s="3">
        <f>COUNTIFS(B9:B294,"condimentos",E9:E294,"trim 1")</f>
        <v>18</v>
      </c>
      <c r="I19" s="5">
        <f>SUMIFS(D9:D294,E9:E294,"trim 1",B9:B294,"condimentos")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99</v>
      </c>
      <c r="H20" s="3"/>
      <c r="I20" s="5"/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100</v>
      </c>
      <c r="H21" s="3">
        <f>COUNTIFS(B9:B294,"bebidas",C9:C294,"Guaraná Fantástica",E9:E294,"trim 1")</f>
        <v>6</v>
      </c>
      <c r="I21" s="5">
        <f>SUMIFS(D9:D294,B9:B294,"bebidas",C9:C294,"Guaraná Fantástica",E9:E294,"trim 1")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5.75" thickTop="1" x14ac:dyDescent="0.25"/>
  </sheetData>
  <autoFilter ref="B8:E294"/>
  <mergeCells count="2">
    <mergeCell ref="B1:I2"/>
    <mergeCell ref="B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Contar e Somar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2017-07-19T01:09:41Z</dcterms:modified>
</cp:coreProperties>
</file>