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462 - Outubro 2017\Aula 9\"/>
    </mc:Choice>
  </mc:AlternateContent>
  <bookViews>
    <workbookView xWindow="240" yWindow="45" windowWidth="18960" windowHeight="7740" activeTab="1" xr2:uid="{00000000-000D-0000-FFFF-FFFF00000000}"/>
  </bookViews>
  <sheets>
    <sheet name="tb_dados_icms" sheetId="4" r:id="rId1"/>
    <sheet name="Calculo ICMS" sheetId="1" r:id="rId2"/>
  </sheets>
  <definedNames>
    <definedName name="_xlnm._FilterDatabase" localSheetId="1" hidden="1">'Calculo ICMS'!$A$2:$G$2</definedName>
  </definedNames>
  <calcPr calcId="171027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5" i="1" l="1"/>
  <c r="H3" i="1"/>
  <c r="H4" i="1"/>
  <c r="G34" i="1" l="1"/>
  <c r="H34" i="1" l="1"/>
</calcChain>
</file>

<file path=xl/sharedStrings.xml><?xml version="1.0" encoding="utf-8"?>
<sst xmlns="http://schemas.openxmlformats.org/spreadsheetml/2006/main" count="194" uniqueCount="104">
  <si>
    <t>N°</t>
  </si>
  <si>
    <t>CNPJ</t>
  </si>
  <si>
    <t>TOTAL</t>
  </si>
  <si>
    <t>RJ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</si>
  <si>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</si>
  <si>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</si>
  <si>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</si>
  <si>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</si>
  <si>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</si>
  <si>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</si>
  <si>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</si>
  <si>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</si>
  <si>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</si>
  <si>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</si>
  <si>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</si>
  <si>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</si>
  <si>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</si>
  <si>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</si>
  <si>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</si>
  <si>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</si>
  <si>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</si>
  <si>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</si>
  <si>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</si>
  <si>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</si>
  <si>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</si>
  <si>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</si>
  <si>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</si>
  <si>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</si>
  <si>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</si>
  <si>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</si>
  <si>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ALÍQUOTA ICMS</t>
  </si>
  <si>
    <t>UF DESTINO</t>
  </si>
  <si>
    <t>EMPRESA</t>
  </si>
  <si>
    <t>LOCAL</t>
  </si>
  <si>
    <t>FATURAMENTO</t>
  </si>
  <si>
    <t>UF ORIGEM</t>
  </si>
  <si>
    <t>Marcio Rosa Logistica</t>
  </si>
  <si>
    <t>Alíquotas de Estado de Origem para Estado de Destino</t>
  </si>
  <si>
    <t>Sigla Estado</t>
  </si>
  <si>
    <t>R$ ICMS</t>
  </si>
  <si>
    <t>12.345.678/0001-10</t>
  </si>
  <si>
    <t>12.345.678/0001-11</t>
  </si>
  <si>
    <t>12.345.678/0001-12</t>
  </si>
  <si>
    <t>12.345.678/0001-13</t>
  </si>
  <si>
    <t>12.345.678/0001-14</t>
  </si>
  <si>
    <t>12.345.678/0001-15</t>
  </si>
  <si>
    <t>12.345.678/0001-16</t>
  </si>
  <si>
    <t>12.345.678/0001-17</t>
  </si>
  <si>
    <t>12.345.678/0001-18</t>
  </si>
  <si>
    <t>12.345.678/0001-19</t>
  </si>
  <si>
    <t>12.345.678/0001-20</t>
  </si>
  <si>
    <t>12.345.678/0001-21</t>
  </si>
  <si>
    <t>12.345.678/0001-22</t>
  </si>
  <si>
    <t>12.345.678/0001-23</t>
  </si>
  <si>
    <t>12.345.678/0001-24</t>
  </si>
  <si>
    <t>12.345.678/0001-25</t>
  </si>
  <si>
    <t>12.345.678/0001-26</t>
  </si>
  <si>
    <t>12.345.678/0001-27</t>
  </si>
  <si>
    <t>12.345.678/0001-28</t>
  </si>
  <si>
    <t>12.345.678/0001-29</t>
  </si>
  <si>
    <t>12.345.678/0001-30</t>
  </si>
  <si>
    <t>12.345.678/0001-31</t>
  </si>
  <si>
    <t>12.345.678/0001-32</t>
  </si>
  <si>
    <t>12.345.678/0001-33</t>
  </si>
  <si>
    <t>12.345.678/0001-34</t>
  </si>
  <si>
    <t>12.345.678/0001-35</t>
  </si>
  <si>
    <t>12.345.678/0001-36</t>
  </si>
  <si>
    <t>12.345.678/0001-37</t>
  </si>
  <si>
    <t>12.345.678/0001-38</t>
  </si>
  <si>
    <t>12.345.678/0001-39</t>
  </si>
  <si>
    <t>12.345.678/0001-40</t>
  </si>
  <si>
    <t>Cidade XXX - 23</t>
  </si>
  <si>
    <t>Cidade XXX - 24</t>
  </si>
  <si>
    <t>Cidade XXX - 25</t>
  </si>
  <si>
    <t>Cidade XXX - 26</t>
  </si>
  <si>
    <t>Cidade XXX - 27</t>
  </si>
  <si>
    <t>Cidade XXX - 28</t>
  </si>
  <si>
    <t>Cidade XXX - 29</t>
  </si>
  <si>
    <t>Cidade XXX - 30</t>
  </si>
  <si>
    <t>Cidade XXX - 31</t>
  </si>
  <si>
    <t>Cidade XXX - 32</t>
  </si>
  <si>
    <t>Cidade XXX - 33</t>
  </si>
  <si>
    <t>Cidade XXX - 34</t>
  </si>
  <si>
    <t>Cidade XXX - 35</t>
  </si>
  <si>
    <t>Cidade XXX - 36</t>
  </si>
  <si>
    <t>Cidade XXX - 37</t>
  </si>
  <si>
    <t>Cidade XXX - 38</t>
  </si>
  <si>
    <t>Cidade XXX - 39</t>
  </si>
  <si>
    <t>Cidade XXX - 40</t>
  </si>
  <si>
    <t>Cidade XXX - 41</t>
  </si>
  <si>
    <t>Cidade XXX - 42</t>
  </si>
  <si>
    <t>Cidade XXX - 43</t>
  </si>
  <si>
    <t>Cidade XXX - 44</t>
  </si>
  <si>
    <t>Cidade XXX - 45</t>
  </si>
  <si>
    <t>Cidade XXX - 46</t>
  </si>
  <si>
    <t>Cidade XXX - 47</t>
  </si>
  <si>
    <t>Cidade XXX - 48</t>
  </si>
  <si>
    <t>Cidade XXX - 49</t>
  </si>
  <si>
    <t>Cidade XXX - 50</t>
  </si>
  <si>
    <t>Cidade XXX - 51</t>
  </si>
  <si>
    <t>Cidade XXX - 52</t>
  </si>
  <si>
    <t>Cidade XXX - 53</t>
  </si>
  <si>
    <t>es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</si>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</sst>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8"/>
      <color theme="0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8CFAD"/>
        <bgColor indexed="64"/>
      </patternFill>
    </fill>
    <fill>
      <patternFill patternType="solid">
        <fgColor rgb="FF3BAF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wrapText="1"/>
    </xf>
    <xf numFmtId="9" fontId="4" fillId="0" borderId="0" xfId="0" applyNumberFormat="1" applyFont="1"/>
    <xf numFmtId="0" fontId="6" fillId="3" borderId="1" xfId="0" applyFont="1" applyFill="1" applyBorder="1" applyAlignment="1">
      <alignment horizontal="center" vertical="center" wrapText="1"/>
    </xf>
    <xf numFmtId="9" fontId="6" fillId="3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/>
    <xf numFmtId="9" fontId="7" fillId="2" borderId="1" xfId="0" applyNumberFormat="1" applyFont="1" applyFill="1" applyBorder="1"/>
    <xf numFmtId="0" fontId="8" fillId="2" borderId="1" xfId="0" applyFont="1" applyFill="1" applyBorder="1" applyAlignment="1">
      <alignment horizontal="right"/>
    </xf>
    <xf numFmtId="8" fontId="8" fillId="2" borderId="1" xfId="0" applyNumberFormat="1" applyFont="1" applyFill="1" applyBorder="1"/>
    <xf numFmtId="0" fontId="7" fillId="4" borderId="1" xfId="0" applyFont="1" applyFill="1" applyBorder="1"/>
    <xf numFmtId="8" fontId="7" fillId="4" borderId="1" xfId="0" applyNumberFormat="1" applyFont="1" applyFill="1" applyBorder="1"/>
    <xf numFmtId="9" fontId="7" fillId="4" borderId="1" xfId="0" applyNumberFormat="1" applyFont="1" applyFill="1" applyBorder="1"/>
    <xf numFmtId="0" fontId="4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9" fontId="0" fillId="4" borderId="2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9" fontId="11" fillId="6" borderId="2" xfId="1" applyFont="1" applyFill="1" applyBorder="1" applyAlignment="1">
      <alignment horizontal="center" vertical="center"/>
    </xf>
    <xf numFmtId="0" fontId="2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993300"/>
      <color rgb="FF48CFAD"/>
      <color rgb="FF3BA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100013</xdr:rowOff>
    </xdr:from>
    <xdr:to>
      <xdr:col>8</xdr:col>
      <xdr:colOff>638175</xdr:colOff>
      <xdr:row>81</xdr:row>
      <xdr:rowOff>109538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13607"/>
          <a:ext cx="10389394" cy="286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41"/>
  <sheetViews>
    <sheetView showGridLines="0" topLeftCell="A4" zoomScale="80" zoomScaleNormal="80" workbookViewId="0">
      <selection activeCell="O21" sqref="O21"/>
    </sheetView>
  </sheetViews>
  <sheetFormatPr defaultRowHeight="15" x14ac:dyDescent="0.25"/>
  <cols>
    <col min="1" max="1" width="6.42578125" customWidth="1"/>
    <col min="2" max="2" width="4" bestFit="1" customWidth="1"/>
    <col min="3" max="29" width="4.5703125" bestFit="1" customWidth="1"/>
    <col min="31" max="31" width="11.42578125" style="18" bestFit="1" customWidth="1"/>
  </cols>
  <sheetData>
    <row r="1" spans="2:32" s="1" customFormat="1" ht="15.75" thickBot="1" x14ac:dyDescent="0.3">
      <c r="AE1" s="18"/>
    </row>
    <row r="2" spans="2:32" s="1" customFormat="1" x14ac:dyDescent="0.25">
      <c r="B2" s="27" t="s">
        <v>37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9"/>
      <c r="AE2" s="33" t="s">
        <v>38</v>
      </c>
    </row>
    <row r="3" spans="2:32" ht="15.75" thickBot="1" x14ac:dyDescent="0.3">
      <c r="B3" s="30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2"/>
      <c r="AE3" s="34"/>
    </row>
    <row r="4" spans="2:32" ht="15.75" thickBot="1" x14ac:dyDescent="0.3"/>
    <row r="5" spans="2:32" ht="15.75" thickBot="1" x14ac:dyDescent="0.3">
      <c r="B5" s="19"/>
      <c r="C5" s="20" t="s">
        <v>4</v>
      </c>
      <c r="D5" s="20" t="s">
        <v>5</v>
      </c>
      <c r="E5" s="20" t="s">
        <v>7</v>
      </c>
      <c r="F5" s="20" t="s">
        <v>6</v>
      </c>
      <c r="G5" s="20" t="s">
        <v>8</v>
      </c>
      <c r="H5" s="20" t="s">
        <v>9</v>
      </c>
      <c r="I5" s="20" t="s">
        <v>10</v>
      </c>
      <c r="J5" s="20" t="s">
        <v>11</v>
      </c>
      <c r="K5" s="20" t="s">
        <v>12</v>
      </c>
      <c r="L5" s="20" t="s">
        <v>13</v>
      </c>
      <c r="M5" s="20" t="s">
        <v>14</v>
      </c>
      <c r="N5" s="20" t="s">
        <v>15</v>
      </c>
      <c r="O5" s="20" t="s">
        <v>16</v>
      </c>
      <c r="P5" s="20" t="s">
        <v>17</v>
      </c>
      <c r="Q5" s="20" t="s">
        <v>18</v>
      </c>
      <c r="R5" s="20" t="s">
        <v>19</v>
      </c>
      <c r="S5" s="20" t="s">
        <v>20</v>
      </c>
      <c r="T5" s="20" t="s">
        <v>21</v>
      </c>
      <c r="U5" s="20" t="s">
        <v>22</v>
      </c>
      <c r="V5" s="20" t="s">
        <v>23</v>
      </c>
      <c r="W5" s="20" t="s">
        <v>3</v>
      </c>
      <c r="X5" s="20" t="s">
        <v>24</v>
      </c>
      <c r="Y5" s="20" t="s">
        <v>25</v>
      </c>
      <c r="Z5" s="20" t="s">
        <v>26</v>
      </c>
      <c r="AA5" s="20" t="s">
        <v>27</v>
      </c>
      <c r="AB5" s="20" t="s">
        <v>28</v>
      </c>
      <c r="AC5" s="20" t="s">
        <v>29</v>
      </c>
    </row>
    <row r="6" spans="2:32" ht="15.75" thickBot="1" x14ac:dyDescent="0.3">
      <c r="B6" s="21" t="s">
        <v>4</v>
      </c>
      <c r="C6" s="24">
        <v>0.17</v>
      </c>
      <c r="D6" s="22">
        <v>0.12</v>
      </c>
      <c r="E6" s="22">
        <v>0.12</v>
      </c>
      <c r="F6" s="22">
        <v>0.12</v>
      </c>
      <c r="G6" s="22">
        <v>0.12</v>
      </c>
      <c r="H6" s="22">
        <v>0.12</v>
      </c>
      <c r="I6" s="22">
        <v>0.12</v>
      </c>
      <c r="J6" s="22">
        <v>0.12</v>
      </c>
      <c r="K6" s="22">
        <v>0.12</v>
      </c>
      <c r="L6" s="22">
        <v>0.12</v>
      </c>
      <c r="M6" s="22">
        <v>0.12</v>
      </c>
      <c r="N6" s="22">
        <v>0.12</v>
      </c>
      <c r="O6" s="22">
        <v>0.12</v>
      </c>
      <c r="P6" s="22">
        <v>0.12</v>
      </c>
      <c r="Q6" s="22">
        <v>0.12</v>
      </c>
      <c r="R6" s="22">
        <v>0.12</v>
      </c>
      <c r="S6" s="22">
        <v>0.12</v>
      </c>
      <c r="T6" s="22">
        <v>0.12</v>
      </c>
      <c r="U6" s="22">
        <v>0.12</v>
      </c>
      <c r="V6" s="22">
        <v>0.12</v>
      </c>
      <c r="W6" s="22">
        <v>0.12</v>
      </c>
      <c r="X6" s="22">
        <v>0.12</v>
      </c>
      <c r="Y6" s="22">
        <v>0.12</v>
      </c>
      <c r="Z6" s="22">
        <v>0.12</v>
      </c>
      <c r="AA6" s="22">
        <v>0.12</v>
      </c>
      <c r="AB6" s="22">
        <v>0.12</v>
      </c>
      <c r="AC6" s="22">
        <v>0.12</v>
      </c>
      <c r="AE6" s="22" t="s">
        <v>4</v>
      </c>
    </row>
    <row r="7" spans="2:32" ht="15.75" thickBot="1" x14ac:dyDescent="0.3">
      <c r="B7" s="21" t="s">
        <v>5</v>
      </c>
      <c r="C7" s="22">
        <v>0.12</v>
      </c>
      <c r="D7" s="24">
        <v>0.17</v>
      </c>
      <c r="E7" s="22">
        <v>0.12</v>
      </c>
      <c r="F7" s="22">
        <v>0.12</v>
      </c>
      <c r="G7" s="22">
        <v>0.12</v>
      </c>
      <c r="H7" s="22">
        <v>0.12</v>
      </c>
      <c r="I7" s="22">
        <v>0.12</v>
      </c>
      <c r="J7" s="22">
        <v>0.12</v>
      </c>
      <c r="K7" s="22">
        <v>0.12</v>
      </c>
      <c r="L7" s="22">
        <v>0.12</v>
      </c>
      <c r="M7" s="22">
        <v>0.12</v>
      </c>
      <c r="N7" s="22">
        <v>0.12</v>
      </c>
      <c r="O7" s="22">
        <v>0.12</v>
      </c>
      <c r="P7" s="22">
        <v>0.12</v>
      </c>
      <c r="Q7" s="22">
        <v>0.12</v>
      </c>
      <c r="R7" s="22">
        <v>0.12</v>
      </c>
      <c r="S7" s="22">
        <v>0.12</v>
      </c>
      <c r="T7" s="22">
        <v>0.12</v>
      </c>
      <c r="U7" s="22">
        <v>0.12</v>
      </c>
      <c r="V7" s="22">
        <v>0.12</v>
      </c>
      <c r="W7" s="22">
        <v>0.12</v>
      </c>
      <c r="X7" s="22">
        <v>0.12</v>
      </c>
      <c r="Y7" s="22">
        <v>0.12</v>
      </c>
      <c r="Z7" s="22">
        <v>0.12</v>
      </c>
      <c r="AA7" s="22">
        <v>0.12</v>
      </c>
      <c r="AB7" s="22">
        <v>0.12</v>
      </c>
      <c r="AC7" s="22">
        <v>0.12</v>
      </c>
      <c r="AE7" s="22" t="s">
        <v>5</v>
      </c>
    </row>
    <row r="8" spans="2:32" ht="15.75" thickBot="1" x14ac:dyDescent="0.3">
      <c r="B8" s="21" t="s">
        <v>7</v>
      </c>
      <c r="C8" s="22">
        <v>0.12</v>
      </c>
      <c r="D8" s="22">
        <v>0.12</v>
      </c>
      <c r="E8" s="24">
        <v>0.17</v>
      </c>
      <c r="F8" s="22">
        <v>0.12</v>
      </c>
      <c r="G8" s="22">
        <v>0.12</v>
      </c>
      <c r="H8" s="22">
        <v>0.12</v>
      </c>
      <c r="I8" s="22">
        <v>0.12</v>
      </c>
      <c r="J8" s="22">
        <v>0.12</v>
      </c>
      <c r="K8" s="22">
        <v>0.12</v>
      </c>
      <c r="L8" s="22">
        <v>0.12</v>
      </c>
      <c r="M8" s="22">
        <v>0.12</v>
      </c>
      <c r="N8" s="22">
        <v>0.12</v>
      </c>
      <c r="O8" s="22">
        <v>0.12</v>
      </c>
      <c r="P8" s="22">
        <v>0.12</v>
      </c>
      <c r="Q8" s="22">
        <v>0.12</v>
      </c>
      <c r="R8" s="22">
        <v>0.12</v>
      </c>
      <c r="S8" s="22">
        <v>0.12</v>
      </c>
      <c r="T8" s="22">
        <v>0.12</v>
      </c>
      <c r="U8" s="22">
        <v>0.12</v>
      </c>
      <c r="V8" s="22">
        <v>0.12</v>
      </c>
      <c r="W8" s="22">
        <v>0.12</v>
      </c>
      <c r="X8" s="22">
        <v>0.12</v>
      </c>
      <c r="Y8" s="22">
        <v>0.12</v>
      </c>
      <c r="Z8" s="22">
        <v>0.12</v>
      </c>
      <c r="AA8" s="22">
        <v>0.12</v>
      </c>
      <c r="AB8" s="22">
        <v>0.12</v>
      </c>
      <c r="AC8" s="22">
        <v>0.12</v>
      </c>
      <c r="AE8" s="22" t="s">
        <v>7</v>
      </c>
      <c r="AF8" s="23"/>
    </row>
    <row r="9" spans="2:32" ht="15.75" thickBot="1" x14ac:dyDescent="0.3">
      <c r="B9" s="21" t="s">
        <v>6</v>
      </c>
      <c r="C9" s="22">
        <v>0.12</v>
      </c>
      <c r="D9" s="22">
        <v>0.12</v>
      </c>
      <c r="E9" s="22">
        <v>0.12</v>
      </c>
      <c r="F9" s="24">
        <v>0.17</v>
      </c>
      <c r="G9" s="22">
        <v>0.12</v>
      </c>
      <c r="H9" s="22">
        <v>0.12</v>
      </c>
      <c r="I9" s="22">
        <v>0.12</v>
      </c>
      <c r="J9" s="22">
        <v>0.12</v>
      </c>
      <c r="K9" s="22">
        <v>0.12</v>
      </c>
      <c r="L9" s="22">
        <v>0.12</v>
      </c>
      <c r="M9" s="22">
        <v>0.12</v>
      </c>
      <c r="N9" s="22">
        <v>0.12</v>
      </c>
      <c r="O9" s="22">
        <v>0.12</v>
      </c>
      <c r="P9" s="22">
        <v>0.12</v>
      </c>
      <c r="Q9" s="22">
        <v>0.12</v>
      </c>
      <c r="R9" s="22">
        <v>0.12</v>
      </c>
      <c r="S9" s="22">
        <v>0.12</v>
      </c>
      <c r="T9" s="22">
        <v>0.12</v>
      </c>
      <c r="U9" s="22">
        <v>0.12</v>
      </c>
      <c r="V9" s="22">
        <v>0.12</v>
      </c>
      <c r="W9" s="22">
        <v>0.12</v>
      </c>
      <c r="X9" s="22">
        <v>0.12</v>
      </c>
      <c r="Y9" s="22">
        <v>0.12</v>
      </c>
      <c r="Z9" s="22">
        <v>0.12</v>
      </c>
      <c r="AA9" s="22">
        <v>0.12</v>
      </c>
      <c r="AB9" s="22">
        <v>0.12</v>
      </c>
      <c r="AC9" s="22">
        <v>0.12</v>
      </c>
      <c r="AE9" s="22" t="s">
        <v>6</v>
      </c>
    </row>
    <row r="10" spans="2:32" ht="15.75" thickBot="1" x14ac:dyDescent="0.3">
      <c r="B10" s="21" t="s">
        <v>8</v>
      </c>
      <c r="C10" s="22">
        <v>0.12</v>
      </c>
      <c r="D10" s="22">
        <v>0.12</v>
      </c>
      <c r="E10" s="22">
        <v>0.12</v>
      </c>
      <c r="F10" s="22">
        <v>0.12</v>
      </c>
      <c r="G10" s="24">
        <v>0.17</v>
      </c>
      <c r="H10" s="22">
        <v>0.12</v>
      </c>
      <c r="I10" s="22">
        <v>0.12</v>
      </c>
      <c r="J10" s="22">
        <v>0.12</v>
      </c>
      <c r="K10" s="22">
        <v>0.12</v>
      </c>
      <c r="L10" s="22">
        <v>0.12</v>
      </c>
      <c r="M10" s="22">
        <v>0.12</v>
      </c>
      <c r="N10" s="22">
        <v>0.12</v>
      </c>
      <c r="O10" s="22">
        <v>0.12</v>
      </c>
      <c r="P10" s="22">
        <v>0.12</v>
      </c>
      <c r="Q10" s="22">
        <v>0.12</v>
      </c>
      <c r="R10" s="22">
        <v>0.12</v>
      </c>
      <c r="S10" s="22">
        <v>0.12</v>
      </c>
      <c r="T10" s="22">
        <v>0.12</v>
      </c>
      <c r="U10" s="22">
        <v>0.12</v>
      </c>
      <c r="V10" s="22">
        <v>0.12</v>
      </c>
      <c r="W10" s="22">
        <v>0.12</v>
      </c>
      <c r="X10" s="22">
        <v>0.12</v>
      </c>
      <c r="Y10" s="22">
        <v>0.12</v>
      </c>
      <c r="Z10" s="22">
        <v>0.12</v>
      </c>
      <c r="AA10" s="22">
        <v>0.12</v>
      </c>
      <c r="AB10" s="22">
        <v>0.12</v>
      </c>
      <c r="AC10" s="22">
        <v>0.12</v>
      </c>
      <c r="AE10" s="22" t="s">
        <v>8</v>
      </c>
    </row>
    <row r="11" spans="2:32" ht="15.75" thickBot="1" x14ac:dyDescent="0.3">
      <c r="B11" s="21" t="s">
        <v>9</v>
      </c>
      <c r="C11" s="22">
        <v>0.12</v>
      </c>
      <c r="D11" s="22">
        <v>0.12</v>
      </c>
      <c r="E11" s="22">
        <v>0.12</v>
      </c>
      <c r="F11" s="22">
        <v>0.12</v>
      </c>
      <c r="G11" s="22">
        <v>0.12</v>
      </c>
      <c r="H11" s="24">
        <v>0.17</v>
      </c>
      <c r="I11" s="22">
        <v>0.12</v>
      </c>
      <c r="J11" s="22">
        <v>0.12</v>
      </c>
      <c r="K11" s="22">
        <v>0.12</v>
      </c>
      <c r="L11" s="22">
        <v>0.12</v>
      </c>
      <c r="M11" s="22">
        <v>0.12</v>
      </c>
      <c r="N11" s="22">
        <v>0.12</v>
      </c>
      <c r="O11" s="22">
        <v>0.12</v>
      </c>
      <c r="P11" s="22">
        <v>0.12</v>
      </c>
      <c r="Q11" s="22">
        <v>0.12</v>
      </c>
      <c r="R11" s="22">
        <v>0.12</v>
      </c>
      <c r="S11" s="22">
        <v>0.12</v>
      </c>
      <c r="T11" s="22">
        <v>0.12</v>
      </c>
      <c r="U11" s="22">
        <v>0.12</v>
      </c>
      <c r="V11" s="22">
        <v>0.12</v>
      </c>
      <c r="W11" s="22">
        <v>0.12</v>
      </c>
      <c r="X11" s="22">
        <v>0.12</v>
      </c>
      <c r="Y11" s="22">
        <v>0.12</v>
      </c>
      <c r="Z11" s="22">
        <v>0.12</v>
      </c>
      <c r="AA11" s="22">
        <v>0.12</v>
      </c>
      <c r="AB11" s="22">
        <v>0.12</v>
      </c>
      <c r="AC11" s="22">
        <v>0.12</v>
      </c>
      <c r="AE11" s="22" t="s">
        <v>9</v>
      </c>
    </row>
    <row r="12" spans="2:32" ht="15.75" thickBot="1" x14ac:dyDescent="0.3">
      <c r="B12" s="21" t="s">
        <v>10</v>
      </c>
      <c r="C12" s="22">
        <v>0.12</v>
      </c>
      <c r="D12" s="22">
        <v>0.12</v>
      </c>
      <c r="E12" s="22">
        <v>0.12</v>
      </c>
      <c r="F12" s="22">
        <v>0.12</v>
      </c>
      <c r="G12" s="22">
        <v>0.12</v>
      </c>
      <c r="H12" s="22">
        <v>0.12</v>
      </c>
      <c r="I12" s="24">
        <v>0.17</v>
      </c>
      <c r="J12" s="22">
        <v>0.12</v>
      </c>
      <c r="K12" s="22">
        <v>0.12</v>
      </c>
      <c r="L12" s="22">
        <v>0.12</v>
      </c>
      <c r="M12" s="22">
        <v>0.12</v>
      </c>
      <c r="N12" s="22">
        <v>0.12</v>
      </c>
      <c r="O12" s="22">
        <v>0.12</v>
      </c>
      <c r="P12" s="22">
        <v>0.12</v>
      </c>
      <c r="Q12" s="22">
        <v>0.12</v>
      </c>
      <c r="R12" s="22">
        <v>0.12</v>
      </c>
      <c r="S12" s="22">
        <v>0.12</v>
      </c>
      <c r="T12" s="22">
        <v>0.12</v>
      </c>
      <c r="U12" s="22">
        <v>0.12</v>
      </c>
      <c r="V12" s="22">
        <v>0.12</v>
      </c>
      <c r="W12" s="22">
        <v>0.12</v>
      </c>
      <c r="X12" s="22">
        <v>0.12</v>
      </c>
      <c r="Y12" s="22">
        <v>0.12</v>
      </c>
      <c r="Z12" s="22">
        <v>0.12</v>
      </c>
      <c r="AA12" s="22">
        <v>0.12</v>
      </c>
      <c r="AB12" s="22">
        <v>0.12</v>
      </c>
      <c r="AC12" s="22">
        <v>0.12</v>
      </c>
      <c r="AE12" s="22" t="s">
        <v>10</v>
      </c>
    </row>
    <row r="13" spans="2:32" ht="15.75" thickBot="1" x14ac:dyDescent="0.3">
      <c r="B13" s="21" t="s">
        <v>11</v>
      </c>
      <c r="C13" s="22">
        <v>0.12</v>
      </c>
      <c r="D13" s="22">
        <v>0.12</v>
      </c>
      <c r="E13" s="22">
        <v>0.12</v>
      </c>
      <c r="F13" s="22">
        <v>0.12</v>
      </c>
      <c r="G13" s="22">
        <v>0.12</v>
      </c>
      <c r="H13" s="22">
        <v>0.12</v>
      </c>
      <c r="I13" s="22">
        <v>0.12</v>
      </c>
      <c r="J13" s="24">
        <v>0.17</v>
      </c>
      <c r="K13" s="22">
        <v>0.12</v>
      </c>
      <c r="L13" s="22">
        <v>0.12</v>
      </c>
      <c r="M13" s="22">
        <v>0.12</v>
      </c>
      <c r="N13" s="22">
        <v>0.12</v>
      </c>
      <c r="O13" s="22">
        <v>0.12</v>
      </c>
      <c r="P13" s="22">
        <v>0.12</v>
      </c>
      <c r="Q13" s="22">
        <v>0.12</v>
      </c>
      <c r="R13" s="22">
        <v>0.12</v>
      </c>
      <c r="S13" s="22">
        <v>0.12</v>
      </c>
      <c r="T13" s="22">
        <v>0.12</v>
      </c>
      <c r="U13" s="22">
        <v>0.12</v>
      </c>
      <c r="V13" s="22">
        <v>0.12</v>
      </c>
      <c r="W13" s="22">
        <v>0.12</v>
      </c>
      <c r="X13" s="22">
        <v>0.12</v>
      </c>
      <c r="Y13" s="22">
        <v>0.12</v>
      </c>
      <c r="Z13" s="22">
        <v>0.12</v>
      </c>
      <c r="AA13" s="22">
        <v>0.12</v>
      </c>
      <c r="AB13" s="22">
        <v>0.12</v>
      </c>
      <c r="AC13" s="22">
        <v>0.12</v>
      </c>
      <c r="AE13" s="22" t="s">
        <v>11</v>
      </c>
    </row>
    <row r="14" spans="2:32" ht="15.75" thickBot="1" x14ac:dyDescent="0.3">
      <c r="B14" s="21" t="s">
        <v>12</v>
      </c>
      <c r="C14" s="22">
        <v>0.12</v>
      </c>
      <c r="D14" s="22">
        <v>0.12</v>
      </c>
      <c r="E14" s="22">
        <v>0.12</v>
      </c>
      <c r="F14" s="22">
        <v>0.12</v>
      </c>
      <c r="G14" s="22">
        <v>0.12</v>
      </c>
      <c r="H14" s="22">
        <v>0.12</v>
      </c>
      <c r="I14" s="22">
        <v>0.12</v>
      </c>
      <c r="J14" s="22">
        <v>0.12</v>
      </c>
      <c r="K14" s="24">
        <v>0.17</v>
      </c>
      <c r="L14" s="22">
        <v>0.12</v>
      </c>
      <c r="M14" s="22">
        <v>0.12</v>
      </c>
      <c r="N14" s="22">
        <v>0.12</v>
      </c>
      <c r="O14" s="22">
        <v>0.12</v>
      </c>
      <c r="P14" s="22">
        <v>0.12</v>
      </c>
      <c r="Q14" s="22">
        <v>0.12</v>
      </c>
      <c r="R14" s="22">
        <v>0.12</v>
      </c>
      <c r="S14" s="22">
        <v>0.12</v>
      </c>
      <c r="T14" s="22">
        <v>0.12</v>
      </c>
      <c r="U14" s="22">
        <v>0.12</v>
      </c>
      <c r="V14" s="22">
        <v>0.12</v>
      </c>
      <c r="W14" s="22">
        <v>0.12</v>
      </c>
      <c r="X14" s="22">
        <v>0.12</v>
      </c>
      <c r="Y14" s="22">
        <v>0.12</v>
      </c>
      <c r="Z14" s="22">
        <v>0.12</v>
      </c>
      <c r="AA14" s="22">
        <v>0.12</v>
      </c>
      <c r="AB14" s="22">
        <v>0.12</v>
      </c>
      <c r="AC14" s="22">
        <v>0.12</v>
      </c>
      <c r="AE14" s="22" t="s">
        <v>12</v>
      </c>
    </row>
    <row r="15" spans="2:32" ht="15.75" thickBot="1" x14ac:dyDescent="0.3">
      <c r="B15" s="21" t="s">
        <v>13</v>
      </c>
      <c r="C15" s="22">
        <v>0.12</v>
      </c>
      <c r="D15" s="22">
        <v>0.12</v>
      </c>
      <c r="E15" s="22">
        <v>0.12</v>
      </c>
      <c r="F15" s="22">
        <v>0.12</v>
      </c>
      <c r="G15" s="22">
        <v>0.12</v>
      </c>
      <c r="H15" s="22">
        <v>0.12</v>
      </c>
      <c r="I15" s="22">
        <v>0.12</v>
      </c>
      <c r="J15" s="22">
        <v>0.12</v>
      </c>
      <c r="K15" s="22">
        <v>0.12</v>
      </c>
      <c r="L15" s="24">
        <v>0.17</v>
      </c>
      <c r="M15" s="22">
        <v>0.12</v>
      </c>
      <c r="N15" s="22">
        <v>0.12</v>
      </c>
      <c r="O15" s="22">
        <v>0.12</v>
      </c>
      <c r="P15" s="22">
        <v>0.12</v>
      </c>
      <c r="Q15" s="22">
        <v>0.12</v>
      </c>
      <c r="R15" s="22">
        <v>0.12</v>
      </c>
      <c r="S15" s="22">
        <v>0.12</v>
      </c>
      <c r="T15" s="22">
        <v>0.12</v>
      </c>
      <c r="U15" s="22">
        <v>0.12</v>
      </c>
      <c r="V15" s="22">
        <v>0.12</v>
      </c>
      <c r="W15" s="22">
        <v>0.12</v>
      </c>
      <c r="X15" s="22">
        <v>0.12</v>
      </c>
      <c r="Y15" s="22">
        <v>0.12</v>
      </c>
      <c r="Z15" s="22">
        <v>0.12</v>
      </c>
      <c r="AA15" s="22">
        <v>0.12</v>
      </c>
      <c r="AB15" s="22">
        <v>0.12</v>
      </c>
      <c r="AC15" s="22">
        <v>0.12</v>
      </c>
      <c r="AE15" s="22" t="s">
        <v>13</v>
      </c>
    </row>
    <row r="16" spans="2:32" ht="15.75" thickBot="1" x14ac:dyDescent="0.3">
      <c r="B16" s="21" t="s">
        <v>14</v>
      </c>
      <c r="C16" s="22">
        <v>0.12</v>
      </c>
      <c r="D16" s="22">
        <v>0.12</v>
      </c>
      <c r="E16" s="22">
        <v>0.12</v>
      </c>
      <c r="F16" s="22">
        <v>0.12</v>
      </c>
      <c r="G16" s="22">
        <v>0.12</v>
      </c>
      <c r="H16" s="22">
        <v>0.12</v>
      </c>
      <c r="I16" s="22">
        <v>0.12</v>
      </c>
      <c r="J16" s="22">
        <v>0.12</v>
      </c>
      <c r="K16" s="22">
        <v>0.12</v>
      </c>
      <c r="L16" s="22">
        <v>0.12</v>
      </c>
      <c r="M16" s="24">
        <v>0.17</v>
      </c>
      <c r="N16" s="22">
        <v>0.12</v>
      </c>
      <c r="O16" s="22">
        <v>0.12</v>
      </c>
      <c r="P16" s="22">
        <v>0.12</v>
      </c>
      <c r="Q16" s="22">
        <v>0.12</v>
      </c>
      <c r="R16" s="22">
        <v>0.12</v>
      </c>
      <c r="S16" s="22">
        <v>0.12</v>
      </c>
      <c r="T16" s="22">
        <v>0.12</v>
      </c>
      <c r="U16" s="22">
        <v>0.12</v>
      </c>
      <c r="V16" s="22">
        <v>0.12</v>
      </c>
      <c r="W16" s="22">
        <v>0.12</v>
      </c>
      <c r="X16" s="22">
        <v>0.12</v>
      </c>
      <c r="Y16" s="22">
        <v>0.12</v>
      </c>
      <c r="Z16" s="22">
        <v>0.12</v>
      </c>
      <c r="AA16" s="22">
        <v>0.12</v>
      </c>
      <c r="AB16" s="22">
        <v>0.12</v>
      </c>
      <c r="AC16" s="22">
        <v>0.12</v>
      </c>
      <c r="AE16" s="22" t="s">
        <v>14</v>
      </c>
    </row>
    <row r="17" spans="2:31" ht="15.75" thickBot="1" x14ac:dyDescent="0.3">
      <c r="B17" s="21" t="s">
        <v>15</v>
      </c>
      <c r="C17" s="22">
        <v>0.12</v>
      </c>
      <c r="D17" s="22">
        <v>0.12</v>
      </c>
      <c r="E17" s="22">
        <v>0.12</v>
      </c>
      <c r="F17" s="22">
        <v>0.12</v>
      </c>
      <c r="G17" s="22">
        <v>0.12</v>
      </c>
      <c r="H17" s="22">
        <v>0.12</v>
      </c>
      <c r="I17" s="22">
        <v>0.12</v>
      </c>
      <c r="J17" s="22">
        <v>0.12</v>
      </c>
      <c r="K17" s="22">
        <v>0.12</v>
      </c>
      <c r="L17" s="22">
        <v>0.12</v>
      </c>
      <c r="M17" s="22">
        <v>0.12</v>
      </c>
      <c r="N17" s="24">
        <v>0.17</v>
      </c>
      <c r="O17" s="22">
        <v>0.12</v>
      </c>
      <c r="P17" s="22">
        <v>0.12</v>
      </c>
      <c r="Q17" s="22">
        <v>0.12</v>
      </c>
      <c r="R17" s="22">
        <v>0.12</v>
      </c>
      <c r="S17" s="22">
        <v>0.12</v>
      </c>
      <c r="T17" s="22">
        <v>0.12</v>
      </c>
      <c r="U17" s="22">
        <v>0.12</v>
      </c>
      <c r="V17" s="22">
        <v>0.12</v>
      </c>
      <c r="W17" s="22">
        <v>0.12</v>
      </c>
      <c r="X17" s="22">
        <v>0.12</v>
      </c>
      <c r="Y17" s="22">
        <v>0.12</v>
      </c>
      <c r="Z17" s="22">
        <v>0.12</v>
      </c>
      <c r="AA17" s="22">
        <v>0.12</v>
      </c>
      <c r="AB17" s="22">
        <v>0.12</v>
      </c>
      <c r="AC17" s="22">
        <v>0.12</v>
      </c>
      <c r="AE17" s="22" t="s">
        <v>15</v>
      </c>
    </row>
    <row r="18" spans="2:31" ht="15.75" thickBot="1" x14ac:dyDescent="0.3">
      <c r="B18" s="21" t="s">
        <v>16</v>
      </c>
      <c r="C18" s="22">
        <v>7.0000000000000007E-2</v>
      </c>
      <c r="D18" s="22">
        <v>7.0000000000000007E-2</v>
      </c>
      <c r="E18" s="22">
        <v>7.0000000000000007E-2</v>
      </c>
      <c r="F18" s="22">
        <v>7.0000000000000007E-2</v>
      </c>
      <c r="G18" s="22">
        <v>7.0000000000000007E-2</v>
      </c>
      <c r="H18" s="22">
        <v>7.0000000000000007E-2</v>
      </c>
      <c r="I18" s="22">
        <v>7.0000000000000007E-2</v>
      </c>
      <c r="J18" s="22">
        <v>7.0000000000000007E-2</v>
      </c>
      <c r="K18" s="22">
        <v>7.0000000000000007E-2</v>
      </c>
      <c r="L18" s="22">
        <v>7.0000000000000007E-2</v>
      </c>
      <c r="M18" s="22">
        <v>7.0000000000000007E-2</v>
      </c>
      <c r="N18" s="22">
        <v>7.0000000000000007E-2</v>
      </c>
      <c r="O18" s="24">
        <v>0.18</v>
      </c>
      <c r="P18" s="22">
        <v>7.0000000000000007E-2</v>
      </c>
      <c r="Q18" s="22">
        <v>7.0000000000000007E-2</v>
      </c>
      <c r="R18" s="22">
        <v>0.12</v>
      </c>
      <c r="S18" s="22">
        <v>7.0000000000000007E-2</v>
      </c>
      <c r="T18" s="22">
        <v>7.0000000000000007E-2</v>
      </c>
      <c r="U18" s="22">
        <v>7.0000000000000007E-2</v>
      </c>
      <c r="V18" s="22">
        <v>0.12</v>
      </c>
      <c r="W18" s="22">
        <v>0.12</v>
      </c>
      <c r="X18" s="22">
        <v>7.0000000000000007E-2</v>
      </c>
      <c r="Y18" s="22">
        <v>7.0000000000000007E-2</v>
      </c>
      <c r="Z18" s="22">
        <v>0.12</v>
      </c>
      <c r="AA18" s="22">
        <v>0.12</v>
      </c>
      <c r="AB18" s="22">
        <v>7.0000000000000007E-2</v>
      </c>
      <c r="AC18" s="22">
        <v>7.0000000000000007E-2</v>
      </c>
      <c r="AE18" s="22" t="s">
        <v>16</v>
      </c>
    </row>
    <row r="19" spans="2:31" ht="15.75" thickBot="1" x14ac:dyDescent="0.3">
      <c r="B19" s="21" t="s">
        <v>17</v>
      </c>
      <c r="C19" s="22">
        <v>0.12</v>
      </c>
      <c r="D19" s="22">
        <v>0.12</v>
      </c>
      <c r="E19" s="22">
        <v>0.12</v>
      </c>
      <c r="F19" s="22">
        <v>0.12</v>
      </c>
      <c r="G19" s="22">
        <v>0.12</v>
      </c>
      <c r="H19" s="22">
        <v>0.12</v>
      </c>
      <c r="I19" s="22">
        <v>0.12</v>
      </c>
      <c r="J19" s="22">
        <v>0.12</v>
      </c>
      <c r="K19" s="22">
        <v>0.12</v>
      </c>
      <c r="L19" s="22">
        <v>0.12</v>
      </c>
      <c r="M19" s="22">
        <v>0.12</v>
      </c>
      <c r="N19" s="22">
        <v>0.12</v>
      </c>
      <c r="O19" s="22">
        <v>0.12</v>
      </c>
      <c r="P19" s="24">
        <v>0.17</v>
      </c>
      <c r="Q19" s="22">
        <v>0.12</v>
      </c>
      <c r="R19" s="22">
        <v>0.12</v>
      </c>
      <c r="S19" s="22">
        <v>0.12</v>
      </c>
      <c r="T19" s="22">
        <v>0.12</v>
      </c>
      <c r="U19" s="22">
        <v>0.12</v>
      </c>
      <c r="V19" s="22">
        <v>0.12</v>
      </c>
      <c r="W19" s="22">
        <v>0.12</v>
      </c>
      <c r="X19" s="22">
        <v>0.12</v>
      </c>
      <c r="Y19" s="22">
        <v>0.12</v>
      </c>
      <c r="Z19" s="22">
        <v>0.12</v>
      </c>
      <c r="AA19" s="22">
        <v>0.12</v>
      </c>
      <c r="AB19" s="22">
        <v>0.12</v>
      </c>
      <c r="AC19" s="22">
        <v>0.12</v>
      </c>
      <c r="AE19" s="22" t="s">
        <v>17</v>
      </c>
    </row>
    <row r="20" spans="2:31" ht="15.75" thickBot="1" x14ac:dyDescent="0.3">
      <c r="B20" s="21" t="s">
        <v>18</v>
      </c>
      <c r="C20" s="22">
        <v>0.12</v>
      </c>
      <c r="D20" s="22">
        <v>0.12</v>
      </c>
      <c r="E20" s="22">
        <v>0.12</v>
      </c>
      <c r="F20" s="22">
        <v>0.12</v>
      </c>
      <c r="G20" s="22">
        <v>0.12</v>
      </c>
      <c r="H20" s="22">
        <v>0.12</v>
      </c>
      <c r="I20" s="22">
        <v>0.12</v>
      </c>
      <c r="J20" s="22">
        <v>0.12</v>
      </c>
      <c r="K20" s="22">
        <v>0.12</v>
      </c>
      <c r="L20" s="22">
        <v>0.12</v>
      </c>
      <c r="M20" s="22">
        <v>0.12</v>
      </c>
      <c r="N20" s="22">
        <v>0.12</v>
      </c>
      <c r="O20" s="22">
        <v>0.12</v>
      </c>
      <c r="P20" s="22">
        <v>0.12</v>
      </c>
      <c r="Q20" s="24">
        <v>0.17</v>
      </c>
      <c r="R20" s="22">
        <v>0.12</v>
      </c>
      <c r="S20" s="22">
        <v>0.12</v>
      </c>
      <c r="T20" s="22">
        <v>0.12</v>
      </c>
      <c r="U20" s="22">
        <v>0.12</v>
      </c>
      <c r="V20" s="22">
        <v>0.12</v>
      </c>
      <c r="W20" s="22">
        <v>0.12</v>
      </c>
      <c r="X20" s="22">
        <v>0.12</v>
      </c>
      <c r="Y20" s="22">
        <v>0.12</v>
      </c>
      <c r="Z20" s="22">
        <v>0.12</v>
      </c>
      <c r="AA20" s="22">
        <v>0.12</v>
      </c>
      <c r="AB20" s="22">
        <v>0.12</v>
      </c>
      <c r="AC20" s="22">
        <v>0.12</v>
      </c>
      <c r="AE20" s="22" t="s">
        <v>18</v>
      </c>
    </row>
    <row r="21" spans="2:31" ht="15.75" thickBot="1" x14ac:dyDescent="0.3">
      <c r="B21" s="21" t="s">
        <v>19</v>
      </c>
      <c r="C21" s="22">
        <v>7.0000000000000007E-2</v>
      </c>
      <c r="D21" s="22">
        <v>7.0000000000000007E-2</v>
      </c>
      <c r="E21" s="22">
        <v>7.0000000000000007E-2</v>
      </c>
      <c r="F21" s="22">
        <v>7.0000000000000007E-2</v>
      </c>
      <c r="G21" s="22">
        <v>7.0000000000000007E-2</v>
      </c>
      <c r="H21" s="22">
        <v>7.0000000000000007E-2</v>
      </c>
      <c r="I21" s="22">
        <v>7.0000000000000007E-2</v>
      </c>
      <c r="J21" s="22">
        <v>7.0000000000000007E-2</v>
      </c>
      <c r="K21" s="22">
        <v>7.0000000000000007E-2</v>
      </c>
      <c r="L21" s="22">
        <v>7.0000000000000007E-2</v>
      </c>
      <c r="M21" s="22">
        <v>7.0000000000000007E-2</v>
      </c>
      <c r="N21" s="22">
        <v>7.0000000000000007E-2</v>
      </c>
      <c r="O21" s="22">
        <v>0.12</v>
      </c>
      <c r="P21" s="22">
        <v>7.0000000000000007E-2</v>
      </c>
      <c r="Q21" s="22">
        <v>7.0000000000000007E-2</v>
      </c>
      <c r="R21" s="24">
        <v>0.18</v>
      </c>
      <c r="S21" s="22">
        <v>7.0000000000000007E-2</v>
      </c>
      <c r="T21" s="22">
        <v>7.0000000000000007E-2</v>
      </c>
      <c r="U21" s="22">
        <v>7.0000000000000007E-2</v>
      </c>
      <c r="V21" s="22">
        <v>0.12</v>
      </c>
      <c r="W21" s="22">
        <v>0.12</v>
      </c>
      <c r="X21" s="22">
        <v>7.0000000000000007E-2</v>
      </c>
      <c r="Y21" s="22">
        <v>7.0000000000000007E-2</v>
      </c>
      <c r="Z21" s="22">
        <v>0.12</v>
      </c>
      <c r="AA21" s="22">
        <v>0.12</v>
      </c>
      <c r="AB21" s="22">
        <v>7.0000000000000007E-2</v>
      </c>
      <c r="AC21" s="22">
        <v>7.0000000000000007E-2</v>
      </c>
      <c r="AE21" s="22" t="s">
        <v>19</v>
      </c>
    </row>
    <row r="22" spans="2:31" ht="15.75" thickBot="1" x14ac:dyDescent="0.3">
      <c r="B22" s="21" t="s">
        <v>20</v>
      </c>
      <c r="C22" s="22">
        <v>0.12</v>
      </c>
      <c r="D22" s="22">
        <v>0.12</v>
      </c>
      <c r="E22" s="22">
        <v>0.12</v>
      </c>
      <c r="F22" s="22">
        <v>0.12</v>
      </c>
      <c r="G22" s="22">
        <v>0.12</v>
      </c>
      <c r="H22" s="22">
        <v>0.12</v>
      </c>
      <c r="I22" s="22">
        <v>0.12</v>
      </c>
      <c r="J22" s="22">
        <v>0.12</v>
      </c>
      <c r="K22" s="22">
        <v>0.12</v>
      </c>
      <c r="L22" s="22">
        <v>0.12</v>
      </c>
      <c r="M22" s="22">
        <v>0.12</v>
      </c>
      <c r="N22" s="22">
        <v>0.12</v>
      </c>
      <c r="O22" s="22">
        <v>0.12</v>
      </c>
      <c r="P22" s="22">
        <v>0.12</v>
      </c>
      <c r="Q22" s="22">
        <v>0.12</v>
      </c>
      <c r="R22" s="22">
        <v>0.12</v>
      </c>
      <c r="S22" s="24">
        <v>0.17</v>
      </c>
      <c r="T22" s="22">
        <v>0.12</v>
      </c>
      <c r="U22" s="22">
        <v>0.12</v>
      </c>
      <c r="V22" s="22">
        <v>0.12</v>
      </c>
      <c r="W22" s="22">
        <v>0.12</v>
      </c>
      <c r="X22" s="22">
        <v>0.12</v>
      </c>
      <c r="Y22" s="22">
        <v>0.12</v>
      </c>
      <c r="Z22" s="22">
        <v>0.12</v>
      </c>
      <c r="AA22" s="22">
        <v>0.12</v>
      </c>
      <c r="AB22" s="22">
        <v>0.12</v>
      </c>
      <c r="AC22" s="22">
        <v>0.12</v>
      </c>
      <c r="AE22" s="22" t="s">
        <v>20</v>
      </c>
    </row>
    <row r="23" spans="2:31" ht="15.75" thickBot="1" x14ac:dyDescent="0.3">
      <c r="B23" s="21" t="s">
        <v>21</v>
      </c>
      <c r="C23" s="22">
        <v>0.12</v>
      </c>
      <c r="D23" s="22">
        <v>0.12</v>
      </c>
      <c r="E23" s="22">
        <v>0.12</v>
      </c>
      <c r="F23" s="22">
        <v>0.12</v>
      </c>
      <c r="G23" s="22">
        <v>0.12</v>
      </c>
      <c r="H23" s="22">
        <v>0.12</v>
      </c>
      <c r="I23" s="22">
        <v>0.12</v>
      </c>
      <c r="J23" s="22">
        <v>0.12</v>
      </c>
      <c r="K23" s="22">
        <v>0.12</v>
      </c>
      <c r="L23" s="22">
        <v>0.12</v>
      </c>
      <c r="M23" s="22">
        <v>0.12</v>
      </c>
      <c r="N23" s="22">
        <v>0.12</v>
      </c>
      <c r="O23" s="22">
        <v>0.12</v>
      </c>
      <c r="P23" s="22">
        <v>0.12</v>
      </c>
      <c r="Q23" s="22">
        <v>0.12</v>
      </c>
      <c r="R23" s="22">
        <v>0.12</v>
      </c>
      <c r="S23" s="22">
        <v>0.12</v>
      </c>
      <c r="T23" s="24">
        <v>0.17</v>
      </c>
      <c r="U23" s="22">
        <v>0.12</v>
      </c>
      <c r="V23" s="22">
        <v>0.12</v>
      </c>
      <c r="W23" s="22">
        <v>0.12</v>
      </c>
      <c r="X23" s="22">
        <v>0.12</v>
      </c>
      <c r="Y23" s="22">
        <v>0.12</v>
      </c>
      <c r="Z23" s="22">
        <v>0.12</v>
      </c>
      <c r="AA23" s="22">
        <v>0.12</v>
      </c>
      <c r="AB23" s="22">
        <v>0.12</v>
      </c>
      <c r="AC23" s="22">
        <v>0.12</v>
      </c>
      <c r="AE23" s="22" t="s">
        <v>21</v>
      </c>
    </row>
    <row r="24" spans="2:31" ht="15.75" thickBot="1" x14ac:dyDescent="0.3">
      <c r="B24" s="21" t="s">
        <v>22</v>
      </c>
      <c r="C24" s="22">
        <v>0.12</v>
      </c>
      <c r="D24" s="22">
        <v>0.12</v>
      </c>
      <c r="E24" s="22">
        <v>0.12</v>
      </c>
      <c r="F24" s="22">
        <v>0.12</v>
      </c>
      <c r="G24" s="22">
        <v>0.12</v>
      </c>
      <c r="H24" s="22">
        <v>0.12</v>
      </c>
      <c r="I24" s="22">
        <v>0.12</v>
      </c>
      <c r="J24" s="22">
        <v>0.12</v>
      </c>
      <c r="K24" s="22">
        <v>0.12</v>
      </c>
      <c r="L24" s="22">
        <v>0.12</v>
      </c>
      <c r="M24" s="22">
        <v>0.12</v>
      </c>
      <c r="N24" s="22">
        <v>0.12</v>
      </c>
      <c r="O24" s="22">
        <v>0.12</v>
      </c>
      <c r="P24" s="22">
        <v>0.12</v>
      </c>
      <c r="Q24" s="22">
        <v>0.12</v>
      </c>
      <c r="R24" s="22">
        <v>0.12</v>
      </c>
      <c r="S24" s="22">
        <v>0.12</v>
      </c>
      <c r="T24" s="22">
        <v>0.12</v>
      </c>
      <c r="U24" s="24">
        <v>0.17</v>
      </c>
      <c r="V24" s="22">
        <v>0.12</v>
      </c>
      <c r="W24" s="22">
        <v>0.12</v>
      </c>
      <c r="X24" s="22">
        <v>0.12</v>
      </c>
      <c r="Y24" s="22">
        <v>0.12</v>
      </c>
      <c r="Z24" s="22">
        <v>0.12</v>
      </c>
      <c r="AA24" s="22">
        <v>0.12</v>
      </c>
      <c r="AB24" s="22">
        <v>0.12</v>
      </c>
      <c r="AC24" s="22">
        <v>0.12</v>
      </c>
      <c r="AE24" s="22" t="s">
        <v>22</v>
      </c>
    </row>
    <row r="25" spans="2:31" ht="15.75" thickBot="1" x14ac:dyDescent="0.3">
      <c r="B25" s="21" t="s">
        <v>23</v>
      </c>
      <c r="C25" s="22">
        <v>7.0000000000000007E-2</v>
      </c>
      <c r="D25" s="22">
        <v>7.0000000000000007E-2</v>
      </c>
      <c r="E25" s="22">
        <v>7.0000000000000007E-2</v>
      </c>
      <c r="F25" s="22">
        <v>7.0000000000000007E-2</v>
      </c>
      <c r="G25" s="22">
        <v>7.0000000000000007E-2</v>
      </c>
      <c r="H25" s="22">
        <v>7.0000000000000007E-2</v>
      </c>
      <c r="I25" s="22">
        <v>7.0000000000000007E-2</v>
      </c>
      <c r="J25" s="22">
        <v>7.0000000000000007E-2</v>
      </c>
      <c r="K25" s="22">
        <v>7.0000000000000007E-2</v>
      </c>
      <c r="L25" s="22">
        <v>7.0000000000000007E-2</v>
      </c>
      <c r="M25" s="22">
        <v>7.0000000000000007E-2</v>
      </c>
      <c r="N25" s="22">
        <v>7.0000000000000007E-2</v>
      </c>
      <c r="O25" s="22">
        <v>0.12</v>
      </c>
      <c r="P25" s="22">
        <v>7.0000000000000007E-2</v>
      </c>
      <c r="Q25" s="22">
        <v>7.0000000000000007E-2</v>
      </c>
      <c r="R25" s="22">
        <v>0.12</v>
      </c>
      <c r="S25" s="22">
        <v>7.0000000000000007E-2</v>
      </c>
      <c r="T25" s="22">
        <v>7.0000000000000007E-2</v>
      </c>
      <c r="U25" s="22">
        <v>7.0000000000000007E-2</v>
      </c>
      <c r="V25" s="24">
        <v>0.17</v>
      </c>
      <c r="W25" s="22">
        <v>0.12</v>
      </c>
      <c r="X25" s="22">
        <v>7.0000000000000007E-2</v>
      </c>
      <c r="Y25" s="22">
        <v>7.0000000000000007E-2</v>
      </c>
      <c r="Z25" s="22">
        <v>0.12</v>
      </c>
      <c r="AA25" s="22">
        <v>0.12</v>
      </c>
      <c r="AB25" s="22">
        <v>7.0000000000000007E-2</v>
      </c>
      <c r="AC25" s="22">
        <v>7.0000000000000007E-2</v>
      </c>
      <c r="AE25" s="22" t="s">
        <v>23</v>
      </c>
    </row>
    <row r="26" spans="2:31" ht="15.75" thickBot="1" x14ac:dyDescent="0.3">
      <c r="B26" s="21" t="s">
        <v>3</v>
      </c>
      <c r="C26" s="22">
        <v>7.0000000000000007E-2</v>
      </c>
      <c r="D26" s="22">
        <v>7.0000000000000007E-2</v>
      </c>
      <c r="E26" s="22">
        <v>7.0000000000000007E-2</v>
      </c>
      <c r="F26" s="22">
        <v>7.0000000000000007E-2</v>
      </c>
      <c r="G26" s="22">
        <v>7.0000000000000007E-2</v>
      </c>
      <c r="H26" s="22">
        <v>7.0000000000000007E-2</v>
      </c>
      <c r="I26" s="22">
        <v>7.0000000000000007E-2</v>
      </c>
      <c r="J26" s="22">
        <v>7.0000000000000007E-2</v>
      </c>
      <c r="K26" s="22">
        <v>7.0000000000000007E-2</v>
      </c>
      <c r="L26" s="22">
        <v>7.0000000000000007E-2</v>
      </c>
      <c r="M26" s="22">
        <v>7.0000000000000007E-2</v>
      </c>
      <c r="N26" s="22">
        <v>7.0000000000000007E-2</v>
      </c>
      <c r="O26" s="22">
        <v>0.12</v>
      </c>
      <c r="P26" s="22">
        <v>7.0000000000000007E-2</v>
      </c>
      <c r="Q26" s="22">
        <v>7.0000000000000007E-2</v>
      </c>
      <c r="R26" s="22">
        <v>0.12</v>
      </c>
      <c r="S26" s="22">
        <v>7.0000000000000007E-2</v>
      </c>
      <c r="T26" s="22">
        <v>7.0000000000000007E-2</v>
      </c>
      <c r="U26" s="22">
        <v>7.0000000000000007E-2</v>
      </c>
      <c r="V26" s="22">
        <v>0.12</v>
      </c>
      <c r="W26" s="24">
        <v>0.19</v>
      </c>
      <c r="X26" s="22">
        <v>7.0000000000000007E-2</v>
      </c>
      <c r="Y26" s="22">
        <v>7.0000000000000007E-2</v>
      </c>
      <c r="Z26" s="22">
        <v>0.12</v>
      </c>
      <c r="AA26" s="22">
        <v>0.12</v>
      </c>
      <c r="AB26" s="22">
        <v>7.0000000000000007E-2</v>
      </c>
      <c r="AC26" s="22">
        <v>7.0000000000000007E-2</v>
      </c>
      <c r="AE26" s="22" t="s">
        <v>3</v>
      </c>
    </row>
    <row r="27" spans="2:31" ht="15.75" thickBot="1" x14ac:dyDescent="0.3">
      <c r="B27" s="21" t="s">
        <v>24</v>
      </c>
      <c r="C27" s="22">
        <v>0.12</v>
      </c>
      <c r="D27" s="22">
        <v>0.12</v>
      </c>
      <c r="E27" s="22">
        <v>0.12</v>
      </c>
      <c r="F27" s="22">
        <v>0.12</v>
      </c>
      <c r="G27" s="22">
        <v>0.12</v>
      </c>
      <c r="H27" s="22">
        <v>0.12</v>
      </c>
      <c r="I27" s="22">
        <v>0.12</v>
      </c>
      <c r="J27" s="22">
        <v>0.12</v>
      </c>
      <c r="K27" s="22">
        <v>0.12</v>
      </c>
      <c r="L27" s="22">
        <v>0.12</v>
      </c>
      <c r="M27" s="22">
        <v>0.12</v>
      </c>
      <c r="N27" s="22">
        <v>0.12</v>
      </c>
      <c r="O27" s="22">
        <v>0.12</v>
      </c>
      <c r="P27" s="22">
        <v>0.12</v>
      </c>
      <c r="Q27" s="22">
        <v>0.12</v>
      </c>
      <c r="R27" s="22">
        <v>0.12</v>
      </c>
      <c r="S27" s="22">
        <v>0.12</v>
      </c>
      <c r="T27" s="22">
        <v>0.12</v>
      </c>
      <c r="U27" s="22">
        <v>0.12</v>
      </c>
      <c r="V27" s="22">
        <v>0.12</v>
      </c>
      <c r="W27" s="22">
        <v>0.12</v>
      </c>
      <c r="X27" s="24">
        <v>0.17</v>
      </c>
      <c r="Y27" s="22">
        <v>0.12</v>
      </c>
      <c r="Z27" s="22">
        <v>0.12</v>
      </c>
      <c r="AA27" s="22">
        <v>0.12</v>
      </c>
      <c r="AB27" s="22">
        <v>0.12</v>
      </c>
      <c r="AC27" s="22">
        <v>0.12</v>
      </c>
      <c r="AE27" s="22" t="s">
        <v>24</v>
      </c>
    </row>
    <row r="28" spans="2:31" ht="15.75" thickBot="1" x14ac:dyDescent="0.3">
      <c r="B28" s="21" t="s">
        <v>25</v>
      </c>
      <c r="C28" s="22">
        <v>0.12</v>
      </c>
      <c r="D28" s="22">
        <v>0.12</v>
      </c>
      <c r="E28" s="22">
        <v>0.12</v>
      </c>
      <c r="F28" s="22">
        <v>0.12</v>
      </c>
      <c r="G28" s="22">
        <v>0.12</v>
      </c>
      <c r="H28" s="22">
        <v>0.12</v>
      </c>
      <c r="I28" s="22">
        <v>0.12</v>
      </c>
      <c r="J28" s="22">
        <v>0.12</v>
      </c>
      <c r="K28" s="22">
        <v>0.12</v>
      </c>
      <c r="L28" s="22">
        <v>0.12</v>
      </c>
      <c r="M28" s="22">
        <v>0.12</v>
      </c>
      <c r="N28" s="22">
        <v>0.12</v>
      </c>
      <c r="O28" s="22">
        <v>0.12</v>
      </c>
      <c r="P28" s="22">
        <v>0.12</v>
      </c>
      <c r="Q28" s="22">
        <v>0.12</v>
      </c>
      <c r="R28" s="22">
        <v>0.12</v>
      </c>
      <c r="S28" s="22">
        <v>0.12</v>
      </c>
      <c r="T28" s="22">
        <v>0.12</v>
      </c>
      <c r="U28" s="22">
        <v>0.12</v>
      </c>
      <c r="V28" s="22">
        <v>0.12</v>
      </c>
      <c r="W28" s="22">
        <v>0.12</v>
      </c>
      <c r="X28" s="22">
        <v>0.12</v>
      </c>
      <c r="Y28" s="24">
        <v>0.17</v>
      </c>
      <c r="Z28" s="22">
        <v>0.12</v>
      </c>
      <c r="AA28" s="22">
        <v>0.12</v>
      </c>
      <c r="AB28" s="22">
        <v>0.12</v>
      </c>
      <c r="AC28" s="22">
        <v>0.12</v>
      </c>
      <c r="AE28" s="22" t="s">
        <v>25</v>
      </c>
    </row>
    <row r="29" spans="2:31" ht="15.75" thickBot="1" x14ac:dyDescent="0.3">
      <c r="B29" s="21" t="s">
        <v>26</v>
      </c>
      <c r="C29" s="22">
        <v>7.0000000000000007E-2</v>
      </c>
      <c r="D29" s="22">
        <v>7.0000000000000007E-2</v>
      </c>
      <c r="E29" s="22">
        <v>7.0000000000000007E-2</v>
      </c>
      <c r="F29" s="22">
        <v>7.0000000000000007E-2</v>
      </c>
      <c r="G29" s="22">
        <v>7.0000000000000007E-2</v>
      </c>
      <c r="H29" s="22">
        <v>7.0000000000000007E-2</v>
      </c>
      <c r="I29" s="22">
        <v>7.0000000000000007E-2</v>
      </c>
      <c r="J29" s="22">
        <v>7.0000000000000007E-2</v>
      </c>
      <c r="K29" s="22">
        <v>7.0000000000000007E-2</v>
      </c>
      <c r="L29" s="22">
        <v>7.0000000000000007E-2</v>
      </c>
      <c r="M29" s="22">
        <v>7.0000000000000007E-2</v>
      </c>
      <c r="N29" s="22">
        <v>7.0000000000000007E-2</v>
      </c>
      <c r="O29" s="22">
        <v>0.12</v>
      </c>
      <c r="P29" s="22">
        <v>7.0000000000000007E-2</v>
      </c>
      <c r="Q29" s="22">
        <v>7.0000000000000007E-2</v>
      </c>
      <c r="R29" s="22">
        <v>0.12</v>
      </c>
      <c r="S29" s="22">
        <v>7.0000000000000007E-2</v>
      </c>
      <c r="T29" s="22">
        <v>7.0000000000000007E-2</v>
      </c>
      <c r="U29" s="22">
        <v>7.0000000000000007E-2</v>
      </c>
      <c r="V29" s="22">
        <v>0.12</v>
      </c>
      <c r="W29" s="22">
        <v>0.12</v>
      </c>
      <c r="X29" s="22">
        <v>7.0000000000000007E-2</v>
      </c>
      <c r="Y29" s="22">
        <v>7.0000000000000007E-2</v>
      </c>
      <c r="Z29" s="24">
        <v>0.17</v>
      </c>
      <c r="AA29" s="22">
        <v>0.12</v>
      </c>
      <c r="AB29" s="22">
        <v>7.0000000000000007E-2</v>
      </c>
      <c r="AC29" s="22">
        <v>7.0000000000000007E-2</v>
      </c>
      <c r="AE29" s="22" t="s">
        <v>26</v>
      </c>
    </row>
    <row r="30" spans="2:31" ht="15.75" thickBot="1" x14ac:dyDescent="0.3">
      <c r="B30" s="21" t="s">
        <v>27</v>
      </c>
      <c r="C30" s="22">
        <v>7.0000000000000007E-2</v>
      </c>
      <c r="D30" s="22">
        <v>7.0000000000000007E-2</v>
      </c>
      <c r="E30" s="22">
        <v>7.0000000000000007E-2</v>
      </c>
      <c r="F30" s="22">
        <v>7.0000000000000007E-2</v>
      </c>
      <c r="G30" s="22">
        <v>7.0000000000000007E-2</v>
      </c>
      <c r="H30" s="22">
        <v>7.0000000000000007E-2</v>
      </c>
      <c r="I30" s="22">
        <v>7.0000000000000007E-2</v>
      </c>
      <c r="J30" s="22">
        <v>7.0000000000000007E-2</v>
      </c>
      <c r="K30" s="22">
        <v>7.0000000000000007E-2</v>
      </c>
      <c r="L30" s="22">
        <v>7.0000000000000007E-2</v>
      </c>
      <c r="M30" s="22">
        <v>7.0000000000000007E-2</v>
      </c>
      <c r="N30" s="22">
        <v>7.0000000000000007E-2</v>
      </c>
      <c r="O30" s="22">
        <v>0.12</v>
      </c>
      <c r="P30" s="22">
        <v>7.0000000000000007E-2</v>
      </c>
      <c r="Q30" s="22">
        <v>7.0000000000000007E-2</v>
      </c>
      <c r="R30" s="22">
        <v>0.12</v>
      </c>
      <c r="S30" s="22">
        <v>7.0000000000000007E-2</v>
      </c>
      <c r="T30" s="22">
        <v>7.0000000000000007E-2</v>
      </c>
      <c r="U30" s="22">
        <v>7.0000000000000007E-2</v>
      </c>
      <c r="V30" s="22">
        <v>0.12</v>
      </c>
      <c r="W30" s="22">
        <v>0.12</v>
      </c>
      <c r="X30" s="22">
        <v>7.0000000000000007E-2</v>
      </c>
      <c r="Y30" s="22">
        <v>7.0000000000000007E-2</v>
      </c>
      <c r="Z30" s="22">
        <v>0.12</v>
      </c>
      <c r="AA30" s="24">
        <v>0.18</v>
      </c>
      <c r="AB30" s="22">
        <v>7.0000000000000007E-2</v>
      </c>
      <c r="AC30" s="22">
        <v>7.0000000000000007E-2</v>
      </c>
      <c r="AE30" s="22" t="s">
        <v>27</v>
      </c>
    </row>
    <row r="31" spans="2:31" ht="15.75" thickBot="1" x14ac:dyDescent="0.3">
      <c r="B31" s="21" t="s">
        <v>28</v>
      </c>
      <c r="C31" s="22">
        <v>0.12</v>
      </c>
      <c r="D31" s="22">
        <v>0.12</v>
      </c>
      <c r="E31" s="22">
        <v>0.12</v>
      </c>
      <c r="F31" s="22">
        <v>0.12</v>
      </c>
      <c r="G31" s="22">
        <v>0.12</v>
      </c>
      <c r="H31" s="22">
        <v>0.12</v>
      </c>
      <c r="I31" s="22">
        <v>0.12</v>
      </c>
      <c r="J31" s="22">
        <v>0.12</v>
      </c>
      <c r="K31" s="22">
        <v>0.12</v>
      </c>
      <c r="L31" s="22">
        <v>0.12</v>
      </c>
      <c r="M31" s="22">
        <v>0.12</v>
      </c>
      <c r="N31" s="22">
        <v>0.12</v>
      </c>
      <c r="O31" s="22">
        <v>0.12</v>
      </c>
      <c r="P31" s="22">
        <v>0.12</v>
      </c>
      <c r="Q31" s="22">
        <v>0.12</v>
      </c>
      <c r="R31" s="22">
        <v>0.12</v>
      </c>
      <c r="S31" s="22">
        <v>0.12</v>
      </c>
      <c r="T31" s="22">
        <v>0.12</v>
      </c>
      <c r="U31" s="22">
        <v>0.12</v>
      </c>
      <c r="V31" s="22">
        <v>0.12</v>
      </c>
      <c r="W31" s="22">
        <v>0.12</v>
      </c>
      <c r="X31" s="22">
        <v>0.12</v>
      </c>
      <c r="Y31" s="22">
        <v>0.12</v>
      </c>
      <c r="Z31" s="22">
        <v>0.12</v>
      </c>
      <c r="AA31" s="22">
        <v>0.12</v>
      </c>
      <c r="AB31" s="24">
        <v>0.17</v>
      </c>
      <c r="AC31" s="22">
        <v>0.12</v>
      </c>
      <c r="AE31" s="22" t="s">
        <v>28</v>
      </c>
    </row>
    <row r="32" spans="2:31" ht="15.75" thickBot="1" x14ac:dyDescent="0.3">
      <c r="B32" s="21" t="s">
        <v>29</v>
      </c>
      <c r="C32" s="22">
        <v>0.12</v>
      </c>
      <c r="D32" s="22">
        <v>0.12</v>
      </c>
      <c r="E32" s="22">
        <v>0.12</v>
      </c>
      <c r="F32" s="22">
        <v>0.12</v>
      </c>
      <c r="G32" s="22">
        <v>0.12</v>
      </c>
      <c r="H32" s="22">
        <v>0.12</v>
      </c>
      <c r="I32" s="22">
        <v>0.12</v>
      </c>
      <c r="J32" s="22">
        <v>0.12</v>
      </c>
      <c r="K32" s="22">
        <v>0.12</v>
      </c>
      <c r="L32" s="22">
        <v>0.12</v>
      </c>
      <c r="M32" s="22">
        <v>0.12</v>
      </c>
      <c r="N32" s="22">
        <v>0.12</v>
      </c>
      <c r="O32" s="22">
        <v>0.12</v>
      </c>
      <c r="P32" s="22">
        <v>0.12</v>
      </c>
      <c r="Q32" s="22">
        <v>0.12</v>
      </c>
      <c r="R32" s="22">
        <v>0.12</v>
      </c>
      <c r="S32" s="22">
        <v>0.12</v>
      </c>
      <c r="T32" s="22">
        <v>0.12</v>
      </c>
      <c r="U32" s="22">
        <v>0.12</v>
      </c>
      <c r="V32" s="22">
        <v>0.12</v>
      </c>
      <c r="W32" s="22">
        <v>0.12</v>
      </c>
      <c r="X32" s="22">
        <v>0.12</v>
      </c>
      <c r="Y32" s="22">
        <v>0.12</v>
      </c>
      <c r="Z32" s="22">
        <v>0.12</v>
      </c>
      <c r="AA32" s="22">
        <v>0.12</v>
      </c>
      <c r="AB32" s="22">
        <v>0.12</v>
      </c>
      <c r="AC32" s="24">
        <v>0.17</v>
      </c>
      <c r="AE32" s="22" t="s">
        <v>29</v>
      </c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</sheetData>
  <mergeCells count="2">
    <mergeCell ref="B2:AC3"/>
    <mergeCell ref="AE2:AE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showGridLines="0" tabSelected="1" zoomScale="80" zoomScaleNormal="80" workbookViewId="0">
      <pane ySplit="2" topLeftCell="A56" activePane="bottomLeft" state="frozen"/>
      <selection pane="bottomLeft" activeCell="G83" sqref="G83"/>
    </sheetView>
  </sheetViews>
  <sheetFormatPr defaultRowHeight="15" x14ac:dyDescent="0.25"/>
  <cols>
    <col min="1" max="1" width="7.5703125" style="2" bestFit="1" customWidth="1"/>
    <col min="2" max="2" width="22" style="2" bestFit="1" customWidth="1"/>
    <col min="3" max="3" width="20.85546875" style="2" bestFit="1" customWidth="1"/>
    <col min="4" max="4" width="16" style="14" bestFit="1" customWidth="1"/>
    <col min="5" max="5" width="23.7109375" style="2" bestFit="1" customWidth="1"/>
    <col min="6" max="6" width="16.7109375" style="14" bestFit="1" customWidth="1"/>
    <col min="7" max="7" width="19.7109375" style="2" bestFit="1" customWidth="1"/>
    <col min="8" max="8" width="19.7109375" style="2" customWidth="1"/>
    <col min="9" max="9" width="39.42578125" style="4" bestFit="1" customWidth="1"/>
    <col min="10" max="16384" width="9.140625" style="2"/>
  </cols>
  <sheetData>
    <row r="1" spans="1:9" ht="15.75" thickBot="1" x14ac:dyDescent="0.3"/>
    <row r="2" spans="1:9" s="3" customFormat="1" ht="27" customHeight="1" thickTop="1" thickBot="1" x14ac:dyDescent="0.25">
      <c r="A2" s="5" t="s">
        <v>0</v>
      </c>
      <c r="B2" s="5" t="s">
        <v>32</v>
      </c>
      <c r="C2" s="5" t="s">
        <v>1</v>
      </c>
      <c r="D2" s="5" t="s">
        <v>35</v>
      </c>
      <c r="E2" s="5" t="s">
        <v>33</v>
      </c>
      <c r="F2" s="5" t="s">
        <v>31</v>
      </c>
      <c r="G2" s="5" t="s">
        <v>34</v>
      </c>
      <c r="H2" s="5" t="s">
        <v>39</v>
      </c>
      <c r="I2" s="6" t="s">
        <v>30</v>
      </c>
    </row>
    <row r="3" spans="1:9" ht="16.5" thickTop="1" thickBot="1" x14ac:dyDescent="0.3">
      <c r="A3" s="11">
        <v>1</v>
      </c>
      <c r="B3" s="11" t="s">
        <v>36</v>
      </c>
      <c r="C3" s="25" t="s">
        <v>40</v>
      </c>
      <c r="D3" s="15" t="s">
        <v>7</v>
      </c>
      <c r="E3" s="25" t="s">
        <v>71</v>
      </c>
      <c r="F3" s="15" t="s">
        <v>5</v>
      </c>
      <c r="G3" s="12">
        <v>13991.12</v>
      </c>
      <c r="H3" s="12">
        <f t="shared" ref="H3:H4" si="0">IFERROR(G3*I3,"Calcular...")</f>
        <v>1678.9344000000001</v>
      </c>
      <c r="I3" s="13">
        <f>IFERROR(INDEX(tb_dados_icms!$C$6:$AC$32,MATCH('Calculo ICMS'!D3,tb_dados_icms!$B$6:$B$32,0),MATCH('Calculo ICMS'!F3,tb_dados_icms!$C$5:$AC$5,0)),"")</f>
        <v>0.12</v>
      </c>
    </row>
    <row r="4" spans="1:9" ht="16.5" thickTop="1" thickBot="1" x14ac:dyDescent="0.3">
      <c r="A4" s="11">
        <v>37</v>
      </c>
      <c r="B4" s="11" t="s">
        <v>36</v>
      </c>
      <c r="C4" s="25" t="s">
        <v>41</v>
      </c>
      <c r="D4" s="15" t="s">
        <v>5</v>
      </c>
      <c r="E4" s="25" t="s">
        <v>72</v>
      </c>
      <c r="F4" s="15" t="s">
        <v>8</v>
      </c>
      <c r="G4" s="12">
        <v>134603.17000000001</v>
      </c>
      <c r="H4" s="12">
        <f t="shared" si="0"/>
        <v>16152.380400000002</v>
      </c>
      <c r="I4" s="13">
        <f>IFERROR(INDEX(tb_dados_icms!$C$6:$AC$32,MATCH('Calculo ICMS'!D4,tb_dados_icms!$B$6:$B$32,0),MATCH('Calculo ICMS'!F4,tb_dados_icms!$C$5:$AC$5,0)),"")</f>
        <v>0.12</v>
      </c>
    </row>
    <row r="5" spans="1:9" ht="16.5" thickTop="1" thickBot="1" x14ac:dyDescent="0.3">
      <c r="A5" s="11">
        <v>37</v>
      </c>
      <c r="B5" s="11" t="s">
        <v>36</v>
      </c>
      <c r="C5" s="25" t="s">
        <v>42</v>
      </c>
      <c r="D5" s="26" t="s">
        <v>102</v>
      </c>
      <c r="E5" s="25" t="s">
        <v>73</v>
      </c>
      <c r="F5" s="26" t="s">
        <v>103</v>
      </c>
      <c r="G5" s="12">
        <v>1213</v>
      </c>
      <c r="H5" s="12">
        <f>IFERROR(G5*I5,"0")</f>
        <v>145.56</v>
      </c>
      <c r="I5" s="13">
        <f>IFERROR(INDEX(tb_dados_icms!$C$6:$AC$32,MATCH('Calculo ICMS'!D5,tb_dados_icms!$B$6:$B$32,0),MATCH('Calculo ICMS'!F5,tb_dados_icms!$C$5:$AC$5,0)),"")</f>
        <v>0.12</v>
      </c>
    </row>
    <row r="6" spans="1:9" ht="16.5" thickTop="1" thickBot="1" x14ac:dyDescent="0.3">
      <c r="A6" s="11">
        <v>28</v>
      </c>
      <c r="B6" s="11" t="s">
        <v>36</v>
      </c>
      <c r="C6" s="25" t="s">
        <v>43</v>
      </c>
      <c r="D6" s="15" t="s">
        <v>11</v>
      </c>
      <c r="E6" s="25" t="s">
        <v>74</v>
      </c>
      <c r="F6" s="15" t="s">
        <v>7</v>
      </c>
      <c r="G6" s="12">
        <v>95676.72</v>
      </c>
      <c r="H6" s="12">
        <f>IFERROR(G6*I6,"")</f>
        <v>11481.206399999999</v>
      </c>
      <c r="I6" s="13">
        <f>IFERROR(INDEX(tb_dados_icms!$C$6:$AC$32,MATCH('Calculo ICMS'!D6,tb_dados_icms!$B$6:$B$32,0),MATCH('Calculo ICMS'!F6,tb_dados_icms!$C$5:$AC$5,0)),"")</f>
        <v>0.12</v>
      </c>
    </row>
    <row r="7" spans="1:9" ht="16.5" thickTop="1" thickBot="1" x14ac:dyDescent="0.3">
      <c r="A7" s="11">
        <v>28</v>
      </c>
      <c r="B7" s="11" t="s">
        <v>36</v>
      </c>
      <c r="C7" s="25" t="s">
        <v>44</v>
      </c>
      <c r="D7" s="15"/>
      <c r="E7" s="25" t="s">
        <v>75</v>
      </c>
      <c r="F7" s="15"/>
      <c r="G7" s="12">
        <v>26785.18</v>
      </c>
      <c r="H7" s="12" t="str">
        <f t="shared" ref="H7:H33" si="1">IFERROR(G7*I7,"")</f>
        <v/>
      </c>
      <c r="I7" s="13" t="str">
        <f>IFERROR(INDEX(tb_dados_icms!$C$6:$AC$32,MATCH('Calculo ICMS'!D7,tb_dados_icms!$B$6:$B$32,0),MATCH('Calculo ICMS'!F7,tb_dados_icms!$C$5:$AC$5,0)),"")</f>
        <v/>
      </c>
    </row>
    <row r="8" spans="1:9" ht="16.5" thickTop="1" thickBot="1" x14ac:dyDescent="0.3">
      <c r="A8" s="11">
        <v>28</v>
      </c>
      <c r="B8" s="11" t="s">
        <v>36</v>
      </c>
      <c r="C8" s="25" t="s">
        <v>45</v>
      </c>
      <c r="D8" s="15"/>
      <c r="E8" s="25" t="s">
        <v>76</v>
      </c>
      <c r="F8" s="15"/>
      <c r="G8" s="12">
        <v>1231321</v>
      </c>
      <c r="H8" s="12" t="str">
        <f t="shared" si="1"/>
        <v/>
      </c>
      <c r="I8" s="13" t="str">
        <f>IFERROR(INDEX(tb_dados_icms!$C$6:$AC$32,MATCH('Calculo ICMS'!D8,tb_dados_icms!$B$6:$B$32,0),MATCH('Calculo ICMS'!F8,tb_dados_icms!$C$5:$AC$5,0)),"")</f>
        <v/>
      </c>
    </row>
    <row r="9" spans="1:9" ht="16.5" thickTop="1" thickBot="1" x14ac:dyDescent="0.3">
      <c r="A9" s="11">
        <v>3</v>
      </c>
      <c r="B9" s="11" t="s">
        <v>36</v>
      </c>
      <c r="C9" s="25" t="s">
        <v>46</v>
      </c>
      <c r="D9" s="15"/>
      <c r="E9" s="25" t="s">
        <v>77</v>
      </c>
      <c r="F9" s="15"/>
      <c r="G9" s="12">
        <v>34522.74</v>
      </c>
      <c r="H9" s="12" t="str">
        <f t="shared" si="1"/>
        <v/>
      </c>
      <c r="I9" s="13" t="str">
        <f>IFERROR(INDEX(tb_dados_icms!$C$6:$AC$32,MATCH('Calculo ICMS'!D9,tb_dados_icms!$B$6:$B$32,0),MATCH('Calculo ICMS'!F9,tb_dados_icms!$C$5:$AC$5,0)),"")</f>
        <v/>
      </c>
    </row>
    <row r="10" spans="1:9" ht="16.5" thickTop="1" thickBot="1" x14ac:dyDescent="0.3">
      <c r="A10" s="11">
        <v>4</v>
      </c>
      <c r="B10" s="11" t="s">
        <v>36</v>
      </c>
      <c r="C10" s="25" t="s">
        <v>47</v>
      </c>
      <c r="D10" s="15"/>
      <c r="E10" s="25" t="s">
        <v>78</v>
      </c>
      <c r="F10" s="15"/>
      <c r="G10" s="12">
        <v>5300</v>
      </c>
      <c r="H10" s="12" t="str">
        <f t="shared" si="1"/>
        <v/>
      </c>
      <c r="I10" s="13" t="str">
        <f>IFERROR(INDEX(tb_dados_icms!$C$6:$AC$32,MATCH('Calculo ICMS'!D10,tb_dados_icms!$B$6:$B$32,0),MATCH('Calculo ICMS'!F10,tb_dados_icms!$C$5:$AC$5,0)),"")</f>
        <v/>
      </c>
    </row>
    <row r="11" spans="1:9" ht="16.5" thickTop="1" thickBot="1" x14ac:dyDescent="0.3">
      <c r="A11" s="11">
        <v>4</v>
      </c>
      <c r="B11" s="11" t="s">
        <v>36</v>
      </c>
      <c r="C11" s="25" t="s">
        <v>48</v>
      </c>
      <c r="D11" s="15"/>
      <c r="E11" s="25" t="s">
        <v>79</v>
      </c>
      <c r="F11" s="15"/>
      <c r="G11" s="12">
        <v>5300</v>
      </c>
      <c r="H11" s="12" t="str">
        <f t="shared" si="1"/>
        <v/>
      </c>
      <c r="I11" s="13" t="str">
        <f>IFERROR(INDEX(tb_dados_icms!$C$6:$AC$32,MATCH('Calculo ICMS'!D11,tb_dados_icms!$B$6:$B$32,0),MATCH('Calculo ICMS'!F11,tb_dados_icms!$C$5:$AC$5,0)),"")</f>
        <v/>
      </c>
    </row>
    <row r="12" spans="1:9" ht="16.5" thickTop="1" thickBot="1" x14ac:dyDescent="0.3">
      <c r="A12" s="11">
        <v>4</v>
      </c>
      <c r="B12" s="11" t="s">
        <v>36</v>
      </c>
      <c r="C12" s="25" t="s">
        <v>49</v>
      </c>
      <c r="D12" s="15"/>
      <c r="E12" s="25" t="s">
        <v>80</v>
      </c>
      <c r="F12" s="15"/>
      <c r="G12" s="12">
        <v>175231.92</v>
      </c>
      <c r="H12" s="12" t="str">
        <f t="shared" si="1"/>
        <v/>
      </c>
      <c r="I12" s="13" t="str">
        <f>IFERROR(INDEX(tb_dados_icms!$C$6:$AC$32,MATCH('Calculo ICMS'!D12,tb_dados_icms!$B$6:$B$32,0),MATCH('Calculo ICMS'!F12,tb_dados_icms!$C$5:$AC$5,0)),"")</f>
        <v/>
      </c>
    </row>
    <row r="13" spans="1:9" ht="16.5" thickTop="1" thickBot="1" x14ac:dyDescent="0.3">
      <c r="A13" s="11">
        <v>4</v>
      </c>
      <c r="B13" s="11" t="s">
        <v>36</v>
      </c>
      <c r="C13" s="25" t="s">
        <v>50</v>
      </c>
      <c r="D13" s="15"/>
      <c r="E13" s="25" t="s">
        <v>81</v>
      </c>
      <c r="F13" s="15"/>
      <c r="G13" s="12">
        <v>33560.94</v>
      </c>
      <c r="H13" s="12" t="str">
        <f t="shared" si="1"/>
        <v/>
      </c>
      <c r="I13" s="13" t="str">
        <f>IFERROR(INDEX(tb_dados_icms!$C$6:$AC$32,MATCH('Calculo ICMS'!D13,tb_dados_icms!$B$6:$B$32,0),MATCH('Calculo ICMS'!F13,tb_dados_icms!$C$5:$AC$5,0)),"")</f>
        <v/>
      </c>
    </row>
    <row r="14" spans="1:9" ht="16.5" thickTop="1" thickBot="1" x14ac:dyDescent="0.3">
      <c r="A14" s="11">
        <v>4</v>
      </c>
      <c r="B14" s="11" t="s">
        <v>36</v>
      </c>
      <c r="C14" s="25" t="s">
        <v>51</v>
      </c>
      <c r="D14" s="15"/>
      <c r="E14" s="25" t="s">
        <v>82</v>
      </c>
      <c r="F14" s="15"/>
      <c r="G14" s="12">
        <v>13132</v>
      </c>
      <c r="H14" s="12" t="str">
        <f t="shared" si="1"/>
        <v/>
      </c>
      <c r="I14" s="13" t="str">
        <f>IFERROR(INDEX(tb_dados_icms!$C$6:$AC$32,MATCH('Calculo ICMS'!D14,tb_dados_icms!$B$6:$B$32,0),MATCH('Calculo ICMS'!F14,tb_dados_icms!$C$5:$AC$5,0)),"")</f>
        <v/>
      </c>
    </row>
    <row r="15" spans="1:9" ht="16.5" thickTop="1" thickBot="1" x14ac:dyDescent="0.3">
      <c r="A15" s="11">
        <v>4</v>
      </c>
      <c r="B15" s="11" t="s">
        <v>36</v>
      </c>
      <c r="C15" s="25" t="s">
        <v>52</v>
      </c>
      <c r="D15" s="15"/>
      <c r="E15" s="25" t="s">
        <v>83</v>
      </c>
      <c r="F15" s="15"/>
      <c r="G15" s="12">
        <v>4564</v>
      </c>
      <c r="H15" s="12" t="str">
        <f t="shared" si="1"/>
        <v/>
      </c>
      <c r="I15" s="13" t="str">
        <f>IFERROR(INDEX(tb_dados_icms!$C$6:$AC$32,MATCH('Calculo ICMS'!D15,tb_dados_icms!$B$6:$B$32,0),MATCH('Calculo ICMS'!F15,tb_dados_icms!$C$5:$AC$5,0)),"")</f>
        <v/>
      </c>
    </row>
    <row r="16" spans="1:9" ht="16.5" thickTop="1" thickBot="1" x14ac:dyDescent="0.3">
      <c r="A16" s="11">
        <v>4</v>
      </c>
      <c r="B16" s="11" t="s">
        <v>36</v>
      </c>
      <c r="C16" s="25" t="s">
        <v>53</v>
      </c>
      <c r="D16" s="15"/>
      <c r="E16" s="25" t="s">
        <v>84</v>
      </c>
      <c r="F16" s="15"/>
      <c r="G16" s="12">
        <v>4895</v>
      </c>
      <c r="H16" s="12" t="str">
        <f t="shared" si="1"/>
        <v/>
      </c>
      <c r="I16" s="13" t="str">
        <f>IFERROR(INDEX(tb_dados_icms!$C$6:$AC$32,MATCH('Calculo ICMS'!D16,tb_dados_icms!$B$6:$B$32,0),MATCH('Calculo ICMS'!F16,tb_dados_icms!$C$5:$AC$5,0)),"")</f>
        <v/>
      </c>
    </row>
    <row r="17" spans="1:9" ht="16.5" thickTop="1" thickBot="1" x14ac:dyDescent="0.3">
      <c r="A17" s="11">
        <v>4</v>
      </c>
      <c r="B17" s="11" t="s">
        <v>36</v>
      </c>
      <c r="C17" s="25" t="s">
        <v>54</v>
      </c>
      <c r="D17" s="15"/>
      <c r="E17" s="25" t="s">
        <v>85</v>
      </c>
      <c r="F17" s="15"/>
      <c r="G17" s="12">
        <v>4895</v>
      </c>
      <c r="H17" s="12" t="str">
        <f t="shared" si="1"/>
        <v/>
      </c>
      <c r="I17" s="13" t="str">
        <f>IFERROR(INDEX(tb_dados_icms!$C$6:$AC$32,MATCH('Calculo ICMS'!D17,tb_dados_icms!$B$6:$B$32,0),MATCH('Calculo ICMS'!F17,tb_dados_icms!$C$5:$AC$5,0)),"")</f>
        <v/>
      </c>
    </row>
    <row r="18" spans="1:9" ht="16.5" thickTop="1" thickBot="1" x14ac:dyDescent="0.3">
      <c r="A18" s="11">
        <v>4</v>
      </c>
      <c r="B18" s="11" t="s">
        <v>36</v>
      </c>
      <c r="C18" s="25" t="s">
        <v>55</v>
      </c>
      <c r="D18" s="15"/>
      <c r="E18" s="25" t="s">
        <v>86</v>
      </c>
      <c r="F18" s="15"/>
      <c r="G18" s="12">
        <v>9932.2999999999993</v>
      </c>
      <c r="H18" s="12" t="str">
        <f t="shared" si="1"/>
        <v/>
      </c>
      <c r="I18" s="13" t="str">
        <f>IFERROR(INDEX(tb_dados_icms!$C$6:$AC$32,MATCH('Calculo ICMS'!D18,tb_dados_icms!$B$6:$B$32,0),MATCH('Calculo ICMS'!F18,tb_dados_icms!$C$5:$AC$5,0)),"")</f>
        <v/>
      </c>
    </row>
    <row r="19" spans="1:9" ht="16.5" thickTop="1" thickBot="1" x14ac:dyDescent="0.3">
      <c r="A19" s="11">
        <v>4</v>
      </c>
      <c r="B19" s="11" t="s">
        <v>36</v>
      </c>
      <c r="C19" s="25" t="s">
        <v>56</v>
      </c>
      <c r="D19" s="15"/>
      <c r="E19" s="25" t="s">
        <v>87</v>
      </c>
      <c r="F19" s="15"/>
      <c r="G19" s="12">
        <v>44546</v>
      </c>
      <c r="H19" s="12" t="str">
        <f t="shared" si="1"/>
        <v/>
      </c>
      <c r="I19" s="13" t="str">
        <f>IFERROR(INDEX(tb_dados_icms!$C$6:$AC$32,MATCH('Calculo ICMS'!D19,tb_dados_icms!$B$6:$B$32,0),MATCH('Calculo ICMS'!F19,tb_dados_icms!$C$5:$AC$5,0)),"")</f>
        <v/>
      </c>
    </row>
    <row r="20" spans="1:9" ht="16.5" thickTop="1" thickBot="1" x14ac:dyDescent="0.3">
      <c r="A20" s="11">
        <v>4</v>
      </c>
      <c r="B20" s="11" t="s">
        <v>36</v>
      </c>
      <c r="C20" s="25" t="s">
        <v>57</v>
      </c>
      <c r="D20" s="15"/>
      <c r="E20" s="25" t="s">
        <v>88</v>
      </c>
      <c r="F20" s="15"/>
      <c r="G20" s="12">
        <v>77898</v>
      </c>
      <c r="H20" s="12" t="str">
        <f t="shared" si="1"/>
        <v/>
      </c>
      <c r="I20" s="13" t="str">
        <f>IFERROR(INDEX(tb_dados_icms!$C$6:$AC$32,MATCH('Calculo ICMS'!D20,tb_dados_icms!$B$6:$B$32,0),MATCH('Calculo ICMS'!F20,tb_dados_icms!$C$5:$AC$5,0)),"")</f>
        <v/>
      </c>
    </row>
    <row r="21" spans="1:9" ht="16.5" thickTop="1" thickBot="1" x14ac:dyDescent="0.3">
      <c r="A21" s="11">
        <v>4</v>
      </c>
      <c r="B21" s="11" t="s">
        <v>36</v>
      </c>
      <c r="C21" s="25" t="s">
        <v>58</v>
      </c>
      <c r="D21" s="15"/>
      <c r="E21" s="25" t="s">
        <v>89</v>
      </c>
      <c r="F21" s="15"/>
      <c r="G21" s="12">
        <v>4564</v>
      </c>
      <c r="H21" s="12" t="str">
        <f t="shared" si="1"/>
        <v/>
      </c>
      <c r="I21" s="13" t="str">
        <f>IFERROR(INDEX(tb_dados_icms!$C$6:$AC$32,MATCH('Calculo ICMS'!D21,tb_dados_icms!$B$6:$B$32,0),MATCH('Calculo ICMS'!F21,tb_dados_icms!$C$5:$AC$5,0)),"")</f>
        <v/>
      </c>
    </row>
    <row r="22" spans="1:9" ht="16.5" thickTop="1" thickBot="1" x14ac:dyDescent="0.3">
      <c r="A22" s="11">
        <v>5</v>
      </c>
      <c r="B22" s="11" t="s">
        <v>36</v>
      </c>
      <c r="C22" s="25" t="s">
        <v>59</v>
      </c>
      <c r="D22" s="15"/>
      <c r="E22" s="25" t="s">
        <v>90</v>
      </c>
      <c r="F22" s="15"/>
      <c r="G22" s="12">
        <v>423372.72</v>
      </c>
      <c r="H22" s="12" t="str">
        <f t="shared" si="1"/>
        <v/>
      </c>
      <c r="I22" s="13" t="str">
        <f>IFERROR(INDEX(tb_dados_icms!$C$6:$AC$32,MATCH('Calculo ICMS'!D22,tb_dados_icms!$B$6:$B$32,0),MATCH('Calculo ICMS'!F22,tb_dados_icms!$C$5:$AC$5,0)),"")</f>
        <v/>
      </c>
    </row>
    <row r="23" spans="1:9" ht="16.5" thickTop="1" thickBot="1" x14ac:dyDescent="0.3">
      <c r="A23" s="11">
        <v>5</v>
      </c>
      <c r="B23" s="11" t="s">
        <v>36</v>
      </c>
      <c r="C23" s="25" t="s">
        <v>60</v>
      </c>
      <c r="D23" s="15"/>
      <c r="E23" s="25" t="s">
        <v>91</v>
      </c>
      <c r="F23" s="15"/>
      <c r="G23" s="12">
        <v>25198.35</v>
      </c>
      <c r="H23" s="12" t="str">
        <f t="shared" si="1"/>
        <v/>
      </c>
      <c r="I23" s="13" t="str">
        <f>IFERROR(INDEX(tb_dados_icms!$C$6:$AC$32,MATCH('Calculo ICMS'!D23,tb_dados_icms!$B$6:$B$32,0),MATCH('Calculo ICMS'!F23,tb_dados_icms!$C$5:$AC$5,0)),"")</f>
        <v/>
      </c>
    </row>
    <row r="24" spans="1:9" ht="16.5" thickTop="1" thickBot="1" x14ac:dyDescent="0.3">
      <c r="A24" s="11">
        <v>26</v>
      </c>
      <c r="B24" s="11" t="s">
        <v>36</v>
      </c>
      <c r="C24" s="25" t="s">
        <v>61</v>
      </c>
      <c r="D24" s="15"/>
      <c r="E24" s="25" t="s">
        <v>92</v>
      </c>
      <c r="F24" s="15"/>
      <c r="G24" s="12">
        <v>43629.98</v>
      </c>
      <c r="H24" s="12" t="str">
        <f t="shared" si="1"/>
        <v/>
      </c>
      <c r="I24" s="13" t="str">
        <f>IFERROR(INDEX(tb_dados_icms!$C$6:$AC$32,MATCH('Calculo ICMS'!D24,tb_dados_icms!$B$6:$B$32,0),MATCH('Calculo ICMS'!F24,tb_dados_icms!$C$5:$AC$5,0)),"")</f>
        <v/>
      </c>
    </row>
    <row r="25" spans="1:9" ht="16.5" thickTop="1" thickBot="1" x14ac:dyDescent="0.3">
      <c r="A25" s="11">
        <v>27</v>
      </c>
      <c r="B25" s="11" t="s">
        <v>36</v>
      </c>
      <c r="C25" s="25" t="s">
        <v>62</v>
      </c>
      <c r="D25" s="15"/>
      <c r="E25" s="25" t="s">
        <v>93</v>
      </c>
      <c r="F25" s="15"/>
      <c r="G25" s="12">
        <v>27342.92</v>
      </c>
      <c r="H25" s="12" t="str">
        <f t="shared" si="1"/>
        <v/>
      </c>
      <c r="I25" s="13" t="str">
        <f>IFERROR(INDEX(tb_dados_icms!$C$6:$AC$32,MATCH('Calculo ICMS'!D25,tb_dados_icms!$B$6:$B$32,0),MATCH('Calculo ICMS'!F25,tb_dados_icms!$C$5:$AC$5,0)),"")</f>
        <v/>
      </c>
    </row>
    <row r="26" spans="1:9" ht="16.5" thickTop="1" thickBot="1" x14ac:dyDescent="0.3">
      <c r="A26" s="11">
        <v>30</v>
      </c>
      <c r="B26" s="11" t="s">
        <v>36</v>
      </c>
      <c r="C26" s="25" t="s">
        <v>63</v>
      </c>
      <c r="D26" s="15"/>
      <c r="E26" s="25" t="s">
        <v>94</v>
      </c>
      <c r="F26" s="15"/>
      <c r="G26" s="12">
        <v>5900</v>
      </c>
      <c r="H26" s="12" t="str">
        <f t="shared" si="1"/>
        <v/>
      </c>
      <c r="I26" s="13" t="str">
        <f>IFERROR(INDEX(tb_dados_icms!$C$6:$AC$32,MATCH('Calculo ICMS'!D26,tb_dados_icms!$B$6:$B$32,0),MATCH('Calculo ICMS'!F26,tb_dados_icms!$C$5:$AC$5,0)),"")</f>
        <v/>
      </c>
    </row>
    <row r="27" spans="1:9" ht="16.5" thickTop="1" thickBot="1" x14ac:dyDescent="0.3">
      <c r="A27" s="11">
        <v>32</v>
      </c>
      <c r="B27" s="11" t="s">
        <v>36</v>
      </c>
      <c r="C27" s="25" t="s">
        <v>64</v>
      </c>
      <c r="D27" s="15"/>
      <c r="E27" s="25" t="s">
        <v>95</v>
      </c>
      <c r="F27" s="15"/>
      <c r="G27" s="12">
        <v>2000</v>
      </c>
      <c r="H27" s="12" t="str">
        <f t="shared" si="1"/>
        <v/>
      </c>
      <c r="I27" s="13" t="str">
        <f>IFERROR(INDEX(tb_dados_icms!$C$6:$AC$32,MATCH('Calculo ICMS'!D27,tb_dados_icms!$B$6:$B$32,0),MATCH('Calculo ICMS'!F27,tb_dados_icms!$C$5:$AC$5,0)),"")</f>
        <v/>
      </c>
    </row>
    <row r="28" spans="1:9" ht="16.5" thickTop="1" thickBot="1" x14ac:dyDescent="0.3">
      <c r="A28" s="11">
        <v>33</v>
      </c>
      <c r="B28" s="11" t="s">
        <v>36</v>
      </c>
      <c r="C28" s="25" t="s">
        <v>65</v>
      </c>
      <c r="D28" s="15"/>
      <c r="E28" s="25" t="s">
        <v>96</v>
      </c>
      <c r="F28" s="15"/>
      <c r="G28" s="12">
        <v>4880.0600000000004</v>
      </c>
      <c r="H28" s="12" t="str">
        <f t="shared" si="1"/>
        <v/>
      </c>
      <c r="I28" s="13" t="str">
        <f>IFERROR(INDEX(tb_dados_icms!$C$6:$AC$32,MATCH('Calculo ICMS'!D28,tb_dados_icms!$B$6:$B$32,0),MATCH('Calculo ICMS'!F28,tb_dados_icms!$C$5:$AC$5,0)),"")</f>
        <v/>
      </c>
    </row>
    <row r="29" spans="1:9" ht="16.5" thickTop="1" thickBot="1" x14ac:dyDescent="0.3">
      <c r="A29" s="11">
        <v>29</v>
      </c>
      <c r="B29" s="11" t="s">
        <v>36</v>
      </c>
      <c r="C29" s="25" t="s">
        <v>66</v>
      </c>
      <c r="D29" s="15"/>
      <c r="E29" s="25" t="s">
        <v>97</v>
      </c>
      <c r="F29" s="15"/>
      <c r="G29" s="12">
        <v>3898.96</v>
      </c>
      <c r="H29" s="12" t="str">
        <f t="shared" si="1"/>
        <v/>
      </c>
      <c r="I29" s="13" t="str">
        <f>IFERROR(INDEX(tb_dados_icms!$C$6:$AC$32,MATCH('Calculo ICMS'!D29,tb_dados_icms!$B$6:$B$32,0),MATCH('Calculo ICMS'!F29,tb_dados_icms!$C$5:$AC$5,0)),"")</f>
        <v/>
      </c>
    </row>
    <row r="30" spans="1:9" ht="16.5" thickTop="1" thickBot="1" x14ac:dyDescent="0.3">
      <c r="A30" s="11">
        <v>31</v>
      </c>
      <c r="B30" s="11" t="s">
        <v>36</v>
      </c>
      <c r="C30" s="25" t="s">
        <v>67</v>
      </c>
      <c r="D30" s="15"/>
      <c r="E30" s="25" t="s">
        <v>98</v>
      </c>
      <c r="F30" s="15"/>
      <c r="G30" s="12">
        <v>123</v>
      </c>
      <c r="H30" s="12" t="str">
        <f t="shared" si="1"/>
        <v/>
      </c>
      <c r="I30" s="13" t="str">
        <f>IFERROR(INDEX(tb_dados_icms!$C$6:$AC$32,MATCH('Calculo ICMS'!D30,tb_dados_icms!$B$6:$B$32,0),MATCH('Calculo ICMS'!F30,tb_dados_icms!$C$5:$AC$5,0)),"")</f>
        <v/>
      </c>
    </row>
    <row r="31" spans="1:9" ht="16.5" thickTop="1" thickBot="1" x14ac:dyDescent="0.3">
      <c r="A31" s="11">
        <v>6</v>
      </c>
      <c r="B31" s="11" t="s">
        <v>36</v>
      </c>
      <c r="C31" s="25" t="s">
        <v>68</v>
      </c>
      <c r="D31" s="15"/>
      <c r="E31" s="25" t="s">
        <v>99</v>
      </c>
      <c r="F31" s="15"/>
      <c r="G31" s="12">
        <v>6164</v>
      </c>
      <c r="H31" s="12" t="str">
        <f t="shared" si="1"/>
        <v/>
      </c>
      <c r="I31" s="13" t="str">
        <f>IFERROR(INDEX(tb_dados_icms!$C$6:$AC$32,MATCH('Calculo ICMS'!D31,tb_dados_icms!$B$6:$B$32,0),MATCH('Calculo ICMS'!F31,tb_dados_icms!$C$5:$AC$5,0)),"")</f>
        <v/>
      </c>
    </row>
    <row r="32" spans="1:9" ht="16.5" thickTop="1" thickBot="1" x14ac:dyDescent="0.3">
      <c r="A32" s="11">
        <v>35</v>
      </c>
      <c r="B32" s="11" t="s">
        <v>36</v>
      </c>
      <c r="C32" s="25" t="s">
        <v>69</v>
      </c>
      <c r="D32" s="15"/>
      <c r="E32" s="25" t="s">
        <v>100</v>
      </c>
      <c r="F32" s="15"/>
      <c r="G32" s="12">
        <v>457919.61</v>
      </c>
      <c r="H32" s="12" t="str">
        <f t="shared" si="1"/>
        <v/>
      </c>
      <c r="I32" s="13" t="str">
        <f>IFERROR(INDEX(tb_dados_icms!$C$6:$AC$32,MATCH('Calculo ICMS'!D32,tb_dados_icms!$B$6:$B$32,0),MATCH('Calculo ICMS'!F32,tb_dados_icms!$C$5:$AC$5,0)),"")</f>
        <v/>
      </c>
    </row>
    <row r="33" spans="1:9" ht="16.5" thickTop="1" thickBot="1" x14ac:dyDescent="0.3">
      <c r="A33" s="11">
        <v>38</v>
      </c>
      <c r="B33" s="11" t="s">
        <v>36</v>
      </c>
      <c r="C33" s="25" t="s">
        <v>70</v>
      </c>
      <c r="D33" s="15"/>
      <c r="E33" s="25" t="s">
        <v>101</v>
      </c>
      <c r="F33" s="15"/>
      <c r="G33" s="12">
        <v>1231</v>
      </c>
      <c r="H33" s="12" t="str">
        <f t="shared" si="1"/>
        <v/>
      </c>
      <c r="I33" s="13" t="str">
        <f>IFERROR(INDEX(tb_dados_icms!$C$6:$AC$32,MATCH('Calculo ICMS'!D33,tb_dados_icms!$B$6:$B$32,0),MATCH('Calculo ICMS'!F33,tb_dados_icms!$C$5:$AC$5,0)),"")</f>
        <v/>
      </c>
    </row>
    <row r="34" spans="1:9" ht="16.5" thickTop="1" thickBot="1" x14ac:dyDescent="0.3">
      <c r="A34" s="7"/>
      <c r="B34" s="7"/>
      <c r="C34" s="7"/>
      <c r="D34" s="16"/>
      <c r="E34" s="9" t="s">
        <v>2</v>
      </c>
      <c r="F34" s="17"/>
      <c r="G34" s="10">
        <f>SUM(G3:G33)</f>
        <v>2923592.6899999995</v>
      </c>
      <c r="H34" s="10">
        <f>SUM(H3:H33)</f>
        <v>29458.081200000001</v>
      </c>
      <c r="I34" s="8"/>
    </row>
    <row r="35" spans="1:9" ht="15.75" thickTop="1" x14ac:dyDescent="0.25"/>
  </sheetData>
  <autoFilter ref="A2:G2" xr:uid="{00000000-0009-0000-0000-000001000000}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tb_dados_icms!$AE$6:$AE$32</xm:f>
          </x14:formula1>
          <xm:sqref>D3:D33 F3:F33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tb_dados_icms</vt:lpstr>
      <vt:lpstr>Calculo ICMS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Leda</dc:creator>
  <cp:lastModifiedBy>Marcio Rosa</cp:lastModifiedBy>
  <dcterms:created xsi:type="dcterms:W3CDTF">2013-12-21T11:41:55Z</dcterms:created>
  <dcterms:modified xsi:type="dcterms:W3CDTF">2017-12-02T16:58:28Z</dcterms:modified>
</cp:coreProperties>
</file>