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7425"/>
  </bookViews>
  <sheets>
    <sheet name="Contar e Somar" sheetId="3" r:id="rId1"/>
  </sheets>
  <definedNames>
    <definedName name="_xlnm._FilterDatabase" localSheetId="0" hidden="1">'Contar e Somar'!$B$8:$E$8</definedName>
  </definedNames>
  <calcPr calcId="171027"/>
</workbook>
</file>

<file path=xl/calcChain.xml><?xml version="1.0" encoding="utf-8"?>
<calcChain xmlns="http://schemas.openxmlformats.org/spreadsheetml/2006/main">
  <c r="H21" i="3" l="1"/>
  <c r="H20" i="3"/>
  <c r="H19" i="3"/>
  <c r="I17" i="3"/>
  <c r="I16" i="3"/>
  <c r="H17" i="3"/>
  <c r="H16" i="3"/>
  <c r="I12" i="3"/>
  <c r="I11" i="3"/>
  <c r="I14" i="3"/>
  <c r="H14" i="3"/>
  <c r="I10" i="3"/>
  <c r="I9" i="3"/>
  <c r="H12" i="3"/>
  <c r="H11" i="3"/>
  <c r="H10" i="3"/>
  <c r="H9" i="3"/>
</calcChain>
</file>

<file path=xl/sharedStrings.xml><?xml version="1.0" encoding="utf-8"?>
<sst xmlns="http://schemas.openxmlformats.org/spreadsheetml/2006/main" count="877" uniqueCount="106">
  <si>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</si>
  <si>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</si>
  <si>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</si>
  <si>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</si>
  <si>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</si>
  <si>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</si>
  <si>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</si>
  <si>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</si>
  <si>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</si>
  <si>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</si>
  <si>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</si>
  <si>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</si>
  <si>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</si>
  <si>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</si>
  <si>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</si>
  <si>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</si>
  <si>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</si>
  <si>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</si>
  <si>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</si>
  <si>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</si>
  <si>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</si>
  <si>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</si>
  <si>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</si>
  <si>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</si>
  <si>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</si>
  <si>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</si>
  <si>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</si>
  <si>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</si>
  <si>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</si>
  <si>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</si>
  <si>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</si>
  <si>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</si>
  <si>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</si>
  <si>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</si>
  <si>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</si>
  <si>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</si>
  <si>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</si>
  <si>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</si>
  <si>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</si>
  <si>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</si>
  <si>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</si>
  <si>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</si>
  <si>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</si>
  <si>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</si>
  <si>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</si>
  <si>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</si>
  <si>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</si>
  <si>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</si>
  <si>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</si>
  <si>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</si>
  <si>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</si>
  <si>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</si>
  <si>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</si>
  <si>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</si>
  <si>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</si>
  <si>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</si>
  <si>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</si>
  <si>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</si>
  <si>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</si>
  <si>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</si>
  <si>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</si>
  <si>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</si>
  <si>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</si>
  <si>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</si>
  <si>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</si>
  <si>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</si>
  <si>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</si>
  <si>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</si>
  <si>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</si>
  <si>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</si>
  <si>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</si>
  <si>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</si>
  <si>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</si>
  <si>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</si>
  <si>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</si>
  <si>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</si>
  <si>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</si>
  <si>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</si>
  <si>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</si>
  <si>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</si>
  <si>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</si>
  <si>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</si>
  <si>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</si>
  <si>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</si>
  <si>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</si>
  <si>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</si>
  <si>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</si>
  <si>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</si>
  <si>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</si>
  <si>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</si>
  <si>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</si>
  <si>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</si>
  <si>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</si>
  <si>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</si>
  <si>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</si>
  <si>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</si>
  <si>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</si>
  <si>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Total "Latcínios"</t>
  </si>
  <si>
    <t>Funções, Cont.se, Cont.valores, SomaSe, SomaSes</t>
  </si>
  <si>
    <t>Total "Frutos do Mar no 2 Trim"</t>
  </si>
  <si>
    <t>Total "Bebidas, Guarana fantastica, 1 Trim"</t>
  </si>
  <si>
    <t>Qtd</t>
  </si>
  <si>
    <t>Valor R$</t>
  </si>
  <si>
    <t>Total "Condimentos no   1 Trim"</t>
  </si>
  <si>
    <t>Total 4 Trimestres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</si>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</sst>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4" fontId="0" fillId="4" borderId="1" xfId="1" applyFont="1" applyFill="1" applyBorder="1"/>
    <xf numFmtId="0" fontId="1" fillId="2" borderId="2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23098" y="0"/>
          <a:ext cx="15695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24847</xdr:colOff>
      <xdr:row>6</xdr:row>
      <xdr:rowOff>99390</xdr:rowOff>
    </xdr:from>
    <xdr:to>
      <xdr:col>14</xdr:col>
      <xdr:colOff>190500</xdr:colOff>
      <xdr:row>14</xdr:row>
      <xdr:rowOff>66260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0974456" y="102704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5"/>
  <sheetViews>
    <sheetView showGridLines="0" tabSelected="1" topLeftCell="E9" zoomScaleNormal="100" workbookViewId="0">
      <selection activeCell="I19" sqref="I19"/>
    </sheetView>
  </sheetViews>
  <sheetFormatPr defaultRowHeight="15" x14ac:dyDescent="0.25"/>
  <cols>
    <col min="1" max="1" width="1.140625" customWidth="1"/>
    <col min="2" max="2" width="18.5703125" bestFit="1" customWidth="1"/>
    <col min="3" max="3" width="31.85546875" bestFit="1" customWidth="1"/>
    <col min="4" max="4" width="18.28515625" bestFit="1" customWidth="1"/>
    <col min="5" max="5" width="18.140625" bestFit="1" customWidth="1"/>
    <col min="6" max="6" width="6.5703125" bestFit="1" customWidth="1"/>
    <col min="7" max="7" width="42.140625" bestFit="1" customWidth="1"/>
    <col min="9" max="9" width="15.140625" bestFit="1" customWidth="1"/>
  </cols>
  <sheetData>
    <row r="1" spans="2:9" x14ac:dyDescent="0.25">
      <c r="B1" s="5" t="s">
        <v>98</v>
      </c>
      <c r="C1" s="5"/>
      <c r="D1" s="5"/>
      <c r="E1" s="5"/>
      <c r="F1" s="5"/>
      <c r="G1" s="5"/>
      <c r="H1" s="5"/>
      <c r="I1" s="5"/>
    </row>
    <row r="2" spans="2:9" x14ac:dyDescent="0.25">
      <c r="B2" s="5"/>
      <c r="C2" s="5"/>
      <c r="D2" s="5"/>
      <c r="E2" s="5"/>
      <c r="F2" s="5"/>
      <c r="G2" s="5"/>
      <c r="H2" s="5"/>
      <c r="I2" s="5"/>
    </row>
    <row r="3" spans="2:9" ht="6.75" customHeight="1" x14ac:dyDescent="0.25"/>
    <row r="4" spans="2:9" ht="6.75" customHeight="1" x14ac:dyDescent="0.25"/>
    <row r="5" spans="2:9" x14ac:dyDescent="0.25">
      <c r="B5" s="6" t="s">
        <v>91</v>
      </c>
      <c r="C5" s="6"/>
      <c r="D5" s="6"/>
      <c r="E5" s="6"/>
      <c r="F5" s="6"/>
      <c r="G5" s="6"/>
      <c r="H5" s="6"/>
      <c r="I5" s="6"/>
    </row>
    <row r="6" spans="2:9" x14ac:dyDescent="0.25">
      <c r="B6" s="6"/>
      <c r="C6" s="6"/>
      <c r="D6" s="6"/>
      <c r="E6" s="6"/>
      <c r="F6" s="6"/>
      <c r="G6" s="6"/>
      <c r="H6" s="6"/>
      <c r="I6" s="6"/>
    </row>
    <row r="7" spans="2:9" ht="11.25" customHeight="1" thickBot="1" x14ac:dyDescent="0.3"/>
    <row r="8" spans="2:9" ht="16.5" thickTop="1" thickBot="1" x14ac:dyDescent="0.3">
      <c r="B8" s="1" t="s">
        <v>0</v>
      </c>
      <c r="C8" s="1" t="s">
        <v>1</v>
      </c>
      <c r="D8" s="1" t="s">
        <v>2</v>
      </c>
      <c r="E8" s="1" t="s">
        <v>3</v>
      </c>
      <c r="G8" s="8" t="s">
        <v>105</v>
      </c>
      <c r="H8" s="2" t="s">
        <v>101</v>
      </c>
      <c r="I8" s="2" t="s">
        <v>102</v>
      </c>
    </row>
    <row r="9" spans="2:9" ht="16.5" thickTop="1" thickBot="1" x14ac:dyDescent="0.3">
      <c r="B9" s="3" t="s">
        <v>4</v>
      </c>
      <c r="C9" s="3" t="s">
        <v>5</v>
      </c>
      <c r="D9" s="4">
        <v>2667.6</v>
      </c>
      <c r="E9" s="3" t="s">
        <v>6</v>
      </c>
      <c r="G9" s="2" t="s">
        <v>92</v>
      </c>
      <c r="H9" s="3">
        <f>COUNTIF(E9:E294,"Trim 1")</f>
        <v>99</v>
      </c>
      <c r="I9" s="7">
        <f>SUMIF(E9:E294,"Trim 1",D9:D294)</f>
        <v>228031.92000000004</v>
      </c>
    </row>
    <row r="10" spans="2:9" ht="16.5" thickTop="1" thickBot="1" x14ac:dyDescent="0.3">
      <c r="B10" s="3" t="s">
        <v>4</v>
      </c>
      <c r="C10" s="3" t="s">
        <v>5</v>
      </c>
      <c r="D10" s="4">
        <v>4013.1</v>
      </c>
      <c r="E10" s="3" t="s">
        <v>6</v>
      </c>
      <c r="G10" s="2" t="s">
        <v>93</v>
      </c>
      <c r="H10" s="3">
        <f>COUNTIF(E9:E294,"Trim 2")</f>
        <v>69</v>
      </c>
      <c r="I10" s="7">
        <f>SUMIF(E9:E294,"Trim 2",D9:D294)</f>
        <v>144799.01</v>
      </c>
    </row>
    <row r="11" spans="2:9" ht="16.5" thickTop="1" thickBot="1" x14ac:dyDescent="0.3">
      <c r="B11" s="3" t="s">
        <v>4</v>
      </c>
      <c r="C11" s="3" t="s">
        <v>5</v>
      </c>
      <c r="D11" s="4">
        <v>3900</v>
      </c>
      <c r="E11" s="3" t="s">
        <v>6</v>
      </c>
      <c r="G11" s="2" t="s">
        <v>94</v>
      </c>
      <c r="H11" s="3">
        <f>COUNTIF(E9:E294,"Trim 3")</f>
        <v>39</v>
      </c>
      <c r="I11" s="7">
        <f>SUMIF(E9:E294,"Trim 3",D9:D294)</f>
        <v>103724.22000000002</v>
      </c>
    </row>
    <row r="12" spans="2:9" ht="16.5" thickTop="1" thickBot="1" x14ac:dyDescent="0.3">
      <c r="B12" s="3" t="s">
        <v>4</v>
      </c>
      <c r="C12" s="3" t="s">
        <v>5</v>
      </c>
      <c r="D12" s="4">
        <v>6000.15</v>
      </c>
      <c r="E12" s="3" t="s">
        <v>7</v>
      </c>
      <c r="G12" s="2" t="s">
        <v>95</v>
      </c>
      <c r="H12" s="3">
        <f>COUNTIF(E9:E294,"Trim 4")</f>
        <v>79</v>
      </c>
      <c r="I12" s="7">
        <f>SUMIF(E9:E294,"Trim 4",D9:D294)</f>
        <v>132291.60999999999</v>
      </c>
    </row>
    <row r="13" spans="2:9" ht="16.5" thickTop="1" thickBot="1" x14ac:dyDescent="0.3">
      <c r="B13" s="3" t="s">
        <v>8</v>
      </c>
      <c r="C13" s="3" t="s">
        <v>9</v>
      </c>
      <c r="D13" s="4">
        <v>544</v>
      </c>
      <c r="E13" s="3" t="s">
        <v>7</v>
      </c>
    </row>
    <row r="14" spans="2:9" ht="16.5" thickTop="1" thickBot="1" x14ac:dyDescent="0.3">
      <c r="B14" s="3" t="s">
        <v>8</v>
      </c>
      <c r="C14" s="3" t="s">
        <v>9</v>
      </c>
      <c r="D14" s="4">
        <v>600</v>
      </c>
      <c r="E14" s="3" t="s">
        <v>6</v>
      </c>
      <c r="G14" s="2" t="s">
        <v>104</v>
      </c>
      <c r="H14" s="3">
        <f>COUNTA(E9:E294)</f>
        <v>286</v>
      </c>
      <c r="I14" s="4">
        <f>SUM(D9:D294)</f>
        <v>608846.75999999989</v>
      </c>
    </row>
    <row r="15" spans="2:9" ht="16.5" thickTop="1" thickBot="1" x14ac:dyDescent="0.3">
      <c r="B15" s="3" t="s">
        <v>8</v>
      </c>
      <c r="C15" s="3" t="s">
        <v>9</v>
      </c>
      <c r="D15" s="4">
        <v>140</v>
      </c>
      <c r="E15" s="3" t="s">
        <v>7</v>
      </c>
    </row>
    <row r="16" spans="2:9" ht="16.5" thickTop="1" thickBot="1" x14ac:dyDescent="0.3">
      <c r="B16" s="3" t="s">
        <v>8</v>
      </c>
      <c r="C16" s="3" t="s">
        <v>9</v>
      </c>
      <c r="D16" s="4">
        <v>440</v>
      </c>
      <c r="E16" s="3" t="s">
        <v>7</v>
      </c>
      <c r="G16" s="2" t="s">
        <v>96</v>
      </c>
      <c r="H16" s="3">
        <f>COUNTIF($B$9:$B$294,"Bebidas")</f>
        <v>46</v>
      </c>
      <c r="I16" s="7">
        <f>SUMIF(B9:B294,"bebidas",D9:D294)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3" t="s">
        <v>6</v>
      </c>
      <c r="G17" s="2" t="s">
        <v>97</v>
      </c>
      <c r="H17" s="3">
        <f>COUNTIF($B$9:$B$294,"Laticínios")</f>
        <v>38</v>
      </c>
      <c r="I17" s="7">
        <f>SUMIF(B9:B294,"Laticínios",D9:D294)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3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3" t="s">
        <v>6</v>
      </c>
      <c r="G19" s="2" t="s">
        <v>103</v>
      </c>
      <c r="H19" s="3">
        <f>COUNTIFS(B9:B294,"Condimentos",E9:E294,"Trim 1")</f>
        <v>18</v>
      </c>
      <c r="I19" s="3"/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3" t="s">
        <v>7</v>
      </c>
      <c r="G20" s="2" t="s">
        <v>99</v>
      </c>
      <c r="H20" s="3">
        <f>COUNTIFS(B9:B294,"Frutos do MAr",E9:E294,"Trim 2")</f>
        <v>13</v>
      </c>
      <c r="I20" s="3"/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3" t="s">
        <v>7</v>
      </c>
      <c r="G21" s="2" t="s">
        <v>100</v>
      </c>
      <c r="H21" s="3">
        <f>COUNTIFS(B9:B294,"bebidas",C9:C294,"guaraná fantástica",E9:E294,"Trim 1")</f>
        <v>6</v>
      </c>
      <c r="I21" s="3"/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3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3" t="s">
        <v>7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3" t="s">
        <v>6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3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3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3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3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3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3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3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3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3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3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3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3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3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3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3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3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3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3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3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3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3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3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3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3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3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3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3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3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3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3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3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3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3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3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3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3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3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3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3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3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3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3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3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3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3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3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3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3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3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3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3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3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3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3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3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3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3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3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3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3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3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3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3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3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3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3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3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3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3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3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3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3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3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3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3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3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3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3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3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3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3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3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3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3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3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3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3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3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3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3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3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3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3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3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3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3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3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3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3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3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3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3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3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3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3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3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3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3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3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3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3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3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3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3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3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3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3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3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3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3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3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3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3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3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3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3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3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3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3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3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3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3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3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3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3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3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3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3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3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3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3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3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3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3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3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3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3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3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3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3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3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3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3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3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3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3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3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3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3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3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3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3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3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3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3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3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3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3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3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3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3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3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3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3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3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3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3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3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3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3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3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3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3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3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3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3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3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3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3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3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3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3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3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3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3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3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3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3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3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3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3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3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3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3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3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3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3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3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3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3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3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3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3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3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3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3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3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3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3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3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3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3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3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3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3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3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3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3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3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3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3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3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3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3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3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3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3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3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3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3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3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3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3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3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3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3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3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3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3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3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3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3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3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3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3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3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3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3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3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3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3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3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3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3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3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3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3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3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3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3" t="s">
        <v>7</v>
      </c>
    </row>
    <row r="295" spans="2:5" ht="15.75" thickTop="1" x14ac:dyDescent="0.25"/>
  </sheetData>
  <autoFilter ref="B8:E8"/>
  <mergeCells count="2">
    <mergeCell ref="B1:I2"/>
    <mergeCell ref="B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Contar e Somar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2017-05-13T18:54:05Z</dcterms:modified>
</cp:coreProperties>
</file>