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040"/>
  </bookViews>
  <sheets>
    <sheet name="Consulta_Precos" sheetId="2" r:id="rId1"/>
    <sheet name="Base_Dados" sheetId="1" r:id="rId2"/>
  </sheets>
  <definedNames>
    <definedName name="CTBA">Base_Dados!$G$5:$G$44</definedName>
    <definedName name="Custo">Base_Dados!$E$5:$E$44</definedName>
    <definedName name="Estoque">Base_Dados!$J$5:$J$44</definedName>
    <definedName name="Fabricante">Base_Dados!$A$5:$A$44</definedName>
    <definedName name="GOI">Base_Dados!$H$5:$H$44</definedName>
    <definedName name="Modelos">Base_Dados!$B$5:$B$44</definedName>
    <definedName name="NAT">Base_Dados!$I$5:$I$44</definedName>
    <definedName name="SP">Base_Dados!$F$5:$F$44</definedName>
  </definedNames>
  <calcPr calcId="171027"/>
</workbook>
</file>

<file path=xl/calcChain.xml><?xml version="1.0" encoding="utf-8"?>
<calcChain xmlns="http://schemas.openxmlformats.org/spreadsheetml/2006/main">
  <c r="D7" i="2" l="1"/>
  <c r="D9" i="2"/>
  <c r="I44" i="1" l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</calcChain>
</file>

<file path=xl/sharedStrings.xml><?xml version="1.0" encoding="utf-8"?>
<sst xmlns="http://schemas.openxmlformats.org/spreadsheetml/2006/main" count="137" uniqueCount="82">
  <si>
    <t>Tabela de preços de automóveis</t>
  </si>
  <si>
    <t>Fabricante</t>
  </si>
  <si>
    <t>Modelos</t>
  </si>
  <si>
    <t>Potência</t>
  </si>
  <si>
    <t>Custo</t>
  </si>
  <si>
    <t>São Paulo</t>
  </si>
  <si>
    <t>Curitiba</t>
  </si>
  <si>
    <t>Goiânia</t>
  </si>
  <si>
    <t>Natal</t>
  </si>
  <si>
    <t>Estoque</t>
  </si>
  <si>
    <t>CC</t>
  </si>
  <si>
    <t>Valvulas</t>
  </si>
  <si>
    <t>Audi</t>
  </si>
  <si>
    <t>A4 Sport</t>
  </si>
  <si>
    <t>2.0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</si>
  <si>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</si>
  <si>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</si>
  <si>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</si>
  <si>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</si>
  <si>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</si>
  <si>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</si>
  <si>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</si>
  <si>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</si>
  <si>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</si>
  <si>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Chrysler</t>
  </si>
  <si>
    <t>Town &amp; Country Touring</t>
  </si>
  <si>
    <t>3.6</t>
  </si>
  <si>
    <t>Citroën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</si>
  <si>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</si>
  <si>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</si>
  <si>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</si>
  <si>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</si>
  <si>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</si>
  <si>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</si>
  <si>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</si>
  <si>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</si>
  <si>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</si>
  <si>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</si>
  <si>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Palio Adventure</t>
  </si>
  <si>
    <t>1.8</t>
  </si>
  <si>
    <t>Palio Attractive</t>
  </si>
  <si>
    <t>Palio Essence</t>
  </si>
  <si>
    <t>Siena Essence</t>
  </si>
  <si>
    <t>Siena Essence Evolution</t>
  </si>
  <si>
    <t>Siena Fire</t>
  </si>
  <si>
    <t>1.0</t>
  </si>
  <si>
    <t>Uno Evo Attractive Celebration</t>
  </si>
  <si>
    <t>Uno Evo Vivace HSD</t>
  </si>
  <si>
    <t>Uno Vivace Kit Visibilidade</t>
  </si>
  <si>
    <t>Uno Vivace Smile</t>
  </si>
  <si>
    <t>Ford</t>
  </si>
  <si>
    <t>Courier L</t>
  </si>
  <si>
    <t>Ecosport XLS</t>
  </si>
  <si>
    <t>Focus Sedan GLX Kinetic</t>
  </si>
  <si>
    <t>KA Kinetic</t>
  </si>
  <si>
    <t>Ranger XLT</t>
  </si>
  <si>
    <t>Honda</t>
  </si>
  <si>
    <t>City Sedan</t>
  </si>
  <si>
    <t>1.5</t>
  </si>
  <si>
    <t>New Fit</t>
  </si>
  <si>
    <t>Hyundai</t>
  </si>
  <si>
    <t>Elantra Sedan</t>
  </si>
  <si>
    <t>IX35 GLS</t>
  </si>
  <si>
    <t>Santa FE GLS</t>
  </si>
  <si>
    <t>2.4</t>
  </si>
  <si>
    <t>Sonata Sedan GLS</t>
  </si>
  <si>
    <t>Veloster</t>
  </si>
  <si>
    <t>Infiniti</t>
  </si>
  <si>
    <t>FX-50S AWD</t>
  </si>
  <si>
    <t>5.0</t>
  </si>
  <si>
    <t>Jac</t>
  </si>
  <si>
    <t>J3 Turin</t>
  </si>
  <si>
    <t>Jeep</t>
  </si>
  <si>
    <t>Compass Limited</t>
  </si>
  <si>
    <t>Kia</t>
  </si>
  <si>
    <t>New Cerato</t>
  </si>
  <si>
    <t>Picanto</t>
  </si>
  <si>
    <t>Posição Modelo</t>
  </si>
  <si>
    <t>Estoque:</t>
  </si>
  <si>
    <t>Modelo:</t>
  </si>
  <si>
    <t>Preço de Custo:</t>
  </si>
  <si>
    <t>Cidade: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</si>
</sst>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5" dropStyle="combo" dx="16" fmlaLink="$B$5" fmlaRange="Modelos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3</xdr:row>
          <xdr:rowOff>161925</xdr:rowOff>
        </xdr:from>
        <xdr:to>
          <xdr:col>4</xdr:col>
          <xdr:colOff>9525</xdr:colOff>
          <xdr:row>5</xdr:row>
          <xdr:rowOff>19050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370417</xdr:colOff>
      <xdr:row>3</xdr:row>
      <xdr:rowOff>169333</xdr:rowOff>
    </xdr:from>
    <xdr:to>
      <xdr:col>11</xdr:col>
      <xdr:colOff>338666</xdr:colOff>
      <xdr:row>13</xdr:row>
      <xdr:rowOff>21167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6917" y="740833"/>
          <a:ext cx="3037416" cy="1756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http://www.aprenderexcel.com.br/2014/tutoriais/como-utilizar-a-funcao-indice</a:t>
          </a:r>
        </a:p>
        <a:p>
          <a:endParaRPr lang="pt-BR" sz="1100"/>
        </a:p>
        <a:p>
          <a:r>
            <a:rPr lang="pt-BR" sz="1100"/>
            <a:t>http://www.funcaoexcel.com.br/indice-corresp-um-procv-melhorado/</a:t>
          </a:r>
        </a:p>
        <a:p>
          <a:endParaRPr lang="pt-BR" sz="1100"/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5:D9"/>
  <sheetViews>
    <sheetView tabSelected="1" topLeftCell="A3" zoomScale="90" zoomScaleNormal="90" workbookViewId="0">
      <selection activeCell="N8" sqref="N8"/>
    </sheetView>
  </sheetViews>
  <sheetFormatPr defaultRowHeight="15" x14ac:dyDescent="0.25"/>
  <cols>
    <col min="1" max="1" width="15.140625" bestFit="1" customWidth="1"/>
    <col min="3" max="3" width="14.85546875" bestFit="1" customWidth="1"/>
    <col min="4" max="4" width="17.5703125" customWidth="1"/>
  </cols>
  <sheetData>
    <row r="5" spans="1:4" x14ac:dyDescent="0.25">
      <c r="A5" t="s">
        <v>77</v>
      </c>
      <c r="B5">
        <v>3</v>
      </c>
      <c r="C5" s="5" t="s">
        <v>79</v>
      </c>
    </row>
    <row r="6" spans="1:4" x14ac:dyDescent="0.25">
      <c r="A6" t="s">
        <v>81</v>
      </c>
      <c r="B6">
        <v>1</v>
      </c>
      <c r="C6" s="5"/>
    </row>
    <row r="7" spans="1:4" x14ac:dyDescent="0.25">
      <c r="C7" s="5" t="s">
        <v>78</v>
      </c>
      <c r="D7" s="4">
        <f>INDEX(Estoque,B5)</f>
        <v>20</v>
      </c>
    </row>
    <row r="8" spans="1:4" x14ac:dyDescent="0.25">
      <c r="C8" s="5"/>
      <c r="D8" s="4"/>
    </row>
    <row r="9" spans="1:4" x14ac:dyDescent="0.25">
      <c r="C9" s="5" t="s">
        <v>80</v>
      </c>
      <c r="D9" s="4">
        <f>INDEX(Custo,B5)</f>
        <v>318000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2</xdr:col>
                    <xdr:colOff>981075</xdr:colOff>
                    <xdr:row>3</xdr:row>
                    <xdr:rowOff>161925</xdr:rowOff>
                  </from>
                  <to>
                    <xdr:col>4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44"/>
  <sheetViews>
    <sheetView topLeftCell="B5" zoomScale="80" zoomScaleNormal="80" workbookViewId="0">
      <selection activeCell="J5" sqref="J5:J44"/>
    </sheetView>
  </sheetViews>
  <sheetFormatPr defaultRowHeight="15" x14ac:dyDescent="0.25"/>
  <cols>
    <col min="1" max="1" width="10.28515625" bestFit="1" customWidth="1"/>
    <col min="2" max="2" width="32.28515625" bestFit="1" customWidth="1"/>
    <col min="3" max="3" width="3.5703125" bestFit="1" customWidth="1"/>
    <col min="4" max="4" width="8.42578125" bestFit="1" customWidth="1"/>
    <col min="5" max="9" width="15" bestFit="1" customWidth="1"/>
    <col min="10" max="10" width="8.140625" bestFit="1" customWidth="1"/>
  </cols>
  <sheetData>
    <row r="1" spans="1:10" ht="18.75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6" t="s">
        <v>1</v>
      </c>
      <c r="B3" s="6" t="s">
        <v>2</v>
      </c>
      <c r="C3" s="11" t="s">
        <v>3</v>
      </c>
      <c r="D3" s="11"/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A4" s="6"/>
      <c r="B4" s="6"/>
      <c r="C4" s="1" t="s">
        <v>10</v>
      </c>
      <c r="D4" s="1" t="s">
        <v>11</v>
      </c>
      <c r="E4" s="6"/>
      <c r="F4" s="6"/>
      <c r="G4" s="6"/>
      <c r="H4" s="6"/>
      <c r="I4" s="6"/>
      <c r="J4" s="6"/>
    </row>
    <row r="5" spans="1:10" x14ac:dyDescent="0.25">
      <c r="A5" s="2" t="s">
        <v>12</v>
      </c>
      <c r="B5" s="2" t="s">
        <v>13</v>
      </c>
      <c r="C5" s="2" t="s">
        <v>14</v>
      </c>
      <c r="D5" s="2">
        <v>8</v>
      </c>
      <c r="E5" s="3">
        <v>231900</v>
      </c>
      <c r="F5" s="3">
        <f>E5*(1+0.2)</f>
        <v>278280</v>
      </c>
      <c r="G5" s="3">
        <f>E5*(1+0.12)</f>
        <v>259728.00000000003</v>
      </c>
      <c r="H5" s="3">
        <f>E5*(1+0.1)</f>
        <v>255090.00000000003</v>
      </c>
      <c r="I5" s="3">
        <f>E5*(1+0.08)</f>
        <v>250452.00000000003</v>
      </c>
      <c r="J5" s="2">
        <v>164</v>
      </c>
    </row>
    <row r="6" spans="1:10" x14ac:dyDescent="0.25">
      <c r="A6" s="2" t="s">
        <v>12</v>
      </c>
      <c r="B6" s="2" t="s">
        <v>15</v>
      </c>
      <c r="C6" s="2" t="s">
        <v>16</v>
      </c>
      <c r="D6" s="2">
        <v>10</v>
      </c>
      <c r="E6" s="3">
        <v>777000</v>
      </c>
      <c r="F6" s="3">
        <f t="shared" ref="F6:F44" si="0">E6*(1+0.2)</f>
        <v>932400</v>
      </c>
      <c r="G6" s="3">
        <f t="shared" ref="G6:G44" si="1">E6*(1+0.12)</f>
        <v>870240.00000000012</v>
      </c>
      <c r="H6" s="3">
        <f t="shared" ref="H6:H44" si="2">E6*(1+0.1)</f>
        <v>854700.00000000012</v>
      </c>
      <c r="I6" s="3">
        <f t="shared" ref="I6:I44" si="3">E6*(1+0.08)</f>
        <v>839160</v>
      </c>
      <c r="J6" s="2">
        <v>168</v>
      </c>
    </row>
    <row r="7" spans="1:10" x14ac:dyDescent="0.25">
      <c r="A7" s="2" t="s">
        <v>17</v>
      </c>
      <c r="B7" s="2" t="s">
        <v>18</v>
      </c>
      <c r="C7" s="2" t="s">
        <v>19</v>
      </c>
      <c r="D7" s="2">
        <v>8</v>
      </c>
      <c r="E7" s="3">
        <v>318000</v>
      </c>
      <c r="F7" s="3">
        <f t="shared" si="0"/>
        <v>381600</v>
      </c>
      <c r="G7" s="3">
        <f t="shared" si="1"/>
        <v>356160.00000000006</v>
      </c>
      <c r="H7" s="3">
        <f t="shared" si="2"/>
        <v>349800</v>
      </c>
      <c r="I7" s="3">
        <f t="shared" si="3"/>
        <v>343440</v>
      </c>
      <c r="J7" s="2">
        <v>20</v>
      </c>
    </row>
    <row r="8" spans="1:10" x14ac:dyDescent="0.25">
      <c r="A8" s="2" t="s">
        <v>17</v>
      </c>
      <c r="B8" s="2" t="s">
        <v>20</v>
      </c>
      <c r="C8" s="2" t="s">
        <v>21</v>
      </c>
      <c r="D8" s="2">
        <v>8</v>
      </c>
      <c r="E8" s="3">
        <v>448000</v>
      </c>
      <c r="F8" s="3">
        <f t="shared" si="0"/>
        <v>537600</v>
      </c>
      <c r="G8" s="3">
        <f t="shared" si="1"/>
        <v>501760.00000000006</v>
      </c>
      <c r="H8" s="3">
        <f t="shared" si="2"/>
        <v>492800.00000000006</v>
      </c>
      <c r="I8" s="3">
        <f t="shared" si="3"/>
        <v>483840.00000000006</v>
      </c>
      <c r="J8" s="2">
        <v>132</v>
      </c>
    </row>
    <row r="9" spans="1:10" x14ac:dyDescent="0.25">
      <c r="A9" s="2" t="s">
        <v>22</v>
      </c>
      <c r="B9" s="2" t="s">
        <v>23</v>
      </c>
      <c r="C9" s="2" t="s">
        <v>14</v>
      </c>
      <c r="D9" s="2">
        <v>8</v>
      </c>
      <c r="E9" s="3">
        <v>122500</v>
      </c>
      <c r="F9" s="3">
        <f t="shared" si="0"/>
        <v>147000</v>
      </c>
      <c r="G9" s="3">
        <f t="shared" si="1"/>
        <v>137200</v>
      </c>
      <c r="H9" s="3">
        <f t="shared" si="2"/>
        <v>134750</v>
      </c>
      <c r="I9" s="3">
        <f t="shared" si="3"/>
        <v>132300</v>
      </c>
      <c r="J9" s="2">
        <v>136</v>
      </c>
    </row>
    <row r="10" spans="1:10" x14ac:dyDescent="0.25">
      <c r="A10" s="2" t="s">
        <v>24</v>
      </c>
      <c r="B10" s="2" t="s">
        <v>25</v>
      </c>
      <c r="C10" s="2" t="s">
        <v>26</v>
      </c>
      <c r="D10" s="2">
        <v>8</v>
      </c>
      <c r="E10" s="3">
        <v>166000</v>
      </c>
      <c r="F10" s="3">
        <f t="shared" si="0"/>
        <v>199200</v>
      </c>
      <c r="G10" s="3">
        <f t="shared" si="1"/>
        <v>185920.00000000003</v>
      </c>
      <c r="H10" s="3">
        <f t="shared" si="2"/>
        <v>182600.00000000003</v>
      </c>
      <c r="I10" s="3">
        <f t="shared" si="3"/>
        <v>179280</v>
      </c>
      <c r="J10" s="2">
        <v>140</v>
      </c>
    </row>
    <row r="11" spans="1:10" x14ac:dyDescent="0.25">
      <c r="A11" s="2" t="s">
        <v>27</v>
      </c>
      <c r="B11" s="2" t="s">
        <v>28</v>
      </c>
      <c r="C11" s="2" t="s">
        <v>29</v>
      </c>
      <c r="D11" s="2">
        <v>8</v>
      </c>
      <c r="E11" s="3">
        <v>42500</v>
      </c>
      <c r="F11" s="3">
        <f t="shared" si="0"/>
        <v>51000</v>
      </c>
      <c r="G11" s="3">
        <f t="shared" si="1"/>
        <v>47600.000000000007</v>
      </c>
      <c r="H11" s="3">
        <f t="shared" si="2"/>
        <v>46750.000000000007</v>
      </c>
      <c r="I11" s="3">
        <f t="shared" si="3"/>
        <v>45900</v>
      </c>
      <c r="J11" s="2">
        <v>144</v>
      </c>
    </row>
    <row r="12" spans="1:10" x14ac:dyDescent="0.25">
      <c r="A12" s="2" t="s">
        <v>27</v>
      </c>
      <c r="B12" s="2" t="s">
        <v>30</v>
      </c>
      <c r="C12" s="2" t="s">
        <v>31</v>
      </c>
      <c r="D12" s="2">
        <v>16</v>
      </c>
      <c r="E12" s="3">
        <v>48000</v>
      </c>
      <c r="F12" s="3">
        <f t="shared" si="0"/>
        <v>57600</v>
      </c>
      <c r="G12" s="3">
        <f t="shared" si="1"/>
        <v>53760.000000000007</v>
      </c>
      <c r="H12" s="3">
        <f t="shared" si="2"/>
        <v>52800.000000000007</v>
      </c>
      <c r="I12" s="3">
        <f t="shared" si="3"/>
        <v>51840</v>
      </c>
      <c r="J12" s="2">
        <v>148</v>
      </c>
    </row>
    <row r="13" spans="1:10" x14ac:dyDescent="0.25">
      <c r="A13" s="2" t="s">
        <v>27</v>
      </c>
      <c r="B13" s="2" t="s">
        <v>32</v>
      </c>
      <c r="C13" s="2" t="s">
        <v>14</v>
      </c>
      <c r="D13" s="2">
        <v>16</v>
      </c>
      <c r="E13" s="3">
        <v>66500</v>
      </c>
      <c r="F13" s="3">
        <f t="shared" si="0"/>
        <v>79800</v>
      </c>
      <c r="G13" s="3">
        <f t="shared" si="1"/>
        <v>74480</v>
      </c>
      <c r="H13" s="3">
        <f t="shared" si="2"/>
        <v>73150</v>
      </c>
      <c r="I13" s="3">
        <f t="shared" si="3"/>
        <v>71820</v>
      </c>
      <c r="J13" s="2">
        <v>152</v>
      </c>
    </row>
    <row r="14" spans="1:10" x14ac:dyDescent="0.25">
      <c r="A14" s="2" t="s">
        <v>27</v>
      </c>
      <c r="B14" s="2" t="s">
        <v>33</v>
      </c>
      <c r="C14" s="2" t="s">
        <v>14</v>
      </c>
      <c r="D14" s="2">
        <v>16</v>
      </c>
      <c r="E14" s="3">
        <v>109900</v>
      </c>
      <c r="F14" s="3">
        <f t="shared" si="0"/>
        <v>131880</v>
      </c>
      <c r="G14" s="3">
        <f t="shared" si="1"/>
        <v>123088.00000000001</v>
      </c>
      <c r="H14" s="3">
        <f t="shared" si="2"/>
        <v>120890.00000000001</v>
      </c>
      <c r="I14" s="3">
        <f t="shared" si="3"/>
        <v>118692.00000000001</v>
      </c>
      <c r="J14" s="2">
        <v>156</v>
      </c>
    </row>
    <row r="15" spans="1:10" x14ac:dyDescent="0.25">
      <c r="A15" s="2" t="s">
        <v>27</v>
      </c>
      <c r="B15" s="2" t="s">
        <v>34</v>
      </c>
      <c r="C15" s="2" t="s">
        <v>31</v>
      </c>
      <c r="D15" s="2">
        <v>16</v>
      </c>
      <c r="E15" s="3">
        <v>54075</v>
      </c>
      <c r="F15" s="3">
        <f t="shared" si="0"/>
        <v>64890</v>
      </c>
      <c r="G15" s="3">
        <f t="shared" si="1"/>
        <v>60564.000000000007</v>
      </c>
      <c r="H15" s="3">
        <f t="shared" si="2"/>
        <v>59482.500000000007</v>
      </c>
      <c r="I15" s="3">
        <f t="shared" si="3"/>
        <v>58401.000000000007</v>
      </c>
      <c r="J15" s="2">
        <v>160</v>
      </c>
    </row>
    <row r="16" spans="1:10" x14ac:dyDescent="0.25">
      <c r="A16" s="2" t="s">
        <v>35</v>
      </c>
      <c r="B16" s="2" t="s">
        <v>36</v>
      </c>
      <c r="C16" s="2" t="s">
        <v>29</v>
      </c>
      <c r="D16" s="2">
        <v>16</v>
      </c>
      <c r="E16" s="3">
        <v>62100</v>
      </c>
      <c r="F16" s="3">
        <f t="shared" si="0"/>
        <v>74520</v>
      </c>
      <c r="G16" s="3">
        <f t="shared" si="1"/>
        <v>69552</v>
      </c>
      <c r="H16" s="3">
        <f t="shared" si="2"/>
        <v>68310</v>
      </c>
      <c r="I16" s="3">
        <f t="shared" si="3"/>
        <v>67068</v>
      </c>
      <c r="J16" s="2">
        <v>104</v>
      </c>
    </row>
    <row r="17" spans="1:10" x14ac:dyDescent="0.25">
      <c r="A17" s="2" t="s">
        <v>35</v>
      </c>
      <c r="B17" s="2" t="s">
        <v>37</v>
      </c>
      <c r="C17" s="2" t="s">
        <v>29</v>
      </c>
      <c r="D17" s="2">
        <v>8</v>
      </c>
      <c r="E17" s="3">
        <v>41000</v>
      </c>
      <c r="F17" s="3">
        <f t="shared" si="0"/>
        <v>49200</v>
      </c>
      <c r="G17" s="3">
        <f t="shared" si="1"/>
        <v>45920.000000000007</v>
      </c>
      <c r="H17" s="3">
        <f t="shared" si="2"/>
        <v>45100.000000000007</v>
      </c>
      <c r="I17" s="3">
        <f t="shared" si="3"/>
        <v>44280</v>
      </c>
      <c r="J17" s="2">
        <v>108</v>
      </c>
    </row>
    <row r="18" spans="1:10" x14ac:dyDescent="0.25">
      <c r="A18" s="2" t="s">
        <v>35</v>
      </c>
      <c r="B18" s="2" t="s">
        <v>38</v>
      </c>
      <c r="C18" s="2" t="s">
        <v>39</v>
      </c>
      <c r="D18" s="2">
        <v>16</v>
      </c>
      <c r="E18" s="3">
        <v>50000</v>
      </c>
      <c r="F18" s="3">
        <f t="shared" si="0"/>
        <v>60000</v>
      </c>
      <c r="G18" s="3">
        <f t="shared" si="1"/>
        <v>56000.000000000007</v>
      </c>
      <c r="H18" s="3">
        <f t="shared" si="2"/>
        <v>55000.000000000007</v>
      </c>
      <c r="I18" s="3">
        <f t="shared" si="3"/>
        <v>54000</v>
      </c>
      <c r="J18" s="2">
        <v>112</v>
      </c>
    </row>
    <row r="19" spans="1:10" x14ac:dyDescent="0.25">
      <c r="A19" s="2" t="s">
        <v>35</v>
      </c>
      <c r="B19" s="2" t="s">
        <v>40</v>
      </c>
      <c r="C19" s="2" t="s">
        <v>29</v>
      </c>
      <c r="D19" s="2">
        <v>8</v>
      </c>
      <c r="E19" s="3">
        <v>35956</v>
      </c>
      <c r="F19" s="3">
        <f t="shared" si="0"/>
        <v>43147.199999999997</v>
      </c>
      <c r="G19" s="3">
        <f t="shared" si="1"/>
        <v>40270.720000000001</v>
      </c>
      <c r="H19" s="3">
        <f t="shared" si="2"/>
        <v>39551.600000000006</v>
      </c>
      <c r="I19" s="3">
        <f t="shared" si="3"/>
        <v>38832.480000000003</v>
      </c>
      <c r="J19" s="2">
        <v>116</v>
      </c>
    </row>
    <row r="20" spans="1:10" x14ac:dyDescent="0.25">
      <c r="A20" s="2" t="s">
        <v>35</v>
      </c>
      <c r="B20" s="2" t="s">
        <v>41</v>
      </c>
      <c r="C20" s="2" t="s">
        <v>31</v>
      </c>
      <c r="D20" s="2">
        <v>16</v>
      </c>
      <c r="E20" s="3">
        <v>42636</v>
      </c>
      <c r="F20" s="3">
        <f t="shared" si="0"/>
        <v>51163.199999999997</v>
      </c>
      <c r="G20" s="3">
        <f t="shared" si="1"/>
        <v>47752.320000000007</v>
      </c>
      <c r="H20" s="3">
        <f t="shared" si="2"/>
        <v>46899.600000000006</v>
      </c>
      <c r="I20" s="3">
        <f t="shared" si="3"/>
        <v>46046.880000000005</v>
      </c>
      <c r="J20" s="2">
        <v>120</v>
      </c>
    </row>
    <row r="21" spans="1:10" x14ac:dyDescent="0.25">
      <c r="A21" s="2" t="s">
        <v>35</v>
      </c>
      <c r="B21" s="2" t="s">
        <v>42</v>
      </c>
      <c r="C21" s="2" t="s">
        <v>31</v>
      </c>
      <c r="D21" s="2">
        <v>16</v>
      </c>
      <c r="E21" s="3">
        <v>51600</v>
      </c>
      <c r="F21" s="3">
        <f t="shared" si="0"/>
        <v>61920</v>
      </c>
      <c r="G21" s="3">
        <f t="shared" si="1"/>
        <v>57792.000000000007</v>
      </c>
      <c r="H21" s="3">
        <f t="shared" si="2"/>
        <v>56760.000000000007</v>
      </c>
      <c r="I21" s="3">
        <f t="shared" si="3"/>
        <v>55728.000000000007</v>
      </c>
      <c r="J21" s="2">
        <v>124</v>
      </c>
    </row>
    <row r="22" spans="1:10" x14ac:dyDescent="0.25">
      <c r="A22" s="2" t="s">
        <v>35</v>
      </c>
      <c r="B22" s="2" t="s">
        <v>43</v>
      </c>
      <c r="C22" s="2" t="s">
        <v>31</v>
      </c>
      <c r="D22" s="2">
        <v>16</v>
      </c>
      <c r="E22" s="3">
        <v>52632</v>
      </c>
      <c r="F22" s="3">
        <f t="shared" si="0"/>
        <v>63158.399999999994</v>
      </c>
      <c r="G22" s="3">
        <f t="shared" si="1"/>
        <v>58947.840000000004</v>
      </c>
      <c r="H22" s="3">
        <f t="shared" si="2"/>
        <v>57895.200000000004</v>
      </c>
      <c r="I22" s="3">
        <f t="shared" si="3"/>
        <v>56842.560000000005</v>
      </c>
      <c r="J22" s="2">
        <v>80</v>
      </c>
    </row>
    <row r="23" spans="1:10" x14ac:dyDescent="0.25">
      <c r="A23" s="2" t="s">
        <v>35</v>
      </c>
      <c r="B23" s="2" t="s">
        <v>44</v>
      </c>
      <c r="C23" s="2" t="s">
        <v>45</v>
      </c>
      <c r="D23" s="2">
        <v>8</v>
      </c>
      <c r="E23" s="3">
        <v>28840</v>
      </c>
      <c r="F23" s="3">
        <f t="shared" si="0"/>
        <v>34608</v>
      </c>
      <c r="G23" s="3">
        <f t="shared" si="1"/>
        <v>32300.800000000003</v>
      </c>
      <c r="H23" s="3">
        <f t="shared" si="2"/>
        <v>31724.000000000004</v>
      </c>
      <c r="I23" s="3">
        <f t="shared" si="3"/>
        <v>31147.200000000001</v>
      </c>
      <c r="J23" s="2">
        <v>84</v>
      </c>
    </row>
    <row r="24" spans="1:10" x14ac:dyDescent="0.25">
      <c r="A24" s="2" t="s">
        <v>35</v>
      </c>
      <c r="B24" s="2" t="s">
        <v>46</v>
      </c>
      <c r="C24" s="2" t="s">
        <v>29</v>
      </c>
      <c r="D24" s="2">
        <v>8</v>
      </c>
      <c r="E24" s="3">
        <v>38781</v>
      </c>
      <c r="F24" s="3">
        <f t="shared" si="0"/>
        <v>46537.2</v>
      </c>
      <c r="G24" s="3">
        <f t="shared" si="1"/>
        <v>43434.720000000001</v>
      </c>
      <c r="H24" s="3">
        <f t="shared" si="2"/>
        <v>42659.100000000006</v>
      </c>
      <c r="I24" s="3">
        <f t="shared" si="3"/>
        <v>41883.480000000003</v>
      </c>
      <c r="J24" s="2">
        <v>88</v>
      </c>
    </row>
    <row r="25" spans="1:10" x14ac:dyDescent="0.25">
      <c r="A25" s="2" t="s">
        <v>35</v>
      </c>
      <c r="B25" s="2" t="s">
        <v>47</v>
      </c>
      <c r="C25" s="2" t="s">
        <v>45</v>
      </c>
      <c r="D25" s="2">
        <v>8</v>
      </c>
      <c r="E25" s="3">
        <v>37975</v>
      </c>
      <c r="F25" s="3">
        <f t="shared" si="0"/>
        <v>45570</v>
      </c>
      <c r="G25" s="3">
        <f t="shared" si="1"/>
        <v>42532.000000000007</v>
      </c>
      <c r="H25" s="3">
        <f t="shared" si="2"/>
        <v>41772.5</v>
      </c>
      <c r="I25" s="3">
        <f t="shared" si="3"/>
        <v>41013</v>
      </c>
      <c r="J25" s="2">
        <v>92</v>
      </c>
    </row>
    <row r="26" spans="1:10" x14ac:dyDescent="0.25">
      <c r="A26" s="2" t="s">
        <v>35</v>
      </c>
      <c r="B26" s="2" t="s">
        <v>48</v>
      </c>
      <c r="C26" s="2" t="s">
        <v>45</v>
      </c>
      <c r="D26" s="2">
        <v>8</v>
      </c>
      <c r="E26" s="3">
        <v>36903</v>
      </c>
      <c r="F26" s="3">
        <f t="shared" si="0"/>
        <v>44283.6</v>
      </c>
      <c r="G26" s="3">
        <f t="shared" si="1"/>
        <v>41331.360000000001</v>
      </c>
      <c r="H26" s="3">
        <f t="shared" si="2"/>
        <v>40593.300000000003</v>
      </c>
      <c r="I26" s="3">
        <f t="shared" si="3"/>
        <v>39855.240000000005</v>
      </c>
      <c r="J26" s="2">
        <v>12</v>
      </c>
    </row>
    <row r="27" spans="1:10" x14ac:dyDescent="0.25">
      <c r="A27" s="2" t="s">
        <v>35</v>
      </c>
      <c r="B27" s="2" t="s">
        <v>49</v>
      </c>
      <c r="C27" s="2" t="s">
        <v>45</v>
      </c>
      <c r="D27" s="2">
        <v>8</v>
      </c>
      <c r="E27" s="3">
        <v>38178</v>
      </c>
      <c r="F27" s="3">
        <f t="shared" si="0"/>
        <v>45813.599999999999</v>
      </c>
      <c r="G27" s="3">
        <f t="shared" si="1"/>
        <v>42759.360000000001</v>
      </c>
      <c r="H27" s="3">
        <f t="shared" si="2"/>
        <v>41995.8</v>
      </c>
      <c r="I27" s="3">
        <f t="shared" si="3"/>
        <v>41232.240000000005</v>
      </c>
      <c r="J27" s="2">
        <v>16</v>
      </c>
    </row>
    <row r="28" spans="1:10" x14ac:dyDescent="0.25">
      <c r="A28" s="2" t="s">
        <v>50</v>
      </c>
      <c r="B28" s="2" t="s">
        <v>51</v>
      </c>
      <c r="C28" s="2" t="s">
        <v>31</v>
      </c>
      <c r="D28" s="2">
        <v>8</v>
      </c>
      <c r="E28" s="3">
        <v>31000</v>
      </c>
      <c r="F28" s="3">
        <f t="shared" si="0"/>
        <v>37200</v>
      </c>
      <c r="G28" s="3">
        <f t="shared" si="1"/>
        <v>34720</v>
      </c>
      <c r="H28" s="3">
        <f t="shared" si="2"/>
        <v>34100</v>
      </c>
      <c r="I28" s="3">
        <f t="shared" si="3"/>
        <v>33480</v>
      </c>
      <c r="J28" s="2">
        <v>128</v>
      </c>
    </row>
    <row r="29" spans="1:10" x14ac:dyDescent="0.25">
      <c r="A29" s="2" t="s">
        <v>50</v>
      </c>
      <c r="B29" s="2" t="s">
        <v>52</v>
      </c>
      <c r="C29" s="2" t="s">
        <v>31</v>
      </c>
      <c r="D29" s="2">
        <v>8</v>
      </c>
      <c r="E29" s="3">
        <v>51800</v>
      </c>
      <c r="F29" s="3">
        <f t="shared" si="0"/>
        <v>62160</v>
      </c>
      <c r="G29" s="3">
        <f t="shared" si="1"/>
        <v>58016.000000000007</v>
      </c>
      <c r="H29" s="3">
        <f t="shared" si="2"/>
        <v>56980.000000000007</v>
      </c>
      <c r="I29" s="3">
        <f t="shared" si="3"/>
        <v>55944.000000000007</v>
      </c>
      <c r="J29" s="2">
        <v>96</v>
      </c>
    </row>
    <row r="30" spans="1:10" x14ac:dyDescent="0.25">
      <c r="A30" s="2" t="s">
        <v>50</v>
      </c>
      <c r="B30" s="2" t="s">
        <v>53</v>
      </c>
      <c r="C30" s="2" t="s">
        <v>14</v>
      </c>
      <c r="D30" s="2">
        <v>16</v>
      </c>
      <c r="E30" s="3">
        <v>62000</v>
      </c>
      <c r="F30" s="3">
        <f t="shared" si="0"/>
        <v>74400</v>
      </c>
      <c r="G30" s="3">
        <f t="shared" si="1"/>
        <v>69440</v>
      </c>
      <c r="H30" s="3">
        <f t="shared" si="2"/>
        <v>68200</v>
      </c>
      <c r="I30" s="3">
        <f t="shared" si="3"/>
        <v>66960</v>
      </c>
      <c r="J30" s="2">
        <v>100</v>
      </c>
    </row>
    <row r="31" spans="1:10" x14ac:dyDescent="0.25">
      <c r="A31" s="2" t="s">
        <v>50</v>
      </c>
      <c r="B31" s="2" t="s">
        <v>54</v>
      </c>
      <c r="C31" s="2" t="s">
        <v>45</v>
      </c>
      <c r="D31" s="2">
        <v>8</v>
      </c>
      <c r="E31" s="3">
        <v>24000</v>
      </c>
      <c r="F31" s="3">
        <f t="shared" si="0"/>
        <v>28800</v>
      </c>
      <c r="G31" s="3">
        <f t="shared" si="1"/>
        <v>26880.000000000004</v>
      </c>
      <c r="H31" s="3">
        <f t="shared" si="2"/>
        <v>26400.000000000004</v>
      </c>
      <c r="I31" s="3">
        <f t="shared" si="3"/>
        <v>25920</v>
      </c>
      <c r="J31" s="2">
        <v>24</v>
      </c>
    </row>
    <row r="32" spans="1:10" x14ac:dyDescent="0.25">
      <c r="A32" s="2" t="s">
        <v>50</v>
      </c>
      <c r="B32" s="2" t="s">
        <v>55</v>
      </c>
      <c r="C32" s="2" t="s">
        <v>19</v>
      </c>
      <c r="D32" s="2">
        <v>16</v>
      </c>
      <c r="E32" s="3">
        <v>83500</v>
      </c>
      <c r="F32" s="3">
        <f t="shared" si="0"/>
        <v>100200</v>
      </c>
      <c r="G32" s="3">
        <f t="shared" si="1"/>
        <v>93520.000000000015</v>
      </c>
      <c r="H32" s="3">
        <f t="shared" si="2"/>
        <v>91850.000000000015</v>
      </c>
      <c r="I32" s="3">
        <f t="shared" si="3"/>
        <v>90180</v>
      </c>
      <c r="J32" s="2">
        <v>28</v>
      </c>
    </row>
    <row r="33" spans="1:10" x14ac:dyDescent="0.25">
      <c r="A33" s="2" t="s">
        <v>56</v>
      </c>
      <c r="B33" s="2" t="s">
        <v>57</v>
      </c>
      <c r="C33" s="2" t="s">
        <v>58</v>
      </c>
      <c r="D33" s="2">
        <v>16</v>
      </c>
      <c r="E33" s="3">
        <v>53620</v>
      </c>
      <c r="F33" s="3">
        <f t="shared" si="0"/>
        <v>64344</v>
      </c>
      <c r="G33" s="3">
        <f t="shared" si="1"/>
        <v>60054.400000000009</v>
      </c>
      <c r="H33" s="3">
        <f t="shared" si="2"/>
        <v>58982.000000000007</v>
      </c>
      <c r="I33" s="3">
        <f t="shared" si="3"/>
        <v>57909.600000000006</v>
      </c>
      <c r="J33" s="2">
        <v>32</v>
      </c>
    </row>
    <row r="34" spans="1:10" x14ac:dyDescent="0.25">
      <c r="A34" s="2" t="s">
        <v>56</v>
      </c>
      <c r="B34" s="2" t="s">
        <v>59</v>
      </c>
      <c r="C34" s="2" t="s">
        <v>58</v>
      </c>
      <c r="D34" s="2">
        <v>16</v>
      </c>
      <c r="E34" s="3">
        <v>114000</v>
      </c>
      <c r="F34" s="3">
        <f t="shared" si="0"/>
        <v>136800</v>
      </c>
      <c r="G34" s="3">
        <f t="shared" si="1"/>
        <v>127680.00000000001</v>
      </c>
      <c r="H34" s="3">
        <f t="shared" si="2"/>
        <v>125400.00000000001</v>
      </c>
      <c r="I34" s="3">
        <f t="shared" si="3"/>
        <v>123120.00000000001</v>
      </c>
      <c r="J34" s="2">
        <v>36</v>
      </c>
    </row>
    <row r="35" spans="1:10" x14ac:dyDescent="0.25">
      <c r="A35" s="2" t="s">
        <v>60</v>
      </c>
      <c r="B35" s="2" t="s">
        <v>61</v>
      </c>
      <c r="C35" s="2" t="s">
        <v>39</v>
      </c>
      <c r="D35" s="2">
        <v>16</v>
      </c>
      <c r="E35" s="3">
        <v>83500</v>
      </c>
      <c r="F35" s="3">
        <f t="shared" si="0"/>
        <v>100200</v>
      </c>
      <c r="G35" s="3">
        <f t="shared" si="1"/>
        <v>93520.000000000015</v>
      </c>
      <c r="H35" s="3">
        <f t="shared" si="2"/>
        <v>91850.000000000015</v>
      </c>
      <c r="I35" s="3">
        <f t="shared" si="3"/>
        <v>90180</v>
      </c>
      <c r="J35" s="2">
        <v>40</v>
      </c>
    </row>
    <row r="36" spans="1:10" x14ac:dyDescent="0.25">
      <c r="A36" s="2" t="s">
        <v>60</v>
      </c>
      <c r="B36" s="2" t="s">
        <v>62</v>
      </c>
      <c r="C36" s="2" t="s">
        <v>14</v>
      </c>
      <c r="D36" s="2">
        <v>16</v>
      </c>
      <c r="E36" s="3">
        <v>153000</v>
      </c>
      <c r="F36" s="3">
        <f t="shared" si="0"/>
        <v>183600</v>
      </c>
      <c r="G36" s="3">
        <f t="shared" si="1"/>
        <v>171360.00000000003</v>
      </c>
      <c r="H36" s="3">
        <f t="shared" si="2"/>
        <v>168300</v>
      </c>
      <c r="I36" s="3">
        <f t="shared" si="3"/>
        <v>165240</v>
      </c>
      <c r="J36" s="2">
        <v>44</v>
      </c>
    </row>
    <row r="37" spans="1:10" x14ac:dyDescent="0.25">
      <c r="A37" s="2" t="s">
        <v>60</v>
      </c>
      <c r="B37" s="2" t="s">
        <v>63</v>
      </c>
      <c r="C37" s="2" t="s">
        <v>64</v>
      </c>
      <c r="D37" s="2">
        <v>16</v>
      </c>
      <c r="E37" s="3">
        <v>99000</v>
      </c>
      <c r="F37" s="3">
        <f t="shared" si="0"/>
        <v>118800</v>
      </c>
      <c r="G37" s="3">
        <f t="shared" si="1"/>
        <v>110880.00000000001</v>
      </c>
      <c r="H37" s="3">
        <f t="shared" si="2"/>
        <v>108900.00000000001</v>
      </c>
      <c r="I37" s="3">
        <f t="shared" si="3"/>
        <v>106920</v>
      </c>
      <c r="J37" s="2">
        <v>48</v>
      </c>
    </row>
    <row r="38" spans="1:10" x14ac:dyDescent="0.25">
      <c r="A38" s="2" t="s">
        <v>60</v>
      </c>
      <c r="B38" s="2" t="s">
        <v>65</v>
      </c>
      <c r="C38" s="2" t="s">
        <v>64</v>
      </c>
      <c r="D38" s="2">
        <v>16</v>
      </c>
      <c r="E38" s="3">
        <v>106232</v>
      </c>
      <c r="F38" s="3">
        <f t="shared" si="0"/>
        <v>127478.39999999999</v>
      </c>
      <c r="G38" s="3">
        <f t="shared" si="1"/>
        <v>118979.84000000001</v>
      </c>
      <c r="H38" s="3">
        <f t="shared" si="2"/>
        <v>116855.20000000001</v>
      </c>
      <c r="I38" s="3">
        <f t="shared" si="3"/>
        <v>114730.56000000001</v>
      </c>
      <c r="J38" s="2">
        <v>52</v>
      </c>
    </row>
    <row r="39" spans="1:10" x14ac:dyDescent="0.25">
      <c r="A39" s="2" t="s">
        <v>60</v>
      </c>
      <c r="B39" s="2" t="s">
        <v>66</v>
      </c>
      <c r="C39" s="2" t="s">
        <v>31</v>
      </c>
      <c r="D39" s="2">
        <v>16</v>
      </c>
      <c r="E39" s="3">
        <v>83500</v>
      </c>
      <c r="F39" s="3">
        <f t="shared" si="0"/>
        <v>100200</v>
      </c>
      <c r="G39" s="3">
        <f t="shared" si="1"/>
        <v>93520.000000000015</v>
      </c>
      <c r="H39" s="3">
        <f t="shared" si="2"/>
        <v>91850.000000000015</v>
      </c>
      <c r="I39" s="3">
        <f t="shared" si="3"/>
        <v>90180</v>
      </c>
      <c r="J39" s="2">
        <v>56</v>
      </c>
    </row>
    <row r="40" spans="1:10" x14ac:dyDescent="0.25">
      <c r="A40" s="2" t="s">
        <v>67</v>
      </c>
      <c r="B40" s="2" t="s">
        <v>68</v>
      </c>
      <c r="C40" s="2" t="s">
        <v>69</v>
      </c>
      <c r="D40" s="2">
        <v>32</v>
      </c>
      <c r="E40" s="3">
        <v>325000</v>
      </c>
      <c r="F40" s="3">
        <f t="shared" si="0"/>
        <v>390000</v>
      </c>
      <c r="G40" s="3">
        <f t="shared" si="1"/>
        <v>364000.00000000006</v>
      </c>
      <c r="H40" s="3">
        <f t="shared" si="2"/>
        <v>357500</v>
      </c>
      <c r="I40" s="3">
        <f t="shared" si="3"/>
        <v>351000</v>
      </c>
      <c r="J40" s="2">
        <v>60</v>
      </c>
    </row>
    <row r="41" spans="1:10" x14ac:dyDescent="0.25">
      <c r="A41" s="2" t="s">
        <v>70</v>
      </c>
      <c r="B41" s="2" t="s">
        <v>71</v>
      </c>
      <c r="C41" s="2" t="s">
        <v>29</v>
      </c>
      <c r="D41" s="2">
        <v>16</v>
      </c>
      <c r="E41" s="3">
        <v>38900</v>
      </c>
      <c r="F41" s="3">
        <f t="shared" si="0"/>
        <v>46680</v>
      </c>
      <c r="G41" s="3">
        <f t="shared" si="1"/>
        <v>43568.000000000007</v>
      </c>
      <c r="H41" s="3">
        <f t="shared" si="2"/>
        <v>42790</v>
      </c>
      <c r="I41" s="3">
        <f t="shared" si="3"/>
        <v>42012</v>
      </c>
      <c r="J41" s="2">
        <v>64</v>
      </c>
    </row>
    <row r="42" spans="1:10" x14ac:dyDescent="0.25">
      <c r="A42" s="2" t="s">
        <v>72</v>
      </c>
      <c r="B42" s="2" t="s">
        <v>73</v>
      </c>
      <c r="C42" s="2" t="s">
        <v>14</v>
      </c>
      <c r="D42" s="2">
        <v>16</v>
      </c>
      <c r="E42" s="3">
        <v>157000</v>
      </c>
      <c r="F42" s="3">
        <f t="shared" si="0"/>
        <v>188400</v>
      </c>
      <c r="G42" s="3">
        <f t="shared" si="1"/>
        <v>175840.00000000003</v>
      </c>
      <c r="H42" s="3">
        <f t="shared" si="2"/>
        <v>172700</v>
      </c>
      <c r="I42" s="3">
        <f t="shared" si="3"/>
        <v>169560</v>
      </c>
      <c r="J42" s="2">
        <v>68</v>
      </c>
    </row>
    <row r="43" spans="1:10" x14ac:dyDescent="0.25">
      <c r="A43" s="2" t="s">
        <v>74</v>
      </c>
      <c r="B43" s="2" t="s">
        <v>75</v>
      </c>
      <c r="C43" s="2" t="s">
        <v>31</v>
      </c>
      <c r="D43" s="2">
        <v>16</v>
      </c>
      <c r="E43" s="3">
        <v>62800</v>
      </c>
      <c r="F43" s="3">
        <f t="shared" si="0"/>
        <v>75360</v>
      </c>
      <c r="G43" s="3">
        <f t="shared" si="1"/>
        <v>70336</v>
      </c>
      <c r="H43" s="3">
        <f t="shared" si="2"/>
        <v>69080</v>
      </c>
      <c r="I43" s="3">
        <f t="shared" si="3"/>
        <v>67824</v>
      </c>
      <c r="J43" s="2">
        <v>72</v>
      </c>
    </row>
    <row r="44" spans="1:10" x14ac:dyDescent="0.25">
      <c r="A44" s="2" t="s">
        <v>74</v>
      </c>
      <c r="B44" s="2" t="s">
        <v>76</v>
      </c>
      <c r="C44" s="2" t="s">
        <v>45</v>
      </c>
      <c r="D44" s="2">
        <v>12</v>
      </c>
      <c r="E44" s="3">
        <v>44900</v>
      </c>
      <c r="F44" s="3">
        <f t="shared" si="0"/>
        <v>53880</v>
      </c>
      <c r="G44" s="3">
        <f t="shared" si="1"/>
        <v>50288.000000000007</v>
      </c>
      <c r="H44" s="3">
        <f t="shared" si="2"/>
        <v>49390.000000000007</v>
      </c>
      <c r="I44" s="3">
        <f t="shared" si="3"/>
        <v>48492</v>
      </c>
      <c r="J44" s="2">
        <v>76</v>
      </c>
    </row>
  </sheetData>
  <mergeCells count="11">
    <mergeCell ref="J3:J4"/>
    <mergeCell ref="A1:J1"/>
    <mergeCell ref="A2:J2"/>
    <mergeCell ref="A3:A4"/>
    <mergeCell ref="B3:B4"/>
    <mergeCell ref="C3:D3"/>
    <mergeCell ref="E3:E4"/>
    <mergeCell ref="F3:F4"/>
    <mergeCell ref="G3:G4"/>
    <mergeCell ref="H3:H4"/>
    <mergeCell ref="I3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Consulta_Precos</vt:lpstr>
      <vt:lpstr>Base_Dados</vt:lpstr>
      <vt:lpstr>CTBA</vt:lpstr>
      <vt:lpstr>Custo</vt:lpstr>
      <vt:lpstr>Estoque</vt:lpstr>
      <vt:lpstr>Fabricante</vt:lpstr>
      <vt:lpstr>GOI</vt:lpstr>
      <vt:lpstr>Modelos</vt:lpstr>
      <vt:lpstr>NAT</vt:lpstr>
      <vt:lpstr>SP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Marcio Rosa</cp:lastModifiedBy>
  <dcterms:created xsi:type="dcterms:W3CDTF">2012-10-30T13:42:38Z</dcterms:created>
  <dcterms:modified xsi:type="dcterms:W3CDTF">2017-07-20T21:07:44Z</dcterms:modified>
</cp:coreProperties>
</file>