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defaultThemeVersion="124226"/>
  <bookViews>
    <workbookView xWindow="240" yWindow="105" windowWidth="14805" windowHeight="7425" activeTab="1"/>
  </bookViews>
  <sheets>
    <sheet name="Gráfico2" sheetId="6" r:id="rId1"/>
    <sheet name="Contar e Somar" sheetId="3" r:id="rId2"/>
    <sheet name="Planilha2" sheetId="7" r:id="rId3"/>
    <sheet name="Planilha1" sheetId="4" r:id="rId4"/>
  </sheets>
  <definedNames>
    <definedName name="_xlnm._FilterDatabase" localSheetId="1" hidden="1">'Contar e Somar'!$B$8:$E$321</definedName>
  </definedName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J14" i="3" l="1"/>
  <c r="J11" i="3"/>
  <c r="B3" i="7" l="1"/>
  <c r="B4" i="7"/>
  <c r="B5" i="7"/>
  <c r="B6" i="7"/>
  <c r="B7" i="7"/>
  <c r="B8" i="7"/>
  <c r="B9" i="7"/>
  <c r="B10" i="7"/>
  <c r="B2" i="7"/>
  <c r="J10" i="3"/>
  <c r="J12" i="3"/>
  <c r="J9" i="3"/>
  <c r="I24" i="3"/>
  <c r="I23" i="3"/>
  <c r="I21" i="3"/>
  <c r="I20" i="3"/>
  <c r="I19" i="3"/>
  <c r="I17" i="3"/>
  <c r="I16" i="3"/>
  <c r="I14" i="3"/>
  <c r="I12" i="3"/>
  <c r="I11" i="3"/>
  <c r="I10" i="3"/>
  <c r="I9" i="3"/>
  <c r="H24" i="3"/>
  <c r="H23" i="3"/>
  <c r="H21" i="3"/>
  <c r="H20" i="3"/>
  <c r="H19" i="3"/>
  <c r="H17" i="3"/>
  <c r="H16" i="3"/>
  <c r="H14" i="3" l="1"/>
  <c r="H12" i="3"/>
  <c r="H11" i="3"/>
  <c r="H10" i="3"/>
  <c r="H9" i="3"/>
</calcChain>
</file>

<file path=xl/sharedStrings.xml><?xml version="1.0" encoding="utf-8"?>
<sst xmlns="http://schemas.openxmlformats.org/spreadsheetml/2006/main" count="1269" uniqueCount="113">
  <si>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</si>
  <si>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</si>
  <si>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</si>
  <si>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</si>
  <si>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</si>
  <si>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</si>
  <si>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</si>
  <si>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</si>
  <si>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</si>
  <si>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</si>
  <si>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</si>
  <si>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</si>
  <si>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</si>
  <si>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</si>
  <si>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</si>
  <si>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</si>
  <si>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</si>
  <si>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</si>
  <si>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</si>
  <si>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</si>
  <si>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</si>
  <si>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</si>
  <si>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</si>
  <si>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</si>
  <si>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</si>
  <si>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</si>
  <si>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</si>
  <si>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</si>
  <si>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</si>
  <si>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</si>
  <si>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</si>
  <si>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</si>
  <si>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</si>
  <si>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</si>
  <si>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</si>
  <si>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</si>
  <si>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</si>
  <si>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</si>
  <si>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</si>
  <si>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</si>
  <si>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</si>
  <si>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</si>
  <si>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</si>
  <si>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</si>
  <si>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</si>
  <si>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</si>
  <si>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</si>
  <si>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</si>
  <si>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</si>
  <si>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</si>
  <si>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</si>
  <si>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</si>
  <si>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</si>
  <si>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</si>
  <si>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</si>
  <si>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</si>
  <si>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</si>
  <si>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</si>
  <si>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</si>
  <si>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</si>
  <si>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</si>
  <si>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</si>
  <si>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</si>
  <si>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</si>
  <si>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</si>
  <si>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</si>
  <si>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</si>
  <si>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</si>
  <si>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</si>
  <si>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</si>
  <si>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</si>
  <si>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</si>
  <si>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</si>
  <si>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</si>
  <si>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</si>
  <si>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</si>
  <si>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</si>
  <si>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</si>
  <si>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</si>
  <si>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</si>
  <si>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</si>
  <si>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</si>
  <si>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</si>
  <si>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</si>
  <si>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</si>
  <si>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</si>
  <si>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</si>
  <si>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</si>
  <si>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</si>
  <si>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</si>
  <si>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</si>
  <si>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</si>
  <si>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</si>
  <si>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</si>
  <si>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</si>
  <si>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</si>
  <si>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</si>
  <si>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Funções, Cont.se, Cont.valores, SomaSe, SomaSes</t>
  </si>
  <si>
    <t>Qtd</t>
  </si>
  <si>
    <t>Valor R$</t>
  </si>
  <si>
    <t>Periodo</t>
  </si>
  <si>
    <t>Total "Condimentos no Trim 1"</t>
  </si>
  <si>
    <t>Total "Frutos do Mar no Trim 2"</t>
  </si>
  <si>
    <t>Total "Bebidas, Guaraná fantástica, 1 Trim"</t>
  </si>
  <si>
    <t>Total Acumulado dos 4 Trimestres (Ano)</t>
  </si>
  <si>
    <t>Rótulos de Linha</t>
  </si>
  <si>
    <t>Total Geral</t>
  </si>
  <si>
    <t>Soma de 1</t>
  </si>
  <si>
    <t>Total Hortigranjeiros e Carnes/Aves</t>
  </si>
  <si>
    <t>Frutos do Mar 2</t>
  </si>
  <si>
    <t>Total "Laticínios"</t>
  </si>
  <si>
    <t>Total Frutos do Mar e Frutos do Mar 2</t>
  </si>
  <si>
    <t>% Vendas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</si>
</sst>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9" fontId="0" fillId="0" borderId="0" xfId="2" applyFont="1"/>
    <xf numFmtId="0" fontId="0" fillId="0" borderId="1" xfId="0" applyBorder="1"/>
    <xf numFmtId="164" fontId="0" fillId="0" borderId="0" xfId="0" applyNumberFormat="1"/>
    <xf numFmtId="9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'Contar e Somar'!$H$8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'Contar e Somar'!$G$9:$G$12</c:f>
              <c:strCache>
                <c:ptCount val="4"/>
                <c:pt idx="0">
                  <c:v>Total 1 Trimestre</c:v>
                </c:pt>
                <c:pt idx="1">
                  <c:v>Total 2 Trimestre</c:v>
                </c:pt>
                <c:pt idx="2">
                  <c:v>Total 3 Trimestre</c:v>
                </c:pt>
                <c:pt idx="3">
                  <c:v>Total 4 Trimestre</c:v>
                </c:pt>
              </c:strCache>
            </c:strRef>
          </c:cat>
          <c:val>
            <c:numRef>
              <c:f>'Contar e Somar'!$H$9:$H$12</c:f>
              <c:numCache>
                <c:formatCode>General</c:formatCode>
                <c:ptCount val="4"/>
                <c:pt idx="0">
                  <c:v>106</c:v>
                </c:pt>
                <c:pt idx="1">
                  <c:v>75</c:v>
                </c:pt>
                <c:pt idx="2">
                  <c:v>43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4771-A037-97CFB4153710}"/>
            </c:ext>
          </c:extLst>
        </c:ser>
        <c:ser>
          <c:idx val="1"/>
          <c:order val="1"/>
          <c:tx>
            <c:strRef>
              <c:f>'Contar e Somar'!$I$8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'Contar e Somar'!$G$9:$G$12</c:f>
              <c:strCache>
                <c:ptCount val="4"/>
                <c:pt idx="0">
                  <c:v>Total 1 Trimestre</c:v>
                </c:pt>
                <c:pt idx="1">
                  <c:v>Total 2 Trimestre</c:v>
                </c:pt>
                <c:pt idx="2">
                  <c:v>Total 3 Trimestre</c:v>
                </c:pt>
                <c:pt idx="3">
                  <c:v>Total 4 Trimestre</c:v>
                </c:pt>
              </c:strCache>
            </c:strRef>
          </c:cat>
          <c:val>
            <c:numRef>
              <c:f>'Contar e Somar'!$I$9:$I$12</c:f>
              <c:numCache>
                <c:formatCode>_("R$"* #,##0.00_);_("R$"* \(#,##0.00\);_("R$"* "-"??_);_(@_)</c:formatCode>
                <c:ptCount val="4"/>
                <c:pt idx="0">
                  <c:v>237521.97000000006</c:v>
                </c:pt>
                <c:pt idx="1">
                  <c:v>157131.4</c:v>
                </c:pt>
                <c:pt idx="2">
                  <c:v>116152.73000000001</c:v>
                </c:pt>
                <c:pt idx="3">
                  <c:v>145659.95000000001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0-4771-A037-97CFB415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10072"/>
        <c:axId val="375208104"/>
      </c:barChart>
      <c:catAx>
        <c:axId val="37521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208104"/>
        <c:crosses val="autoZero"/>
        <c:auto val="1"/>
        <c:lblAlgn val="ctr"/>
        <c:lblOffset val="100"/>
        <c:noMultiLvlLbl val="0"/>
      </c:catAx>
      <c:valAx>
        <c:axId val="3752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21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Planilha2!$A$2:$A$10</c:f>
              <c:strCache>
                <c:ptCount val="9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  <c:pt idx="8">
                  <c:v>Frutos do Mar 2</c:v>
                </c:pt>
              </c:strCache>
            </c:strRef>
          </c:cat>
          <c:val>
            <c:numRef>
              <c:f>Planilha2!$B$2:$B$10</c:f>
              <c:numCache>
                <c:formatCode>"R$"\ #,##0.00</c:formatCode>
                <c:ptCount val="9"/>
                <c:pt idx="0">
                  <c:v>81338.06</c:v>
                </c:pt>
                <c:pt idx="1">
                  <c:v>55277.560000000005</c:v>
                </c:pt>
                <c:pt idx="2">
                  <c:v>65544.19</c:v>
                </c:pt>
                <c:pt idx="3">
                  <c:v>114749.75</c:v>
                </c:pt>
                <c:pt idx="4">
                  <c:v>102074.29</c:v>
                </c:pt>
                <c:pt idx="5">
                  <c:v>80894.11000000003</c:v>
                </c:pt>
                <c:pt idx="6">
                  <c:v>55948.819999999985</c:v>
                </c:pt>
                <c:pt idx="7">
                  <c:v>53019.98</c:v>
                </c:pt>
                <c:pt idx="8">
                  <c:v>47619.289999999994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160-85A7-C3BC68EE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989896"/>
        <c:axId val="486997768"/>
      </c:barChart>
      <c:catAx>
        <c:axId val="4869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997768"/>
        <c:crosses val="autoZero"/>
        <c:auto val="1"/>
        <c:lblAlgn val="ctr"/>
        <c:lblOffset val="100"/>
        <c:noMultiLvlLbl val="0"/>
      </c:catAx>
      <c:valAx>
        <c:axId val="4869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98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Valor R$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Planilha2!$A$2:$A$10</c:f>
              <c:strCache>
                <c:ptCount val="9"/>
                <c:pt idx="0">
                  <c:v>Carnes/Aves</c:v>
                </c:pt>
                <c:pt idx="1">
                  <c:v>Condimentos</c:v>
                </c:pt>
                <c:pt idx="2">
                  <c:v>Frutos do Mar</c:v>
                </c:pt>
                <c:pt idx="3">
                  <c:v>Laticínios</c:v>
                </c:pt>
                <c:pt idx="4">
                  <c:v>Bebidas</c:v>
                </c:pt>
                <c:pt idx="5">
                  <c:v>Confeitos</c:v>
                </c:pt>
                <c:pt idx="6">
                  <c:v>Grãos/Cereais</c:v>
                </c:pt>
                <c:pt idx="7">
                  <c:v>Hortigranjeiros</c:v>
                </c:pt>
                <c:pt idx="8">
                  <c:v>Frutos do Mar 2</c:v>
                </c:pt>
              </c:strCache>
            </c:strRef>
          </c:cat>
          <c:val>
            <c:numRef>
              <c:f>Planilha2!$B$2:$B$10</c:f>
              <c:numCache>
                <c:formatCode>"R$"\ #,##0.00</c:formatCode>
                <c:ptCount val="9"/>
                <c:pt idx="0">
                  <c:v>81338.06</c:v>
                </c:pt>
                <c:pt idx="1">
                  <c:v>55277.560000000005</c:v>
                </c:pt>
                <c:pt idx="2">
                  <c:v>65544.19</c:v>
                </c:pt>
                <c:pt idx="3">
                  <c:v>114749.75</c:v>
                </c:pt>
                <c:pt idx="4">
                  <c:v>102074.29</c:v>
                </c:pt>
                <c:pt idx="5">
                  <c:v>80894.11000000003</c:v>
                </c:pt>
                <c:pt idx="6">
                  <c:v>55948.819999999985</c:v>
                </c:pt>
                <c:pt idx="7">
                  <c:v>53019.98</c:v>
                </c:pt>
                <c:pt idx="8">
                  <c:v>47619.289999999994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8-46BE-A8DD-E005524EB8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577330-B00C-4879-A1F5-D79AA6F57F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19923" y="0"/>
          <a:ext cx="12520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257680</xdr:colOff>
      <xdr:row>7</xdr:row>
      <xdr:rowOff>4140</xdr:rowOff>
    </xdr:from>
    <xdr:to>
      <xdr:col>16</xdr:col>
      <xdr:colOff>423334</xdr:colOff>
      <xdr:row>14</xdr:row>
      <xdr:rowOff>119177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2830680" y="1083640"/>
          <a:ext cx="2620987" cy="1596704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594121</xdr:colOff>
      <xdr:row>2</xdr:row>
      <xdr:rowOff>83344</xdr:rowOff>
    </xdr:from>
    <xdr:to>
      <xdr:col>13</xdr:col>
      <xdr:colOff>129777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9E2B42-64E9-4EC9-B5CB-E6D3B083A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357188</xdr:colOff>
      <xdr:row>0</xdr:row>
      <xdr:rowOff>0</xdr:rowOff>
    </xdr:from>
    <xdr:to>
      <xdr:col>16</xdr:col>
      <xdr:colOff>11906</xdr:colOff>
      <xdr:row>15</xdr:row>
      <xdr:rowOff>59531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B6537B-E229-4FBA-A1A2-5D5A8E4E0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35.356330092596" createdVersion="6" refreshedVersion="6" minRefreshableVersion="3" recordCount="285">
  <cacheSource type="worksheet">
    <worksheetSource ref="A1:B286" sheet="Planilha1"/>
  </cacheSource>
  <cacheFields count="2">
    <cacheField name="Carnes/Aves" numFmtId="0">
      <sharedItems count="8">
        <s v="Carnes/Aves"/>
        <s v="Condimentos"/>
        <s v="Frutos do Mar"/>
        <s v="Laticínios"/>
        <s v="Bebidas"/>
        <s v="Confeitos"/>
        <s v="Grãos/Cereais"/>
        <s v="Hortigranjeiros"/>
      </sharedItems>
    </cacheField>
    <cacheField name="1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5"/>
    <n v="1"/>
  </r>
  <r>
    <x v="5"/>
    <n v="1"/>
  </r>
  <r>
    <x v="5"/>
    <n v="1"/>
  </r>
  <r>
    <x v="5"/>
    <n v="1"/>
  </r>
  <r>
    <x v="4"/>
    <n v="1"/>
  </r>
  <r>
    <x v="4"/>
    <n v="1"/>
  </r>
  <r>
    <x v="4"/>
    <n v="1"/>
  </r>
  <r>
    <x v="4"/>
    <n v="1"/>
  </r>
  <r>
    <x v="2"/>
    <n v="1"/>
  </r>
  <r>
    <x v="2"/>
    <n v="1"/>
  </r>
  <r>
    <x v="2"/>
    <n v="1"/>
  </r>
  <r>
    <x v="6"/>
    <n v="1"/>
  </r>
  <r>
    <x v="6"/>
    <n v="1"/>
  </r>
  <r>
    <x v="6"/>
    <n v="1"/>
  </r>
  <r>
    <x v="6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6"/>
    <n v="1"/>
  </r>
  <r>
    <x v="6"/>
    <n v="1"/>
  </r>
  <r>
    <x v="6"/>
    <n v="1"/>
  </r>
  <r>
    <x v="6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1"/>
    <n v="1"/>
  </r>
  <r>
    <x v="1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7"/>
    <n v="1"/>
  </r>
  <r>
    <x v="7"/>
    <n v="1"/>
  </r>
  <r>
    <x v="7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7"/>
    <n v="1"/>
  </r>
  <r>
    <x v="7"/>
    <n v="1"/>
  </r>
  <r>
    <x v="7"/>
    <n v="1"/>
  </r>
  <r>
    <x v="7"/>
    <n v="1"/>
  </r>
  <r>
    <x v="3"/>
    <n v="1"/>
  </r>
  <r>
    <x v="3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3"/>
    <n v="1"/>
  </r>
  <r>
    <x v="3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1"/>
    <n v="1"/>
  </r>
  <r>
    <x v="1"/>
    <n v="1"/>
  </r>
  <r>
    <x v="5"/>
    <n v="1"/>
  </r>
  <r>
    <x v="5"/>
    <n v="1"/>
  </r>
  <r>
    <x v="5"/>
    <n v="1"/>
  </r>
  <r>
    <x v="1"/>
    <n v="1"/>
  </r>
  <r>
    <x v="1"/>
    <n v="1"/>
  </r>
  <r>
    <x v="1"/>
    <n v="1"/>
  </r>
  <r>
    <x v="1"/>
    <n v="1"/>
  </r>
  <r>
    <x v="4"/>
    <n v="1"/>
  </r>
  <r>
    <x v="4"/>
    <n v="1"/>
  </r>
  <r>
    <x v="4"/>
    <n v="1"/>
  </r>
  <r>
    <x v="4"/>
    <n v="1"/>
  </r>
  <r>
    <x v="0"/>
    <n v="1"/>
  </r>
  <r>
    <x v="0"/>
    <n v="1"/>
  </r>
  <r>
    <x v="0"/>
    <n v="1"/>
  </r>
  <r>
    <x v="0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0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6"/>
    <n v="1"/>
  </r>
  <r>
    <x v="6"/>
    <n v="1"/>
  </r>
  <r>
    <x v="6"/>
    <n v="1"/>
  </r>
  <r>
    <x v="6"/>
    <n v="1"/>
  </r>
  <r>
    <x v="4"/>
    <n v="1"/>
  </r>
  <r>
    <x v="4"/>
    <n v="1"/>
  </r>
  <r>
    <x v="4"/>
    <n v="1"/>
  </r>
  <r>
    <x v="4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7"/>
    <n v="1"/>
  </r>
  <r>
    <x v="7"/>
    <n v="1"/>
  </r>
  <r>
    <x v="7"/>
    <n v="1"/>
  </r>
  <r>
    <x v="7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0"/>
    <n v="1"/>
  </r>
  <r>
    <x v="7"/>
    <n v="1"/>
  </r>
  <r>
    <x v="7"/>
    <n v="1"/>
  </r>
  <r>
    <x v="7"/>
    <n v="1"/>
  </r>
  <r>
    <x v="7"/>
    <n v="1"/>
  </r>
  <r>
    <x v="0"/>
    <n v="1"/>
  </r>
  <r>
    <x v="0"/>
    <n v="1"/>
  </r>
  <r>
    <x v="0"/>
    <n v="1"/>
  </r>
  <r>
    <x v="0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5"/>
    <n v="1"/>
  </r>
  <r>
    <x v="5"/>
    <n v="1"/>
  </r>
  <r>
    <x v="5"/>
    <n v="1"/>
  </r>
  <r>
    <x v="1"/>
    <n v="1"/>
  </r>
  <r>
    <x v="1"/>
    <n v="1"/>
  </r>
  <r>
    <x v="1"/>
    <n v="1"/>
  </r>
  <r>
    <x v="1"/>
    <n v="1"/>
  </r>
  <r>
    <x v="6"/>
    <n v="1"/>
  </r>
  <r>
    <x v="6"/>
    <n v="1"/>
  </r>
  <r>
    <x v="6"/>
    <n v="1"/>
  </r>
  <r>
    <x v="6"/>
    <n v="1"/>
  </r>
  <r>
    <x v="5"/>
    <n v="1"/>
  </r>
  <r>
    <x v="5"/>
    <n v="1"/>
  </r>
  <r>
    <x v="5"/>
    <n v="1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0" firstHeaderRow="1" firstDataRow="1" firstDataCol="1"/>
  <pivotFields count="2">
    <pivotField axis="axisRow" showAll="0">
      <items count="9">
        <item x="4"/>
        <item x="0"/>
        <item x="1"/>
        <item x="5"/>
        <item x="2"/>
        <item x="6"/>
        <item x="7"/>
        <item x="3"/>
        <item t="default"/>
      </items>
    </pivotField>
    <pivotField dataField="1" subtotalTop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1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2"/>
  <sheetViews>
    <sheetView showGridLines="0" tabSelected="1" topLeftCell="E1" zoomScale="90" zoomScaleNormal="90" workbookViewId="0">
      <selection activeCell="D11" sqref="D11"/>
    </sheetView>
  </sheetViews>
  <sheetFormatPr defaultRowHeight="15" x14ac:dyDescent="0.25"/>
  <cols>
    <col min="1" max="1" width="1.140625" customWidth="1"/>
    <col min="2" max="2" width="18.5703125" bestFit="1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8" max="8" width="4.42578125" bestFit="1" customWidth="1"/>
    <col min="9" max="9" width="15" bestFit="1" customWidth="1"/>
    <col min="10" max="10" width="13.85546875" bestFit="1" customWidth="1"/>
  </cols>
  <sheetData>
    <row r="1" spans="2:10" x14ac:dyDescent="0.25">
      <c r="B1" s="13" t="s">
        <v>97</v>
      </c>
      <c r="C1" s="13"/>
      <c r="D1" s="13"/>
      <c r="E1" s="13"/>
      <c r="F1" s="13"/>
      <c r="G1" s="13"/>
      <c r="H1" s="13"/>
      <c r="I1" s="13"/>
    </row>
    <row r="2" spans="2:10" x14ac:dyDescent="0.25">
      <c r="B2" s="13"/>
      <c r="C2" s="13"/>
      <c r="D2" s="13"/>
      <c r="E2" s="13"/>
      <c r="F2" s="13"/>
      <c r="G2" s="13"/>
      <c r="H2" s="13"/>
      <c r="I2" s="13"/>
    </row>
    <row r="3" spans="2:10" ht="6.75" customHeight="1" x14ac:dyDescent="0.25"/>
    <row r="4" spans="2:10" ht="6.75" customHeight="1" x14ac:dyDescent="0.25"/>
    <row r="5" spans="2:10" x14ac:dyDescent="0.25">
      <c r="B5" s="14" t="s">
        <v>91</v>
      </c>
      <c r="C5" s="14"/>
      <c r="D5" s="14"/>
      <c r="E5" s="14"/>
      <c r="F5" s="14"/>
      <c r="G5" s="14"/>
      <c r="H5" s="14"/>
      <c r="I5" s="14"/>
    </row>
    <row r="6" spans="2:10" x14ac:dyDescent="0.25">
      <c r="B6" s="14"/>
      <c r="C6" s="14"/>
      <c r="D6" s="14"/>
      <c r="E6" s="14"/>
      <c r="F6" s="14"/>
      <c r="G6" s="14"/>
      <c r="H6" s="14"/>
      <c r="I6" s="14"/>
    </row>
    <row r="7" spans="2:10" ht="11.25" customHeight="1" thickBot="1" x14ac:dyDescent="0.3"/>
    <row r="8" spans="2:10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100</v>
      </c>
      <c r="H8" s="2" t="s">
        <v>98</v>
      </c>
      <c r="I8" s="2" t="s">
        <v>99</v>
      </c>
      <c r="J8" s="2" t="s">
        <v>112</v>
      </c>
    </row>
    <row r="9" spans="2:10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COUNTIF($E$9:$E$321,"trim 1")</f>
        <v>106</v>
      </c>
      <c r="I9" s="5">
        <f>SUMIF($E$9:$E$321,"trim 1",$D$9:$D$321)</f>
        <v>237521.97000000006</v>
      </c>
      <c r="J9" s="15">
        <f>I9/$I$14</f>
        <v>0.36181912225316154</v>
      </c>
    </row>
    <row r="10" spans="2:10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COUNTIF($E$9:$E$321,"trim 2")</f>
        <v>75</v>
      </c>
      <c r="I10" s="5">
        <f>SUMIF($E$9:$E$321,"trim 2",$D$9:$D$321)</f>
        <v>157131.4</v>
      </c>
      <c r="J10" s="15">
        <f t="shared" ref="J10:J12" si="0">I10/$I$14</f>
        <v>0.23935952209562092</v>
      </c>
    </row>
    <row r="11" spans="2:10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COUNTIF($E$9:$E$321,"trim 3")</f>
        <v>43</v>
      </c>
      <c r="I11" s="5">
        <f>SUMIF($E$9:$E$321,"trim 3",$D$9:$D$321)</f>
        <v>116152.73000000001</v>
      </c>
      <c r="J11" s="15">
        <f t="shared" si="0"/>
        <v>0.17693638536219811</v>
      </c>
    </row>
    <row r="12" spans="2:10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COUNTIF($E$9:$E$321,"trim 4")</f>
        <v>89</v>
      </c>
      <c r="I12" s="5">
        <f>SUMIF($E$9:$E$321,"trim 4",$D$9:$D$321)</f>
        <v>145659.95000000001</v>
      </c>
      <c r="J12" s="15">
        <f t="shared" si="0"/>
        <v>0.22188497028901952</v>
      </c>
    </row>
    <row r="13" spans="2:10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10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104</v>
      </c>
      <c r="H14" s="3">
        <f>COUNTA(E9:E321)</f>
        <v>313</v>
      </c>
      <c r="I14" s="4">
        <f>SUM(I9:I12)</f>
        <v>656466.05000000005</v>
      </c>
      <c r="J14" s="18">
        <f>SUM(J9:J12)</f>
        <v>1</v>
      </c>
    </row>
    <row r="15" spans="2:10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10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COUNTIF($B$9:$B$321,"bebidas")</f>
        <v>46</v>
      </c>
      <c r="I16" s="5">
        <f>SUMIF($B$9:$B$321,"bebidas",$D$9:$D$321)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110</v>
      </c>
      <c r="H17" s="3">
        <f>COUNTIF($B$9:$B$321,"laticínios")</f>
        <v>38</v>
      </c>
      <c r="I17" s="5">
        <f>SUMIF($B$9:$B$321,"laticínios",$D$9:$D$321)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101</v>
      </c>
      <c r="H19" s="3">
        <f>COUNTIFS($E$9:$E$321,"Trim 1",$B$9:$B$321,"Condimentos")</f>
        <v>18</v>
      </c>
      <c r="I19" s="5">
        <f>SUMIFS($D$9:$D$321,$E$9:$E$321,"trim 1",$B$9:$B$321,"condimentos")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102</v>
      </c>
      <c r="H20" s="3">
        <f>COUNTIFS($E$9:$E$321,"Trim 2",$B$9:$B$321,"frutos do mar")</f>
        <v>13</v>
      </c>
      <c r="I20" s="5">
        <f>SUMIFS($D$9:$D$321,$E$9:$E$321,"trim 2",$B$9:$B$321,"frutos do mar")</f>
        <v>18987.810000000001</v>
      </c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103</v>
      </c>
      <c r="H21" s="3">
        <f>COUNTIFS($E$9:$E$321,"Trim 1",$B$9:$B$321,"bebidas",$C$9:$C$321,"guaraná fantástica")</f>
        <v>6</v>
      </c>
      <c r="I21" s="5">
        <f>SUMIFS(D9:D321,$E$9:$E$321,"Trim 1",$B$9:$B$321,"bebidas",$C$9:$C$321,"guaraná fantástica")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  <c r="G23" s="2" t="s">
        <v>108</v>
      </c>
      <c r="H23" s="3">
        <f>COUNTIF($B$9:$B$321,"carnes/aves")+COUNTIF($B$9:$B$321,"hortigranjeiros")</f>
        <v>42</v>
      </c>
      <c r="I23" s="5">
        <f>SUMIF($B$9:$B$321,"carnes/aves",$D$9:$D$321)+SUMIF($B$9:$B$321,"hortigranjeiros",$D$9:$D$321)</f>
        <v>134358.04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  <c r="G24" s="2" t="s">
        <v>111</v>
      </c>
      <c r="H24" s="3">
        <f>COUNTIF($B$9:$B$321,"frutos do mar")+COUNTIF($B$9:$B$321,"frutos do mar 2")</f>
        <v>72</v>
      </c>
      <c r="I24" s="5">
        <f>SUMIF($B$9:$B$321,"frutos do mar",$D$9:$D$321)+SUMIF($B$9:$B$321,"frutos do mar 2",$D$9:$D$321)</f>
        <v>113163.48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6.5" thickTop="1" thickBot="1" x14ac:dyDescent="0.3">
      <c r="B295" s="3" t="s">
        <v>109</v>
      </c>
      <c r="C295" s="3" t="s">
        <v>11</v>
      </c>
      <c r="D295" s="4">
        <v>2162</v>
      </c>
      <c r="E295" s="9" t="s">
        <v>12</v>
      </c>
    </row>
    <row r="296" spans="2:5" ht="16.5" thickTop="1" thickBot="1" x14ac:dyDescent="0.3">
      <c r="B296" s="3" t="s">
        <v>109</v>
      </c>
      <c r="C296" s="3" t="s">
        <v>11</v>
      </c>
      <c r="D296" s="4">
        <v>2272</v>
      </c>
      <c r="E296" s="9" t="s">
        <v>6</v>
      </c>
    </row>
    <row r="297" spans="2:5" ht="16.5" thickTop="1" thickBot="1" x14ac:dyDescent="0.3">
      <c r="B297" s="3" t="s">
        <v>109</v>
      </c>
      <c r="C297" s="3" t="s">
        <v>11</v>
      </c>
      <c r="D297" s="4">
        <v>3887.92</v>
      </c>
      <c r="E297" s="9" t="s">
        <v>7</v>
      </c>
    </row>
    <row r="298" spans="2:5" ht="16.5" thickTop="1" thickBot="1" x14ac:dyDescent="0.3">
      <c r="B298" s="3" t="s">
        <v>109</v>
      </c>
      <c r="C298" s="3" t="s">
        <v>15</v>
      </c>
      <c r="D298" s="4">
        <v>4987.5</v>
      </c>
      <c r="E298" s="9" t="s">
        <v>16</v>
      </c>
    </row>
    <row r="299" spans="2:5" ht="16.5" thickTop="1" thickBot="1" x14ac:dyDescent="0.3">
      <c r="B299" s="3" t="s">
        <v>109</v>
      </c>
      <c r="C299" s="3" t="s">
        <v>15</v>
      </c>
      <c r="D299" s="4">
        <v>1500</v>
      </c>
      <c r="E299" s="9" t="s">
        <v>7</v>
      </c>
    </row>
    <row r="300" spans="2:5" ht="16.5" thickTop="1" thickBot="1" x14ac:dyDescent="0.3">
      <c r="B300" s="3" t="s">
        <v>109</v>
      </c>
      <c r="C300" s="3" t="s">
        <v>15</v>
      </c>
      <c r="D300" s="4">
        <v>2362.5</v>
      </c>
      <c r="E300" s="9" t="s">
        <v>7</v>
      </c>
    </row>
    <row r="301" spans="2:5" ht="16.5" thickTop="1" thickBot="1" x14ac:dyDescent="0.3">
      <c r="B301" s="3" t="s">
        <v>109</v>
      </c>
      <c r="C301" s="3" t="s">
        <v>15</v>
      </c>
      <c r="D301" s="4">
        <v>7100</v>
      </c>
      <c r="E301" s="9" t="s">
        <v>12</v>
      </c>
    </row>
    <row r="302" spans="2:5" ht="16.5" thickTop="1" thickBot="1" x14ac:dyDescent="0.3">
      <c r="B302" s="3" t="s">
        <v>109</v>
      </c>
      <c r="C302" s="3" t="s">
        <v>26</v>
      </c>
      <c r="D302" s="4">
        <v>417.38</v>
      </c>
      <c r="E302" s="9" t="s">
        <v>7</v>
      </c>
    </row>
    <row r="303" spans="2:5" ht="16.5" thickTop="1" thickBot="1" x14ac:dyDescent="0.3">
      <c r="B303" s="3" t="s">
        <v>109</v>
      </c>
      <c r="C303" s="3" t="s">
        <v>26</v>
      </c>
      <c r="D303" s="4">
        <v>265</v>
      </c>
      <c r="E303" s="9" t="s">
        <v>7</v>
      </c>
    </row>
    <row r="304" spans="2:5" ht="16.5" thickTop="1" thickBot="1" x14ac:dyDescent="0.3">
      <c r="B304" s="3" t="s">
        <v>109</v>
      </c>
      <c r="C304" s="3" t="s">
        <v>26</v>
      </c>
      <c r="D304" s="4">
        <v>1393.9</v>
      </c>
      <c r="E304" s="9" t="s">
        <v>6</v>
      </c>
    </row>
    <row r="305" spans="2:5" ht="16.5" thickTop="1" thickBot="1" x14ac:dyDescent="0.3">
      <c r="B305" s="3" t="s">
        <v>109</v>
      </c>
      <c r="C305" s="3" t="s">
        <v>35</v>
      </c>
      <c r="D305" s="4">
        <v>421.2</v>
      </c>
      <c r="E305" s="9" t="s">
        <v>6</v>
      </c>
    </row>
    <row r="306" spans="2:5" ht="16.5" thickTop="1" thickBot="1" x14ac:dyDescent="0.3">
      <c r="B306" s="3" t="s">
        <v>109</v>
      </c>
      <c r="C306" s="3" t="s">
        <v>35</v>
      </c>
      <c r="D306" s="4">
        <v>208</v>
      </c>
      <c r="E306" s="9" t="s">
        <v>7</v>
      </c>
    </row>
    <row r="307" spans="2:5" ht="16.5" thickTop="1" thickBot="1" x14ac:dyDescent="0.3">
      <c r="B307" s="3" t="s">
        <v>109</v>
      </c>
      <c r="C307" s="3" t="s">
        <v>41</v>
      </c>
      <c r="D307" s="4">
        <v>3323.2</v>
      </c>
      <c r="E307" s="9" t="s">
        <v>16</v>
      </c>
    </row>
    <row r="308" spans="2:5" ht="16.5" thickTop="1" thickBot="1" x14ac:dyDescent="0.3">
      <c r="B308" s="3" t="s">
        <v>109</v>
      </c>
      <c r="C308" s="3" t="s">
        <v>41</v>
      </c>
      <c r="D308" s="4">
        <v>3747.9</v>
      </c>
      <c r="E308" s="9" t="s">
        <v>7</v>
      </c>
    </row>
    <row r="309" spans="2:5" ht="16.5" thickTop="1" thickBot="1" x14ac:dyDescent="0.3">
      <c r="B309" s="3" t="s">
        <v>109</v>
      </c>
      <c r="C309" s="3" t="s">
        <v>41</v>
      </c>
      <c r="D309" s="4">
        <v>533.20000000000005</v>
      </c>
      <c r="E309" s="9" t="s">
        <v>7</v>
      </c>
    </row>
    <row r="310" spans="2:5" ht="16.5" thickTop="1" thickBot="1" x14ac:dyDescent="0.3">
      <c r="B310" s="3" t="s">
        <v>109</v>
      </c>
      <c r="C310" s="3" t="s">
        <v>41</v>
      </c>
      <c r="D310" s="4">
        <v>1215.2</v>
      </c>
      <c r="E310" s="9" t="s">
        <v>6</v>
      </c>
    </row>
    <row r="311" spans="2:5" ht="16.5" thickTop="1" thickBot="1" x14ac:dyDescent="0.3">
      <c r="B311" s="3" t="s">
        <v>109</v>
      </c>
      <c r="C311" s="3" t="s">
        <v>42</v>
      </c>
      <c r="D311" s="4">
        <v>2199.25</v>
      </c>
      <c r="E311" s="9" t="s">
        <v>6</v>
      </c>
    </row>
    <row r="312" spans="2:5" ht="16.5" thickTop="1" thickBot="1" x14ac:dyDescent="0.3">
      <c r="B312" s="3" t="s">
        <v>109</v>
      </c>
      <c r="C312" s="3" t="s">
        <v>42</v>
      </c>
      <c r="D312" s="4">
        <v>2698</v>
      </c>
      <c r="E312" s="9" t="s">
        <v>12</v>
      </c>
    </row>
    <row r="313" spans="2:5" ht="16.5" thickTop="1" thickBot="1" x14ac:dyDescent="0.3">
      <c r="B313" s="3" t="s">
        <v>109</v>
      </c>
      <c r="C313" s="3" t="s">
        <v>42</v>
      </c>
      <c r="D313" s="4">
        <v>1928.5</v>
      </c>
      <c r="E313" s="9" t="s">
        <v>6</v>
      </c>
    </row>
    <row r="314" spans="2:5" ht="16.5" thickTop="1" thickBot="1" x14ac:dyDescent="0.3">
      <c r="B314" s="3" t="s">
        <v>109</v>
      </c>
      <c r="C314" s="3" t="s">
        <v>42</v>
      </c>
      <c r="D314" s="4">
        <v>68.400000000000006</v>
      </c>
      <c r="E314" s="9" t="s">
        <v>16</v>
      </c>
    </row>
    <row r="315" spans="2:5" ht="16.5" thickTop="1" thickBot="1" x14ac:dyDescent="0.3">
      <c r="B315" s="3" t="s">
        <v>109</v>
      </c>
      <c r="C315" s="3" t="s">
        <v>44</v>
      </c>
      <c r="D315" s="4">
        <v>2542.77</v>
      </c>
      <c r="E315" s="9" t="s">
        <v>16</v>
      </c>
    </row>
    <row r="316" spans="2:5" ht="16.5" thickTop="1" thickBot="1" x14ac:dyDescent="0.3">
      <c r="B316" s="3" t="s">
        <v>109</v>
      </c>
      <c r="C316" s="3" t="s">
        <v>44</v>
      </c>
      <c r="D316" s="4">
        <v>468.51</v>
      </c>
      <c r="E316" s="9" t="s">
        <v>12</v>
      </c>
    </row>
    <row r="317" spans="2:5" ht="16.5" thickTop="1" thickBot="1" x14ac:dyDescent="0.3">
      <c r="B317" s="3" t="s">
        <v>109</v>
      </c>
      <c r="C317" s="3" t="s">
        <v>44</v>
      </c>
      <c r="D317" s="4">
        <v>1242.52</v>
      </c>
      <c r="E317" s="9" t="s">
        <v>16</v>
      </c>
    </row>
    <row r="318" spans="2:5" ht="16.5" thickTop="1" thickBot="1" x14ac:dyDescent="0.3">
      <c r="B318" s="3" t="s">
        <v>109</v>
      </c>
      <c r="C318" s="3" t="s">
        <v>44</v>
      </c>
      <c r="D318" s="4">
        <v>385</v>
      </c>
      <c r="E318" s="9" t="s">
        <v>7</v>
      </c>
    </row>
    <row r="319" spans="2:5" ht="16.5" thickTop="1" thickBot="1" x14ac:dyDescent="0.3">
      <c r="B319" s="3" t="s">
        <v>109</v>
      </c>
      <c r="C319" s="3" t="s">
        <v>45</v>
      </c>
      <c r="D319" s="4">
        <v>168</v>
      </c>
      <c r="E319" s="9" t="s">
        <v>16</v>
      </c>
    </row>
    <row r="320" spans="2:5" ht="16.5" thickTop="1" thickBot="1" x14ac:dyDescent="0.3">
      <c r="B320" s="3" t="s">
        <v>109</v>
      </c>
      <c r="C320" s="3" t="s">
        <v>45</v>
      </c>
      <c r="D320" s="4">
        <v>61.44</v>
      </c>
      <c r="E320" s="9" t="s">
        <v>7</v>
      </c>
    </row>
    <row r="321" spans="2:5" ht="16.5" thickTop="1" thickBot="1" x14ac:dyDescent="0.3">
      <c r="B321" s="3" t="s">
        <v>109</v>
      </c>
      <c r="C321" s="3" t="s">
        <v>45</v>
      </c>
      <c r="D321" s="4">
        <v>60</v>
      </c>
      <c r="E321" s="9" t="s">
        <v>6</v>
      </c>
    </row>
    <row r="322" spans="2:5" ht="15.75" thickTop="1" x14ac:dyDescent="0.25"/>
  </sheetData>
  <autoFilter ref="B8:E321"/>
  <mergeCells count="2">
    <mergeCell ref="B1:I2"/>
    <mergeCell ref="B5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activeCell="E2" sqref="E2"/>
    </sheetView>
  </sheetViews>
  <sheetFormatPr defaultRowHeight="15" x14ac:dyDescent="0.25"/>
  <cols>
    <col min="1" max="1" width="18.5703125" bestFit="1" customWidth="1"/>
    <col min="2" max="2" width="16" customWidth="1"/>
    <col min="3" max="3" width="9.42578125" customWidth="1"/>
  </cols>
  <sheetData>
    <row r="1" spans="1:2" ht="16.5" thickTop="1" thickBot="1" x14ac:dyDescent="0.3">
      <c r="A1" s="1" t="s">
        <v>0</v>
      </c>
      <c r="B1" t="s">
        <v>99</v>
      </c>
    </row>
    <row r="2" spans="1:2" ht="16.5" thickTop="1" thickBot="1" x14ac:dyDescent="0.3">
      <c r="A2" s="3" t="s">
        <v>4</v>
      </c>
      <c r="B2" s="17">
        <f>SUMIF('Contar e Somar'!$B$9:$B$321,Planilha2!A2,'Contar e Somar'!$D$9:$D$321)</f>
        <v>81338.06</v>
      </c>
    </row>
    <row r="3" spans="1:2" ht="16.5" thickTop="1" thickBot="1" x14ac:dyDescent="0.3">
      <c r="A3" s="3" t="s">
        <v>8</v>
      </c>
      <c r="B3" s="17">
        <f>SUMIF('Contar e Somar'!$B$9:$B$321,Planilha2!A3,'Contar e Somar'!$D$9:$D$321)</f>
        <v>55277.560000000005</v>
      </c>
    </row>
    <row r="4" spans="1:2" ht="16.5" thickTop="1" thickBot="1" x14ac:dyDescent="0.3">
      <c r="A4" s="3" t="s">
        <v>10</v>
      </c>
      <c r="B4" s="17">
        <f>SUMIF('Contar e Somar'!$B$9:$B$321,Planilha2!A4,'Contar e Somar'!$D$9:$D$321)</f>
        <v>65544.19</v>
      </c>
    </row>
    <row r="5" spans="1:2" ht="16.5" thickTop="1" thickBot="1" x14ac:dyDescent="0.3">
      <c r="A5" s="3" t="s">
        <v>13</v>
      </c>
      <c r="B5" s="17">
        <f>SUMIF('Contar e Somar'!$B$9:$B$321,Planilha2!A5,'Contar e Somar'!$D$9:$D$321)</f>
        <v>114749.75</v>
      </c>
    </row>
    <row r="6" spans="1:2" ht="16.5" thickTop="1" thickBot="1" x14ac:dyDescent="0.3">
      <c r="A6" s="3" t="s">
        <v>17</v>
      </c>
      <c r="B6" s="17">
        <f>SUMIF('Contar e Somar'!$B$9:$B$321,Planilha2!A6,'Contar e Somar'!$D$9:$D$321)</f>
        <v>102074.29</v>
      </c>
    </row>
    <row r="7" spans="1:2" ht="16.5" thickTop="1" thickBot="1" x14ac:dyDescent="0.3">
      <c r="A7" s="3" t="s">
        <v>23</v>
      </c>
      <c r="B7" s="17">
        <f>SUMIF('Contar e Somar'!$B$9:$B$321,Planilha2!A7,'Contar e Somar'!$D$9:$D$321)</f>
        <v>80894.11000000003</v>
      </c>
    </row>
    <row r="8" spans="1:2" ht="16.5" thickTop="1" thickBot="1" x14ac:dyDescent="0.3">
      <c r="A8" s="3" t="s">
        <v>27</v>
      </c>
      <c r="B8" s="17">
        <f>SUMIF('Contar e Somar'!$B$9:$B$321,Planilha2!A8,'Contar e Somar'!$D$9:$D$321)</f>
        <v>55948.819999999985</v>
      </c>
    </row>
    <row r="9" spans="1:2" ht="16.5" thickTop="1" thickBot="1" x14ac:dyDescent="0.3">
      <c r="A9" s="3" t="s">
        <v>47</v>
      </c>
      <c r="B9" s="17">
        <f>SUMIF('Contar e Somar'!$B$9:$B$321,Planilha2!A9,'Contar e Somar'!$D$9:$D$321)</f>
        <v>53019.98</v>
      </c>
    </row>
    <row r="10" spans="1:2" ht="16.5" thickTop="1" thickBot="1" x14ac:dyDescent="0.3">
      <c r="A10" s="3" t="s">
        <v>109</v>
      </c>
      <c r="B10" s="17">
        <f>SUMIF('Contar e Somar'!$B$9:$B$321,Planilha2!A10,'Contar e Somar'!$D$9:$D$321)</f>
        <v>47619.289999999994</v>
      </c>
    </row>
    <row r="11" spans="1:2" ht="16.5" thickTop="1" thickBot="1" x14ac:dyDescent="0.3">
      <c r="A11" s="16"/>
    </row>
    <row r="12" spans="1:2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activeCell="H4" sqref="H4"/>
    </sheetView>
  </sheetViews>
  <sheetFormatPr defaultRowHeight="15" x14ac:dyDescent="0.25"/>
  <cols>
    <col min="4" max="4" width="18" customWidth="1"/>
    <col min="5" max="5" width="10" bestFit="1" customWidth="1"/>
  </cols>
  <sheetData>
    <row r="1" spans="1:5" ht="16.5" thickTop="1" thickBot="1" x14ac:dyDescent="0.3">
      <c r="A1" s="3" t="s">
        <v>4</v>
      </c>
      <c r="B1">
        <v>1</v>
      </c>
      <c r="D1" s="10" t="s">
        <v>105</v>
      </c>
      <c r="E1" t="s">
        <v>107</v>
      </c>
    </row>
    <row r="2" spans="1:5" ht="16.5" thickTop="1" thickBot="1" x14ac:dyDescent="0.3">
      <c r="A2" s="3" t="s">
        <v>4</v>
      </c>
      <c r="B2">
        <v>1</v>
      </c>
      <c r="D2" s="11" t="s">
        <v>17</v>
      </c>
      <c r="E2" s="12">
        <v>46</v>
      </c>
    </row>
    <row r="3" spans="1:5" ht="16.5" thickTop="1" thickBot="1" x14ac:dyDescent="0.3">
      <c r="A3" s="3" t="s">
        <v>4</v>
      </c>
      <c r="B3">
        <v>1</v>
      </c>
      <c r="D3" s="11" t="s">
        <v>4</v>
      </c>
      <c r="E3" s="12">
        <v>22</v>
      </c>
    </row>
    <row r="4" spans="1:5" ht="16.5" thickTop="1" thickBot="1" x14ac:dyDescent="0.3">
      <c r="A4" s="3" t="s">
        <v>4</v>
      </c>
      <c r="B4">
        <v>1</v>
      </c>
      <c r="D4" s="11" t="s">
        <v>8</v>
      </c>
      <c r="E4" s="12">
        <v>39</v>
      </c>
    </row>
    <row r="5" spans="1:5" ht="16.5" thickTop="1" thickBot="1" x14ac:dyDescent="0.3">
      <c r="A5" s="3" t="s">
        <v>8</v>
      </c>
      <c r="B5">
        <v>1</v>
      </c>
      <c r="D5" s="11" t="s">
        <v>23</v>
      </c>
      <c r="E5" s="12">
        <v>48</v>
      </c>
    </row>
    <row r="6" spans="1:5" ht="16.5" thickTop="1" thickBot="1" x14ac:dyDescent="0.3">
      <c r="A6" s="3" t="s">
        <v>8</v>
      </c>
      <c r="B6">
        <v>1</v>
      </c>
      <c r="D6" s="11" t="s">
        <v>10</v>
      </c>
      <c r="E6" s="12">
        <v>45</v>
      </c>
    </row>
    <row r="7" spans="1:5" ht="16.5" thickTop="1" thickBot="1" x14ac:dyDescent="0.3">
      <c r="A7" s="3" t="s">
        <v>8</v>
      </c>
      <c r="B7">
        <v>1</v>
      </c>
      <c r="D7" s="11" t="s">
        <v>27</v>
      </c>
      <c r="E7" s="12">
        <v>28</v>
      </c>
    </row>
    <row r="8" spans="1:5" ht="16.5" thickTop="1" thickBot="1" x14ac:dyDescent="0.3">
      <c r="A8" s="3" t="s">
        <v>8</v>
      </c>
      <c r="B8">
        <v>1</v>
      </c>
      <c r="D8" s="11" t="s">
        <v>47</v>
      </c>
      <c r="E8" s="12">
        <v>19</v>
      </c>
    </row>
    <row r="9" spans="1:5" ht="16.5" thickTop="1" thickBot="1" x14ac:dyDescent="0.3">
      <c r="A9" s="3" t="s">
        <v>10</v>
      </c>
      <c r="B9">
        <v>1</v>
      </c>
      <c r="D9" s="11" t="s">
        <v>13</v>
      </c>
      <c r="E9" s="12">
        <v>38</v>
      </c>
    </row>
    <row r="10" spans="1:5" ht="16.5" thickTop="1" thickBot="1" x14ac:dyDescent="0.3">
      <c r="A10" s="3" t="s">
        <v>10</v>
      </c>
      <c r="B10">
        <v>1</v>
      </c>
      <c r="D10" s="11" t="s">
        <v>106</v>
      </c>
      <c r="E10" s="12">
        <v>285</v>
      </c>
    </row>
    <row r="11" spans="1:5" ht="16.5" thickTop="1" thickBot="1" x14ac:dyDescent="0.3">
      <c r="A11" s="3" t="s">
        <v>10</v>
      </c>
      <c r="B11">
        <v>1</v>
      </c>
    </row>
    <row r="12" spans="1:5" ht="16.5" thickTop="1" thickBot="1" x14ac:dyDescent="0.3">
      <c r="A12" s="3" t="s">
        <v>10</v>
      </c>
      <c r="B12">
        <v>1</v>
      </c>
    </row>
    <row r="13" spans="1:5" ht="16.5" thickTop="1" thickBot="1" x14ac:dyDescent="0.3">
      <c r="A13" s="3" t="s">
        <v>13</v>
      </c>
      <c r="B13">
        <v>1</v>
      </c>
    </row>
    <row r="14" spans="1:5" ht="16.5" thickTop="1" thickBot="1" x14ac:dyDescent="0.3">
      <c r="A14" s="3" t="s">
        <v>13</v>
      </c>
      <c r="B14">
        <v>1</v>
      </c>
    </row>
    <row r="15" spans="1:5" ht="16.5" thickTop="1" thickBot="1" x14ac:dyDescent="0.3">
      <c r="A15" s="3" t="s">
        <v>13</v>
      </c>
      <c r="B15">
        <v>1</v>
      </c>
    </row>
    <row r="16" spans="1:5" ht="16.5" thickTop="1" thickBot="1" x14ac:dyDescent="0.3">
      <c r="A16" s="3" t="s">
        <v>13</v>
      </c>
      <c r="B16">
        <v>1</v>
      </c>
    </row>
    <row r="17" spans="1:2" ht="16.5" thickTop="1" thickBot="1" x14ac:dyDescent="0.3">
      <c r="A17" s="3" t="s">
        <v>10</v>
      </c>
      <c r="B17">
        <v>1</v>
      </c>
    </row>
    <row r="18" spans="1:2" ht="16.5" thickTop="1" thickBot="1" x14ac:dyDescent="0.3">
      <c r="A18" s="3" t="s">
        <v>10</v>
      </c>
      <c r="B18">
        <v>1</v>
      </c>
    </row>
    <row r="19" spans="1:2" ht="16.5" thickTop="1" thickBot="1" x14ac:dyDescent="0.3">
      <c r="A19" s="3" t="s">
        <v>10</v>
      </c>
      <c r="B19">
        <v>1</v>
      </c>
    </row>
    <row r="20" spans="1:2" ht="16.5" thickTop="1" thickBot="1" x14ac:dyDescent="0.3">
      <c r="A20" s="3" t="s">
        <v>10</v>
      </c>
      <c r="B20">
        <v>1</v>
      </c>
    </row>
    <row r="21" spans="1:2" ht="16.5" thickTop="1" thickBot="1" x14ac:dyDescent="0.3">
      <c r="A21" s="3" t="s">
        <v>17</v>
      </c>
      <c r="B21">
        <v>1</v>
      </c>
    </row>
    <row r="22" spans="1:2" ht="16.5" thickTop="1" thickBot="1" x14ac:dyDescent="0.3">
      <c r="A22" s="3" t="s">
        <v>17</v>
      </c>
      <c r="B22">
        <v>1</v>
      </c>
    </row>
    <row r="23" spans="1:2" ht="16.5" thickTop="1" thickBot="1" x14ac:dyDescent="0.3">
      <c r="A23" s="3" t="s">
        <v>17</v>
      </c>
      <c r="B23">
        <v>1</v>
      </c>
    </row>
    <row r="24" spans="1:2" ht="16.5" thickTop="1" thickBot="1" x14ac:dyDescent="0.3">
      <c r="A24" s="3" t="s">
        <v>17</v>
      </c>
      <c r="B24">
        <v>1</v>
      </c>
    </row>
    <row r="25" spans="1:2" ht="16.5" thickTop="1" thickBot="1" x14ac:dyDescent="0.3">
      <c r="A25" s="3" t="s">
        <v>17</v>
      </c>
      <c r="B25">
        <v>1</v>
      </c>
    </row>
    <row r="26" spans="1:2" ht="16.5" thickTop="1" thickBot="1" x14ac:dyDescent="0.3">
      <c r="A26" s="3" t="s">
        <v>17</v>
      </c>
      <c r="B26">
        <v>1</v>
      </c>
    </row>
    <row r="27" spans="1:2" ht="16.5" thickTop="1" thickBot="1" x14ac:dyDescent="0.3">
      <c r="A27" s="3" t="s">
        <v>17</v>
      </c>
      <c r="B27">
        <v>1</v>
      </c>
    </row>
    <row r="28" spans="1:2" ht="16.5" thickTop="1" thickBot="1" x14ac:dyDescent="0.3">
      <c r="A28" s="3" t="s">
        <v>17</v>
      </c>
      <c r="B28">
        <v>1</v>
      </c>
    </row>
    <row r="29" spans="1:2" ht="16.5" thickTop="1" thickBot="1" x14ac:dyDescent="0.3">
      <c r="A29" s="3" t="s">
        <v>17</v>
      </c>
      <c r="B29">
        <v>1</v>
      </c>
    </row>
    <row r="30" spans="1:2" ht="16.5" thickTop="1" thickBot="1" x14ac:dyDescent="0.3">
      <c r="A30" s="3" t="s">
        <v>17</v>
      </c>
      <c r="B30">
        <v>1</v>
      </c>
    </row>
    <row r="31" spans="1:2" ht="16.5" thickTop="1" thickBot="1" x14ac:dyDescent="0.3">
      <c r="A31" s="3" t="s">
        <v>17</v>
      </c>
      <c r="B31">
        <v>1</v>
      </c>
    </row>
    <row r="32" spans="1:2" ht="16.5" thickTop="1" thickBot="1" x14ac:dyDescent="0.3">
      <c r="A32" s="3" t="s">
        <v>17</v>
      </c>
      <c r="B32">
        <v>1</v>
      </c>
    </row>
    <row r="33" spans="1:2" ht="16.5" thickTop="1" thickBot="1" x14ac:dyDescent="0.3">
      <c r="A33" s="3" t="s">
        <v>8</v>
      </c>
      <c r="B33">
        <v>1</v>
      </c>
    </row>
    <row r="34" spans="1:2" ht="16.5" thickTop="1" thickBot="1" x14ac:dyDescent="0.3">
      <c r="A34" s="3" t="s">
        <v>8</v>
      </c>
      <c r="B34">
        <v>1</v>
      </c>
    </row>
    <row r="35" spans="1:2" ht="16.5" thickTop="1" thickBot="1" x14ac:dyDescent="0.3">
      <c r="A35" s="3" t="s">
        <v>8</v>
      </c>
      <c r="B35">
        <v>1</v>
      </c>
    </row>
    <row r="36" spans="1:2" ht="16.5" thickTop="1" thickBot="1" x14ac:dyDescent="0.3">
      <c r="A36" s="3" t="s">
        <v>8</v>
      </c>
      <c r="B36">
        <v>1</v>
      </c>
    </row>
    <row r="37" spans="1:2" ht="16.5" thickTop="1" thickBot="1" x14ac:dyDescent="0.3">
      <c r="A37" s="3" t="s">
        <v>8</v>
      </c>
      <c r="B37">
        <v>1</v>
      </c>
    </row>
    <row r="38" spans="1:2" ht="16.5" thickTop="1" thickBot="1" x14ac:dyDescent="0.3">
      <c r="A38" s="3" t="s">
        <v>8</v>
      </c>
      <c r="B38">
        <v>1</v>
      </c>
    </row>
    <row r="39" spans="1:2" ht="16.5" thickTop="1" thickBot="1" x14ac:dyDescent="0.3">
      <c r="A39" s="3" t="s">
        <v>23</v>
      </c>
      <c r="B39">
        <v>1</v>
      </c>
    </row>
    <row r="40" spans="1:2" ht="16.5" thickTop="1" thickBot="1" x14ac:dyDescent="0.3">
      <c r="A40" s="3" t="s">
        <v>23</v>
      </c>
      <c r="B40">
        <v>1</v>
      </c>
    </row>
    <row r="41" spans="1:2" ht="16.5" thickTop="1" thickBot="1" x14ac:dyDescent="0.3">
      <c r="A41" s="3" t="s">
        <v>23</v>
      </c>
      <c r="B41">
        <v>1</v>
      </c>
    </row>
    <row r="42" spans="1:2" ht="16.5" thickTop="1" thickBot="1" x14ac:dyDescent="0.3">
      <c r="A42" s="3" t="s">
        <v>23</v>
      </c>
      <c r="B42">
        <v>1</v>
      </c>
    </row>
    <row r="43" spans="1:2" ht="16.5" thickTop="1" thickBot="1" x14ac:dyDescent="0.3">
      <c r="A43" s="3" t="s">
        <v>17</v>
      </c>
      <c r="B43">
        <v>1</v>
      </c>
    </row>
    <row r="44" spans="1:2" ht="16.5" thickTop="1" thickBot="1" x14ac:dyDescent="0.3">
      <c r="A44" s="3" t="s">
        <v>17</v>
      </c>
      <c r="B44">
        <v>1</v>
      </c>
    </row>
    <row r="45" spans="1:2" ht="16.5" thickTop="1" thickBot="1" x14ac:dyDescent="0.3">
      <c r="A45" s="3" t="s">
        <v>17</v>
      </c>
      <c r="B45">
        <v>1</v>
      </c>
    </row>
    <row r="46" spans="1:2" ht="16.5" thickTop="1" thickBot="1" x14ac:dyDescent="0.3">
      <c r="A46" s="3" t="s">
        <v>17</v>
      </c>
      <c r="B46">
        <v>1</v>
      </c>
    </row>
    <row r="47" spans="1:2" ht="16.5" thickTop="1" thickBot="1" x14ac:dyDescent="0.3">
      <c r="A47" s="3" t="s">
        <v>10</v>
      </c>
      <c r="B47">
        <v>1</v>
      </c>
    </row>
    <row r="48" spans="1:2" ht="16.5" thickTop="1" thickBot="1" x14ac:dyDescent="0.3">
      <c r="A48" s="3" t="s">
        <v>10</v>
      </c>
      <c r="B48">
        <v>1</v>
      </c>
    </row>
    <row r="49" spans="1:2" ht="16.5" thickTop="1" thickBot="1" x14ac:dyDescent="0.3">
      <c r="A49" s="3" t="s">
        <v>10</v>
      </c>
      <c r="B49">
        <v>1</v>
      </c>
    </row>
    <row r="50" spans="1:2" ht="16.5" thickTop="1" thickBot="1" x14ac:dyDescent="0.3">
      <c r="A50" s="3" t="s">
        <v>27</v>
      </c>
      <c r="B50">
        <v>1</v>
      </c>
    </row>
    <row r="51" spans="1:2" ht="16.5" thickTop="1" thickBot="1" x14ac:dyDescent="0.3">
      <c r="A51" s="3" t="s">
        <v>27</v>
      </c>
      <c r="B51">
        <v>1</v>
      </c>
    </row>
    <row r="52" spans="1:2" ht="16.5" thickTop="1" thickBot="1" x14ac:dyDescent="0.3">
      <c r="A52" s="3" t="s">
        <v>27</v>
      </c>
      <c r="B52">
        <v>1</v>
      </c>
    </row>
    <row r="53" spans="1:2" ht="16.5" thickTop="1" thickBot="1" x14ac:dyDescent="0.3">
      <c r="A53" s="3" t="s">
        <v>27</v>
      </c>
      <c r="B53">
        <v>1</v>
      </c>
    </row>
    <row r="54" spans="1:2" ht="16.5" thickTop="1" thickBot="1" x14ac:dyDescent="0.3">
      <c r="A54" s="3" t="s">
        <v>13</v>
      </c>
      <c r="B54">
        <v>1</v>
      </c>
    </row>
    <row r="55" spans="1:2" ht="16.5" thickTop="1" thickBot="1" x14ac:dyDescent="0.3">
      <c r="A55" s="3" t="s">
        <v>13</v>
      </c>
      <c r="B55">
        <v>1</v>
      </c>
    </row>
    <row r="56" spans="1:2" ht="16.5" thickTop="1" thickBot="1" x14ac:dyDescent="0.3">
      <c r="A56" s="3" t="s">
        <v>13</v>
      </c>
      <c r="B56">
        <v>1</v>
      </c>
    </row>
    <row r="57" spans="1:2" ht="16.5" thickTop="1" thickBot="1" x14ac:dyDescent="0.3">
      <c r="A57" s="3" t="s">
        <v>13</v>
      </c>
      <c r="B57">
        <v>1</v>
      </c>
    </row>
    <row r="58" spans="1:2" ht="16.5" thickTop="1" thickBot="1" x14ac:dyDescent="0.3">
      <c r="A58" s="3" t="s">
        <v>13</v>
      </c>
      <c r="B58">
        <v>1</v>
      </c>
    </row>
    <row r="59" spans="1:2" ht="16.5" thickTop="1" thickBot="1" x14ac:dyDescent="0.3">
      <c r="A59" s="3" t="s">
        <v>13</v>
      </c>
      <c r="B59">
        <v>1</v>
      </c>
    </row>
    <row r="60" spans="1:2" ht="16.5" thickTop="1" thickBot="1" x14ac:dyDescent="0.3">
      <c r="A60" s="3" t="s">
        <v>13</v>
      </c>
      <c r="B60">
        <v>1</v>
      </c>
    </row>
    <row r="61" spans="1:2" ht="16.5" thickTop="1" thickBot="1" x14ac:dyDescent="0.3">
      <c r="A61" s="3" t="s">
        <v>13</v>
      </c>
      <c r="B61">
        <v>1</v>
      </c>
    </row>
    <row r="62" spans="1:2" ht="16.5" thickTop="1" thickBot="1" x14ac:dyDescent="0.3">
      <c r="A62" s="3" t="s">
        <v>8</v>
      </c>
      <c r="B62">
        <v>1</v>
      </c>
    </row>
    <row r="63" spans="1:2" ht="16.5" thickTop="1" thickBot="1" x14ac:dyDescent="0.3">
      <c r="A63" s="3" t="s">
        <v>8</v>
      </c>
      <c r="B63">
        <v>1</v>
      </c>
    </row>
    <row r="64" spans="1:2" ht="16.5" thickTop="1" thickBot="1" x14ac:dyDescent="0.3">
      <c r="A64" s="3" t="s">
        <v>27</v>
      </c>
      <c r="B64">
        <v>1</v>
      </c>
    </row>
    <row r="65" spans="1:2" ht="16.5" thickTop="1" thickBot="1" x14ac:dyDescent="0.3">
      <c r="A65" s="3" t="s">
        <v>27</v>
      </c>
      <c r="B65">
        <v>1</v>
      </c>
    </row>
    <row r="66" spans="1:2" ht="16.5" thickTop="1" thickBot="1" x14ac:dyDescent="0.3">
      <c r="A66" s="3" t="s">
        <v>27</v>
      </c>
      <c r="B66">
        <v>1</v>
      </c>
    </row>
    <row r="67" spans="1:2" ht="16.5" thickTop="1" thickBot="1" x14ac:dyDescent="0.3">
      <c r="A67" s="3" t="s">
        <v>27</v>
      </c>
      <c r="B67">
        <v>1</v>
      </c>
    </row>
    <row r="68" spans="1:2" ht="16.5" thickTop="1" thickBot="1" x14ac:dyDescent="0.3">
      <c r="A68" s="3" t="s">
        <v>13</v>
      </c>
      <c r="B68">
        <v>1</v>
      </c>
    </row>
    <row r="69" spans="1:2" ht="16.5" thickTop="1" thickBot="1" x14ac:dyDescent="0.3">
      <c r="A69" s="3" t="s">
        <v>13</v>
      </c>
      <c r="B69">
        <v>1</v>
      </c>
    </row>
    <row r="70" spans="1:2" ht="16.5" thickTop="1" thickBot="1" x14ac:dyDescent="0.3">
      <c r="A70" s="3" t="s">
        <v>13</v>
      </c>
      <c r="B70">
        <v>1</v>
      </c>
    </row>
    <row r="71" spans="1:2" ht="16.5" thickTop="1" thickBot="1" x14ac:dyDescent="0.3">
      <c r="A71" s="3" t="s">
        <v>13</v>
      </c>
      <c r="B71">
        <v>1</v>
      </c>
    </row>
    <row r="72" spans="1:2" ht="16.5" thickTop="1" thickBot="1" x14ac:dyDescent="0.3">
      <c r="A72" s="3" t="s">
        <v>8</v>
      </c>
      <c r="B72">
        <v>1</v>
      </c>
    </row>
    <row r="73" spans="1:2" ht="16.5" thickTop="1" thickBot="1" x14ac:dyDescent="0.3">
      <c r="A73" s="3" t="s">
        <v>8</v>
      </c>
      <c r="B73">
        <v>1</v>
      </c>
    </row>
    <row r="74" spans="1:2" ht="16.5" thickTop="1" thickBot="1" x14ac:dyDescent="0.3">
      <c r="A74" s="3" t="s">
        <v>10</v>
      </c>
      <c r="B74">
        <v>1</v>
      </c>
    </row>
    <row r="75" spans="1:2" ht="16.5" thickTop="1" thickBot="1" x14ac:dyDescent="0.3">
      <c r="A75" s="3" t="s">
        <v>10</v>
      </c>
      <c r="B75">
        <v>1</v>
      </c>
    </row>
    <row r="76" spans="1:2" ht="16.5" thickTop="1" thickBot="1" x14ac:dyDescent="0.3">
      <c r="A76" s="3" t="s">
        <v>17</v>
      </c>
      <c r="B76">
        <v>1</v>
      </c>
    </row>
    <row r="77" spans="1:2" ht="16.5" thickTop="1" thickBot="1" x14ac:dyDescent="0.3">
      <c r="A77" s="3" t="s">
        <v>17</v>
      </c>
      <c r="B77">
        <v>1</v>
      </c>
    </row>
    <row r="78" spans="1:2" ht="16.5" thickTop="1" thickBot="1" x14ac:dyDescent="0.3">
      <c r="A78" s="3" t="s">
        <v>17</v>
      </c>
      <c r="B78">
        <v>1</v>
      </c>
    </row>
    <row r="79" spans="1:2" ht="16.5" thickTop="1" thickBot="1" x14ac:dyDescent="0.3">
      <c r="A79" s="3" t="s">
        <v>17</v>
      </c>
      <c r="B79">
        <v>1</v>
      </c>
    </row>
    <row r="80" spans="1:2" ht="16.5" thickTop="1" thickBot="1" x14ac:dyDescent="0.3">
      <c r="A80" s="3" t="s">
        <v>13</v>
      </c>
      <c r="B80">
        <v>1</v>
      </c>
    </row>
    <row r="81" spans="1:2" ht="16.5" thickTop="1" thickBot="1" x14ac:dyDescent="0.3">
      <c r="A81" s="3" t="s">
        <v>13</v>
      </c>
      <c r="B81">
        <v>1</v>
      </c>
    </row>
    <row r="82" spans="1:2" ht="16.5" thickTop="1" thickBot="1" x14ac:dyDescent="0.3">
      <c r="A82" s="3" t="s">
        <v>13</v>
      </c>
      <c r="B82">
        <v>1</v>
      </c>
    </row>
    <row r="83" spans="1:2" ht="16.5" thickTop="1" thickBot="1" x14ac:dyDescent="0.3">
      <c r="A83" s="3" t="s">
        <v>13</v>
      </c>
      <c r="B83">
        <v>1</v>
      </c>
    </row>
    <row r="84" spans="1:2" ht="16.5" thickTop="1" thickBot="1" x14ac:dyDescent="0.3">
      <c r="A84" s="3" t="s">
        <v>8</v>
      </c>
      <c r="B84">
        <v>1</v>
      </c>
    </row>
    <row r="85" spans="1:2" ht="16.5" thickTop="1" thickBot="1" x14ac:dyDescent="0.3">
      <c r="A85" s="3" t="s">
        <v>8</v>
      </c>
      <c r="B85">
        <v>1</v>
      </c>
    </row>
    <row r="86" spans="1:2" ht="16.5" thickTop="1" thickBot="1" x14ac:dyDescent="0.3">
      <c r="A86" s="3" t="s">
        <v>8</v>
      </c>
      <c r="B86">
        <v>1</v>
      </c>
    </row>
    <row r="87" spans="1:2" ht="16.5" thickTop="1" thickBot="1" x14ac:dyDescent="0.3">
      <c r="A87" s="3" t="s">
        <v>8</v>
      </c>
      <c r="B87">
        <v>1</v>
      </c>
    </row>
    <row r="88" spans="1:2" ht="16.5" thickTop="1" thickBot="1" x14ac:dyDescent="0.3">
      <c r="A88" s="3" t="s">
        <v>23</v>
      </c>
      <c r="B88">
        <v>1</v>
      </c>
    </row>
    <row r="89" spans="1:2" ht="16.5" thickTop="1" thickBot="1" x14ac:dyDescent="0.3">
      <c r="A89" s="3" t="s">
        <v>23</v>
      </c>
      <c r="B89">
        <v>1</v>
      </c>
    </row>
    <row r="90" spans="1:2" ht="16.5" thickTop="1" thickBot="1" x14ac:dyDescent="0.3">
      <c r="A90" s="3" t="s">
        <v>23</v>
      </c>
      <c r="B90">
        <v>1</v>
      </c>
    </row>
    <row r="91" spans="1:2" ht="16.5" thickTop="1" thickBot="1" x14ac:dyDescent="0.3">
      <c r="A91" s="3" t="s">
        <v>23</v>
      </c>
      <c r="B91">
        <v>1</v>
      </c>
    </row>
    <row r="92" spans="1:2" ht="16.5" thickTop="1" thickBot="1" x14ac:dyDescent="0.3">
      <c r="A92" s="3" t="s">
        <v>27</v>
      </c>
      <c r="B92">
        <v>1</v>
      </c>
    </row>
    <row r="93" spans="1:2" ht="16.5" thickTop="1" thickBot="1" x14ac:dyDescent="0.3">
      <c r="A93" s="3" t="s">
        <v>27</v>
      </c>
      <c r="B93">
        <v>1</v>
      </c>
    </row>
    <row r="94" spans="1:2" ht="16.5" thickTop="1" thickBot="1" x14ac:dyDescent="0.3">
      <c r="A94" s="3" t="s">
        <v>27</v>
      </c>
      <c r="B94">
        <v>1</v>
      </c>
    </row>
    <row r="95" spans="1:2" ht="16.5" thickTop="1" thickBot="1" x14ac:dyDescent="0.3">
      <c r="A95" s="3" t="s">
        <v>27</v>
      </c>
      <c r="B95">
        <v>1</v>
      </c>
    </row>
    <row r="96" spans="1:2" ht="16.5" thickTop="1" thickBot="1" x14ac:dyDescent="0.3">
      <c r="A96" s="3" t="s">
        <v>10</v>
      </c>
      <c r="B96">
        <v>1</v>
      </c>
    </row>
    <row r="97" spans="1:2" ht="16.5" thickTop="1" thickBot="1" x14ac:dyDescent="0.3">
      <c r="A97" s="3" t="s">
        <v>10</v>
      </c>
      <c r="B97">
        <v>1</v>
      </c>
    </row>
    <row r="98" spans="1:2" ht="16.5" thickTop="1" thickBot="1" x14ac:dyDescent="0.3">
      <c r="A98" s="3" t="s">
        <v>10</v>
      </c>
      <c r="B98">
        <v>1</v>
      </c>
    </row>
    <row r="99" spans="1:2" ht="16.5" thickTop="1" thickBot="1" x14ac:dyDescent="0.3">
      <c r="A99" s="3" t="s">
        <v>10</v>
      </c>
      <c r="B99">
        <v>1</v>
      </c>
    </row>
    <row r="100" spans="1:2" ht="16.5" thickTop="1" thickBot="1" x14ac:dyDescent="0.3">
      <c r="A100" s="3" t="s">
        <v>10</v>
      </c>
      <c r="B100">
        <v>1</v>
      </c>
    </row>
    <row r="101" spans="1:2" ht="16.5" thickTop="1" thickBot="1" x14ac:dyDescent="0.3">
      <c r="A101" s="3" t="s">
        <v>10</v>
      </c>
      <c r="B101">
        <v>1</v>
      </c>
    </row>
    <row r="102" spans="1:2" ht="16.5" thickTop="1" thickBot="1" x14ac:dyDescent="0.3">
      <c r="A102" s="3" t="s">
        <v>10</v>
      </c>
      <c r="B102">
        <v>1</v>
      </c>
    </row>
    <row r="103" spans="1:2" ht="16.5" thickTop="1" thickBot="1" x14ac:dyDescent="0.3">
      <c r="A103" s="3" t="s">
        <v>10</v>
      </c>
      <c r="B103">
        <v>1</v>
      </c>
    </row>
    <row r="104" spans="1:2" ht="16.5" thickTop="1" thickBot="1" x14ac:dyDescent="0.3">
      <c r="A104" s="3" t="s">
        <v>17</v>
      </c>
      <c r="B104">
        <v>1</v>
      </c>
    </row>
    <row r="105" spans="1:2" ht="16.5" thickTop="1" thickBot="1" x14ac:dyDescent="0.3">
      <c r="A105" s="3" t="s">
        <v>17</v>
      </c>
      <c r="B105">
        <v>1</v>
      </c>
    </row>
    <row r="106" spans="1:2" ht="16.5" thickTop="1" thickBot="1" x14ac:dyDescent="0.3">
      <c r="A106" s="3" t="s">
        <v>17</v>
      </c>
      <c r="B106">
        <v>1</v>
      </c>
    </row>
    <row r="107" spans="1:2" ht="16.5" thickTop="1" thickBot="1" x14ac:dyDescent="0.3">
      <c r="A107" s="3" t="s">
        <v>17</v>
      </c>
      <c r="B107">
        <v>1</v>
      </c>
    </row>
    <row r="108" spans="1:2" ht="16.5" thickTop="1" thickBot="1" x14ac:dyDescent="0.3">
      <c r="A108" s="3" t="s">
        <v>10</v>
      </c>
      <c r="B108">
        <v>1</v>
      </c>
    </row>
    <row r="109" spans="1:2" ht="16.5" thickTop="1" thickBot="1" x14ac:dyDescent="0.3">
      <c r="A109" s="3" t="s">
        <v>10</v>
      </c>
      <c r="B109">
        <v>1</v>
      </c>
    </row>
    <row r="110" spans="1:2" ht="16.5" thickTop="1" thickBot="1" x14ac:dyDescent="0.3">
      <c r="A110" s="3" t="s">
        <v>10</v>
      </c>
      <c r="B110">
        <v>1</v>
      </c>
    </row>
    <row r="111" spans="1:2" ht="16.5" thickTop="1" thickBot="1" x14ac:dyDescent="0.3">
      <c r="A111" s="3" t="s">
        <v>10</v>
      </c>
      <c r="B111">
        <v>1</v>
      </c>
    </row>
    <row r="112" spans="1:2" ht="16.5" thickTop="1" thickBot="1" x14ac:dyDescent="0.3">
      <c r="A112" s="3" t="s">
        <v>10</v>
      </c>
      <c r="B112">
        <v>1</v>
      </c>
    </row>
    <row r="113" spans="1:2" ht="16.5" thickTop="1" thickBot="1" x14ac:dyDescent="0.3">
      <c r="A113" s="3" t="s">
        <v>10</v>
      </c>
      <c r="B113">
        <v>1</v>
      </c>
    </row>
    <row r="114" spans="1:2" ht="16.5" thickTop="1" thickBot="1" x14ac:dyDescent="0.3">
      <c r="A114" s="3" t="s">
        <v>10</v>
      </c>
      <c r="B114">
        <v>1</v>
      </c>
    </row>
    <row r="115" spans="1:2" ht="16.5" thickTop="1" thickBot="1" x14ac:dyDescent="0.3">
      <c r="A115" s="3" t="s">
        <v>10</v>
      </c>
      <c r="B115">
        <v>1</v>
      </c>
    </row>
    <row r="116" spans="1:2" ht="16.5" thickTop="1" thickBot="1" x14ac:dyDescent="0.3">
      <c r="A116" s="3" t="s">
        <v>17</v>
      </c>
      <c r="B116">
        <v>1</v>
      </c>
    </row>
    <row r="117" spans="1:2" ht="16.5" thickTop="1" thickBot="1" x14ac:dyDescent="0.3">
      <c r="A117" s="3" t="s">
        <v>17</v>
      </c>
      <c r="B117">
        <v>1</v>
      </c>
    </row>
    <row r="118" spans="1:2" ht="16.5" thickTop="1" thickBot="1" x14ac:dyDescent="0.3">
      <c r="A118" s="3" t="s">
        <v>17</v>
      </c>
      <c r="B118">
        <v>1</v>
      </c>
    </row>
    <row r="119" spans="1:2" ht="16.5" thickTop="1" thickBot="1" x14ac:dyDescent="0.3">
      <c r="A119" s="3" t="s">
        <v>17</v>
      </c>
      <c r="B119">
        <v>1</v>
      </c>
    </row>
    <row r="120" spans="1:2" ht="16.5" thickTop="1" thickBot="1" x14ac:dyDescent="0.3">
      <c r="A120" s="3" t="s">
        <v>17</v>
      </c>
      <c r="B120">
        <v>1</v>
      </c>
    </row>
    <row r="121" spans="1:2" ht="16.5" thickTop="1" thickBot="1" x14ac:dyDescent="0.3">
      <c r="A121" s="3" t="s">
        <v>17</v>
      </c>
      <c r="B121">
        <v>1</v>
      </c>
    </row>
    <row r="122" spans="1:2" ht="16.5" thickTop="1" thickBot="1" x14ac:dyDescent="0.3">
      <c r="A122" s="3" t="s">
        <v>17</v>
      </c>
      <c r="B122">
        <v>1</v>
      </c>
    </row>
    <row r="123" spans="1:2" ht="16.5" thickTop="1" thickBot="1" x14ac:dyDescent="0.3">
      <c r="A123" s="3" t="s">
        <v>47</v>
      </c>
      <c r="B123">
        <v>1</v>
      </c>
    </row>
    <row r="124" spans="1:2" ht="16.5" thickTop="1" thickBot="1" x14ac:dyDescent="0.3">
      <c r="A124" s="3" t="s">
        <v>47</v>
      </c>
      <c r="B124">
        <v>1</v>
      </c>
    </row>
    <row r="125" spans="1:2" ht="16.5" thickTop="1" thickBot="1" x14ac:dyDescent="0.3">
      <c r="A125" s="3" t="s">
        <v>47</v>
      </c>
      <c r="B125">
        <v>1</v>
      </c>
    </row>
    <row r="126" spans="1:2" ht="16.5" thickTop="1" thickBot="1" x14ac:dyDescent="0.3">
      <c r="A126" s="3" t="s">
        <v>8</v>
      </c>
      <c r="B126">
        <v>1</v>
      </c>
    </row>
    <row r="127" spans="1:2" ht="16.5" thickTop="1" thickBot="1" x14ac:dyDescent="0.3">
      <c r="A127" s="3" t="s">
        <v>8</v>
      </c>
      <c r="B127">
        <v>1</v>
      </c>
    </row>
    <row r="128" spans="1:2" ht="16.5" thickTop="1" thickBot="1" x14ac:dyDescent="0.3">
      <c r="A128" s="3" t="s">
        <v>8</v>
      </c>
      <c r="B128">
        <v>1</v>
      </c>
    </row>
    <row r="129" spans="1:2" ht="16.5" thickTop="1" thickBot="1" x14ac:dyDescent="0.3">
      <c r="A129" s="3" t="s">
        <v>8</v>
      </c>
      <c r="B129">
        <v>1</v>
      </c>
    </row>
    <row r="130" spans="1:2" ht="16.5" thickTop="1" thickBot="1" x14ac:dyDescent="0.3">
      <c r="A130" s="3" t="s">
        <v>8</v>
      </c>
      <c r="B130">
        <v>1</v>
      </c>
    </row>
    <row r="131" spans="1:2" ht="16.5" thickTop="1" thickBot="1" x14ac:dyDescent="0.3">
      <c r="A131" s="3" t="s">
        <v>8</v>
      </c>
      <c r="B131">
        <v>1</v>
      </c>
    </row>
    <row r="132" spans="1:2" ht="16.5" thickTop="1" thickBot="1" x14ac:dyDescent="0.3">
      <c r="A132" s="3" t="s">
        <v>8</v>
      </c>
      <c r="B132">
        <v>1</v>
      </c>
    </row>
    <row r="133" spans="1:2" ht="16.5" thickTop="1" thickBot="1" x14ac:dyDescent="0.3">
      <c r="A133" s="3" t="s">
        <v>47</v>
      </c>
      <c r="B133">
        <v>1</v>
      </c>
    </row>
    <row r="134" spans="1:2" ht="16.5" thickTop="1" thickBot="1" x14ac:dyDescent="0.3">
      <c r="A134" s="3" t="s">
        <v>47</v>
      </c>
      <c r="B134">
        <v>1</v>
      </c>
    </row>
    <row r="135" spans="1:2" ht="16.5" thickTop="1" thickBot="1" x14ac:dyDescent="0.3">
      <c r="A135" s="3" t="s">
        <v>47</v>
      </c>
      <c r="B135">
        <v>1</v>
      </c>
    </row>
    <row r="136" spans="1:2" ht="16.5" thickTop="1" thickBot="1" x14ac:dyDescent="0.3">
      <c r="A136" s="3" t="s">
        <v>47</v>
      </c>
      <c r="B136">
        <v>1</v>
      </c>
    </row>
    <row r="137" spans="1:2" ht="16.5" thickTop="1" thickBot="1" x14ac:dyDescent="0.3">
      <c r="A137" s="3" t="s">
        <v>13</v>
      </c>
      <c r="B137">
        <v>1</v>
      </c>
    </row>
    <row r="138" spans="1:2" ht="16.5" thickTop="1" thickBot="1" x14ac:dyDescent="0.3">
      <c r="A138" s="3" t="s">
        <v>13</v>
      </c>
      <c r="B138">
        <v>1</v>
      </c>
    </row>
    <row r="139" spans="1:2" ht="16.5" thickTop="1" thickBot="1" x14ac:dyDescent="0.3">
      <c r="A139" s="3" t="s">
        <v>23</v>
      </c>
      <c r="B139">
        <v>1</v>
      </c>
    </row>
    <row r="140" spans="1:2" ht="16.5" thickTop="1" thickBot="1" x14ac:dyDescent="0.3">
      <c r="A140" s="3" t="s">
        <v>23</v>
      </c>
      <c r="B140">
        <v>1</v>
      </c>
    </row>
    <row r="141" spans="1:2" ht="16.5" thickTop="1" thickBot="1" x14ac:dyDescent="0.3">
      <c r="A141" s="3" t="s">
        <v>23</v>
      </c>
      <c r="B141">
        <v>1</v>
      </c>
    </row>
    <row r="142" spans="1:2" ht="16.5" thickTop="1" thickBot="1" x14ac:dyDescent="0.3">
      <c r="A142" s="3" t="s">
        <v>4</v>
      </c>
      <c r="B142">
        <v>1</v>
      </c>
    </row>
    <row r="143" spans="1:2" ht="16.5" thickTop="1" thickBot="1" x14ac:dyDescent="0.3">
      <c r="A143" s="3" t="s">
        <v>4</v>
      </c>
      <c r="B143">
        <v>1</v>
      </c>
    </row>
    <row r="144" spans="1:2" ht="16.5" thickTop="1" thickBot="1" x14ac:dyDescent="0.3">
      <c r="A144" s="3" t="s">
        <v>4</v>
      </c>
      <c r="B144">
        <v>1</v>
      </c>
    </row>
    <row r="145" spans="1:2" ht="16.5" thickTop="1" thickBot="1" x14ac:dyDescent="0.3">
      <c r="A145" s="3" t="s">
        <v>13</v>
      </c>
      <c r="B145">
        <v>1</v>
      </c>
    </row>
    <row r="146" spans="1:2" ht="16.5" thickTop="1" thickBot="1" x14ac:dyDescent="0.3">
      <c r="A146" s="3" t="s">
        <v>13</v>
      </c>
      <c r="B146">
        <v>1</v>
      </c>
    </row>
    <row r="147" spans="1:2" ht="16.5" thickTop="1" thickBot="1" x14ac:dyDescent="0.3">
      <c r="A147" s="3" t="s">
        <v>13</v>
      </c>
      <c r="B147">
        <v>1</v>
      </c>
    </row>
    <row r="148" spans="1:2" ht="16.5" thickTop="1" thickBot="1" x14ac:dyDescent="0.3">
      <c r="A148" s="3" t="s">
        <v>13</v>
      </c>
      <c r="B148">
        <v>1</v>
      </c>
    </row>
    <row r="149" spans="1:2" ht="16.5" thickTop="1" thickBot="1" x14ac:dyDescent="0.3">
      <c r="A149" s="3" t="s">
        <v>10</v>
      </c>
      <c r="B149">
        <v>1</v>
      </c>
    </row>
    <row r="150" spans="1:2" ht="16.5" thickTop="1" thickBot="1" x14ac:dyDescent="0.3">
      <c r="A150" s="3" t="s">
        <v>10</v>
      </c>
      <c r="B150">
        <v>1</v>
      </c>
    </row>
    <row r="151" spans="1:2" ht="16.5" thickTop="1" thickBot="1" x14ac:dyDescent="0.3">
      <c r="A151" s="3" t="s">
        <v>10</v>
      </c>
      <c r="B151">
        <v>1</v>
      </c>
    </row>
    <row r="152" spans="1:2" ht="16.5" thickTop="1" thickBot="1" x14ac:dyDescent="0.3">
      <c r="A152" s="3" t="s">
        <v>10</v>
      </c>
      <c r="B152">
        <v>1</v>
      </c>
    </row>
    <row r="153" spans="1:2" ht="16.5" thickTop="1" thickBot="1" x14ac:dyDescent="0.3">
      <c r="A153" s="3" t="s">
        <v>8</v>
      </c>
      <c r="B153">
        <v>1</v>
      </c>
    </row>
    <row r="154" spans="1:2" ht="16.5" thickTop="1" thickBot="1" x14ac:dyDescent="0.3">
      <c r="A154" s="3" t="s">
        <v>8</v>
      </c>
      <c r="B154">
        <v>1</v>
      </c>
    </row>
    <row r="155" spans="1:2" ht="16.5" thickTop="1" thickBot="1" x14ac:dyDescent="0.3">
      <c r="A155" s="3" t="s">
        <v>23</v>
      </c>
      <c r="B155">
        <v>1</v>
      </c>
    </row>
    <row r="156" spans="1:2" ht="16.5" thickTop="1" thickBot="1" x14ac:dyDescent="0.3">
      <c r="A156" s="3" t="s">
        <v>23</v>
      </c>
      <c r="B156">
        <v>1</v>
      </c>
    </row>
    <row r="157" spans="1:2" ht="16.5" thickTop="1" thickBot="1" x14ac:dyDescent="0.3">
      <c r="A157" s="3" t="s">
        <v>23</v>
      </c>
      <c r="B157">
        <v>1</v>
      </c>
    </row>
    <row r="158" spans="1:2" ht="16.5" thickTop="1" thickBot="1" x14ac:dyDescent="0.3">
      <c r="A158" s="3" t="s">
        <v>8</v>
      </c>
      <c r="B158">
        <v>1</v>
      </c>
    </row>
    <row r="159" spans="1:2" ht="16.5" thickTop="1" thickBot="1" x14ac:dyDescent="0.3">
      <c r="A159" s="3" t="s">
        <v>8</v>
      </c>
      <c r="B159">
        <v>1</v>
      </c>
    </row>
    <row r="160" spans="1:2" ht="16.5" thickTop="1" thickBot="1" x14ac:dyDescent="0.3">
      <c r="A160" s="3" t="s">
        <v>8</v>
      </c>
      <c r="B160">
        <v>1</v>
      </c>
    </row>
    <row r="161" spans="1:2" ht="16.5" thickTop="1" thickBot="1" x14ac:dyDescent="0.3">
      <c r="A161" s="3" t="s">
        <v>8</v>
      </c>
      <c r="B161">
        <v>1</v>
      </c>
    </row>
    <row r="162" spans="1:2" ht="16.5" thickTop="1" thickBot="1" x14ac:dyDescent="0.3">
      <c r="A162" s="3" t="s">
        <v>17</v>
      </c>
      <c r="B162">
        <v>1</v>
      </c>
    </row>
    <row r="163" spans="1:2" ht="16.5" thickTop="1" thickBot="1" x14ac:dyDescent="0.3">
      <c r="A163" s="3" t="s">
        <v>17</v>
      </c>
      <c r="B163">
        <v>1</v>
      </c>
    </row>
    <row r="164" spans="1:2" ht="16.5" thickTop="1" thickBot="1" x14ac:dyDescent="0.3">
      <c r="A164" s="3" t="s">
        <v>17</v>
      </c>
      <c r="B164">
        <v>1</v>
      </c>
    </row>
    <row r="165" spans="1:2" ht="16.5" thickTop="1" thickBot="1" x14ac:dyDescent="0.3">
      <c r="A165" s="3" t="s">
        <v>17</v>
      </c>
      <c r="B165">
        <v>1</v>
      </c>
    </row>
    <row r="166" spans="1:2" ht="16.5" thickTop="1" thickBot="1" x14ac:dyDescent="0.3">
      <c r="A166" s="3" t="s">
        <v>4</v>
      </c>
      <c r="B166">
        <v>1</v>
      </c>
    </row>
    <row r="167" spans="1:2" ht="16.5" thickTop="1" thickBot="1" x14ac:dyDescent="0.3">
      <c r="A167" s="3" t="s">
        <v>4</v>
      </c>
      <c r="B167">
        <v>1</v>
      </c>
    </row>
    <row r="168" spans="1:2" ht="16.5" thickTop="1" thickBot="1" x14ac:dyDescent="0.3">
      <c r="A168" s="3" t="s">
        <v>4</v>
      </c>
      <c r="B168">
        <v>1</v>
      </c>
    </row>
    <row r="169" spans="1:2" ht="16.5" thickTop="1" thickBot="1" x14ac:dyDescent="0.3">
      <c r="A169" s="3" t="s">
        <v>4</v>
      </c>
      <c r="B169">
        <v>1</v>
      </c>
    </row>
    <row r="170" spans="1:2" ht="16.5" thickTop="1" thickBot="1" x14ac:dyDescent="0.3">
      <c r="A170" s="3" t="s">
        <v>23</v>
      </c>
      <c r="B170">
        <v>1</v>
      </c>
    </row>
    <row r="171" spans="1:2" ht="16.5" thickTop="1" thickBot="1" x14ac:dyDescent="0.3">
      <c r="A171" s="3" t="s">
        <v>23</v>
      </c>
      <c r="B171">
        <v>1</v>
      </c>
    </row>
    <row r="172" spans="1:2" ht="16.5" thickTop="1" thickBot="1" x14ac:dyDescent="0.3">
      <c r="A172" s="3" t="s">
        <v>23</v>
      </c>
      <c r="B172">
        <v>1</v>
      </c>
    </row>
    <row r="173" spans="1:2" ht="16.5" thickTop="1" thickBot="1" x14ac:dyDescent="0.3">
      <c r="A173" s="3" t="s">
        <v>23</v>
      </c>
      <c r="B173">
        <v>1</v>
      </c>
    </row>
    <row r="174" spans="1:2" ht="16.5" thickTop="1" thickBot="1" x14ac:dyDescent="0.3">
      <c r="A174" s="3" t="s">
        <v>4</v>
      </c>
      <c r="B174">
        <v>1</v>
      </c>
    </row>
    <row r="175" spans="1:2" ht="16.5" thickTop="1" thickBot="1" x14ac:dyDescent="0.3">
      <c r="A175" s="3" t="s">
        <v>4</v>
      </c>
      <c r="B175">
        <v>1</v>
      </c>
    </row>
    <row r="176" spans="1:2" ht="16.5" thickTop="1" thickBot="1" x14ac:dyDescent="0.3">
      <c r="A176" s="3" t="s">
        <v>4</v>
      </c>
      <c r="B176">
        <v>1</v>
      </c>
    </row>
    <row r="177" spans="1:2" ht="16.5" thickTop="1" thickBot="1" x14ac:dyDescent="0.3">
      <c r="A177" s="3" t="s">
        <v>4</v>
      </c>
      <c r="B177">
        <v>1</v>
      </c>
    </row>
    <row r="178" spans="1:2" ht="16.5" thickTop="1" thickBot="1" x14ac:dyDescent="0.3">
      <c r="A178" s="3" t="s">
        <v>13</v>
      </c>
      <c r="B178">
        <v>1</v>
      </c>
    </row>
    <row r="179" spans="1:2" ht="16.5" thickTop="1" thickBot="1" x14ac:dyDescent="0.3">
      <c r="A179" s="3" t="s">
        <v>13</v>
      </c>
      <c r="B179">
        <v>1</v>
      </c>
    </row>
    <row r="180" spans="1:2" ht="16.5" thickTop="1" thickBot="1" x14ac:dyDescent="0.3">
      <c r="A180" s="3" t="s">
        <v>13</v>
      </c>
      <c r="B180">
        <v>1</v>
      </c>
    </row>
    <row r="181" spans="1:2" ht="16.5" thickTop="1" thickBot="1" x14ac:dyDescent="0.3">
      <c r="A181" s="3" t="s">
        <v>13</v>
      </c>
      <c r="B181">
        <v>1</v>
      </c>
    </row>
    <row r="182" spans="1:2" ht="16.5" thickTop="1" thickBot="1" x14ac:dyDescent="0.3">
      <c r="A182" s="3" t="s">
        <v>13</v>
      </c>
      <c r="B182">
        <v>1</v>
      </c>
    </row>
    <row r="183" spans="1:2" ht="16.5" thickTop="1" thickBot="1" x14ac:dyDescent="0.3">
      <c r="A183" s="3" t="s">
        <v>13</v>
      </c>
      <c r="B183">
        <v>1</v>
      </c>
    </row>
    <row r="184" spans="1:2" ht="16.5" thickTop="1" thickBot="1" x14ac:dyDescent="0.3">
      <c r="A184" s="3" t="s">
        <v>13</v>
      </c>
      <c r="B184">
        <v>1</v>
      </c>
    </row>
    <row r="185" spans="1:2" ht="16.5" thickTop="1" thickBot="1" x14ac:dyDescent="0.3">
      <c r="A185" s="3" t="s">
        <v>13</v>
      </c>
      <c r="B185">
        <v>1</v>
      </c>
    </row>
    <row r="186" spans="1:2" ht="16.5" thickTop="1" thickBot="1" x14ac:dyDescent="0.3">
      <c r="A186" s="3" t="s">
        <v>13</v>
      </c>
      <c r="B186">
        <v>1</v>
      </c>
    </row>
    <row r="187" spans="1:2" ht="16.5" thickTop="1" thickBot="1" x14ac:dyDescent="0.3">
      <c r="A187" s="3" t="s">
        <v>13</v>
      </c>
      <c r="B187">
        <v>1</v>
      </c>
    </row>
    <row r="188" spans="1:2" ht="16.5" thickTop="1" thickBot="1" x14ac:dyDescent="0.3">
      <c r="A188" s="3" t="s">
        <v>13</v>
      </c>
      <c r="B188">
        <v>1</v>
      </c>
    </row>
    <row r="189" spans="1:2" ht="16.5" thickTop="1" thickBot="1" x14ac:dyDescent="0.3">
      <c r="A189" s="3" t="s">
        <v>13</v>
      </c>
      <c r="B189">
        <v>1</v>
      </c>
    </row>
    <row r="190" spans="1:2" ht="16.5" thickTop="1" thickBot="1" x14ac:dyDescent="0.3">
      <c r="A190" s="3" t="s">
        <v>27</v>
      </c>
      <c r="B190">
        <v>1</v>
      </c>
    </row>
    <row r="191" spans="1:2" ht="16.5" thickTop="1" thickBot="1" x14ac:dyDescent="0.3">
      <c r="A191" s="3" t="s">
        <v>27</v>
      </c>
      <c r="B191">
        <v>1</v>
      </c>
    </row>
    <row r="192" spans="1:2" ht="16.5" thickTop="1" thickBot="1" x14ac:dyDescent="0.3">
      <c r="A192" s="3" t="s">
        <v>27</v>
      </c>
      <c r="B192">
        <v>1</v>
      </c>
    </row>
    <row r="193" spans="1:2" ht="16.5" thickTop="1" thickBot="1" x14ac:dyDescent="0.3">
      <c r="A193" s="3" t="s">
        <v>27</v>
      </c>
      <c r="B193">
        <v>1</v>
      </c>
    </row>
    <row r="194" spans="1:2" ht="16.5" thickTop="1" thickBot="1" x14ac:dyDescent="0.3">
      <c r="A194" s="3" t="s">
        <v>17</v>
      </c>
      <c r="B194">
        <v>1</v>
      </c>
    </row>
    <row r="195" spans="1:2" ht="16.5" thickTop="1" thickBot="1" x14ac:dyDescent="0.3">
      <c r="A195" s="3" t="s">
        <v>17</v>
      </c>
      <c r="B195">
        <v>1</v>
      </c>
    </row>
    <row r="196" spans="1:2" ht="16.5" thickTop="1" thickBot="1" x14ac:dyDescent="0.3">
      <c r="A196" s="3" t="s">
        <v>17</v>
      </c>
      <c r="B196">
        <v>1</v>
      </c>
    </row>
    <row r="197" spans="1:2" ht="16.5" thickTop="1" thickBot="1" x14ac:dyDescent="0.3">
      <c r="A197" s="3" t="s">
        <v>17</v>
      </c>
      <c r="B197">
        <v>1</v>
      </c>
    </row>
    <row r="198" spans="1:2" ht="16.5" thickTop="1" thickBot="1" x14ac:dyDescent="0.3">
      <c r="A198" s="3" t="s">
        <v>10</v>
      </c>
      <c r="B198">
        <v>1</v>
      </c>
    </row>
    <row r="199" spans="1:2" ht="16.5" thickTop="1" thickBot="1" x14ac:dyDescent="0.3">
      <c r="A199" s="3" t="s">
        <v>10</v>
      </c>
      <c r="B199">
        <v>1</v>
      </c>
    </row>
    <row r="200" spans="1:2" ht="16.5" thickTop="1" thickBot="1" x14ac:dyDescent="0.3">
      <c r="A200" s="3" t="s">
        <v>10</v>
      </c>
      <c r="B200">
        <v>1</v>
      </c>
    </row>
    <row r="201" spans="1:2" ht="16.5" thickTop="1" thickBot="1" x14ac:dyDescent="0.3">
      <c r="A201" s="3" t="s">
        <v>10</v>
      </c>
      <c r="B201">
        <v>1</v>
      </c>
    </row>
    <row r="202" spans="1:2" ht="16.5" thickTop="1" thickBot="1" x14ac:dyDescent="0.3">
      <c r="A202" s="3" t="s">
        <v>10</v>
      </c>
      <c r="B202">
        <v>1</v>
      </c>
    </row>
    <row r="203" spans="1:2" ht="16.5" thickTop="1" thickBot="1" x14ac:dyDescent="0.3">
      <c r="A203" s="3" t="s">
        <v>10</v>
      </c>
      <c r="B203">
        <v>1</v>
      </c>
    </row>
    <row r="204" spans="1:2" ht="16.5" thickTop="1" thickBot="1" x14ac:dyDescent="0.3">
      <c r="A204" s="3" t="s">
        <v>10</v>
      </c>
      <c r="B204">
        <v>1</v>
      </c>
    </row>
    <row r="205" spans="1:2" ht="16.5" thickTop="1" thickBot="1" x14ac:dyDescent="0.3">
      <c r="A205" s="3" t="s">
        <v>10</v>
      </c>
      <c r="B205">
        <v>1</v>
      </c>
    </row>
    <row r="206" spans="1:2" ht="16.5" thickTop="1" thickBot="1" x14ac:dyDescent="0.3">
      <c r="A206" s="3" t="s">
        <v>47</v>
      </c>
      <c r="B206">
        <v>1</v>
      </c>
    </row>
    <row r="207" spans="1:2" ht="16.5" thickTop="1" thickBot="1" x14ac:dyDescent="0.3">
      <c r="A207" s="3" t="s">
        <v>47</v>
      </c>
      <c r="B207">
        <v>1</v>
      </c>
    </row>
    <row r="208" spans="1:2" ht="16.5" thickTop="1" thickBot="1" x14ac:dyDescent="0.3">
      <c r="A208" s="3" t="s">
        <v>47</v>
      </c>
      <c r="B208">
        <v>1</v>
      </c>
    </row>
    <row r="209" spans="1:2" ht="16.5" thickTop="1" thickBot="1" x14ac:dyDescent="0.3">
      <c r="A209" s="3" t="s">
        <v>47</v>
      </c>
      <c r="B209">
        <v>1</v>
      </c>
    </row>
    <row r="210" spans="1:2" ht="16.5" thickTop="1" thickBot="1" x14ac:dyDescent="0.3">
      <c r="A210" s="3" t="s">
        <v>17</v>
      </c>
      <c r="B210">
        <v>1</v>
      </c>
    </row>
    <row r="211" spans="1:2" ht="16.5" thickTop="1" thickBot="1" x14ac:dyDescent="0.3">
      <c r="A211" s="3" t="s">
        <v>17</v>
      </c>
      <c r="B211">
        <v>1</v>
      </c>
    </row>
    <row r="212" spans="1:2" ht="16.5" thickTop="1" thickBot="1" x14ac:dyDescent="0.3">
      <c r="A212" s="3" t="s">
        <v>17</v>
      </c>
      <c r="B212">
        <v>1</v>
      </c>
    </row>
    <row r="213" spans="1:2" ht="16.5" thickTop="1" thickBot="1" x14ac:dyDescent="0.3">
      <c r="A213" s="3" t="s">
        <v>23</v>
      </c>
      <c r="B213">
        <v>1</v>
      </c>
    </row>
    <row r="214" spans="1:2" ht="16.5" thickTop="1" thickBot="1" x14ac:dyDescent="0.3">
      <c r="A214" s="3" t="s">
        <v>23</v>
      </c>
      <c r="B214">
        <v>1</v>
      </c>
    </row>
    <row r="215" spans="1:2" ht="16.5" thickTop="1" thickBot="1" x14ac:dyDescent="0.3">
      <c r="A215" s="3" t="s">
        <v>23</v>
      </c>
      <c r="B215">
        <v>1</v>
      </c>
    </row>
    <row r="216" spans="1:2" ht="16.5" thickTop="1" thickBot="1" x14ac:dyDescent="0.3">
      <c r="A216" s="3" t="s">
        <v>23</v>
      </c>
      <c r="B216">
        <v>1</v>
      </c>
    </row>
    <row r="217" spans="1:2" ht="16.5" thickTop="1" thickBot="1" x14ac:dyDescent="0.3">
      <c r="A217" s="3" t="s">
        <v>23</v>
      </c>
      <c r="B217">
        <v>1</v>
      </c>
    </row>
    <row r="218" spans="1:2" ht="16.5" thickTop="1" thickBot="1" x14ac:dyDescent="0.3">
      <c r="A218" s="3" t="s">
        <v>23</v>
      </c>
      <c r="B218">
        <v>1</v>
      </c>
    </row>
    <row r="219" spans="1:2" ht="16.5" thickTop="1" thickBot="1" x14ac:dyDescent="0.3">
      <c r="A219" s="3" t="s">
        <v>23</v>
      </c>
      <c r="B219">
        <v>1</v>
      </c>
    </row>
    <row r="220" spans="1:2" ht="16.5" thickTop="1" thickBot="1" x14ac:dyDescent="0.3">
      <c r="A220" s="3" t="s">
        <v>23</v>
      </c>
      <c r="B220">
        <v>1</v>
      </c>
    </row>
    <row r="221" spans="1:2" ht="16.5" thickTop="1" thickBot="1" x14ac:dyDescent="0.3">
      <c r="A221" s="3" t="s">
        <v>27</v>
      </c>
      <c r="B221">
        <v>1</v>
      </c>
    </row>
    <row r="222" spans="1:2" ht="16.5" thickTop="1" thickBot="1" x14ac:dyDescent="0.3">
      <c r="A222" s="3" t="s">
        <v>27</v>
      </c>
      <c r="B222">
        <v>1</v>
      </c>
    </row>
    <row r="223" spans="1:2" ht="16.5" thickTop="1" thickBot="1" x14ac:dyDescent="0.3">
      <c r="A223" s="3" t="s">
        <v>27</v>
      </c>
      <c r="B223">
        <v>1</v>
      </c>
    </row>
    <row r="224" spans="1:2" ht="16.5" thickTop="1" thickBot="1" x14ac:dyDescent="0.3">
      <c r="A224" s="3" t="s">
        <v>27</v>
      </c>
      <c r="B224">
        <v>1</v>
      </c>
    </row>
    <row r="225" spans="1:2" ht="16.5" thickTop="1" thickBot="1" x14ac:dyDescent="0.3">
      <c r="A225" s="3" t="s">
        <v>23</v>
      </c>
      <c r="B225">
        <v>1</v>
      </c>
    </row>
    <row r="226" spans="1:2" ht="16.5" thickTop="1" thickBot="1" x14ac:dyDescent="0.3">
      <c r="A226" s="3" t="s">
        <v>23</v>
      </c>
      <c r="B226">
        <v>1</v>
      </c>
    </row>
    <row r="227" spans="1:2" ht="16.5" thickTop="1" thickBot="1" x14ac:dyDescent="0.3">
      <c r="A227" s="3" t="s">
        <v>23</v>
      </c>
      <c r="B227">
        <v>1</v>
      </c>
    </row>
    <row r="228" spans="1:2" ht="16.5" thickTop="1" thickBot="1" x14ac:dyDescent="0.3">
      <c r="A228" s="3" t="s">
        <v>23</v>
      </c>
      <c r="B228">
        <v>1</v>
      </c>
    </row>
    <row r="229" spans="1:2" ht="16.5" thickTop="1" thickBot="1" x14ac:dyDescent="0.3">
      <c r="A229" s="3" t="s">
        <v>23</v>
      </c>
      <c r="B229">
        <v>1</v>
      </c>
    </row>
    <row r="230" spans="1:2" ht="16.5" thickTop="1" thickBot="1" x14ac:dyDescent="0.3">
      <c r="A230" s="3" t="s">
        <v>23</v>
      </c>
      <c r="B230">
        <v>1</v>
      </c>
    </row>
    <row r="231" spans="1:2" ht="16.5" thickTop="1" thickBot="1" x14ac:dyDescent="0.3">
      <c r="A231" s="3" t="s">
        <v>23</v>
      </c>
      <c r="B231">
        <v>1</v>
      </c>
    </row>
    <row r="232" spans="1:2" ht="16.5" thickTop="1" thickBot="1" x14ac:dyDescent="0.3">
      <c r="A232" s="3" t="s">
        <v>8</v>
      </c>
      <c r="B232">
        <v>1</v>
      </c>
    </row>
    <row r="233" spans="1:2" ht="16.5" thickTop="1" thickBot="1" x14ac:dyDescent="0.3">
      <c r="A233" s="3" t="s">
        <v>8</v>
      </c>
      <c r="B233">
        <v>1</v>
      </c>
    </row>
    <row r="234" spans="1:2" ht="16.5" thickTop="1" thickBot="1" x14ac:dyDescent="0.3">
      <c r="A234" s="3" t="s">
        <v>8</v>
      </c>
      <c r="B234">
        <v>1</v>
      </c>
    </row>
    <row r="235" spans="1:2" ht="16.5" thickTop="1" thickBot="1" x14ac:dyDescent="0.3">
      <c r="A235" s="3" t="s">
        <v>8</v>
      </c>
      <c r="B235">
        <v>1</v>
      </c>
    </row>
    <row r="236" spans="1:2" ht="16.5" thickTop="1" thickBot="1" x14ac:dyDescent="0.3">
      <c r="A236" s="3" t="s">
        <v>10</v>
      </c>
      <c r="B236">
        <v>1</v>
      </c>
    </row>
    <row r="237" spans="1:2" ht="16.5" thickTop="1" thickBot="1" x14ac:dyDescent="0.3">
      <c r="A237" s="3" t="s">
        <v>10</v>
      </c>
      <c r="B237">
        <v>1</v>
      </c>
    </row>
    <row r="238" spans="1:2" ht="16.5" thickTop="1" thickBot="1" x14ac:dyDescent="0.3">
      <c r="A238" s="3" t="s">
        <v>10</v>
      </c>
      <c r="B238">
        <v>1</v>
      </c>
    </row>
    <row r="239" spans="1:2" ht="16.5" thickTop="1" thickBot="1" x14ac:dyDescent="0.3">
      <c r="A239" s="3" t="s">
        <v>10</v>
      </c>
      <c r="B239">
        <v>1</v>
      </c>
    </row>
    <row r="240" spans="1:2" ht="16.5" thickTop="1" thickBot="1" x14ac:dyDescent="0.3">
      <c r="A240" s="3" t="s">
        <v>17</v>
      </c>
      <c r="B240">
        <v>1</v>
      </c>
    </row>
    <row r="241" spans="1:2" ht="16.5" thickTop="1" thickBot="1" x14ac:dyDescent="0.3">
      <c r="A241" s="3" t="s">
        <v>17</v>
      </c>
      <c r="B241">
        <v>1</v>
      </c>
    </row>
    <row r="242" spans="1:2" ht="16.5" thickTop="1" thickBot="1" x14ac:dyDescent="0.3">
      <c r="A242" s="3" t="s">
        <v>17</v>
      </c>
      <c r="B242">
        <v>1</v>
      </c>
    </row>
    <row r="243" spans="1:2" ht="16.5" thickTop="1" thickBot="1" x14ac:dyDescent="0.3">
      <c r="A243" s="3" t="s">
        <v>17</v>
      </c>
      <c r="B243">
        <v>1</v>
      </c>
    </row>
    <row r="244" spans="1:2" ht="16.5" thickTop="1" thickBot="1" x14ac:dyDescent="0.3">
      <c r="A244" s="3" t="s">
        <v>23</v>
      </c>
      <c r="B244">
        <v>1</v>
      </c>
    </row>
    <row r="245" spans="1:2" ht="16.5" thickTop="1" thickBot="1" x14ac:dyDescent="0.3">
      <c r="A245" s="3" t="s">
        <v>23</v>
      </c>
      <c r="B245">
        <v>1</v>
      </c>
    </row>
    <row r="246" spans="1:2" ht="16.5" thickTop="1" thickBot="1" x14ac:dyDescent="0.3">
      <c r="A246" s="3" t="s">
        <v>23</v>
      </c>
      <c r="B246">
        <v>1</v>
      </c>
    </row>
    <row r="247" spans="1:2" ht="16.5" thickTop="1" thickBot="1" x14ac:dyDescent="0.3">
      <c r="A247" s="3" t="s">
        <v>23</v>
      </c>
      <c r="B247">
        <v>1</v>
      </c>
    </row>
    <row r="248" spans="1:2" ht="16.5" thickTop="1" thickBot="1" x14ac:dyDescent="0.3">
      <c r="A248" s="3" t="s">
        <v>23</v>
      </c>
      <c r="B248">
        <v>1</v>
      </c>
    </row>
    <row r="249" spans="1:2" ht="16.5" thickTop="1" thickBot="1" x14ac:dyDescent="0.3">
      <c r="A249" s="3" t="s">
        <v>23</v>
      </c>
      <c r="B249">
        <v>1</v>
      </c>
    </row>
    <row r="250" spans="1:2" ht="16.5" thickTop="1" thickBot="1" x14ac:dyDescent="0.3">
      <c r="A250" s="3" t="s">
        <v>23</v>
      </c>
      <c r="B250">
        <v>1</v>
      </c>
    </row>
    <row r="251" spans="1:2" ht="16.5" thickTop="1" thickBot="1" x14ac:dyDescent="0.3">
      <c r="A251" s="3" t="s">
        <v>23</v>
      </c>
      <c r="B251">
        <v>1</v>
      </c>
    </row>
    <row r="252" spans="1:2" ht="16.5" thickTop="1" thickBot="1" x14ac:dyDescent="0.3">
      <c r="A252" s="3" t="s">
        <v>4</v>
      </c>
      <c r="B252">
        <v>1</v>
      </c>
    </row>
    <row r="253" spans="1:2" ht="16.5" thickTop="1" thickBot="1" x14ac:dyDescent="0.3">
      <c r="A253" s="3" t="s">
        <v>4</v>
      </c>
      <c r="B253">
        <v>1</v>
      </c>
    </row>
    <row r="254" spans="1:2" ht="16.5" thickTop="1" thickBot="1" x14ac:dyDescent="0.3">
      <c r="A254" s="3" t="s">
        <v>4</v>
      </c>
      <c r="B254">
        <v>1</v>
      </c>
    </row>
    <row r="255" spans="1:2" ht="16.5" thickTop="1" thickBot="1" x14ac:dyDescent="0.3">
      <c r="A255" s="3" t="s">
        <v>4</v>
      </c>
      <c r="B255">
        <v>1</v>
      </c>
    </row>
    <row r="256" spans="1:2" ht="16.5" thickTop="1" thickBot="1" x14ac:dyDescent="0.3">
      <c r="A256" s="3" t="s">
        <v>47</v>
      </c>
      <c r="B256">
        <v>1</v>
      </c>
    </row>
    <row r="257" spans="1:2" ht="16.5" thickTop="1" thickBot="1" x14ac:dyDescent="0.3">
      <c r="A257" s="3" t="s">
        <v>47</v>
      </c>
      <c r="B257">
        <v>1</v>
      </c>
    </row>
    <row r="258" spans="1:2" ht="16.5" thickTop="1" thickBot="1" x14ac:dyDescent="0.3">
      <c r="A258" s="3" t="s">
        <v>47</v>
      </c>
      <c r="B258">
        <v>1</v>
      </c>
    </row>
    <row r="259" spans="1:2" ht="16.5" thickTop="1" thickBot="1" x14ac:dyDescent="0.3">
      <c r="A259" s="3" t="s">
        <v>47</v>
      </c>
      <c r="B259">
        <v>1</v>
      </c>
    </row>
    <row r="260" spans="1:2" ht="16.5" thickTop="1" thickBot="1" x14ac:dyDescent="0.3">
      <c r="A260" s="3" t="s">
        <v>4</v>
      </c>
      <c r="B260">
        <v>1</v>
      </c>
    </row>
    <row r="261" spans="1:2" ht="16.5" thickTop="1" thickBot="1" x14ac:dyDescent="0.3">
      <c r="A261" s="3" t="s">
        <v>4</v>
      </c>
      <c r="B261">
        <v>1</v>
      </c>
    </row>
    <row r="262" spans="1:2" ht="16.5" thickTop="1" thickBot="1" x14ac:dyDescent="0.3">
      <c r="A262" s="3" t="s">
        <v>4</v>
      </c>
      <c r="B262">
        <v>1</v>
      </c>
    </row>
    <row r="263" spans="1:2" ht="16.5" thickTop="1" thickBot="1" x14ac:dyDescent="0.3">
      <c r="A263" s="3" t="s">
        <v>4</v>
      </c>
      <c r="B263">
        <v>1</v>
      </c>
    </row>
    <row r="264" spans="1:2" ht="16.5" thickTop="1" thickBot="1" x14ac:dyDescent="0.3">
      <c r="A264" s="3" t="s">
        <v>27</v>
      </c>
      <c r="B264">
        <v>1</v>
      </c>
    </row>
    <row r="265" spans="1:2" ht="16.5" thickTop="1" thickBot="1" x14ac:dyDescent="0.3">
      <c r="A265" s="3" t="s">
        <v>27</v>
      </c>
      <c r="B265">
        <v>1</v>
      </c>
    </row>
    <row r="266" spans="1:2" ht="16.5" thickTop="1" thickBot="1" x14ac:dyDescent="0.3">
      <c r="A266" s="3" t="s">
        <v>27</v>
      </c>
      <c r="B266">
        <v>1</v>
      </c>
    </row>
    <row r="267" spans="1:2" ht="16.5" thickTop="1" thickBot="1" x14ac:dyDescent="0.3">
      <c r="A267" s="3" t="s">
        <v>27</v>
      </c>
      <c r="B267">
        <v>1</v>
      </c>
    </row>
    <row r="268" spans="1:2" ht="16.5" thickTop="1" thickBot="1" x14ac:dyDescent="0.3">
      <c r="A268" s="3" t="s">
        <v>47</v>
      </c>
      <c r="B268">
        <v>1</v>
      </c>
    </row>
    <row r="269" spans="1:2" ht="16.5" thickTop="1" thickBot="1" x14ac:dyDescent="0.3">
      <c r="A269" s="3" t="s">
        <v>47</v>
      </c>
      <c r="B269">
        <v>1</v>
      </c>
    </row>
    <row r="270" spans="1:2" ht="16.5" thickTop="1" thickBot="1" x14ac:dyDescent="0.3">
      <c r="A270" s="3" t="s">
        <v>47</v>
      </c>
      <c r="B270">
        <v>1</v>
      </c>
    </row>
    <row r="271" spans="1:2" ht="16.5" thickTop="1" thickBot="1" x14ac:dyDescent="0.3">
      <c r="A271" s="3" t="s">
        <v>47</v>
      </c>
      <c r="B271">
        <v>1</v>
      </c>
    </row>
    <row r="272" spans="1:2" ht="16.5" thickTop="1" thickBot="1" x14ac:dyDescent="0.3">
      <c r="A272" s="3" t="s">
        <v>23</v>
      </c>
      <c r="B272">
        <v>1</v>
      </c>
    </row>
    <row r="273" spans="1:2" ht="16.5" thickTop="1" thickBot="1" x14ac:dyDescent="0.3">
      <c r="A273" s="3" t="s">
        <v>23</v>
      </c>
      <c r="B273">
        <v>1</v>
      </c>
    </row>
    <row r="274" spans="1:2" ht="16.5" thickTop="1" thickBot="1" x14ac:dyDescent="0.3">
      <c r="A274" s="3" t="s">
        <v>23</v>
      </c>
      <c r="B274">
        <v>1</v>
      </c>
    </row>
    <row r="275" spans="1:2" ht="16.5" thickTop="1" thickBot="1" x14ac:dyDescent="0.3">
      <c r="A275" s="3" t="s">
        <v>8</v>
      </c>
      <c r="B275">
        <v>1</v>
      </c>
    </row>
    <row r="276" spans="1:2" ht="16.5" thickTop="1" thickBot="1" x14ac:dyDescent="0.3">
      <c r="A276" s="3" t="s">
        <v>8</v>
      </c>
      <c r="B276">
        <v>1</v>
      </c>
    </row>
    <row r="277" spans="1:2" ht="16.5" thickTop="1" thickBot="1" x14ac:dyDescent="0.3">
      <c r="A277" s="3" t="s">
        <v>8</v>
      </c>
      <c r="B277">
        <v>1</v>
      </c>
    </row>
    <row r="278" spans="1:2" ht="16.5" thickTop="1" thickBot="1" x14ac:dyDescent="0.3">
      <c r="A278" s="3" t="s">
        <v>8</v>
      </c>
      <c r="B278">
        <v>1</v>
      </c>
    </row>
    <row r="279" spans="1:2" ht="16.5" thickTop="1" thickBot="1" x14ac:dyDescent="0.3">
      <c r="A279" s="3" t="s">
        <v>27</v>
      </c>
      <c r="B279">
        <v>1</v>
      </c>
    </row>
    <row r="280" spans="1:2" ht="16.5" thickTop="1" thickBot="1" x14ac:dyDescent="0.3">
      <c r="A280" s="3" t="s">
        <v>27</v>
      </c>
      <c r="B280">
        <v>1</v>
      </c>
    </row>
    <row r="281" spans="1:2" ht="16.5" thickTop="1" thickBot="1" x14ac:dyDescent="0.3">
      <c r="A281" s="3" t="s">
        <v>27</v>
      </c>
      <c r="B281">
        <v>1</v>
      </c>
    </row>
    <row r="282" spans="1:2" ht="16.5" thickTop="1" thickBot="1" x14ac:dyDescent="0.3">
      <c r="A282" s="3" t="s">
        <v>27</v>
      </c>
      <c r="B282">
        <v>1</v>
      </c>
    </row>
    <row r="283" spans="1:2" ht="16.5" thickTop="1" thickBot="1" x14ac:dyDescent="0.3">
      <c r="A283" s="3" t="s">
        <v>23</v>
      </c>
      <c r="B283">
        <v>1</v>
      </c>
    </row>
    <row r="284" spans="1:2" ht="16.5" thickTop="1" thickBot="1" x14ac:dyDescent="0.3">
      <c r="A284" s="3" t="s">
        <v>23</v>
      </c>
      <c r="B284">
        <v>1</v>
      </c>
    </row>
    <row r="285" spans="1:2" ht="16.5" thickTop="1" thickBot="1" x14ac:dyDescent="0.3">
      <c r="A285" s="3" t="s">
        <v>23</v>
      </c>
      <c r="B285">
        <v>1</v>
      </c>
    </row>
    <row r="286" spans="1:2" ht="16.5" thickTop="1" thickBot="1" x14ac:dyDescent="0.3">
      <c r="A286" s="3" t="s">
        <v>23</v>
      </c>
      <c r="B286">
        <v>1</v>
      </c>
    </row>
    <row r="287" spans="1:2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Contar e Somar</vt:lpstr>
      <vt:lpstr>Planilha2</vt:lpstr>
      <vt:lpstr>Planilha1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2017-07-19T15:06:35Z</dcterms:modified>
</cp:coreProperties>
</file>