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filterPrivacy="1"/>
  <bookViews>
    <workbookView xWindow="0" yWindow="0" windowWidth="15360" windowHeight="7260" firstSheet="1" activeTab="2"/>
  </bookViews>
  <sheets>
    <sheet name="PAINEL PRINCIPAL" sheetId="3" state="hidden" r:id="rId1"/>
    <sheet name="Configurações" sheetId="2" r:id="rId2"/>
    <sheet name="Contas a Receber" sheetId="4" r:id="rId3"/>
    <sheet name="Contas a Pagar" sheetId="5" state="hidden" r:id="rId4"/>
    <sheet name="GRÁFICOS" sheetId="6" state="hidden" r:id="rId5"/>
    <sheet name="Calcula Financiamento" sheetId="7" state="hidden" r:id="rId6"/>
  </sheets>
  <definedNames>
    <definedName name="_xlnm._FilterDatabase" localSheetId="2" hidden="1">'Contas a Receber'!$C$4:$O$30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5" l="1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5" i="5"/>
  <c r="J6" i="5"/>
  <c r="J7" i="5"/>
  <c r="N7" i="5" s="1"/>
  <c r="J8" i="5"/>
  <c r="J9" i="5"/>
  <c r="N9" i="5" s="1"/>
  <c r="J10" i="5"/>
  <c r="J11" i="5"/>
  <c r="J12" i="5"/>
  <c r="J13" i="5"/>
  <c r="N13" i="5" s="1"/>
  <c r="J14" i="5"/>
  <c r="J15" i="5"/>
  <c r="J16" i="5"/>
  <c r="J17" i="5"/>
  <c r="J18" i="5"/>
  <c r="J19" i="5"/>
  <c r="N19" i="5" s="1"/>
  <c r="J20" i="5"/>
  <c r="J21" i="5"/>
  <c r="N21" i="5" s="1"/>
  <c r="J22" i="5"/>
  <c r="J23" i="5"/>
  <c r="N23" i="5" s="1"/>
  <c r="J24" i="5"/>
  <c r="J25" i="5"/>
  <c r="N25" i="5" s="1"/>
  <c r="J26" i="5"/>
  <c r="J27" i="5"/>
  <c r="N27" i="5" s="1"/>
  <c r="J28" i="5"/>
  <c r="J29" i="5"/>
  <c r="N29" i="5" s="1"/>
  <c r="J30" i="5"/>
  <c r="N17" i="5"/>
  <c r="J5" i="5"/>
  <c r="N30" i="5"/>
  <c r="N28" i="5"/>
  <c r="N26" i="5"/>
  <c r="N24" i="5"/>
  <c r="N22" i="5"/>
  <c r="N20" i="5"/>
  <c r="N18" i="5"/>
  <c r="N16" i="5"/>
  <c r="N15" i="5"/>
  <c r="N14" i="5"/>
  <c r="N12" i="5"/>
  <c r="N11" i="5"/>
  <c r="N10" i="5"/>
  <c r="N8" i="5"/>
  <c r="N6" i="5"/>
  <c r="N5" i="5"/>
</calcChain>
</file>

<file path=xl/sharedStrings.xml><?xml version="1.0" encoding="utf-8"?>
<sst xmlns="http://schemas.openxmlformats.org/spreadsheetml/2006/main" count="299" uniqueCount="155">
  <si>
    <t>2 - CONFIGURAÇÕES</t>
  </si>
  <si>
    <t>1 - RECEITAS</t>
  </si>
  <si>
    <t>1.01 - ALUGUEIS ATIVO</t>
  </si>
  <si>
    <t>1.02 - DESCONTOS OBTIDOS</t>
  </si>
  <si>
    <t>1.03 - JUROS ATIVOS</t>
  </si>
  <si>
    <t>1.04 - RECEITAS EVENTUAIS</t>
  </si>
  <si>
    <t>1.05 - RECEITAS DE PRODUTOS</t>
  </si>
  <si>
    <t>1.06 - RECEITAS DE SERVIÇOS</t>
  </si>
  <si>
    <t>2.01 - AGUA E ESGOTO</t>
  </si>
  <si>
    <t>2.02 - ALUGUEIS PASSIVOS</t>
  </si>
  <si>
    <t>2.03 - CAFÉ E LANCHES</t>
  </si>
  <si>
    <t>2.04 - COMBUSTÍVEIS</t>
  </si>
  <si>
    <t>2.05 - DESCONTOS CONCEDIDOS</t>
  </si>
  <si>
    <t>2.06 - DESPESAS BANCARIAS</t>
  </si>
  <si>
    <t>2.07 - ENERGIA ELÉTRICA</t>
  </si>
  <si>
    <t>2.08 - FRETES E CARRETOS</t>
  </si>
  <si>
    <t>2.09 - IMPOSTOS E TAXAS</t>
  </si>
  <si>
    <t>2.10 - JUROS PASSIVOS</t>
  </si>
  <si>
    <t>2.11 - MATERIAL DE EXPEDIENTE</t>
  </si>
  <si>
    <t>2.12 - MATERIAL DE LIMPEZA</t>
  </si>
  <si>
    <t>2.13 - SERVIÇOS TERCEIROS</t>
  </si>
  <si>
    <t>2.14 - TELEFONES</t>
  </si>
  <si>
    <t>2.15 - DESPESAS EVENTUAIS</t>
  </si>
  <si>
    <t>2 - DESPESAS</t>
  </si>
  <si>
    <t>BANCO</t>
  </si>
  <si>
    <t>ITAU</t>
  </si>
  <si>
    <t>BRASIL</t>
  </si>
  <si>
    <t>BRADESCO</t>
  </si>
  <si>
    <t>SANTANDER</t>
  </si>
  <si>
    <t>CITY BANK</t>
  </si>
  <si>
    <t>CAIXINHA</t>
  </si>
  <si>
    <t>Forma de Pag/Rec</t>
  </si>
  <si>
    <t>DINHEIRO</t>
  </si>
  <si>
    <t>CHEQUE</t>
  </si>
  <si>
    <t>CARTÃO DE CRÉDITO</t>
  </si>
  <si>
    <t>CARTÃO DÉBITO</t>
  </si>
  <si>
    <t>DEPOSITO BANCÁRIO</t>
  </si>
  <si>
    <t>VALE REFEIÇÃO</t>
  </si>
  <si>
    <t>PRODUTOS</t>
  </si>
  <si>
    <t>SALADA DE QUINOA</t>
  </si>
  <si>
    <t>FRANGO ASSADO</t>
  </si>
  <si>
    <t>PARMEGIANA</t>
  </si>
  <si>
    <t>LASANHA</t>
  </si>
  <si>
    <t>BUCHADA</t>
  </si>
  <si>
    <t>FEIJOADA</t>
  </si>
  <si>
    <t>SUCO</t>
  </si>
  <si>
    <t>CHANDON</t>
  </si>
  <si>
    <t>ASKOV</t>
  </si>
  <si>
    <t>LAMBRUSCO</t>
  </si>
  <si>
    <t>REFRIGERANTE</t>
  </si>
  <si>
    <t>1 - PAINEL PRINCIPAL</t>
  </si>
  <si>
    <t>ANO BASE 2017</t>
  </si>
  <si>
    <t>TOTAL PAGO</t>
  </si>
  <si>
    <t>TOTAL A PAGAR</t>
  </si>
  <si>
    <t>TOTAL RECEBIDO</t>
  </si>
  <si>
    <t>TOTAL A RECEBER</t>
  </si>
  <si>
    <t>QTD CARROS VENDIDOS</t>
  </si>
  <si>
    <t>LUCRO TOTAL</t>
  </si>
  <si>
    <t>3 - CONTAS A RECEBER</t>
  </si>
  <si>
    <t>Vencimento</t>
  </si>
  <si>
    <t>Documento</t>
  </si>
  <si>
    <t>Forma Pag/Rec</t>
  </si>
  <si>
    <t>Cliente</t>
  </si>
  <si>
    <t>Plano de Contas</t>
  </si>
  <si>
    <t>Descrição da Conta a Receber</t>
  </si>
  <si>
    <t>Valor</t>
  </si>
  <si>
    <t>Recebida? (S)</t>
  </si>
  <si>
    <t>Banco Recebimento</t>
  </si>
  <si>
    <t>MÊS</t>
  </si>
  <si>
    <t>Data Recebimento</t>
  </si>
  <si>
    <t>Status</t>
  </si>
  <si>
    <t>43</t>
  </si>
  <si>
    <t>ALUGUEIS</t>
  </si>
  <si>
    <t>67</t>
  </si>
  <si>
    <t>DESCONTOS</t>
  </si>
  <si>
    <t>098</t>
  </si>
  <si>
    <t>234</t>
  </si>
  <si>
    <t>345</t>
  </si>
  <si>
    <t>SANTADER</t>
  </si>
  <si>
    <t>456</t>
  </si>
  <si>
    <t>CARTÃO CRÉDITO</t>
  </si>
  <si>
    <t>565</t>
  </si>
  <si>
    <t>567</t>
  </si>
  <si>
    <t>678</t>
  </si>
  <si>
    <t>789</t>
  </si>
  <si>
    <t>876</t>
  </si>
  <si>
    <t>970</t>
  </si>
  <si>
    <t>987</t>
  </si>
  <si>
    <t>1234</t>
  </si>
  <si>
    <t>2234</t>
  </si>
  <si>
    <t>2342</t>
  </si>
  <si>
    <t>7656</t>
  </si>
  <si>
    <t>34234</t>
  </si>
  <si>
    <t>4 - CONTAS A PAGAR</t>
  </si>
  <si>
    <t>Fornecedor</t>
  </si>
  <si>
    <t>Descrição da Conta a Pagar</t>
  </si>
  <si>
    <t>Paga? (S)</t>
  </si>
  <si>
    <t>Banco</t>
  </si>
  <si>
    <t>Data Pagamento</t>
  </si>
  <si>
    <t>AGUA</t>
  </si>
  <si>
    <t>CAFÉ</t>
  </si>
  <si>
    <t>COMBUSTÍVEIS</t>
  </si>
  <si>
    <t>DESPESAS</t>
  </si>
  <si>
    <t>5 - GRÁFICOS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</si>
  <si>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</si>
  <si>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</si>
  <si>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</si>
  <si>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</si>
  <si>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</si>
  <si>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</si>
  <si>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</si>
  <si>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</si>
  <si>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</si>
  <si>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</si>
  <si>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</si>
  <si>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</si>
  <si>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</si>
  <si>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</si>
  <si>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</si>
  <si>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</si>
  <si>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</si>
  <si>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</si>
  <si>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</si>
  <si>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</si>
  <si>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</si>
  <si>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</si>
  <si>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</si>
  <si>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</si>
  <si>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</si>
  <si>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</si>
  <si>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6 - CALCULADORA DE FINANCIAMENTOS</t>
  </si>
  <si>
    <t>INFORMAÇÕES</t>
  </si>
  <si>
    <t>DADOS</t>
  </si>
  <si>
    <t>VALOR FINANCIADO</t>
  </si>
  <si>
    <t>TAXA MENSAL</t>
  </si>
  <si>
    <t>PARCELAS</t>
  </si>
  <si>
    <t>VALOR PARCELAS&gt;&gt;</t>
  </si>
  <si>
    <t>TOTAL DIVIDA&gt;&gt;</t>
  </si>
  <si>
    <t>ALEXIA</t>
  </si>
  <si>
    <t>AMANDA</t>
  </si>
  <si>
    <t>ANA CAROLINA</t>
  </si>
  <si>
    <t>ANDRE RICARDO</t>
  </si>
  <si>
    <t>CASSIANA</t>
  </si>
  <si>
    <t>FABIANA</t>
  </si>
  <si>
    <t>GEOVANA</t>
  </si>
  <si>
    <t>GUSTAVO BOTOSSI</t>
  </si>
  <si>
    <t>GUSTAVO KAUBATZ</t>
  </si>
  <si>
    <t>LAVINIA</t>
  </si>
  <si>
    <t>PATRICIA</t>
  </si>
  <si>
    <t>PAULO</t>
  </si>
  <si>
    <t>RAFEL</t>
  </si>
  <si>
    <t>RUBEN</t>
  </si>
  <si>
    <t>SAMARA</t>
  </si>
  <si>
    <t>SIMONE</t>
  </si>
  <si>
    <t>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</si>
</sst>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&quot;R$&quot;\ #,##0"/>
    <numFmt numFmtId="165" formatCode="&quot;R$&quot;\ #,##0.00"/>
    <numFmt numFmtId="166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41617"/>
        <bgColor indexed="64"/>
      </patternFill>
    </fill>
    <fill>
      <patternFill patternType="solid">
        <fgColor rgb="FFFFC20F"/>
        <bgColor indexed="64"/>
      </patternFill>
    </fill>
    <fill>
      <patternFill patternType="solid">
        <fgColor rgb="FFFFE9AB"/>
        <bgColor indexed="64"/>
      </patternFill>
    </fill>
    <fill>
      <patternFill patternType="solid">
        <fgColor rgb="FF15467A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6">
    <xf numFmtId="0" fontId="0" fillId="0" borderId="0" xfId="0"/>
    <xf numFmtId="0" fontId="4" fillId="3" borderId="0" xfId="0" applyFont="1" applyFill="1"/>
    <xf numFmtId="0" fontId="0" fillId="0" borderId="0" xfId="0" applyAlignment="1">
      <alignment horizontal="center"/>
    </xf>
    <xf numFmtId="0" fontId="2" fillId="4" borderId="0" xfId="0" applyFont="1" applyFill="1"/>
    <xf numFmtId="0" fontId="2" fillId="4" borderId="1" xfId="0" applyFont="1" applyFill="1" applyBorder="1"/>
    <xf numFmtId="0" fontId="2" fillId="0" borderId="0" xfId="0" applyFont="1"/>
    <xf numFmtId="0" fontId="2" fillId="0" borderId="3" xfId="0" applyFont="1" applyBorder="1"/>
    <xf numFmtId="164" fontId="2" fillId="0" borderId="3" xfId="0" applyNumberFormat="1" applyFont="1" applyBorder="1"/>
    <xf numFmtId="0" fontId="2" fillId="6" borderId="0" xfId="0" applyFont="1" applyFill="1"/>
    <xf numFmtId="0" fontId="2" fillId="5" borderId="0" xfId="0" applyFont="1" applyFill="1"/>
    <xf numFmtId="0" fontId="5" fillId="7" borderId="5" xfId="0" applyFont="1" applyFill="1" applyBorder="1" applyAlignment="1">
      <alignment horizontal="left" vertical="center" indent="1"/>
    </xf>
    <xf numFmtId="0" fontId="5" fillId="7" borderId="5" xfId="0" applyFont="1" applyFill="1" applyBorder="1" applyAlignment="1">
      <alignment horizontal="center" vertical="center"/>
    </xf>
    <xf numFmtId="0" fontId="4" fillId="3" borderId="7" xfId="0" applyFont="1" applyFill="1" applyBorder="1"/>
    <xf numFmtId="0" fontId="4" fillId="3" borderId="1" xfId="0" applyFont="1" applyFill="1" applyBorder="1"/>
    <xf numFmtId="0" fontId="4" fillId="3" borderId="8" xfId="0" applyFont="1" applyFill="1" applyBorder="1"/>
    <xf numFmtId="0" fontId="4" fillId="3" borderId="1" xfId="0" applyFont="1" applyFill="1" applyBorder="1" applyAlignment="1">
      <alignment horizontal="right"/>
    </xf>
    <xf numFmtId="0" fontId="2" fillId="3" borderId="1" xfId="0" applyFont="1" applyFill="1" applyBorder="1"/>
    <xf numFmtId="14" fontId="0" fillId="4" borderId="4" xfId="0" applyNumberFormat="1" applyFill="1" applyBorder="1"/>
    <xf numFmtId="49" fontId="0" fillId="4" borderId="4" xfId="0" applyNumberFormat="1" applyFill="1" applyBorder="1"/>
    <xf numFmtId="0" fontId="0" fillId="4" borderId="4" xfId="0" applyFill="1" applyBorder="1"/>
    <xf numFmtId="165" fontId="0" fillId="4" borderId="4" xfId="0" applyNumberFormat="1" applyFill="1" applyBorder="1"/>
    <xf numFmtId="164" fontId="6" fillId="4" borderId="5" xfId="0" applyNumberFormat="1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0" xfId="0" applyFill="1" applyBorder="1"/>
    <xf numFmtId="165" fontId="0" fillId="4" borderId="4" xfId="0" quotePrefix="1" applyNumberFormat="1" applyFill="1" applyBorder="1"/>
    <xf numFmtId="0" fontId="2" fillId="4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/>
    <xf numFmtId="166" fontId="1" fillId="4" borderId="1" xfId="1" applyNumberFormat="1" applyFont="1" applyFill="1" applyBorder="1"/>
  </cellXfs>
  <cellStyles count="2">
    <cellStyle name="Moeda" xfId="1" builtinId="4"/>
    <cellStyle name="Normal" xfId="0" builtinId="0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841617"/>
      <color rgb="FFB67A68"/>
      <color rgb="FFFFD357"/>
      <color rgb="FFFFC20F"/>
      <color rgb="FFFFE9AB"/>
      <color rgb="FFFFE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</a:t>
            </a:r>
            <a:r>
              <a:rPr lang="pt-BR" baseline="0"/>
              <a:t>S X RECEITA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GRÁFICOS!$C$12</c:f>
              <c:strCache>
                <c:ptCount val="1"/>
                <c:pt idx="0">
                  <c:v>TOTAL RECEBIDO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GRÁFICOS!$D$4:$O$4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GRÁFICOS!$D$12:$O$12</c:f>
              <c:numCache>
                <c:formatCode>"R$"\ 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0AB1-4588-ACA2-8C8134BEEBF4}"/>
            </c:ext>
          </c:extLst>
        </c:ser>
        <c:ser>
          <c:idx val="1"/>
          <c:order val="1"/>
          <c:tx>
            <c:strRef>
              <c:f>GRÁFICOS!$C$28</c:f>
              <c:strCache>
                <c:ptCount val="1"/>
                <c:pt idx="0">
                  <c:v>TOTAL PAGO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GRÁFICOS!$D$4:$O$4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GRÁFICOS!$D$28:$O$28</c:f>
              <c:numCache>
                <c:formatCode>"R$"\ 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0AB1-4588-ACA2-8C8134BE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432280"/>
        <c:axId val="436435560"/>
      </c:barChart>
      <c:catAx>
        <c:axId val="43643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435560"/>
        <c:crosses val="autoZero"/>
        <c:auto val="1"/>
        <c:lblAlgn val="ctr"/>
        <c:lblOffset val="100"/>
        <c:noMultiLvlLbl val="0"/>
      </c:catAx>
      <c:valAx>
        <c:axId val="43643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43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https://support.office.com/pt-br/article/PGTO-Fun%C3%A7%C3%A3o-PGTO-0214da64-9a63-4996-bc20-214433fa644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4</xdr:row>
      <xdr:rowOff>129733</xdr:rowOff>
    </xdr:from>
    <xdr:to>
      <xdr:col>10</xdr:col>
      <xdr:colOff>47626</xdr:colOff>
      <xdr:row>9</xdr:row>
      <xdr:rowOff>163286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6E9ABC3C-EF7F-4D0A-AA4A-E7BE8EA9FF66}"/>
            </a:ext>
          </a:extLst>
        </xdr:cNvPr>
        <xdr:cNvGrpSpPr/>
      </xdr:nvGrpSpPr>
      <xdr:grpSpPr>
        <a:xfrm>
          <a:off x="4105276" y="758383"/>
          <a:ext cx="2647950" cy="938428"/>
          <a:chOff x="7315201" y="2996758"/>
          <a:chExt cx="2647950" cy="938428"/>
        </a:xfrm>
      </xdr:grpSpPr>
      <xdr:pic>
        <xdr:nvPicPr>
          <xdr:cNvPr id="10" name="Imagem 30">
            <a:extLst>
              <a:ext uri="{FF2B5EF4-FFF2-40B4-BE49-F238E27FC236}">
                <a16:creationId xmlns:a16="http://schemas.microsoft.com/office/drawing/2014/main" id="{67487DC6-2A4D-4D6B-BF25-DB59914477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5">
        <xdr:nvSpPr>
          <xdr:cNvPr id="11" name="CaixaDeTexto 10">
            <a:extLst>
              <a:ext uri="{FF2B5EF4-FFF2-40B4-BE49-F238E27FC236}">
                <a16:creationId xmlns:a16="http://schemas.microsoft.com/office/drawing/2014/main" id="{05E4D45B-736A-4C0E-82A5-5AC3EC38344D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1064031-5B90-455F-9A28-199437DA654A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2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B071FCCF-509D-4CB5-978F-2327D10D344B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A Pagar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114301</xdr:colOff>
      <xdr:row>4</xdr:row>
      <xdr:rowOff>139258</xdr:rowOff>
    </xdr:from>
    <xdr:to>
      <xdr:col>6</xdr:col>
      <xdr:colOff>323851</xdr:colOff>
      <xdr:row>9</xdr:row>
      <xdr:rowOff>172811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13CC9926-AFA4-4ABF-8309-133A4D042449}"/>
            </a:ext>
          </a:extLst>
        </xdr:cNvPr>
        <xdr:cNvGrpSpPr/>
      </xdr:nvGrpSpPr>
      <xdr:grpSpPr>
        <a:xfrm>
          <a:off x="1943101" y="767908"/>
          <a:ext cx="2647950" cy="938428"/>
          <a:chOff x="7315201" y="2996758"/>
          <a:chExt cx="2647950" cy="938428"/>
        </a:xfrm>
      </xdr:grpSpPr>
      <xdr:pic>
        <xdr:nvPicPr>
          <xdr:cNvPr id="14" name="Imagem 30">
            <a:extLst>
              <a:ext uri="{FF2B5EF4-FFF2-40B4-BE49-F238E27FC236}">
                <a16:creationId xmlns:a16="http://schemas.microsoft.com/office/drawing/2014/main" id="{1BD52FFF-17F3-448B-B352-1F5ECEEBA9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4">
        <xdr:nvSpPr>
          <xdr:cNvPr id="15" name="CaixaDeTexto 14">
            <a:extLst>
              <a:ext uri="{FF2B5EF4-FFF2-40B4-BE49-F238E27FC236}">
                <a16:creationId xmlns:a16="http://schemas.microsoft.com/office/drawing/2014/main" id="{A3896C3C-A74C-4077-AC6F-26C15D33FA42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65BF98F-80CB-49CC-96E8-17AB01B0DD62}" type="TxLink">
              <a:rPr lang="en-US" sz="11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2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EDE1D7BB-A647-487C-BBBC-39D2A0D80E7C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Pago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9</xdr:col>
      <xdr:colOff>323851</xdr:colOff>
      <xdr:row>5</xdr:row>
      <xdr:rowOff>5908</xdr:rowOff>
    </xdr:from>
    <xdr:to>
      <xdr:col>13</xdr:col>
      <xdr:colOff>533401</xdr:colOff>
      <xdr:row>10</xdr:row>
      <xdr:rowOff>39461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62444F43-CBB8-4396-B0CC-BA4B05D517B6}"/>
            </a:ext>
          </a:extLst>
        </xdr:cNvPr>
        <xdr:cNvGrpSpPr/>
      </xdr:nvGrpSpPr>
      <xdr:grpSpPr>
        <a:xfrm>
          <a:off x="6419851" y="815533"/>
          <a:ext cx="2647950" cy="938428"/>
          <a:chOff x="7315201" y="2996758"/>
          <a:chExt cx="2647950" cy="938428"/>
        </a:xfrm>
      </xdr:grpSpPr>
      <xdr:pic>
        <xdr:nvPicPr>
          <xdr:cNvPr id="18" name="Imagem 30">
            <a:extLst>
              <a:ext uri="{FF2B5EF4-FFF2-40B4-BE49-F238E27FC236}">
                <a16:creationId xmlns:a16="http://schemas.microsoft.com/office/drawing/2014/main" id="{3EE22FD5-CF66-4DC6-911B-AD78DC6ADF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8">
        <xdr:nvSpPr>
          <xdr:cNvPr id="19" name="CaixaDeTexto 18">
            <a:extLst>
              <a:ext uri="{FF2B5EF4-FFF2-40B4-BE49-F238E27FC236}">
                <a16:creationId xmlns:a16="http://schemas.microsoft.com/office/drawing/2014/main" id="{CD86E1C1-06B5-4440-9907-D7103BF967FA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659910A-5AD2-4C86-A749-E0721860D436}" type="TxLink">
              <a:rPr lang="en-US" sz="14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4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18A48BB3-A792-4832-806F-CC6F3C572AA2}"/>
              </a:ext>
            </a:extLst>
          </xdr:cNvPr>
          <xdr:cNvSpPr txBox="1"/>
        </xdr:nvSpPr>
        <xdr:spPr bwMode="auto">
          <a:xfrm>
            <a:off x="7900988" y="3028950"/>
            <a:ext cx="1614487" cy="476250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Qtd Carros</a:t>
            </a:r>
            <a:endParaRPr lang="en-US" sz="10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  <a:p>
            <a:pPr algn="ctr"/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Vendidos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5</xdr:col>
      <xdr:colOff>533401</xdr:colOff>
      <xdr:row>12</xdr:row>
      <xdr:rowOff>110683</xdr:rowOff>
    </xdr:from>
    <xdr:to>
      <xdr:col>10</xdr:col>
      <xdr:colOff>133351</xdr:colOff>
      <xdr:row>17</xdr:row>
      <xdr:rowOff>144236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2BC0B6FA-8CEF-4E1F-8673-40A19B56BD29}"/>
            </a:ext>
          </a:extLst>
        </xdr:cNvPr>
        <xdr:cNvGrpSpPr/>
      </xdr:nvGrpSpPr>
      <xdr:grpSpPr>
        <a:xfrm>
          <a:off x="4191001" y="2187133"/>
          <a:ext cx="2647950" cy="938428"/>
          <a:chOff x="7315201" y="2996758"/>
          <a:chExt cx="2647950" cy="938428"/>
        </a:xfrm>
      </xdr:grpSpPr>
      <xdr:pic>
        <xdr:nvPicPr>
          <xdr:cNvPr id="22" name="Imagem 30">
            <a:extLst>
              <a:ext uri="{FF2B5EF4-FFF2-40B4-BE49-F238E27FC236}">
                <a16:creationId xmlns:a16="http://schemas.microsoft.com/office/drawing/2014/main" id="{C2797D45-0D92-4D4D-8E08-75A030F75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7">
        <xdr:nvSpPr>
          <xdr:cNvPr id="23" name="CaixaDeTexto 22">
            <a:extLst>
              <a:ext uri="{FF2B5EF4-FFF2-40B4-BE49-F238E27FC236}">
                <a16:creationId xmlns:a16="http://schemas.microsoft.com/office/drawing/2014/main" id="{8665E334-EFA5-4DAA-951A-E6629FCFE88D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C121E1B-80D2-4A81-9A94-0D2E057CB8B1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4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70F98694-6B4A-4B8B-8D95-984C1BE41224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A Receber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142876</xdr:colOff>
      <xdr:row>12</xdr:row>
      <xdr:rowOff>101158</xdr:rowOff>
    </xdr:from>
    <xdr:to>
      <xdr:col>6</xdr:col>
      <xdr:colOff>352426</xdr:colOff>
      <xdr:row>17</xdr:row>
      <xdr:rowOff>134711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B0A18BA3-3265-4226-909C-9D34E6A32FFB}"/>
            </a:ext>
          </a:extLst>
        </xdr:cNvPr>
        <xdr:cNvGrpSpPr/>
      </xdr:nvGrpSpPr>
      <xdr:grpSpPr>
        <a:xfrm>
          <a:off x="1971676" y="2177608"/>
          <a:ext cx="2647950" cy="938428"/>
          <a:chOff x="7315201" y="2996758"/>
          <a:chExt cx="2647950" cy="938428"/>
        </a:xfrm>
      </xdr:grpSpPr>
      <xdr:pic>
        <xdr:nvPicPr>
          <xdr:cNvPr id="26" name="Imagem 30">
            <a:extLst>
              <a:ext uri="{FF2B5EF4-FFF2-40B4-BE49-F238E27FC236}">
                <a16:creationId xmlns:a16="http://schemas.microsoft.com/office/drawing/2014/main" id="{C839D67F-684C-47B2-A20C-E5DE29A404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6">
        <xdr:nvSpPr>
          <xdr:cNvPr id="27" name="CaixaDeTexto 26">
            <a:extLst>
              <a:ext uri="{FF2B5EF4-FFF2-40B4-BE49-F238E27FC236}">
                <a16:creationId xmlns:a16="http://schemas.microsoft.com/office/drawing/2014/main" id="{B5B0DC2D-13E0-4C34-963D-F5E19BCF5626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AA635EC-0505-4555-8358-D661190B431C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4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CA1321BD-AFB3-48F4-B06F-FA1B050D0EE6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Recebido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9</xdr:col>
      <xdr:colOff>314326</xdr:colOff>
      <xdr:row>12</xdr:row>
      <xdr:rowOff>110683</xdr:rowOff>
    </xdr:from>
    <xdr:to>
      <xdr:col>13</xdr:col>
      <xdr:colOff>523876</xdr:colOff>
      <xdr:row>17</xdr:row>
      <xdr:rowOff>144236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C82FCAAF-9069-44FD-B037-2F6BF5CD537C}"/>
            </a:ext>
          </a:extLst>
        </xdr:cNvPr>
        <xdr:cNvGrpSpPr/>
      </xdr:nvGrpSpPr>
      <xdr:grpSpPr>
        <a:xfrm>
          <a:off x="6410326" y="2187133"/>
          <a:ext cx="2647950" cy="938428"/>
          <a:chOff x="7315201" y="2996758"/>
          <a:chExt cx="2647950" cy="938428"/>
        </a:xfrm>
      </xdr:grpSpPr>
      <xdr:pic>
        <xdr:nvPicPr>
          <xdr:cNvPr id="30" name="Imagem 30">
            <a:extLst>
              <a:ext uri="{FF2B5EF4-FFF2-40B4-BE49-F238E27FC236}">
                <a16:creationId xmlns:a16="http://schemas.microsoft.com/office/drawing/2014/main" id="{7E89448D-7580-4D82-960C-202F963DC0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9">
        <xdr:nvSpPr>
          <xdr:cNvPr id="31" name="CaixaDeTexto 30">
            <a:extLst>
              <a:ext uri="{FF2B5EF4-FFF2-40B4-BE49-F238E27FC236}">
                <a16:creationId xmlns:a16="http://schemas.microsoft.com/office/drawing/2014/main" id="{A5971E92-9DA8-4401-B47E-B675F6499157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9E65528-2289-41E9-8124-C3F8649AE411}" type="TxLink">
              <a:rPr lang="en-US" sz="11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2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4FE52728-1B93-446F-9E34-4651AA10ABBB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Lucro Total</a:t>
            </a:r>
          </a:p>
        </xdr:txBody>
      </xdr:sp>
    </xdr:grpSp>
    <xdr:clientData/>
  </xdr:twoCellAnchor>
  <xdr:twoCellAnchor editAs="oneCell">
    <xdr:from>
      <xdr:col>5</xdr:col>
      <xdr:colOff>485774</xdr:colOff>
      <xdr:row>4</xdr:row>
      <xdr:rowOff>140940</xdr:rowOff>
    </xdr:from>
    <xdr:to>
      <xdr:col>7</xdr:col>
      <xdr:colOff>161925</xdr:colOff>
      <xdr:row>9</xdr:row>
      <xdr:rowOff>152400</xdr:rowOff>
    </xdr:to>
    <xdr:pic>
      <xdr:nvPicPr>
        <xdr:cNvPr id="33" name="Imagem 32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1F0D6FAE-A77E-41E3-8C2F-91F5163489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641" t="3011" r="34926" b="68817"/>
        <a:stretch/>
      </xdr:blipFill>
      <xdr:spPr bwMode="auto">
        <a:xfrm>
          <a:off x="4143374" y="769590"/>
          <a:ext cx="895351" cy="91633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552450</xdr:colOff>
      <xdr:row>12</xdr:row>
      <xdr:rowOff>134457</xdr:rowOff>
    </xdr:from>
    <xdr:to>
      <xdr:col>7</xdr:col>
      <xdr:colOff>239033</xdr:colOff>
      <xdr:row>17</xdr:row>
      <xdr:rowOff>114300</xdr:rowOff>
    </xdr:to>
    <xdr:pic>
      <xdr:nvPicPr>
        <xdr:cNvPr id="34" name="Imagem 33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57498E79-838C-456D-B3A8-9FE059DF10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9" t="63011" r="66428" b="9893"/>
        <a:stretch/>
      </xdr:blipFill>
      <xdr:spPr bwMode="auto">
        <a:xfrm>
          <a:off x="4210050" y="2210907"/>
          <a:ext cx="905783" cy="88471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142875</xdr:colOff>
      <xdr:row>4</xdr:row>
      <xdr:rowOff>170497</xdr:rowOff>
    </xdr:from>
    <xdr:to>
      <xdr:col>3</xdr:col>
      <xdr:colOff>438150</xdr:colOff>
      <xdr:row>9</xdr:row>
      <xdr:rowOff>152400</xdr:rowOff>
    </xdr:to>
    <xdr:pic>
      <xdr:nvPicPr>
        <xdr:cNvPr id="35" name="Imagem 34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DDCA9B55-E3B2-44DA-A6BA-2771EEB2EF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63" t="63531" r="4082" b="9747"/>
        <a:stretch/>
      </xdr:blipFill>
      <xdr:spPr bwMode="auto">
        <a:xfrm>
          <a:off x="1971675" y="799147"/>
          <a:ext cx="904875" cy="88677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323851</xdr:colOff>
      <xdr:row>12</xdr:row>
      <xdr:rowOff>104775</xdr:rowOff>
    </xdr:from>
    <xdr:to>
      <xdr:col>11</xdr:col>
      <xdr:colOff>47625</xdr:colOff>
      <xdr:row>17</xdr:row>
      <xdr:rowOff>142875</xdr:rowOff>
    </xdr:to>
    <xdr:pic>
      <xdr:nvPicPr>
        <xdr:cNvPr id="36" name="Imagem 35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4F449D15-3A31-440C-9C1C-DF0E86B419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568" t="62986" r="34986" b="9474"/>
        <a:stretch/>
      </xdr:blipFill>
      <xdr:spPr bwMode="auto">
        <a:xfrm>
          <a:off x="6419851" y="2181225"/>
          <a:ext cx="942974" cy="94297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12</xdr:row>
      <xdr:rowOff>131935</xdr:rowOff>
    </xdr:from>
    <xdr:to>
      <xdr:col>3</xdr:col>
      <xdr:colOff>457200</xdr:colOff>
      <xdr:row>17</xdr:row>
      <xdr:rowOff>114299</xdr:rowOff>
    </xdr:to>
    <xdr:pic>
      <xdr:nvPicPr>
        <xdr:cNvPr id="37" name="Imagem 36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2DFA734B-C392-453F-9742-78FDF30BE7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73" t="62986" r="66181" b="10292"/>
        <a:stretch/>
      </xdr:blipFill>
      <xdr:spPr bwMode="auto">
        <a:xfrm>
          <a:off x="1981200" y="2208385"/>
          <a:ext cx="914400" cy="887239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333375</xdr:colOff>
      <xdr:row>5</xdr:row>
      <xdr:rowOff>27466</xdr:rowOff>
    </xdr:from>
    <xdr:to>
      <xdr:col>11</xdr:col>
      <xdr:colOff>38100</xdr:colOff>
      <xdr:row>10</xdr:row>
      <xdr:rowOff>28575</xdr:rowOff>
    </xdr:to>
    <xdr:pic>
      <xdr:nvPicPr>
        <xdr:cNvPr id="38" name="Imagem 37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3B5AA8A8-DC29-478D-A966-306068C90D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180" t="32721" r="3790" b="39740"/>
        <a:stretch/>
      </xdr:blipFill>
      <xdr:spPr bwMode="auto">
        <a:xfrm>
          <a:off x="6429375" y="837091"/>
          <a:ext cx="923925" cy="90598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277810</xdr:colOff>
      <xdr:row>0</xdr:row>
      <xdr:rowOff>0</xdr:rowOff>
    </xdr:from>
    <xdr:to>
      <xdr:col>0</xdr:col>
      <xdr:colOff>1354135</xdr:colOff>
      <xdr:row>3</xdr:row>
      <xdr:rowOff>164979</xdr:rowOff>
    </xdr:to>
    <xdr:pic>
      <xdr:nvPicPr>
        <xdr:cNvPr id="39" name="Imagem 38" descr="Imagem relacionada">
          <a:extLst>
            <a:ext uri="{FF2B5EF4-FFF2-40B4-BE49-F238E27FC236}">
              <a16:creationId xmlns:a16="http://schemas.microsoft.com/office/drawing/2014/main" id="{43B5CEEC-DCDB-4618-8878-94207FD64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10" y="0"/>
          <a:ext cx="1076325" cy="603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7844</xdr:rowOff>
    </xdr:from>
    <xdr:to>
      <xdr:col>1</xdr:col>
      <xdr:colOff>0</xdr:colOff>
      <xdr:row>7</xdr:row>
      <xdr:rowOff>57150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206782F6-765A-4579-A3A5-7BBA1C863674}"/>
            </a:ext>
          </a:extLst>
        </xdr:cNvPr>
        <xdr:cNvSpPr/>
      </xdr:nvSpPr>
      <xdr:spPr>
        <a:xfrm>
          <a:off x="0" y="636494"/>
          <a:ext cx="1714500" cy="592231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7</xdr:row>
      <xdr:rowOff>62193</xdr:rowOff>
    </xdr:from>
    <xdr:to>
      <xdr:col>1</xdr:col>
      <xdr:colOff>0</xdr:colOff>
      <xdr:row>10</xdr:row>
      <xdr:rowOff>114300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7E316215-156E-4A9D-B007-EA3A754F76B0}"/>
            </a:ext>
          </a:extLst>
        </xdr:cNvPr>
        <xdr:cNvSpPr/>
      </xdr:nvSpPr>
      <xdr:spPr>
        <a:xfrm>
          <a:off x="0" y="123376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Configurações</a:t>
          </a:r>
        </a:p>
      </xdr:txBody>
    </xdr:sp>
    <xdr:clientData/>
  </xdr:twoCellAnchor>
  <xdr:twoCellAnchor>
    <xdr:from>
      <xdr:col>0</xdr:col>
      <xdr:colOff>0</xdr:colOff>
      <xdr:row>10</xdr:row>
      <xdr:rowOff>119343</xdr:rowOff>
    </xdr:from>
    <xdr:to>
      <xdr:col>1</xdr:col>
      <xdr:colOff>0</xdr:colOff>
      <xdr:row>13</xdr:row>
      <xdr:rowOff>171450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2A458F1C-9ABD-4C6B-BA0D-5071C26600E8}"/>
            </a:ext>
          </a:extLst>
        </xdr:cNvPr>
        <xdr:cNvSpPr/>
      </xdr:nvSpPr>
      <xdr:spPr>
        <a:xfrm>
          <a:off x="0" y="1833843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13</xdr:row>
      <xdr:rowOff>157443</xdr:rowOff>
    </xdr:from>
    <xdr:to>
      <xdr:col>1</xdr:col>
      <xdr:colOff>0</xdr:colOff>
      <xdr:row>17</xdr:row>
      <xdr:rowOff>28575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2E4DDA04-4AF9-4F0C-A8D7-4FE4EB4363B5}"/>
            </a:ext>
          </a:extLst>
        </xdr:cNvPr>
        <xdr:cNvSpPr/>
      </xdr:nvSpPr>
      <xdr:spPr>
        <a:xfrm>
          <a:off x="0" y="241486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4 - Contas a Pagar</a:t>
          </a:r>
        </a:p>
      </xdr:txBody>
    </xdr:sp>
    <xdr:clientData/>
  </xdr:twoCellAnchor>
  <xdr:twoCellAnchor>
    <xdr:from>
      <xdr:col>0</xdr:col>
      <xdr:colOff>0</xdr:colOff>
      <xdr:row>17</xdr:row>
      <xdr:rowOff>24093</xdr:rowOff>
    </xdr:from>
    <xdr:to>
      <xdr:col>1</xdr:col>
      <xdr:colOff>0</xdr:colOff>
      <xdr:row>20</xdr:row>
      <xdr:rowOff>47625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9C8D9D3C-D75D-4C31-9BBD-A83C3C516995}"/>
            </a:ext>
          </a:extLst>
        </xdr:cNvPr>
        <xdr:cNvSpPr/>
      </xdr:nvSpPr>
      <xdr:spPr>
        <a:xfrm>
          <a:off x="0" y="300541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277810</xdr:colOff>
      <xdr:row>0</xdr:row>
      <xdr:rowOff>0</xdr:rowOff>
    </xdr:from>
    <xdr:to>
      <xdr:col>0</xdr:col>
      <xdr:colOff>1354135</xdr:colOff>
      <xdr:row>3</xdr:row>
      <xdr:rowOff>164979</xdr:rowOff>
    </xdr:to>
    <xdr:pic>
      <xdr:nvPicPr>
        <xdr:cNvPr id="2" name="Imagem 1" descr="Imagem relacionada">
          <a:extLst>
            <a:ext uri="{FF2B5EF4-FFF2-40B4-BE49-F238E27FC236}">
              <a16:creationId xmlns:a16="http://schemas.microsoft.com/office/drawing/2014/main" id="{121C3CF7-1681-4612-A654-999E1DCF0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10" y="0"/>
          <a:ext cx="1076325" cy="609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7844</xdr:rowOff>
    </xdr:from>
    <xdr:to>
      <xdr:col>1</xdr:col>
      <xdr:colOff>0</xdr:colOff>
      <xdr:row>7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C79EA03-ED08-43F2-AC7D-BB0C012199B6}"/>
            </a:ext>
          </a:extLst>
        </xdr:cNvPr>
        <xdr:cNvSpPr/>
      </xdr:nvSpPr>
      <xdr:spPr>
        <a:xfrm>
          <a:off x="0" y="635373"/>
          <a:ext cx="1714500" cy="597274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7</xdr:row>
      <xdr:rowOff>5043</xdr:rowOff>
    </xdr:from>
    <xdr:to>
      <xdr:col>1</xdr:col>
      <xdr:colOff>0</xdr:colOff>
      <xdr:row>10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D81739B-9985-4815-B45F-A1661E1F05E3}"/>
            </a:ext>
          </a:extLst>
        </xdr:cNvPr>
        <xdr:cNvSpPr/>
      </xdr:nvSpPr>
      <xdr:spPr>
        <a:xfrm>
          <a:off x="0" y="1237690"/>
          <a:ext cx="1714500" cy="600075"/>
        </a:xfrm>
        <a:prstGeom prst="rect">
          <a:avLst/>
        </a:prstGeom>
        <a:solidFill>
          <a:srgbClr val="B67A68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Contas a Receber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277810</xdr:colOff>
      <xdr:row>0</xdr:row>
      <xdr:rowOff>0</xdr:rowOff>
    </xdr:from>
    <xdr:to>
      <xdr:col>0</xdr:col>
      <xdr:colOff>1354135</xdr:colOff>
      <xdr:row>3</xdr:row>
      <xdr:rowOff>164979</xdr:rowOff>
    </xdr:to>
    <xdr:pic>
      <xdr:nvPicPr>
        <xdr:cNvPr id="5" name="Imagem 4" descr="Imagem relacionada">
          <a:extLst>
            <a:ext uri="{FF2B5EF4-FFF2-40B4-BE49-F238E27FC236}">
              <a16:creationId xmlns:a16="http://schemas.microsoft.com/office/drawing/2014/main" id="{12BBC66A-9D31-4B1A-B4AE-19EA95762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10" y="0"/>
          <a:ext cx="1076325" cy="603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198344</xdr:rowOff>
    </xdr:from>
    <xdr:to>
      <xdr:col>1</xdr:col>
      <xdr:colOff>0</xdr:colOff>
      <xdr:row>6</xdr:row>
      <xdr:rowOff>190500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549849FC-C177-429B-9D07-264408C33644}"/>
            </a:ext>
          </a:extLst>
        </xdr:cNvPr>
        <xdr:cNvSpPr/>
      </xdr:nvSpPr>
      <xdr:spPr>
        <a:xfrm>
          <a:off x="0" y="636494"/>
          <a:ext cx="1714500" cy="592231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195543</xdr:rowOff>
    </xdr:from>
    <xdr:to>
      <xdr:col>1</xdr:col>
      <xdr:colOff>0</xdr:colOff>
      <xdr:row>9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BAB3D216-65EA-479A-A1DA-979D90377A34}"/>
            </a:ext>
          </a:extLst>
        </xdr:cNvPr>
        <xdr:cNvSpPr/>
      </xdr:nvSpPr>
      <xdr:spPr>
        <a:xfrm>
          <a:off x="0" y="123376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Configurações</a:t>
          </a:r>
        </a:p>
      </xdr:txBody>
    </xdr:sp>
    <xdr:clientData/>
  </xdr:twoCellAnchor>
  <xdr:twoCellAnchor>
    <xdr:from>
      <xdr:col>0</xdr:col>
      <xdr:colOff>0</xdr:colOff>
      <xdr:row>9</xdr:row>
      <xdr:rowOff>195543</xdr:rowOff>
    </xdr:from>
    <xdr:to>
      <xdr:col>1</xdr:col>
      <xdr:colOff>0</xdr:colOff>
      <xdr:row>12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48D05B3-D9C7-4853-A18E-CB1B02E7A2A7}"/>
            </a:ext>
          </a:extLst>
        </xdr:cNvPr>
        <xdr:cNvSpPr/>
      </xdr:nvSpPr>
      <xdr:spPr>
        <a:xfrm>
          <a:off x="0" y="1833843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176493</xdr:rowOff>
    </xdr:from>
    <xdr:to>
      <xdr:col>1</xdr:col>
      <xdr:colOff>0</xdr:colOff>
      <xdr:row>15</xdr:row>
      <xdr:rowOff>171450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31A3115A-BE41-4CCD-99A7-148342075264}"/>
            </a:ext>
          </a:extLst>
        </xdr:cNvPr>
        <xdr:cNvSpPr/>
      </xdr:nvSpPr>
      <xdr:spPr>
        <a:xfrm>
          <a:off x="0" y="241486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4 - Contas a Pagar</a:t>
          </a:r>
        </a:p>
      </xdr:txBody>
    </xdr:sp>
    <xdr:clientData/>
  </xdr:twoCellAnchor>
  <xdr:twoCellAnchor>
    <xdr:from>
      <xdr:col>0</xdr:col>
      <xdr:colOff>0</xdr:colOff>
      <xdr:row>15</xdr:row>
      <xdr:rowOff>166968</xdr:rowOff>
    </xdr:from>
    <xdr:to>
      <xdr:col>1</xdr:col>
      <xdr:colOff>0</xdr:colOff>
      <xdr:row>18</xdr:row>
      <xdr:rowOff>161925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DB4C585B-DEDA-4442-9704-416C17246BB5}"/>
            </a:ext>
          </a:extLst>
        </xdr:cNvPr>
        <xdr:cNvSpPr/>
      </xdr:nvSpPr>
      <xdr:spPr>
        <a:xfrm>
          <a:off x="0" y="300541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2407046</xdr:colOff>
      <xdr:row>31</xdr:row>
      <xdr:rowOff>115094</xdr:rowOff>
    </xdr:from>
    <xdr:to>
      <xdr:col>15</xdr:col>
      <xdr:colOff>460374</xdr:colOff>
      <xdr:row>57</xdr:row>
      <xdr:rowOff>79375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F3376D6-8EEE-4D7F-A5D5-45FF2EAA9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277810</xdr:colOff>
      <xdr:row>0</xdr:row>
      <xdr:rowOff>0</xdr:rowOff>
    </xdr:from>
    <xdr:to>
      <xdr:col>0</xdr:col>
      <xdr:colOff>1354135</xdr:colOff>
      <xdr:row>3</xdr:row>
      <xdr:rowOff>164979</xdr:rowOff>
    </xdr:to>
    <xdr:pic>
      <xdr:nvPicPr>
        <xdr:cNvPr id="3" name="Imagem 2" descr="Imagem relacionada">
          <a:extLst>
            <a:ext uri="{FF2B5EF4-FFF2-40B4-BE49-F238E27FC236}">
              <a16:creationId xmlns:a16="http://schemas.microsoft.com/office/drawing/2014/main" id="{4725F5B8-4461-4F83-A187-A417194CE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10" y="0"/>
          <a:ext cx="1076325" cy="603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198344</xdr:rowOff>
    </xdr:from>
    <xdr:to>
      <xdr:col>1</xdr:col>
      <xdr:colOff>0</xdr:colOff>
      <xdr:row>7</xdr:row>
      <xdr:rowOff>171450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FB5ACC9F-26EA-4439-BCE1-7A3A2EE0C12B}"/>
            </a:ext>
          </a:extLst>
        </xdr:cNvPr>
        <xdr:cNvSpPr/>
      </xdr:nvSpPr>
      <xdr:spPr>
        <a:xfrm>
          <a:off x="0" y="636494"/>
          <a:ext cx="1714500" cy="592231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7</xdr:row>
      <xdr:rowOff>176493</xdr:rowOff>
    </xdr:from>
    <xdr:to>
      <xdr:col>1</xdr:col>
      <xdr:colOff>0</xdr:colOff>
      <xdr:row>10</xdr:row>
      <xdr:rowOff>142875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95EF5F95-52E5-424F-8301-DB1D17E8192F}"/>
            </a:ext>
          </a:extLst>
        </xdr:cNvPr>
        <xdr:cNvSpPr/>
      </xdr:nvSpPr>
      <xdr:spPr>
        <a:xfrm>
          <a:off x="0" y="123376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Configurações</a:t>
          </a:r>
        </a:p>
      </xdr:txBody>
    </xdr:sp>
    <xdr:clientData/>
  </xdr:twoCellAnchor>
  <xdr:twoCellAnchor>
    <xdr:from>
      <xdr:col>0</xdr:col>
      <xdr:colOff>0</xdr:colOff>
      <xdr:row>10</xdr:row>
      <xdr:rowOff>147918</xdr:rowOff>
    </xdr:from>
    <xdr:to>
      <xdr:col>1</xdr:col>
      <xdr:colOff>0</xdr:colOff>
      <xdr:row>13</xdr:row>
      <xdr:rowOff>114300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638BB5FA-A592-4995-92BB-D2C7719B0D38}"/>
            </a:ext>
          </a:extLst>
        </xdr:cNvPr>
        <xdr:cNvSpPr/>
      </xdr:nvSpPr>
      <xdr:spPr>
        <a:xfrm>
          <a:off x="0" y="1833843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13</xdr:row>
      <xdr:rowOff>100293</xdr:rowOff>
    </xdr:from>
    <xdr:to>
      <xdr:col>1</xdr:col>
      <xdr:colOff>0</xdr:colOff>
      <xdr:row>16</xdr:row>
      <xdr:rowOff>66675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76011E0-4F22-4D7D-AA7D-CF44CB7B1826}"/>
            </a:ext>
          </a:extLst>
        </xdr:cNvPr>
        <xdr:cNvSpPr/>
      </xdr:nvSpPr>
      <xdr:spPr>
        <a:xfrm>
          <a:off x="0" y="241486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4 - Contas a Pagar</a:t>
          </a:r>
        </a:p>
      </xdr:txBody>
    </xdr:sp>
    <xdr:clientData/>
  </xdr:twoCellAnchor>
  <xdr:twoCellAnchor>
    <xdr:from>
      <xdr:col>0</xdr:col>
      <xdr:colOff>0</xdr:colOff>
      <xdr:row>16</xdr:row>
      <xdr:rowOff>62193</xdr:rowOff>
    </xdr:from>
    <xdr:to>
      <xdr:col>1</xdr:col>
      <xdr:colOff>0</xdr:colOff>
      <xdr:row>19</xdr:row>
      <xdr:rowOff>28575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271F248C-E285-478B-A7A3-A1CFADA6630A}"/>
            </a:ext>
          </a:extLst>
        </xdr:cNvPr>
        <xdr:cNvSpPr/>
      </xdr:nvSpPr>
      <xdr:spPr>
        <a:xfrm>
          <a:off x="0" y="300541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76200</xdr:rowOff>
    </xdr:from>
    <xdr:to>
      <xdr:col>8</xdr:col>
      <xdr:colOff>361950</xdr:colOff>
      <xdr:row>6</xdr:row>
      <xdr:rowOff>104775</xdr:rowOff>
    </xdr:to>
    <xdr:sp macro="" textlink="">
      <xdr:nvSpPr>
        <xdr:cNvPr id="8" name="Retângulo: Cantos Arredondados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CF9EB5-8741-43BD-B9D5-9E1127A1BDDE}"/>
            </a:ext>
          </a:extLst>
        </xdr:cNvPr>
        <xdr:cNvSpPr/>
      </xdr:nvSpPr>
      <xdr:spPr>
        <a:xfrm>
          <a:off x="6229350" y="723900"/>
          <a:ext cx="1619250" cy="447675"/>
        </a:xfrm>
        <a:prstGeom prst="roundRect">
          <a:avLst>
            <a:gd name="adj" fmla="val 27305"/>
          </a:avLst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FONTE E SINTAXE</a:t>
          </a:r>
        </a:p>
      </xdr:txBody>
    </xdr:sp>
    <xdr:clientData/>
  </xdr:twoCellAnchor>
  <xdr:twoCellAnchor editAs="oneCell">
    <xdr:from>
      <xdr:col>0</xdr:col>
      <xdr:colOff>277810</xdr:colOff>
      <xdr:row>0</xdr:row>
      <xdr:rowOff>0</xdr:rowOff>
    </xdr:from>
    <xdr:to>
      <xdr:col>0</xdr:col>
      <xdr:colOff>1354135</xdr:colOff>
      <xdr:row>3</xdr:row>
      <xdr:rowOff>174504</xdr:rowOff>
    </xdr:to>
    <xdr:pic>
      <xdr:nvPicPr>
        <xdr:cNvPr id="3" name="Imagem 2" descr="Imagem relacionada">
          <a:extLst>
            <a:ext uri="{FF2B5EF4-FFF2-40B4-BE49-F238E27FC236}">
              <a16:creationId xmlns:a16="http://schemas.microsoft.com/office/drawing/2014/main" id="{FBFB3BB4-A529-433E-843C-893315B1B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10" y="0"/>
          <a:ext cx="1076325" cy="603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7844</xdr:rowOff>
    </xdr:from>
    <xdr:to>
      <xdr:col>1</xdr:col>
      <xdr:colOff>0</xdr:colOff>
      <xdr:row>7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9A675431-2EB7-4B80-BBDC-1245F27F3230}"/>
            </a:ext>
          </a:extLst>
        </xdr:cNvPr>
        <xdr:cNvSpPr/>
      </xdr:nvSpPr>
      <xdr:spPr>
        <a:xfrm>
          <a:off x="0" y="636494"/>
          <a:ext cx="1714500" cy="592231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7</xdr:row>
      <xdr:rowOff>5043</xdr:rowOff>
    </xdr:from>
    <xdr:to>
      <xdr:col>1</xdr:col>
      <xdr:colOff>0</xdr:colOff>
      <xdr:row>10</xdr:row>
      <xdr:rowOff>9525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3B439F9-172A-442E-AC72-42FFD89CE302}"/>
            </a:ext>
          </a:extLst>
        </xdr:cNvPr>
        <xdr:cNvSpPr/>
      </xdr:nvSpPr>
      <xdr:spPr>
        <a:xfrm>
          <a:off x="0" y="123376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Configurações</a:t>
          </a:r>
        </a:p>
      </xdr:txBody>
    </xdr:sp>
    <xdr:clientData/>
  </xdr:twoCellAnchor>
  <xdr:twoCellAnchor>
    <xdr:from>
      <xdr:col>0</xdr:col>
      <xdr:colOff>0</xdr:colOff>
      <xdr:row>10</xdr:row>
      <xdr:rowOff>14568</xdr:rowOff>
    </xdr:from>
    <xdr:to>
      <xdr:col>1</xdr:col>
      <xdr:colOff>0</xdr:colOff>
      <xdr:row>13</xdr:row>
      <xdr:rowOff>38100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40F97B40-150A-439A-940D-28513B1CC7B4}"/>
            </a:ext>
          </a:extLst>
        </xdr:cNvPr>
        <xdr:cNvSpPr/>
      </xdr:nvSpPr>
      <xdr:spPr>
        <a:xfrm>
          <a:off x="0" y="1833843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13</xdr:row>
      <xdr:rowOff>24093</xdr:rowOff>
    </xdr:from>
    <xdr:to>
      <xdr:col>1</xdr:col>
      <xdr:colOff>0</xdr:colOff>
      <xdr:row>16</xdr:row>
      <xdr:rowOff>47625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26BEA6B3-D9D2-4CA5-A407-A5AA9816233B}"/>
            </a:ext>
          </a:extLst>
        </xdr:cNvPr>
        <xdr:cNvSpPr/>
      </xdr:nvSpPr>
      <xdr:spPr>
        <a:xfrm>
          <a:off x="0" y="241486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4 - Contas a Pagar</a:t>
          </a:r>
        </a:p>
      </xdr:txBody>
    </xdr:sp>
    <xdr:clientData/>
  </xdr:twoCellAnchor>
  <xdr:twoCellAnchor>
    <xdr:from>
      <xdr:col>0</xdr:col>
      <xdr:colOff>0</xdr:colOff>
      <xdr:row>16</xdr:row>
      <xdr:rowOff>43143</xdr:rowOff>
    </xdr:from>
    <xdr:to>
      <xdr:col>1</xdr:col>
      <xdr:colOff>0</xdr:colOff>
      <xdr:row>19</xdr:row>
      <xdr:rowOff>66675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5B2A053-0182-41AF-B3E1-68327F71C745}"/>
            </a:ext>
          </a:extLst>
        </xdr:cNvPr>
        <xdr:cNvSpPr/>
      </xdr:nvSpPr>
      <xdr:spPr>
        <a:xfrm>
          <a:off x="0" y="300541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20"/>
  <sheetViews>
    <sheetView showGridLines="0" showRowColHeaders="0" zoomScaleNormal="100" workbookViewId="0">
      <selection activeCell="A22" sqref="A22"/>
    </sheetView>
  </sheetViews>
  <sheetFormatPr defaultRowHeight="14.25" x14ac:dyDescent="0.2"/>
  <cols>
    <col min="1" max="1" width="25.7109375" style="5" customWidth="1"/>
    <col min="2" max="2" width="1.7109375" style="5" customWidth="1"/>
    <col min="3" max="14" width="9.140625" style="5"/>
    <col min="15" max="15" width="27.28515625" style="5" bestFit="1" customWidth="1"/>
    <col min="16" max="16" width="14.85546875" style="5" customWidth="1"/>
    <col min="17" max="16384" width="9.140625" style="5"/>
  </cols>
  <sheetData>
    <row r="1" spans="3:16" ht="9.9499999999999993" customHeight="1" x14ac:dyDescent="0.2"/>
    <row r="2" spans="3:16" ht="15" x14ac:dyDescent="0.25">
      <c r="C2" s="31" t="s">
        <v>50</v>
      </c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3:16" ht="9.9499999999999993" customHeight="1" x14ac:dyDescent="0.2"/>
    <row r="4" spans="3:16" ht="15" x14ac:dyDescent="0.25">
      <c r="C4" s="32" t="s">
        <v>51</v>
      </c>
      <c r="D4" s="32"/>
      <c r="E4" s="32"/>
      <c r="F4" s="32"/>
      <c r="G4" s="32"/>
      <c r="H4" s="32"/>
      <c r="I4" s="32"/>
      <c r="J4" s="32"/>
      <c r="K4" s="32"/>
      <c r="L4" s="32"/>
      <c r="M4" s="32"/>
      <c r="O4" s="6" t="s">
        <v>52</v>
      </c>
      <c r="P4" s="7"/>
    </row>
    <row r="5" spans="3:16" ht="14.25" customHeight="1" x14ac:dyDescent="0.2">
      <c r="C5" s="25"/>
      <c r="D5" s="26"/>
      <c r="E5" s="26"/>
      <c r="F5" s="26"/>
      <c r="G5" s="26"/>
      <c r="H5" s="26"/>
      <c r="I5" s="26"/>
      <c r="J5" s="26"/>
      <c r="K5" s="26"/>
      <c r="L5" s="26"/>
      <c r="M5" s="27"/>
      <c r="O5" s="6" t="s">
        <v>53</v>
      </c>
      <c r="P5" s="7"/>
    </row>
    <row r="6" spans="3:16" ht="14.25" customHeight="1" x14ac:dyDescent="0.2">
      <c r="C6" s="25"/>
      <c r="D6" s="26"/>
      <c r="E6" s="26"/>
      <c r="F6" s="26"/>
      <c r="G6" s="26"/>
      <c r="H6" s="26"/>
      <c r="I6" s="26"/>
      <c r="J6" s="26"/>
      <c r="K6" s="26"/>
      <c r="L6" s="26"/>
      <c r="M6" s="27"/>
      <c r="O6" s="6" t="s">
        <v>54</v>
      </c>
      <c r="P6" s="7"/>
    </row>
    <row r="7" spans="3:16" ht="14.25" customHeight="1" x14ac:dyDescent="0.2">
      <c r="C7" s="25"/>
      <c r="D7" s="26"/>
      <c r="E7" s="26"/>
      <c r="F7" s="26"/>
      <c r="G7" s="26"/>
      <c r="H7" s="26"/>
      <c r="I7" s="26"/>
      <c r="J7" s="26"/>
      <c r="K7" s="26"/>
      <c r="L7" s="26"/>
      <c r="M7" s="27"/>
      <c r="O7" s="6" t="s">
        <v>55</v>
      </c>
      <c r="P7" s="7"/>
    </row>
    <row r="8" spans="3:16" ht="14.25" customHeight="1" x14ac:dyDescent="0.2">
      <c r="C8" s="25"/>
      <c r="D8" s="26"/>
      <c r="E8" s="26"/>
      <c r="F8" s="26"/>
      <c r="G8" s="26"/>
      <c r="H8" s="26"/>
      <c r="I8" s="26"/>
      <c r="J8" s="26"/>
      <c r="K8" s="26"/>
      <c r="L8" s="26"/>
      <c r="M8" s="27"/>
      <c r="O8" s="6" t="s">
        <v>56</v>
      </c>
      <c r="P8" s="6"/>
    </row>
    <row r="9" spans="3:16" ht="14.25" customHeight="1" x14ac:dyDescent="0.2">
      <c r="C9" s="25"/>
      <c r="D9" s="26"/>
      <c r="E9" s="26"/>
      <c r="F9" s="26"/>
      <c r="G9" s="26"/>
      <c r="H9" s="26"/>
      <c r="I9" s="26"/>
      <c r="J9" s="26"/>
      <c r="K9" s="26"/>
      <c r="L9" s="26"/>
      <c r="M9" s="27"/>
      <c r="O9" s="6" t="s">
        <v>57</v>
      </c>
      <c r="P9" s="7"/>
    </row>
    <row r="10" spans="3:16" ht="14.25" customHeight="1" x14ac:dyDescent="0.2"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7"/>
    </row>
    <row r="11" spans="3:16" ht="14.25" customHeight="1" x14ac:dyDescent="0.2"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7"/>
    </row>
    <row r="12" spans="3:16" ht="14.25" customHeight="1" x14ac:dyDescent="0.2"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7"/>
    </row>
    <row r="13" spans="3:16" ht="14.25" customHeight="1" x14ac:dyDescent="0.2"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7"/>
    </row>
    <row r="14" spans="3:16" ht="14.25" customHeight="1" x14ac:dyDescent="0.2">
      <c r="C14" s="25"/>
      <c r="D14" s="26"/>
      <c r="E14" s="26"/>
      <c r="F14" s="26"/>
      <c r="G14" s="26"/>
      <c r="H14" s="26"/>
      <c r="I14" s="26"/>
      <c r="J14" s="26"/>
      <c r="K14" s="26"/>
      <c r="L14" s="26"/>
      <c r="M14" s="27"/>
    </row>
    <row r="15" spans="3:16" ht="14.25" customHeight="1" x14ac:dyDescent="0.2"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7"/>
    </row>
    <row r="16" spans="3:16" ht="14.25" customHeight="1" x14ac:dyDescent="0.2"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7"/>
    </row>
    <row r="17" spans="3:13" ht="14.25" customHeight="1" x14ac:dyDescent="0.2"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7"/>
    </row>
    <row r="18" spans="3:13" ht="15" customHeight="1" x14ac:dyDescent="0.2"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7"/>
    </row>
    <row r="19" spans="3:13" ht="15" customHeight="1" x14ac:dyDescent="0.2"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7"/>
    </row>
    <row r="20" spans="3:13" ht="15" customHeight="1" thickBot="1" x14ac:dyDescent="0.25">
      <c r="C20" s="28"/>
      <c r="D20" s="29"/>
      <c r="E20" s="29"/>
      <c r="F20" s="29"/>
      <c r="G20" s="29"/>
      <c r="H20" s="29"/>
      <c r="I20" s="29"/>
      <c r="J20" s="29"/>
      <c r="K20" s="29"/>
      <c r="L20" s="29"/>
      <c r="M20" s="30"/>
    </row>
  </sheetData>
  <mergeCells count="3">
    <mergeCell ref="C5:M20"/>
    <mergeCell ref="C2:M2"/>
    <mergeCell ref="C4:M4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Normal="100" workbookViewId="0">
      <selection activeCell="L11" sqref="L11"/>
    </sheetView>
  </sheetViews>
  <sheetFormatPr defaultRowHeight="15" x14ac:dyDescent="0.25"/>
  <cols>
    <col min="1" max="1" width="25.7109375" customWidth="1"/>
    <col min="2" max="2" width="1.7109375" customWidth="1"/>
    <col min="3" max="3" width="34.42578125" bestFit="1" customWidth="1"/>
    <col min="4" max="4" width="1.7109375" customWidth="1"/>
    <col min="5" max="5" width="36.28515625" bestFit="1" customWidth="1"/>
    <col min="6" max="6" width="1.7109375" customWidth="1"/>
    <col min="7" max="7" width="18" customWidth="1"/>
    <col min="8" max="8" width="1.7109375" customWidth="1"/>
    <col min="9" max="9" width="23.85546875" bestFit="1" customWidth="1"/>
    <col min="10" max="10" width="1.7109375" customWidth="1"/>
    <col min="11" max="11" width="24.140625" customWidth="1"/>
    <col min="12" max="12" width="12" bestFit="1" customWidth="1"/>
  </cols>
  <sheetData>
    <row r="1" spans="1:17" ht="9.9499999999999993" customHeight="1" x14ac:dyDescent="0.25">
      <c r="A1" s="33"/>
    </row>
    <row r="2" spans="1:17" x14ac:dyDescent="0.25">
      <c r="A2" s="33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 ht="9.9499999999999993" customHeight="1" x14ac:dyDescent="0.25">
      <c r="A3" s="33"/>
    </row>
    <row r="4" spans="1:17" x14ac:dyDescent="0.25">
      <c r="A4" s="33"/>
      <c r="C4" s="1" t="s">
        <v>1</v>
      </c>
      <c r="E4" s="1" t="s">
        <v>23</v>
      </c>
      <c r="G4" s="1" t="s">
        <v>24</v>
      </c>
      <c r="I4" s="1" t="s">
        <v>31</v>
      </c>
      <c r="K4" s="1" t="s">
        <v>38</v>
      </c>
      <c r="L4" s="1"/>
    </row>
    <row r="5" spans="1:17" ht="15.75" thickBot="1" x14ac:dyDescent="0.3">
      <c r="C5" s="4" t="s">
        <v>2</v>
      </c>
      <c r="E5" s="4" t="s">
        <v>8</v>
      </c>
      <c r="G5" s="4" t="s">
        <v>25</v>
      </c>
      <c r="I5" s="4" t="s">
        <v>32</v>
      </c>
      <c r="K5" s="34" t="s">
        <v>39</v>
      </c>
      <c r="L5" s="35">
        <v>15</v>
      </c>
    </row>
    <row r="6" spans="1:17" ht="15.75" thickBot="1" x14ac:dyDescent="0.3">
      <c r="C6" s="4" t="s">
        <v>3</v>
      </c>
      <c r="E6" s="4" t="s">
        <v>9</v>
      </c>
      <c r="G6" s="4" t="s">
        <v>26</v>
      </c>
      <c r="I6" s="4" t="s">
        <v>33</v>
      </c>
      <c r="K6" s="34" t="s">
        <v>40</v>
      </c>
      <c r="L6" s="35">
        <v>20</v>
      </c>
    </row>
    <row r="7" spans="1:17" ht="15.75" thickBot="1" x14ac:dyDescent="0.3">
      <c r="C7" s="4" t="s">
        <v>4</v>
      </c>
      <c r="E7" s="4" t="s">
        <v>10</v>
      </c>
      <c r="G7" s="4" t="s">
        <v>27</v>
      </c>
      <c r="I7" s="4" t="s">
        <v>34</v>
      </c>
      <c r="K7" s="34" t="s">
        <v>41</v>
      </c>
      <c r="L7" s="35">
        <v>60</v>
      </c>
    </row>
    <row r="8" spans="1:17" ht="15.75" thickBot="1" x14ac:dyDescent="0.3">
      <c r="C8" s="4" t="s">
        <v>5</v>
      </c>
      <c r="E8" s="4" t="s">
        <v>11</v>
      </c>
      <c r="G8" s="4" t="s">
        <v>28</v>
      </c>
      <c r="I8" s="4" t="s">
        <v>35</v>
      </c>
      <c r="K8" s="34" t="s">
        <v>42</v>
      </c>
      <c r="L8" s="35">
        <v>55</v>
      </c>
    </row>
    <row r="9" spans="1:17" ht="15.75" thickBot="1" x14ac:dyDescent="0.3">
      <c r="C9" s="4" t="s">
        <v>6</v>
      </c>
      <c r="E9" s="4" t="s">
        <v>12</v>
      </c>
      <c r="G9" s="4" t="s">
        <v>29</v>
      </c>
      <c r="I9" s="4" t="s">
        <v>36</v>
      </c>
      <c r="K9" s="34" t="s">
        <v>43</v>
      </c>
      <c r="L9" s="35">
        <v>95</v>
      </c>
    </row>
    <row r="10" spans="1:17" ht="15.75" thickBot="1" x14ac:dyDescent="0.3">
      <c r="C10" s="4" t="s">
        <v>7</v>
      </c>
      <c r="E10" s="4" t="s">
        <v>13</v>
      </c>
      <c r="G10" s="4" t="s">
        <v>30</v>
      </c>
      <c r="I10" s="4" t="s">
        <v>37</v>
      </c>
      <c r="K10" s="34" t="s">
        <v>44</v>
      </c>
      <c r="L10" s="35">
        <v>40</v>
      </c>
    </row>
    <row r="11" spans="1:17" ht="15.75" thickBot="1" x14ac:dyDescent="0.3">
      <c r="E11" s="4" t="s">
        <v>14</v>
      </c>
      <c r="K11" s="34" t="s">
        <v>45</v>
      </c>
      <c r="L11" s="35">
        <v>18</v>
      </c>
    </row>
    <row r="12" spans="1:17" ht="15.75" thickBot="1" x14ac:dyDescent="0.3">
      <c r="E12" s="4" t="s">
        <v>15</v>
      </c>
      <c r="K12" s="34" t="s">
        <v>46</v>
      </c>
      <c r="L12" s="35">
        <v>120</v>
      </c>
    </row>
    <row r="13" spans="1:17" ht="15.75" thickBot="1" x14ac:dyDescent="0.3">
      <c r="E13" s="4" t="s">
        <v>16</v>
      </c>
      <c r="K13" s="34" t="s">
        <v>47</v>
      </c>
      <c r="L13" s="35">
        <v>48</v>
      </c>
    </row>
    <row r="14" spans="1:17" ht="15.75" thickBot="1" x14ac:dyDescent="0.3">
      <c r="E14" s="4" t="s">
        <v>17</v>
      </c>
      <c r="K14" s="34" t="s">
        <v>48</v>
      </c>
      <c r="L14" s="35">
        <v>75</v>
      </c>
    </row>
    <row r="15" spans="1:17" ht="15.75" thickBot="1" x14ac:dyDescent="0.3">
      <c r="E15" s="4" t="s">
        <v>18</v>
      </c>
      <c r="K15" s="34" t="s">
        <v>49</v>
      </c>
      <c r="L15" s="35">
        <v>12</v>
      </c>
    </row>
    <row r="16" spans="1:17" ht="15.75" thickBot="1" x14ac:dyDescent="0.3">
      <c r="E16" s="4" t="s">
        <v>19</v>
      </c>
    </row>
    <row r="17" spans="5:5" ht="15.75" thickBot="1" x14ac:dyDescent="0.3">
      <c r="E17" s="4" t="s">
        <v>20</v>
      </c>
    </row>
    <row r="18" spans="5:5" ht="15.75" thickBot="1" x14ac:dyDescent="0.3">
      <c r="E18" s="4" t="s">
        <v>21</v>
      </c>
    </row>
    <row r="19" spans="5:5" ht="15.75" thickBot="1" x14ac:dyDescent="0.3">
      <c r="E19" s="4" t="s">
        <v>22</v>
      </c>
    </row>
  </sheetData>
  <mergeCells count="2">
    <mergeCell ref="C2:Q2"/>
    <mergeCell ref="A1:A4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0"/>
  <sheetViews>
    <sheetView tabSelected="1" zoomScaleNormal="100" workbookViewId="0">
      <selection activeCell="A9" sqref="A9"/>
    </sheetView>
  </sheetViews>
  <sheetFormatPr defaultRowHeight="15" x14ac:dyDescent="0.25"/>
  <cols>
    <col min="1" max="1" width="25.7109375" customWidth="1"/>
    <col min="2" max="2" width="1.7109375" customWidth="1"/>
    <col min="3" max="3" width="12.85546875" bestFit="1" customWidth="1"/>
    <col min="4" max="4" width="12.5703125" bestFit="1" customWidth="1"/>
    <col min="5" max="5" width="12.5703125" customWidth="1"/>
    <col min="6" max="6" width="16.42578125" bestFit="1" customWidth="1"/>
    <col min="7" max="7" width="15" customWidth="1"/>
    <col min="8" max="8" width="27.7109375" bestFit="1" customWidth="1"/>
    <col min="9" max="9" width="32.42578125" bestFit="1" customWidth="1"/>
    <col min="10" max="10" width="11.7109375" bestFit="1" customWidth="1"/>
    <col min="11" max="11" width="15.42578125" bestFit="1" customWidth="1"/>
    <col min="12" max="12" width="21.85546875" bestFit="1" customWidth="1"/>
    <col min="13" max="13" width="13.7109375" customWidth="1"/>
    <col min="14" max="14" width="19.85546875" bestFit="1" customWidth="1"/>
    <col min="15" max="15" width="28.5703125" bestFit="1" customWidth="1"/>
  </cols>
  <sheetData>
    <row r="1" spans="1:15" ht="9.9499999999999993" customHeight="1" x14ac:dyDescent="0.25"/>
    <row r="2" spans="1:15" x14ac:dyDescent="0.25">
      <c r="C2" s="31" t="s">
        <v>58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9.9499999999999993" customHeight="1" x14ac:dyDescent="0.25"/>
    <row r="4" spans="1:15" ht="15.75" thickBot="1" x14ac:dyDescent="0.3">
      <c r="C4" s="12" t="s">
        <v>59</v>
      </c>
      <c r="D4" s="13" t="s">
        <v>60</v>
      </c>
      <c r="E4" s="13" t="s">
        <v>154</v>
      </c>
      <c r="F4" s="13" t="s">
        <v>61</v>
      </c>
      <c r="G4" s="13" t="s">
        <v>62</v>
      </c>
      <c r="H4" s="13" t="s">
        <v>63</v>
      </c>
      <c r="I4" s="13" t="s">
        <v>64</v>
      </c>
      <c r="J4" s="13" t="s">
        <v>65</v>
      </c>
      <c r="K4" s="13" t="s">
        <v>66</v>
      </c>
      <c r="L4" s="13" t="s">
        <v>67</v>
      </c>
      <c r="M4" s="13" t="s">
        <v>68</v>
      </c>
      <c r="N4" s="13" t="s">
        <v>69</v>
      </c>
      <c r="O4" s="14" t="s">
        <v>70</v>
      </c>
    </row>
    <row r="5" spans="1:15" ht="15.75" thickBot="1" x14ac:dyDescent="0.3">
      <c r="C5" s="17"/>
      <c r="D5" s="18"/>
      <c r="E5" s="19"/>
      <c r="F5" s="19"/>
      <c r="G5" s="19"/>
      <c r="H5" s="19"/>
      <c r="I5" s="19"/>
      <c r="J5" s="20"/>
      <c r="K5" s="19"/>
      <c r="L5" s="19"/>
      <c r="M5" s="19"/>
      <c r="N5" s="17"/>
      <c r="O5" s="17"/>
    </row>
    <row r="6" spans="1:15" ht="15.75" thickBot="1" x14ac:dyDescent="0.3">
      <c r="C6" s="17"/>
      <c r="D6" s="18"/>
      <c r="E6" s="19"/>
      <c r="F6" s="19"/>
      <c r="G6" s="19"/>
      <c r="H6" s="19"/>
      <c r="I6" s="19"/>
      <c r="J6" s="20"/>
      <c r="K6" s="19"/>
      <c r="L6" s="19"/>
      <c r="M6" s="19"/>
      <c r="N6" s="17"/>
      <c r="O6" s="17"/>
    </row>
    <row r="7" spans="1:15" ht="15.75" thickBot="1" x14ac:dyDescent="0.3">
      <c r="C7" s="17"/>
      <c r="D7" s="18"/>
      <c r="E7" s="19"/>
      <c r="F7" s="19"/>
      <c r="G7" s="19"/>
      <c r="H7" s="19"/>
      <c r="I7" s="19"/>
      <c r="J7" s="20"/>
      <c r="K7" s="19"/>
      <c r="L7" s="19"/>
      <c r="M7" s="19"/>
      <c r="N7" s="17"/>
      <c r="O7" s="17"/>
    </row>
    <row r="8" spans="1:15" ht="15.75" thickBot="1" x14ac:dyDescent="0.3">
      <c r="C8" s="17"/>
      <c r="D8" s="18"/>
      <c r="E8" s="19"/>
      <c r="F8" s="19"/>
      <c r="G8" s="19"/>
      <c r="H8" s="19"/>
      <c r="I8" s="19"/>
      <c r="J8" s="20"/>
      <c r="K8" s="19"/>
      <c r="L8" s="19"/>
      <c r="M8" s="19"/>
      <c r="N8" s="17"/>
      <c r="O8" s="17"/>
    </row>
    <row r="9" spans="1:15" ht="15.75" thickBot="1" x14ac:dyDescent="0.3">
      <c r="C9" s="17"/>
      <c r="D9" s="18"/>
      <c r="E9" s="19"/>
      <c r="F9" s="19"/>
      <c r="G9" s="19"/>
      <c r="H9" s="19"/>
      <c r="I9" s="19"/>
      <c r="J9" s="20"/>
      <c r="K9" s="19"/>
      <c r="L9" s="19"/>
      <c r="M9" s="19"/>
      <c r="N9" s="17"/>
      <c r="O9" s="17"/>
    </row>
    <row r="10" spans="1:15" ht="15.75" thickBot="1" x14ac:dyDescent="0.3">
      <c r="C10" s="17"/>
      <c r="D10" s="18"/>
      <c r="E10" s="19"/>
      <c r="F10" s="19"/>
      <c r="G10" s="19"/>
      <c r="H10" s="19"/>
      <c r="I10" s="19"/>
      <c r="J10" s="20"/>
      <c r="K10" s="19"/>
      <c r="L10" s="19"/>
      <c r="M10" s="19"/>
      <c r="N10" s="17"/>
      <c r="O10" s="17"/>
    </row>
    <row r="11" spans="1:15" ht="15.75" thickBot="1" x14ac:dyDescent="0.3">
      <c r="C11" s="17"/>
      <c r="D11" s="18"/>
      <c r="E11" s="19"/>
      <c r="F11" s="19"/>
      <c r="G11" s="19"/>
      <c r="H11" s="19"/>
      <c r="I11" s="19"/>
      <c r="J11" s="20"/>
      <c r="K11" s="19"/>
      <c r="L11" s="19"/>
      <c r="M11" s="19"/>
      <c r="N11" s="17"/>
      <c r="O11" s="17"/>
    </row>
    <row r="12" spans="1:15" ht="15.75" thickBot="1" x14ac:dyDescent="0.3">
      <c r="A12" s="2"/>
      <c r="C12" s="17"/>
      <c r="D12" s="18"/>
      <c r="E12" s="19"/>
      <c r="F12" s="19"/>
      <c r="G12" s="19"/>
      <c r="H12" s="19"/>
      <c r="I12" s="19"/>
      <c r="J12" s="20"/>
      <c r="K12" s="19"/>
      <c r="L12" s="19"/>
      <c r="M12" s="19"/>
      <c r="N12" s="17"/>
      <c r="O12" s="17"/>
    </row>
    <row r="13" spans="1:15" ht="15.75" thickBot="1" x14ac:dyDescent="0.3">
      <c r="C13" s="17"/>
      <c r="D13" s="18"/>
      <c r="E13" s="19"/>
      <c r="F13" s="19"/>
      <c r="G13" s="19"/>
      <c r="H13" s="19"/>
      <c r="I13" s="19"/>
      <c r="J13" s="20"/>
      <c r="K13" s="19"/>
      <c r="L13" s="19"/>
      <c r="M13" s="19"/>
      <c r="N13" s="17"/>
      <c r="O13" s="17"/>
    </row>
    <row r="14" spans="1:15" ht="15.75" thickBot="1" x14ac:dyDescent="0.3">
      <c r="C14" s="17"/>
      <c r="D14" s="18"/>
      <c r="E14" s="19"/>
      <c r="F14" s="19"/>
      <c r="G14" s="19"/>
      <c r="H14" s="19"/>
      <c r="I14" s="19"/>
      <c r="J14" s="20"/>
      <c r="K14" s="19"/>
      <c r="L14" s="19"/>
      <c r="M14" s="19"/>
      <c r="N14" s="17"/>
      <c r="O14" s="17"/>
    </row>
    <row r="15" spans="1:15" ht="15.75" thickBot="1" x14ac:dyDescent="0.3">
      <c r="C15" s="17"/>
      <c r="D15" s="18"/>
      <c r="E15" s="19"/>
      <c r="F15" s="19"/>
      <c r="G15" s="19"/>
      <c r="H15" s="19"/>
      <c r="I15" s="19"/>
      <c r="J15" s="20"/>
      <c r="K15" s="19"/>
      <c r="L15" s="19"/>
      <c r="M15" s="19"/>
      <c r="N15" s="17"/>
      <c r="O15" s="17"/>
    </row>
    <row r="16" spans="1:15" ht="15.75" thickBot="1" x14ac:dyDescent="0.3">
      <c r="C16" s="17"/>
      <c r="D16" s="18"/>
      <c r="E16" s="19"/>
      <c r="F16" s="19"/>
      <c r="G16" s="19"/>
      <c r="H16" s="19"/>
      <c r="I16" s="19"/>
      <c r="J16" s="20"/>
      <c r="K16" s="19"/>
      <c r="L16" s="19"/>
      <c r="M16" s="19"/>
      <c r="N16" s="17"/>
      <c r="O16" s="17"/>
    </row>
    <row r="17" spans="3:15" ht="15.75" thickBot="1" x14ac:dyDescent="0.3">
      <c r="C17" s="17"/>
      <c r="D17" s="18"/>
      <c r="E17" s="19"/>
      <c r="F17" s="19"/>
      <c r="G17" s="19"/>
      <c r="H17" s="19"/>
      <c r="I17" s="19"/>
      <c r="J17" s="20"/>
      <c r="K17" s="19"/>
      <c r="L17" s="19"/>
      <c r="M17" s="19"/>
      <c r="N17" s="17"/>
      <c r="O17" s="17"/>
    </row>
    <row r="18" spans="3:15" ht="15.75" thickBot="1" x14ac:dyDescent="0.3">
      <c r="C18" s="17"/>
      <c r="D18" s="18"/>
      <c r="E18" s="19"/>
      <c r="F18" s="19"/>
      <c r="G18" s="19"/>
      <c r="H18" s="19"/>
      <c r="I18" s="19"/>
      <c r="J18" s="20"/>
      <c r="K18" s="19"/>
      <c r="L18" s="19"/>
      <c r="M18" s="19"/>
      <c r="N18" s="17"/>
      <c r="O18" s="17"/>
    </row>
    <row r="19" spans="3:15" ht="15.75" thickBot="1" x14ac:dyDescent="0.3">
      <c r="C19" s="17"/>
      <c r="D19" s="18"/>
      <c r="E19" s="19"/>
      <c r="F19" s="19"/>
      <c r="G19" s="19"/>
      <c r="H19" s="19"/>
      <c r="I19" s="19"/>
      <c r="J19" s="20"/>
      <c r="K19" s="19"/>
      <c r="L19" s="19"/>
      <c r="M19" s="19"/>
      <c r="N19" s="17"/>
      <c r="O19" s="17"/>
    </row>
    <row r="20" spans="3:15" ht="15.75" thickBot="1" x14ac:dyDescent="0.3">
      <c r="C20" s="17"/>
      <c r="D20" s="18"/>
      <c r="E20" s="19"/>
      <c r="F20" s="19"/>
      <c r="G20" s="19"/>
      <c r="H20" s="19"/>
      <c r="I20" s="19"/>
      <c r="J20" s="20"/>
      <c r="K20" s="19"/>
      <c r="L20" s="19"/>
      <c r="M20" s="19"/>
      <c r="N20" s="17"/>
      <c r="O20" s="17"/>
    </row>
    <row r="21" spans="3:15" ht="15.75" thickBot="1" x14ac:dyDescent="0.3">
      <c r="C21" s="17"/>
      <c r="D21" s="18"/>
      <c r="E21" s="19"/>
      <c r="F21" s="19"/>
      <c r="G21" s="19"/>
      <c r="H21" s="19"/>
      <c r="I21" s="19"/>
      <c r="J21" s="20"/>
      <c r="K21" s="19"/>
      <c r="L21" s="19"/>
      <c r="M21" s="19"/>
      <c r="N21" s="17"/>
      <c r="O21" s="17"/>
    </row>
    <row r="22" spans="3:15" ht="15.75" thickBot="1" x14ac:dyDescent="0.3">
      <c r="C22" s="17"/>
      <c r="D22" s="18"/>
      <c r="E22" s="19"/>
      <c r="F22" s="19"/>
      <c r="G22" s="19"/>
      <c r="H22" s="19"/>
      <c r="I22" s="19"/>
      <c r="J22" s="20"/>
      <c r="K22" s="19"/>
      <c r="L22" s="19"/>
      <c r="M22" s="19"/>
      <c r="N22" s="17"/>
      <c r="O22" s="17"/>
    </row>
    <row r="23" spans="3:15" ht="15.75" thickBot="1" x14ac:dyDescent="0.3">
      <c r="C23" s="17"/>
      <c r="D23" s="18"/>
      <c r="E23" s="19"/>
      <c r="F23" s="19"/>
      <c r="G23" s="19"/>
      <c r="H23" s="19"/>
      <c r="I23" s="19"/>
      <c r="J23" s="20"/>
      <c r="K23" s="19"/>
      <c r="L23" s="19"/>
      <c r="M23" s="19"/>
      <c r="N23" s="17"/>
      <c r="O23" s="17"/>
    </row>
    <row r="24" spans="3:15" ht="15.75" thickBot="1" x14ac:dyDescent="0.3">
      <c r="C24" s="17"/>
      <c r="D24" s="18"/>
      <c r="E24" s="19"/>
      <c r="F24" s="19"/>
      <c r="G24" s="19"/>
      <c r="H24" s="19"/>
      <c r="I24" s="19"/>
      <c r="J24" s="20"/>
      <c r="K24" s="19"/>
      <c r="L24" s="19"/>
      <c r="M24" s="19"/>
      <c r="N24" s="17"/>
      <c r="O24" s="17"/>
    </row>
    <row r="25" spans="3:15" ht="15.75" thickBot="1" x14ac:dyDescent="0.3">
      <c r="C25" s="17"/>
      <c r="D25" s="18"/>
      <c r="E25" s="19"/>
      <c r="F25" s="19"/>
      <c r="G25" s="19"/>
      <c r="H25" s="19"/>
      <c r="I25" s="19"/>
      <c r="J25" s="20"/>
      <c r="K25" s="19"/>
      <c r="L25" s="19"/>
      <c r="M25" s="19"/>
      <c r="N25" s="17"/>
      <c r="O25" s="17"/>
    </row>
    <row r="26" spans="3:15" ht="15.75" thickBot="1" x14ac:dyDescent="0.3">
      <c r="C26" s="17"/>
      <c r="D26" s="18"/>
      <c r="E26" s="19"/>
      <c r="F26" s="19"/>
      <c r="G26" s="19"/>
      <c r="H26" s="19"/>
      <c r="I26" s="19"/>
      <c r="J26" s="20"/>
      <c r="K26" s="19"/>
      <c r="L26" s="19"/>
      <c r="M26" s="19"/>
      <c r="N26" s="17"/>
      <c r="O26" s="17"/>
    </row>
    <row r="27" spans="3:15" ht="15.75" thickBot="1" x14ac:dyDescent="0.3">
      <c r="C27" s="17"/>
      <c r="D27" s="18"/>
      <c r="E27" s="19"/>
      <c r="F27" s="19"/>
      <c r="G27" s="19"/>
      <c r="H27" s="19"/>
      <c r="I27" s="19"/>
      <c r="J27" s="20"/>
      <c r="K27" s="19"/>
      <c r="L27" s="19"/>
      <c r="M27" s="19"/>
      <c r="N27" s="17"/>
      <c r="O27" s="17"/>
    </row>
    <row r="28" spans="3:15" ht="15.75" thickBot="1" x14ac:dyDescent="0.3">
      <c r="C28" s="17"/>
      <c r="D28" s="18"/>
      <c r="E28" s="19"/>
      <c r="F28" s="19"/>
      <c r="G28" s="19"/>
      <c r="H28" s="19"/>
      <c r="I28" s="19"/>
      <c r="J28" s="20"/>
      <c r="K28" s="19"/>
      <c r="L28" s="19"/>
      <c r="M28" s="19"/>
      <c r="N28" s="17"/>
      <c r="O28" s="17"/>
    </row>
    <row r="29" spans="3:15" ht="15.75" thickBot="1" x14ac:dyDescent="0.3">
      <c r="C29" s="17"/>
      <c r="D29" s="18"/>
      <c r="E29" s="19"/>
      <c r="F29" s="19"/>
      <c r="G29" s="19"/>
      <c r="H29" s="19"/>
      <c r="I29" s="19"/>
      <c r="J29" s="20"/>
      <c r="K29" s="19"/>
      <c r="L29" s="19"/>
      <c r="M29" s="19"/>
      <c r="N29" s="17"/>
      <c r="O29" s="17"/>
    </row>
    <row r="30" spans="3:15" ht="15.75" thickBot="1" x14ac:dyDescent="0.3">
      <c r="C30" s="17"/>
      <c r="D30" s="18"/>
      <c r="E30" s="19"/>
      <c r="F30" s="19"/>
      <c r="G30" s="19"/>
      <c r="H30" s="19"/>
      <c r="I30" s="19"/>
      <c r="J30" s="20"/>
      <c r="K30" s="19"/>
      <c r="L30" s="19"/>
      <c r="M30" s="19"/>
      <c r="N30" s="17"/>
      <c r="O30" s="17"/>
    </row>
  </sheetData>
  <mergeCells count="1">
    <mergeCell ref="C2:O2"/>
  </mergeCells>
  <conditionalFormatting sqref="O5:O30">
    <cfRule type="containsText" dxfId="5" priority="1" operator="containsText" text="Proximo">
      <formula>NOT(ISERROR(SEARCH("Proximo",O5)))</formula>
    </cfRule>
    <cfRule type="cellIs" dxfId="4" priority="2" operator="equal">
      <formula>"Recebido"</formula>
    </cfRule>
    <cfRule type="cellIs" dxfId="3" priority="3" operator="equal">
      <formula>"Vencido"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N30"/>
  <sheetViews>
    <sheetView showGridLines="0" showRowColHeader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1" sqref="A21"/>
    </sheetView>
  </sheetViews>
  <sheetFormatPr defaultRowHeight="15" x14ac:dyDescent="0.25"/>
  <cols>
    <col min="1" max="1" width="25.7109375" customWidth="1"/>
    <col min="2" max="2" width="1.7109375" customWidth="1"/>
    <col min="3" max="3" width="12.85546875" bestFit="1" customWidth="1"/>
    <col min="4" max="4" width="12.5703125" bestFit="1" customWidth="1"/>
    <col min="5" max="5" width="16.42578125" bestFit="1" customWidth="1"/>
    <col min="6" max="6" width="19.7109375" bestFit="1" customWidth="1"/>
    <col min="7" max="7" width="17.85546875" bestFit="1" customWidth="1"/>
    <col min="8" max="8" width="29.42578125" bestFit="1" customWidth="1"/>
    <col min="9" max="9" width="11.7109375" bestFit="1" customWidth="1"/>
    <col min="10" max="10" width="10.7109375" bestFit="1" customWidth="1"/>
    <col min="11" max="11" width="13.5703125" bestFit="1" customWidth="1"/>
    <col min="12" max="12" width="13.5703125" customWidth="1"/>
    <col min="13" max="13" width="17.7109375" bestFit="1" customWidth="1"/>
    <col min="14" max="14" width="28.5703125" bestFit="1" customWidth="1"/>
  </cols>
  <sheetData>
    <row r="1" spans="3:14" ht="9.9499999999999993" customHeight="1" x14ac:dyDescent="0.25"/>
    <row r="2" spans="3:14" x14ac:dyDescent="0.25">
      <c r="C2" s="31" t="s">
        <v>93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3:14" ht="9.9499999999999993" customHeight="1" x14ac:dyDescent="0.25"/>
    <row r="4" spans="3:14" ht="15.75" thickBot="1" x14ac:dyDescent="0.3">
      <c r="C4" s="13" t="s">
        <v>59</v>
      </c>
      <c r="D4" s="13" t="s">
        <v>60</v>
      </c>
      <c r="E4" s="13" t="s">
        <v>61</v>
      </c>
      <c r="F4" s="13" t="s">
        <v>94</v>
      </c>
      <c r="G4" s="13" t="s">
        <v>63</v>
      </c>
      <c r="H4" s="13" t="s">
        <v>95</v>
      </c>
      <c r="I4" s="13" t="s">
        <v>65</v>
      </c>
      <c r="J4" s="13" t="s">
        <v>96</v>
      </c>
      <c r="K4" s="13" t="s">
        <v>97</v>
      </c>
      <c r="L4" s="13" t="s">
        <v>68</v>
      </c>
      <c r="M4" s="13" t="s">
        <v>98</v>
      </c>
      <c r="N4" s="13" t="s">
        <v>70</v>
      </c>
    </row>
    <row r="5" spans="3:14" ht="15.75" thickBot="1" x14ac:dyDescent="0.3">
      <c r="C5" s="17">
        <v>42736</v>
      </c>
      <c r="D5" s="19" t="s">
        <v>88</v>
      </c>
      <c r="E5" s="19" t="s">
        <v>32</v>
      </c>
      <c r="F5" s="19" t="s">
        <v>138</v>
      </c>
      <c r="G5" s="19" t="s">
        <v>8</v>
      </c>
      <c r="H5" s="19" t="s">
        <v>99</v>
      </c>
      <c r="I5" s="24">
        <v>34</v>
      </c>
      <c r="J5" s="19" t="str">
        <f>IF(ISBLANK(M5)&lt;&gt;TRUE,"S","")</f>
        <v>S</v>
      </c>
      <c r="K5" s="19" t="s">
        <v>26</v>
      </c>
      <c r="L5" s="19" t="str">
        <f t="shared" ref="L5:L30" si="0">IF(ISBLANK(M5)=TRUE,"",UPPER(TEXT(M5,"MMM")))</f>
        <v>JAN</v>
      </c>
      <c r="M5" s="17">
        <v>42736</v>
      </c>
      <c r="N5" s="17" t="str">
        <f ca="1">IF(ISBLANK(C5)=TRUE,"",IF(J5&lt;&gt;"S",IF(C5-TODAY()&lt;0,"Vencido",IF(C5-TODAY()&lt;7,"Proximo do Vencimento, faltam "&amp;C5-TODAY()&amp;" Dias","A Pagar")),"Pagamento Realizado"))</f>
        <v>Pagamento Realizado</v>
      </c>
    </row>
    <row r="6" spans="3:14" ht="15.75" thickBot="1" x14ac:dyDescent="0.3">
      <c r="C6" s="17">
        <v>42748</v>
      </c>
      <c r="D6" s="19" t="s">
        <v>92</v>
      </c>
      <c r="E6" s="19" t="s">
        <v>33</v>
      </c>
      <c r="F6" s="19" t="s">
        <v>139</v>
      </c>
      <c r="G6" s="19" t="s">
        <v>9</v>
      </c>
      <c r="H6" s="19" t="s">
        <v>72</v>
      </c>
      <c r="I6" s="20">
        <v>31</v>
      </c>
      <c r="J6" s="19" t="str">
        <f t="shared" ref="J6:J30" si="1">IF(ISBLANK(M6)&lt;&gt;TRUE,"S","")</f>
        <v>S</v>
      </c>
      <c r="K6" s="19" t="s">
        <v>26</v>
      </c>
      <c r="L6" s="19" t="str">
        <f t="shared" si="0"/>
        <v>JAN</v>
      </c>
      <c r="M6" s="17">
        <v>42748</v>
      </c>
      <c r="N6" s="17" t="str">
        <f t="shared" ref="N6:N30" ca="1" si="2">IF(ISBLANK(C6)=TRUE,"",IF(J6&lt;&gt;"S",IF(C6-TODAY()&lt;0,"Vencido",IF(C6-TODAY()&lt;7,"Proximo do Vencimento, faltam "&amp;C6-TODAY()&amp;" Dias","A Pagar")),"Pagamento Realizado"))</f>
        <v>Pagamento Realizado</v>
      </c>
    </row>
    <row r="7" spans="3:14" ht="15.75" thickBot="1" x14ac:dyDescent="0.3">
      <c r="C7" s="17">
        <v>42747</v>
      </c>
      <c r="D7" s="19" t="s">
        <v>90</v>
      </c>
      <c r="E7" s="19" t="s">
        <v>32</v>
      </c>
      <c r="F7" s="19" t="s">
        <v>140</v>
      </c>
      <c r="G7" s="19" t="s">
        <v>10</v>
      </c>
      <c r="H7" s="19" t="s">
        <v>100</v>
      </c>
      <c r="I7" s="20">
        <v>21</v>
      </c>
      <c r="J7" s="19" t="str">
        <f t="shared" si="1"/>
        <v>S</v>
      </c>
      <c r="K7" s="19" t="s">
        <v>29</v>
      </c>
      <c r="L7" s="19" t="str">
        <f t="shared" si="0"/>
        <v>JAN</v>
      </c>
      <c r="M7" s="17">
        <v>42747</v>
      </c>
      <c r="N7" s="17" t="str">
        <f t="shared" ca="1" si="2"/>
        <v>Pagamento Realizado</v>
      </c>
    </row>
    <row r="8" spans="3:14" ht="15.75" thickBot="1" x14ac:dyDescent="0.3">
      <c r="C8" s="17">
        <v>42781</v>
      </c>
      <c r="D8" s="19" t="s">
        <v>88</v>
      </c>
      <c r="E8" s="19" t="s">
        <v>33</v>
      </c>
      <c r="F8" s="19" t="s">
        <v>141</v>
      </c>
      <c r="G8" s="19" t="s">
        <v>11</v>
      </c>
      <c r="H8" s="19" t="s">
        <v>101</v>
      </c>
      <c r="I8" s="20">
        <v>23</v>
      </c>
      <c r="J8" s="19" t="str">
        <f t="shared" si="1"/>
        <v>S</v>
      </c>
      <c r="K8" s="19" t="s">
        <v>26</v>
      </c>
      <c r="L8" s="19" t="str">
        <f t="shared" si="0"/>
        <v>FEV</v>
      </c>
      <c r="M8" s="17">
        <v>42781</v>
      </c>
      <c r="N8" s="17" t="str">
        <f t="shared" ca="1" si="2"/>
        <v>Pagamento Realizado</v>
      </c>
    </row>
    <row r="9" spans="3:14" ht="15.75" thickBot="1" x14ac:dyDescent="0.3">
      <c r="C9" s="17">
        <v>42767</v>
      </c>
      <c r="D9" s="19" t="s">
        <v>79</v>
      </c>
      <c r="E9" s="19" t="s">
        <v>32</v>
      </c>
      <c r="F9" s="19" t="s">
        <v>142</v>
      </c>
      <c r="G9" s="19" t="s">
        <v>12</v>
      </c>
      <c r="H9" s="19" t="s">
        <v>74</v>
      </c>
      <c r="I9" s="20">
        <v>28</v>
      </c>
      <c r="J9" s="19" t="str">
        <f t="shared" si="1"/>
        <v>S</v>
      </c>
      <c r="K9" s="19" t="s">
        <v>29</v>
      </c>
      <c r="L9" s="19" t="str">
        <f t="shared" si="0"/>
        <v>FEV</v>
      </c>
      <c r="M9" s="17">
        <v>42767</v>
      </c>
      <c r="N9" s="17" t="str">
        <f t="shared" ca="1" si="2"/>
        <v>Pagamento Realizado</v>
      </c>
    </row>
    <row r="10" spans="3:14" ht="15.75" thickBot="1" x14ac:dyDescent="0.3">
      <c r="C10" s="17">
        <v>42779</v>
      </c>
      <c r="D10" s="19" t="s">
        <v>81</v>
      </c>
      <c r="E10" s="19" t="s">
        <v>33</v>
      </c>
      <c r="F10" s="19" t="s">
        <v>143</v>
      </c>
      <c r="G10" s="19" t="s">
        <v>8</v>
      </c>
      <c r="H10" s="19" t="s">
        <v>99</v>
      </c>
      <c r="I10" s="20">
        <v>20</v>
      </c>
      <c r="J10" s="19" t="str">
        <f t="shared" si="1"/>
        <v>S</v>
      </c>
      <c r="K10" s="19" t="s">
        <v>26</v>
      </c>
      <c r="L10" s="19" t="str">
        <f t="shared" si="0"/>
        <v>FEV</v>
      </c>
      <c r="M10" s="17">
        <v>42779</v>
      </c>
      <c r="N10" s="17" t="str">
        <f t="shared" ca="1" si="2"/>
        <v>Pagamento Realizado</v>
      </c>
    </row>
    <row r="11" spans="3:14" ht="15.75" thickBot="1" x14ac:dyDescent="0.3">
      <c r="C11" s="17">
        <v>42778</v>
      </c>
      <c r="D11" s="19" t="s">
        <v>83</v>
      </c>
      <c r="E11" s="19" t="s">
        <v>32</v>
      </c>
      <c r="F11" s="19" t="s">
        <v>144</v>
      </c>
      <c r="G11" s="19" t="s">
        <v>9</v>
      </c>
      <c r="H11" s="19" t="s">
        <v>72</v>
      </c>
      <c r="I11" s="20">
        <v>39</v>
      </c>
      <c r="J11" s="19" t="str">
        <f t="shared" si="1"/>
        <v>S</v>
      </c>
      <c r="K11" s="19" t="s">
        <v>25</v>
      </c>
      <c r="L11" s="19" t="str">
        <f t="shared" si="0"/>
        <v>FEV</v>
      </c>
      <c r="M11" s="17">
        <v>42778</v>
      </c>
      <c r="N11" s="17" t="str">
        <f t="shared" ca="1" si="2"/>
        <v>Pagamento Realizado</v>
      </c>
    </row>
    <row r="12" spans="3:14" ht="15.75" thickBot="1" x14ac:dyDescent="0.3">
      <c r="C12" s="17">
        <v>42809</v>
      </c>
      <c r="D12" s="19" t="s">
        <v>71</v>
      </c>
      <c r="E12" s="19" t="s">
        <v>33</v>
      </c>
      <c r="F12" s="19" t="s">
        <v>145</v>
      </c>
      <c r="G12" s="19" t="s">
        <v>10</v>
      </c>
      <c r="H12" s="19" t="s">
        <v>100</v>
      </c>
      <c r="I12" s="20">
        <v>24</v>
      </c>
      <c r="J12" s="19" t="str">
        <f t="shared" si="1"/>
        <v>S</v>
      </c>
      <c r="K12" s="19" t="s">
        <v>78</v>
      </c>
      <c r="L12" s="19" t="str">
        <f t="shared" si="0"/>
        <v>MAR</v>
      </c>
      <c r="M12" s="17">
        <v>42809</v>
      </c>
      <c r="N12" s="17" t="str">
        <f t="shared" ca="1" si="2"/>
        <v>Pagamento Realizado</v>
      </c>
    </row>
    <row r="13" spans="3:14" ht="15.75" thickBot="1" x14ac:dyDescent="0.3">
      <c r="C13" s="17">
        <v>42826</v>
      </c>
      <c r="D13" s="19" t="s">
        <v>86</v>
      </c>
      <c r="E13" s="19" t="s">
        <v>80</v>
      </c>
      <c r="F13" s="19" t="s">
        <v>146</v>
      </c>
      <c r="G13" s="19" t="s">
        <v>11</v>
      </c>
      <c r="H13" s="19" t="s">
        <v>101</v>
      </c>
      <c r="I13" s="20">
        <v>24</v>
      </c>
      <c r="J13" s="19" t="str">
        <f t="shared" si="1"/>
        <v>S</v>
      </c>
      <c r="K13" s="19" t="s">
        <v>26</v>
      </c>
      <c r="L13" s="19" t="str">
        <f t="shared" si="0"/>
        <v>ABR</v>
      </c>
      <c r="M13" s="17">
        <v>42826</v>
      </c>
      <c r="N13" s="17" t="str">
        <f t="shared" ca="1" si="2"/>
        <v>Pagamento Realizado</v>
      </c>
    </row>
    <row r="14" spans="3:14" ht="15.75" thickBot="1" x14ac:dyDescent="0.3">
      <c r="C14" s="17">
        <v>42807</v>
      </c>
      <c r="D14" s="19" t="s">
        <v>91</v>
      </c>
      <c r="E14" s="19" t="s">
        <v>32</v>
      </c>
      <c r="F14" s="19" t="s">
        <v>147</v>
      </c>
      <c r="G14" s="19" t="s">
        <v>8</v>
      </c>
      <c r="H14" s="19" t="s">
        <v>99</v>
      </c>
      <c r="I14" s="20">
        <v>43</v>
      </c>
      <c r="J14" s="19" t="str">
        <f t="shared" si="1"/>
        <v>S</v>
      </c>
      <c r="K14" s="19" t="s">
        <v>25</v>
      </c>
      <c r="L14" s="19" t="str">
        <f t="shared" si="0"/>
        <v>MAR</v>
      </c>
      <c r="M14" s="17">
        <v>42807</v>
      </c>
      <c r="N14" s="17" t="str">
        <f t="shared" ca="1" si="2"/>
        <v>Pagamento Realizado</v>
      </c>
    </row>
    <row r="15" spans="3:14" ht="15.75" thickBot="1" x14ac:dyDescent="0.3">
      <c r="C15" s="17">
        <v>42806</v>
      </c>
      <c r="D15" s="19" t="s">
        <v>77</v>
      </c>
      <c r="E15" s="19" t="s">
        <v>33</v>
      </c>
      <c r="F15" s="19" t="s">
        <v>148</v>
      </c>
      <c r="G15" s="19" t="s">
        <v>9</v>
      </c>
      <c r="H15" s="19" t="s">
        <v>72</v>
      </c>
      <c r="I15" s="20">
        <v>45</v>
      </c>
      <c r="J15" s="19" t="str">
        <f t="shared" si="1"/>
        <v>S</v>
      </c>
      <c r="K15" s="19" t="s">
        <v>78</v>
      </c>
      <c r="L15" s="19" t="str">
        <f t="shared" si="0"/>
        <v>MAR</v>
      </c>
      <c r="M15" s="17">
        <v>42806</v>
      </c>
      <c r="N15" s="17" t="str">
        <f t="shared" ca="1" si="2"/>
        <v>Pagamento Realizado</v>
      </c>
    </row>
    <row r="16" spans="3:14" ht="15.75" thickBot="1" x14ac:dyDescent="0.3">
      <c r="C16" s="17">
        <v>42870</v>
      </c>
      <c r="D16" s="19" t="s">
        <v>76</v>
      </c>
      <c r="E16" s="19" t="s">
        <v>80</v>
      </c>
      <c r="F16" s="19" t="s">
        <v>149</v>
      </c>
      <c r="G16" s="19" t="s">
        <v>10</v>
      </c>
      <c r="H16" s="19" t="s">
        <v>100</v>
      </c>
      <c r="I16" s="20">
        <v>33</v>
      </c>
      <c r="J16" s="19" t="str">
        <f t="shared" si="1"/>
        <v>S</v>
      </c>
      <c r="K16" s="19" t="s">
        <v>27</v>
      </c>
      <c r="L16" s="19" t="str">
        <f t="shared" si="0"/>
        <v>MAI</v>
      </c>
      <c r="M16" s="17">
        <v>42870</v>
      </c>
      <c r="N16" s="17" t="str">
        <f t="shared" ca="1" si="2"/>
        <v>Pagamento Realizado</v>
      </c>
    </row>
    <row r="17" spans="3:14" ht="15.75" thickBot="1" x14ac:dyDescent="0.3">
      <c r="C17" s="17">
        <v>42887</v>
      </c>
      <c r="D17" s="19" t="s">
        <v>82</v>
      </c>
      <c r="E17" s="19" t="s">
        <v>32</v>
      </c>
      <c r="F17" s="19" t="s">
        <v>150</v>
      </c>
      <c r="G17" s="19" t="s">
        <v>11</v>
      </c>
      <c r="H17" s="19" t="s">
        <v>101</v>
      </c>
      <c r="I17" s="20">
        <v>40</v>
      </c>
      <c r="J17" s="19" t="str">
        <f t="shared" si="1"/>
        <v>S</v>
      </c>
      <c r="K17" s="19" t="s">
        <v>30</v>
      </c>
      <c r="L17" s="19" t="str">
        <f t="shared" si="0"/>
        <v>JUN</v>
      </c>
      <c r="M17" s="17">
        <v>42887</v>
      </c>
      <c r="N17" s="17" t="str">
        <f t="shared" ca="1" si="2"/>
        <v>Pagamento Realizado</v>
      </c>
    </row>
    <row r="18" spans="3:14" ht="15.75" thickBot="1" x14ac:dyDescent="0.3">
      <c r="C18" s="17">
        <v>42868</v>
      </c>
      <c r="D18" s="19" t="s">
        <v>87</v>
      </c>
      <c r="E18" s="19" t="s">
        <v>32</v>
      </c>
      <c r="F18" s="19" t="s">
        <v>151</v>
      </c>
      <c r="G18" s="19" t="s">
        <v>12</v>
      </c>
      <c r="H18" s="19" t="s">
        <v>74</v>
      </c>
      <c r="I18" s="20">
        <v>26</v>
      </c>
      <c r="J18" s="19" t="str">
        <f t="shared" si="1"/>
        <v/>
      </c>
      <c r="K18" s="19" t="s">
        <v>26</v>
      </c>
      <c r="L18" s="19" t="str">
        <f t="shared" si="0"/>
        <v/>
      </c>
      <c r="M18" s="17"/>
      <c r="N18" s="17" t="str">
        <f t="shared" ca="1" si="2"/>
        <v>Vencido</v>
      </c>
    </row>
    <row r="19" spans="3:14" ht="15.75" thickBot="1" x14ac:dyDescent="0.3">
      <c r="C19" s="17">
        <v>42959</v>
      </c>
      <c r="D19" s="19" t="s">
        <v>76</v>
      </c>
      <c r="E19" s="19" t="s">
        <v>33</v>
      </c>
      <c r="F19" s="19" t="s">
        <v>152</v>
      </c>
      <c r="G19" s="19" t="s">
        <v>13</v>
      </c>
      <c r="H19" s="19" t="s">
        <v>102</v>
      </c>
      <c r="I19" s="20">
        <v>36</v>
      </c>
      <c r="J19" s="19" t="str">
        <f t="shared" si="1"/>
        <v/>
      </c>
      <c r="K19" s="19" t="s">
        <v>25</v>
      </c>
      <c r="L19" s="19" t="str">
        <f t="shared" si="0"/>
        <v/>
      </c>
      <c r="M19" s="17"/>
      <c r="N19" s="17" t="str">
        <f t="shared" ca="1" si="2"/>
        <v>A Pagar</v>
      </c>
    </row>
    <row r="20" spans="3:14" ht="15.75" thickBot="1" x14ac:dyDescent="0.3">
      <c r="C20" s="17">
        <v>42931</v>
      </c>
      <c r="D20" s="19" t="s">
        <v>88</v>
      </c>
      <c r="E20" s="19" t="s">
        <v>32</v>
      </c>
      <c r="F20" s="19" t="s">
        <v>153</v>
      </c>
      <c r="G20" s="19" t="s">
        <v>8</v>
      </c>
      <c r="H20" s="19" t="s">
        <v>99</v>
      </c>
      <c r="I20" s="20">
        <v>28</v>
      </c>
      <c r="J20" s="19" t="str">
        <f t="shared" si="1"/>
        <v/>
      </c>
      <c r="K20" s="19" t="s">
        <v>78</v>
      </c>
      <c r="L20" s="19" t="str">
        <f t="shared" si="0"/>
        <v/>
      </c>
      <c r="M20" s="17"/>
      <c r="N20" s="17" t="str">
        <f t="shared" ca="1" si="2"/>
        <v>Vencido</v>
      </c>
    </row>
    <row r="21" spans="3:14" ht="15.75" thickBot="1" x14ac:dyDescent="0.3">
      <c r="C21" s="17">
        <v>42948</v>
      </c>
      <c r="D21" s="19" t="s">
        <v>77</v>
      </c>
      <c r="E21" s="19" t="s">
        <v>33</v>
      </c>
      <c r="F21" s="19" t="s">
        <v>138</v>
      </c>
      <c r="G21" s="19" t="s">
        <v>9</v>
      </c>
      <c r="H21" s="19" t="s">
        <v>72</v>
      </c>
      <c r="I21" s="20">
        <v>38</v>
      </c>
      <c r="J21" s="19" t="str">
        <f t="shared" si="1"/>
        <v/>
      </c>
      <c r="K21" s="19" t="s">
        <v>27</v>
      </c>
      <c r="L21" s="19" t="str">
        <f t="shared" si="0"/>
        <v/>
      </c>
      <c r="M21" s="17"/>
      <c r="N21" s="17" t="str">
        <f t="shared" ca="1" si="2"/>
        <v>A Pagar</v>
      </c>
    </row>
    <row r="22" spans="3:14" ht="15.75" thickBot="1" x14ac:dyDescent="0.3">
      <c r="C22" s="17">
        <v>42868</v>
      </c>
      <c r="D22" s="19" t="s">
        <v>85</v>
      </c>
      <c r="E22" s="19" t="s">
        <v>80</v>
      </c>
      <c r="F22" s="19" t="s">
        <v>139</v>
      </c>
      <c r="G22" s="19" t="s">
        <v>10</v>
      </c>
      <c r="H22" s="19" t="s">
        <v>100</v>
      </c>
      <c r="I22" s="20">
        <v>45</v>
      </c>
      <c r="J22" s="19" t="str">
        <f t="shared" si="1"/>
        <v/>
      </c>
      <c r="K22" s="19" t="s">
        <v>26</v>
      </c>
      <c r="L22" s="19" t="str">
        <f t="shared" si="0"/>
        <v/>
      </c>
      <c r="M22" s="17"/>
      <c r="N22" s="17" t="str">
        <f t="shared" ca="1" si="2"/>
        <v>Vencido</v>
      </c>
    </row>
    <row r="23" spans="3:14" ht="15.75" thickBot="1" x14ac:dyDescent="0.3">
      <c r="C23" s="17">
        <v>42990</v>
      </c>
      <c r="D23" s="19" t="s">
        <v>83</v>
      </c>
      <c r="E23" s="19" t="s">
        <v>32</v>
      </c>
      <c r="F23" s="19" t="s">
        <v>140</v>
      </c>
      <c r="G23" s="19" t="s">
        <v>11</v>
      </c>
      <c r="H23" s="19" t="s">
        <v>101</v>
      </c>
      <c r="I23" s="20">
        <v>27</v>
      </c>
      <c r="J23" s="19" t="str">
        <f t="shared" si="1"/>
        <v/>
      </c>
      <c r="K23" s="19" t="s">
        <v>25</v>
      </c>
      <c r="L23" s="19" t="str">
        <f t="shared" si="0"/>
        <v/>
      </c>
      <c r="M23" s="17"/>
      <c r="N23" s="17" t="str">
        <f t="shared" ca="1" si="2"/>
        <v>A Pagar</v>
      </c>
    </row>
    <row r="24" spans="3:14" ht="15.75" thickBot="1" x14ac:dyDescent="0.3">
      <c r="C24" s="17">
        <v>43023</v>
      </c>
      <c r="D24" s="19" t="s">
        <v>83</v>
      </c>
      <c r="E24" s="19" t="s">
        <v>33</v>
      </c>
      <c r="F24" s="19" t="s">
        <v>141</v>
      </c>
      <c r="G24" s="19" t="s">
        <v>12</v>
      </c>
      <c r="H24" s="19" t="s">
        <v>74</v>
      </c>
      <c r="I24" s="20">
        <v>33</v>
      </c>
      <c r="J24" s="19" t="str">
        <f t="shared" si="1"/>
        <v/>
      </c>
      <c r="K24" s="19" t="s">
        <v>78</v>
      </c>
      <c r="L24" s="19" t="str">
        <f t="shared" si="0"/>
        <v/>
      </c>
      <c r="M24" s="17"/>
      <c r="N24" s="17" t="str">
        <f t="shared" ca="1" si="2"/>
        <v>A Pagar</v>
      </c>
    </row>
    <row r="25" spans="3:14" ht="15.75" thickBot="1" x14ac:dyDescent="0.3">
      <c r="C25" s="17">
        <v>43009</v>
      </c>
      <c r="D25" s="19" t="s">
        <v>75</v>
      </c>
      <c r="E25" s="19" t="s">
        <v>80</v>
      </c>
      <c r="F25" s="19" t="s">
        <v>142</v>
      </c>
      <c r="G25" s="19" t="s">
        <v>8</v>
      </c>
      <c r="H25" s="19" t="s">
        <v>99</v>
      </c>
      <c r="I25" s="20">
        <v>42</v>
      </c>
      <c r="J25" s="19" t="str">
        <f t="shared" si="1"/>
        <v/>
      </c>
      <c r="K25" s="19" t="s">
        <v>27</v>
      </c>
      <c r="L25" s="19" t="str">
        <f t="shared" si="0"/>
        <v/>
      </c>
      <c r="M25" s="17"/>
      <c r="N25" s="17" t="str">
        <f t="shared" ca="1" si="2"/>
        <v>A Pagar</v>
      </c>
    </row>
    <row r="26" spans="3:14" ht="15.75" thickBot="1" x14ac:dyDescent="0.3">
      <c r="C26" s="17">
        <v>43052</v>
      </c>
      <c r="D26" s="19" t="s">
        <v>84</v>
      </c>
      <c r="E26" s="19" t="s">
        <v>32</v>
      </c>
      <c r="F26" s="19" t="s">
        <v>143</v>
      </c>
      <c r="G26" s="19" t="s">
        <v>9</v>
      </c>
      <c r="H26" s="19" t="s">
        <v>72</v>
      </c>
      <c r="I26" s="20">
        <v>25</v>
      </c>
      <c r="J26" s="19" t="str">
        <f t="shared" si="1"/>
        <v/>
      </c>
      <c r="K26" s="19" t="s">
        <v>30</v>
      </c>
      <c r="L26" s="19" t="str">
        <f t="shared" si="0"/>
        <v/>
      </c>
      <c r="M26" s="17"/>
      <c r="N26" s="17" t="str">
        <f t="shared" ca="1" si="2"/>
        <v>A Pagar</v>
      </c>
    </row>
    <row r="27" spans="3:14" ht="15.75" thickBot="1" x14ac:dyDescent="0.3">
      <c r="C27" s="17">
        <v>43020</v>
      </c>
      <c r="D27" s="19" t="s">
        <v>73</v>
      </c>
      <c r="E27" s="19" t="s">
        <v>33</v>
      </c>
      <c r="F27" s="19" t="s">
        <v>144</v>
      </c>
      <c r="G27" s="19" t="s">
        <v>10</v>
      </c>
      <c r="H27" s="19" t="s">
        <v>100</v>
      </c>
      <c r="I27" s="20">
        <v>33</v>
      </c>
      <c r="J27" s="19" t="str">
        <f t="shared" si="1"/>
        <v/>
      </c>
      <c r="K27" s="19" t="s">
        <v>26</v>
      </c>
      <c r="L27" s="19" t="str">
        <f t="shared" si="0"/>
        <v/>
      </c>
      <c r="M27" s="17"/>
      <c r="N27" s="17" t="str">
        <f t="shared" ca="1" si="2"/>
        <v>A Pagar</v>
      </c>
    </row>
    <row r="28" spans="3:14" ht="15.75" thickBot="1" x14ac:dyDescent="0.3">
      <c r="C28" s="17">
        <v>43054</v>
      </c>
      <c r="D28" s="19" t="s">
        <v>79</v>
      </c>
      <c r="E28" s="19" t="s">
        <v>80</v>
      </c>
      <c r="F28" s="19" t="s">
        <v>145</v>
      </c>
      <c r="G28" s="19" t="s">
        <v>11</v>
      </c>
      <c r="H28" s="19" t="s">
        <v>101</v>
      </c>
      <c r="I28" s="20">
        <v>40</v>
      </c>
      <c r="J28" s="19" t="str">
        <f t="shared" si="1"/>
        <v/>
      </c>
      <c r="K28" s="19" t="s">
        <v>25</v>
      </c>
      <c r="L28" s="19" t="str">
        <f t="shared" si="0"/>
        <v/>
      </c>
      <c r="M28" s="17"/>
      <c r="N28" s="17" t="str">
        <f t="shared" ca="1" si="2"/>
        <v>A Pagar</v>
      </c>
    </row>
    <row r="29" spans="3:14" ht="15.75" thickBot="1" x14ac:dyDescent="0.3">
      <c r="C29" s="17">
        <v>43070</v>
      </c>
      <c r="D29" s="19" t="s">
        <v>89</v>
      </c>
      <c r="E29" s="19" t="s">
        <v>32</v>
      </c>
      <c r="F29" s="19" t="s">
        <v>146</v>
      </c>
      <c r="G29" s="19" t="s">
        <v>12</v>
      </c>
      <c r="H29" s="19" t="s">
        <v>74</v>
      </c>
      <c r="I29" s="20">
        <v>27</v>
      </c>
      <c r="J29" s="19" t="str">
        <f t="shared" si="1"/>
        <v/>
      </c>
      <c r="K29" s="19" t="s">
        <v>78</v>
      </c>
      <c r="L29" s="19" t="str">
        <f t="shared" si="0"/>
        <v/>
      </c>
      <c r="M29" s="17"/>
      <c r="N29" s="17" t="str">
        <f t="shared" ca="1" si="2"/>
        <v>A Pagar</v>
      </c>
    </row>
    <row r="30" spans="3:14" ht="15.75" thickBot="1" x14ac:dyDescent="0.3">
      <c r="C30" s="17">
        <v>43082</v>
      </c>
      <c r="D30" s="19" t="s">
        <v>76</v>
      </c>
      <c r="E30" s="19" t="s">
        <v>33</v>
      </c>
      <c r="F30" s="19" t="s">
        <v>147</v>
      </c>
      <c r="G30" s="19" t="s">
        <v>13</v>
      </c>
      <c r="H30" s="19" t="s">
        <v>102</v>
      </c>
      <c r="I30" s="20">
        <v>35</v>
      </c>
      <c r="J30" s="19" t="str">
        <f t="shared" si="1"/>
        <v/>
      </c>
      <c r="K30" s="19" t="s">
        <v>27</v>
      </c>
      <c r="L30" s="19" t="str">
        <f t="shared" si="0"/>
        <v/>
      </c>
      <c r="M30" s="17"/>
      <c r="N30" s="17" t="str">
        <f t="shared" ca="1" si="2"/>
        <v>A Pagar</v>
      </c>
    </row>
  </sheetData>
  <mergeCells count="1">
    <mergeCell ref="C2:N2"/>
  </mergeCells>
  <conditionalFormatting sqref="N5:N30">
    <cfRule type="containsText" dxfId="2" priority="1" operator="containsText" text="Proximo">
      <formula>NOT(ISERROR(SEARCH("Proximo",N5)))</formula>
    </cfRule>
    <cfRule type="cellIs" dxfId="1" priority="2" operator="equal">
      <formula>"Pagamento Realizado"</formula>
    </cfRule>
    <cfRule type="cellIs" dxfId="0" priority="3" operator="equal">
      <formula>"Vencido"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Configurações!$E$5:$E$19</xm:f>
          </x14:formula1>
          <xm:sqref>G5:G30</xm:sqref>
        </x14:dataValidation>
        <x14:dataValidation type="list" allowBlank="1" showInputMessage="1" showErrorMessage="1">
          <x14:formula1>
            <xm:f>Configurações!$I$5:$I$10</xm:f>
          </x14:formula1>
          <xm:sqref>E5:E30</xm:sqref>
        </x14:dataValidation>
        <x14:dataValidation type="list" allowBlank="1" showInputMessage="1" showErrorMessage="1">
          <x14:formula1>
            <xm:f>Configurações!$G$5:$G$10</xm:f>
          </x14:formula1>
          <xm:sqref>K5:K30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29"/>
  <sheetViews>
    <sheetView showGridLines="0" showRowColHeaders="0" zoomScaleNormal="100" workbookViewId="0">
      <selection activeCell="A21" sqref="A21"/>
    </sheetView>
  </sheetViews>
  <sheetFormatPr defaultRowHeight="14.25" x14ac:dyDescent="0.2"/>
  <cols>
    <col min="1" max="1" width="25.7109375" style="5" customWidth="1"/>
    <col min="2" max="2" width="1.7109375" style="5" customWidth="1"/>
    <col min="3" max="3" width="37.5703125" style="5" bestFit="1" customWidth="1"/>
    <col min="4" max="16" width="13" style="5" customWidth="1"/>
    <col min="17" max="16384" width="9.140625" style="5"/>
  </cols>
  <sheetData>
    <row r="1" spans="3:16" ht="9.9499999999999993" customHeight="1" x14ac:dyDescent="0.2"/>
    <row r="2" spans="3:16" ht="15" x14ac:dyDescent="0.25">
      <c r="C2" s="31" t="s">
        <v>103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9"/>
      <c r="O2" s="9"/>
      <c r="P2" s="9"/>
    </row>
    <row r="3" spans="3:16" ht="9.9499999999999993" customHeight="1" x14ac:dyDescent="0.2"/>
    <row r="4" spans="3:16" ht="15.75" thickBot="1" x14ac:dyDescent="0.3">
      <c r="C4" s="13" t="s">
        <v>104</v>
      </c>
      <c r="D4" s="13" t="s">
        <v>105</v>
      </c>
      <c r="E4" s="13" t="s">
        <v>106</v>
      </c>
      <c r="F4" s="13" t="s">
        <v>107</v>
      </c>
      <c r="G4" s="13" t="s">
        <v>108</v>
      </c>
      <c r="H4" s="13" t="s">
        <v>109</v>
      </c>
      <c r="I4" s="13" t="s">
        <v>110</v>
      </c>
      <c r="J4" s="13" t="s">
        <v>111</v>
      </c>
      <c r="K4" s="13" t="s">
        <v>112</v>
      </c>
      <c r="L4" s="13" t="s">
        <v>113</v>
      </c>
      <c r="M4" s="13" t="s">
        <v>114</v>
      </c>
      <c r="N4" s="13" t="s">
        <v>115</v>
      </c>
      <c r="O4" s="13" t="s">
        <v>116</v>
      </c>
      <c r="P4" s="13" t="s">
        <v>117</v>
      </c>
    </row>
    <row r="5" spans="3:16" ht="15.75" hidden="1" thickTop="1" thickBot="1" x14ac:dyDescent="0.25">
      <c r="C5" s="10"/>
      <c r="D5" s="11" t="s">
        <v>118</v>
      </c>
      <c r="E5" s="11" t="s">
        <v>119</v>
      </c>
      <c r="F5" s="11" t="s">
        <v>120</v>
      </c>
      <c r="G5" s="11" t="s">
        <v>121</v>
      </c>
      <c r="H5" s="11" t="s">
        <v>122</v>
      </c>
      <c r="I5" s="11" t="s">
        <v>123</v>
      </c>
      <c r="J5" s="11" t="s">
        <v>124</v>
      </c>
      <c r="K5" s="11" t="s">
        <v>125</v>
      </c>
      <c r="L5" s="11" t="s">
        <v>126</v>
      </c>
      <c r="M5" s="11" t="s">
        <v>127</v>
      </c>
      <c r="N5" s="11" t="s">
        <v>128</v>
      </c>
      <c r="O5" s="11" t="s">
        <v>129</v>
      </c>
      <c r="P5" s="11"/>
    </row>
    <row r="6" spans="3:16" ht="16.5" thickTop="1" thickBot="1" x14ac:dyDescent="0.3">
      <c r="C6" s="13" t="s">
        <v>2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3:16" ht="16.5" thickTop="1" thickBot="1" x14ac:dyDescent="0.3">
      <c r="C7" s="13" t="s">
        <v>3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3:16" ht="16.5" thickTop="1" thickBot="1" x14ac:dyDescent="0.3">
      <c r="C8" s="13" t="s">
        <v>4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3:16" ht="16.5" thickTop="1" thickBot="1" x14ac:dyDescent="0.3">
      <c r="C9" s="13" t="s">
        <v>5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3:16" ht="16.5" thickTop="1" thickBot="1" x14ac:dyDescent="0.3">
      <c r="C10" s="13" t="s">
        <v>6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3:16" ht="16.5" thickTop="1" thickBot="1" x14ac:dyDescent="0.3">
      <c r="C11" s="13" t="s">
        <v>7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3:16" ht="16.5" thickTop="1" thickBot="1" x14ac:dyDescent="0.3">
      <c r="C12" s="13" t="s">
        <v>54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3:16" ht="16.5" thickTop="1" thickBot="1" x14ac:dyDescent="0.3">
      <c r="C13" s="13" t="s">
        <v>8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3:16" ht="16.5" thickTop="1" thickBot="1" x14ac:dyDescent="0.3">
      <c r="C14" s="13" t="s">
        <v>9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3:16" ht="16.5" thickTop="1" thickBot="1" x14ac:dyDescent="0.3">
      <c r="C15" s="13" t="s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3:16" ht="16.5" thickTop="1" thickBot="1" x14ac:dyDescent="0.3">
      <c r="C16" s="13" t="s">
        <v>11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3:16" ht="16.5" thickTop="1" thickBot="1" x14ac:dyDescent="0.3">
      <c r="C17" s="13" t="s">
        <v>12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3:16" ht="16.5" thickTop="1" thickBot="1" x14ac:dyDescent="0.3">
      <c r="C18" s="13" t="s">
        <v>13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3:16" ht="16.5" thickTop="1" thickBot="1" x14ac:dyDescent="0.3">
      <c r="C19" s="13" t="s">
        <v>14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3:16" ht="16.5" thickTop="1" thickBot="1" x14ac:dyDescent="0.3">
      <c r="C20" s="13" t="s">
        <v>15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3:16" ht="16.5" thickTop="1" thickBot="1" x14ac:dyDescent="0.3">
      <c r="C21" s="13" t="s">
        <v>16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3:16" ht="16.5" thickTop="1" thickBot="1" x14ac:dyDescent="0.3">
      <c r="C22" s="13" t="s">
        <v>17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3:16" ht="16.5" thickTop="1" thickBot="1" x14ac:dyDescent="0.3">
      <c r="C23" s="13" t="s">
        <v>18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3:16" ht="16.5" thickTop="1" thickBot="1" x14ac:dyDescent="0.3">
      <c r="C24" s="13" t="s">
        <v>19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3:16" ht="16.5" thickTop="1" thickBot="1" x14ac:dyDescent="0.3">
      <c r="C25" s="13" t="s">
        <v>20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3:16" ht="16.5" thickTop="1" thickBot="1" x14ac:dyDescent="0.3">
      <c r="C26" s="13" t="s">
        <v>21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3:16" ht="16.5" thickTop="1" thickBot="1" x14ac:dyDescent="0.3">
      <c r="C27" s="13" t="s">
        <v>22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3:16" ht="16.5" thickTop="1" thickBot="1" x14ac:dyDescent="0.3">
      <c r="C28" s="13" t="s">
        <v>52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3:16" x14ac:dyDescent="0.2">
      <c r="C29" s="8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</sheetData>
  <mergeCells count="1">
    <mergeCell ref="C2:M2"/>
  </mergeCells>
  <pageMargins left="0.511811024" right="0.511811024" top="0.78740157499999996" bottom="0.78740157499999996" header="0.31496062000000002" footer="0.31496062000000002"/>
  <pageSetup paperSize="9" scale="52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30"/>
  <sheetViews>
    <sheetView showGridLines="0" showRowColHeaders="0"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C16" sqref="C16"/>
    </sheetView>
  </sheetViews>
  <sheetFormatPr defaultRowHeight="14.25" x14ac:dyDescent="0.2"/>
  <cols>
    <col min="1" max="1" width="25.7109375" style="5" customWidth="1"/>
    <col min="2" max="2" width="1.7109375" style="5" customWidth="1"/>
    <col min="3" max="3" width="32.85546875" style="5" customWidth="1"/>
    <col min="4" max="4" width="15.42578125" style="5" customWidth="1"/>
    <col min="5" max="16384" width="9.140625" style="5"/>
  </cols>
  <sheetData>
    <row r="1" spans="3:16" ht="9.9499999999999993" customHeight="1" x14ac:dyDescent="0.2"/>
    <row r="2" spans="3:16" ht="14.25" customHeight="1" x14ac:dyDescent="0.25">
      <c r="C2" s="31" t="s">
        <v>130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3:16" ht="9.9499999999999993" customHeight="1" x14ac:dyDescent="0.2"/>
    <row r="4" spans="3:16" ht="15.75" thickBot="1" x14ac:dyDescent="0.3">
      <c r="C4" s="13" t="s">
        <v>131</v>
      </c>
      <c r="D4" s="14" t="s">
        <v>132</v>
      </c>
      <c r="E4"/>
      <c r="F4"/>
      <c r="G4"/>
      <c r="H4"/>
      <c r="I4"/>
      <c r="J4"/>
      <c r="K4"/>
      <c r="L4"/>
      <c r="M4"/>
      <c r="N4"/>
      <c r="O4"/>
      <c r="P4"/>
    </row>
    <row r="5" spans="3:16" ht="15.75" thickBot="1" x14ac:dyDescent="0.3">
      <c r="C5" s="16" t="s">
        <v>133</v>
      </c>
      <c r="D5" s="22"/>
      <c r="E5"/>
      <c r="F5"/>
      <c r="G5"/>
      <c r="H5"/>
      <c r="I5"/>
      <c r="J5"/>
      <c r="K5"/>
      <c r="L5"/>
      <c r="M5"/>
      <c r="N5"/>
      <c r="O5"/>
      <c r="P5"/>
    </row>
    <row r="6" spans="3:16" ht="15.75" thickBot="1" x14ac:dyDescent="0.3">
      <c r="C6" s="16" t="s">
        <v>134</v>
      </c>
      <c r="D6" s="22"/>
      <c r="E6"/>
      <c r="F6"/>
      <c r="G6"/>
      <c r="H6"/>
      <c r="I6"/>
      <c r="J6"/>
      <c r="K6"/>
      <c r="L6"/>
      <c r="M6"/>
      <c r="N6"/>
      <c r="O6"/>
      <c r="P6"/>
    </row>
    <row r="7" spans="3:16" ht="15.75" thickBot="1" x14ac:dyDescent="0.3">
      <c r="C7" s="16" t="s">
        <v>135</v>
      </c>
      <c r="D7" s="22"/>
      <c r="E7"/>
      <c r="F7"/>
      <c r="G7"/>
      <c r="H7"/>
      <c r="I7"/>
      <c r="J7"/>
      <c r="K7"/>
      <c r="L7"/>
      <c r="M7"/>
      <c r="N7"/>
      <c r="O7"/>
      <c r="P7"/>
    </row>
    <row r="8" spans="3:16" ht="15.75" thickBot="1" x14ac:dyDescent="0.3">
      <c r="C8" s="15" t="s">
        <v>136</v>
      </c>
      <c r="D8" s="22"/>
      <c r="E8"/>
      <c r="F8"/>
      <c r="G8"/>
      <c r="H8"/>
      <c r="I8"/>
      <c r="J8"/>
      <c r="K8"/>
      <c r="L8"/>
      <c r="M8"/>
      <c r="N8"/>
      <c r="O8"/>
      <c r="P8"/>
    </row>
    <row r="9" spans="3:16" ht="15.75" thickBot="1" x14ac:dyDescent="0.3">
      <c r="C9" s="15" t="s">
        <v>137</v>
      </c>
      <c r="D9" s="23"/>
      <c r="E9"/>
      <c r="F9"/>
      <c r="G9"/>
      <c r="H9"/>
      <c r="I9"/>
      <c r="J9"/>
      <c r="K9"/>
      <c r="L9"/>
      <c r="M9"/>
      <c r="N9"/>
      <c r="O9"/>
      <c r="P9"/>
    </row>
    <row r="10" spans="3:16" ht="15" x14ac:dyDescent="0.25"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3:16" ht="15" x14ac:dyDescent="0.25"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3:16" ht="15" x14ac:dyDescent="0.25"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3:16" ht="15" x14ac:dyDescent="0.25"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3:16" ht="15" x14ac:dyDescent="0.25"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3:16" ht="15" x14ac:dyDescent="0.25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16" ht="15" x14ac:dyDescent="0.25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6" ht="15" x14ac:dyDescent="0.25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6" ht="15" x14ac:dyDescent="0.25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6" ht="15" x14ac:dyDescent="0.25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6" ht="15" x14ac:dyDescent="0.25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6" ht="15" x14ac:dyDescent="0.25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6" ht="15" x14ac:dyDescent="0.25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6" ht="15" x14ac:dyDescent="0.25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6" ht="15" x14ac:dyDescent="0.25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6" ht="15" x14ac:dyDescent="0.25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6" ht="15" x14ac:dyDescent="0.25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6" ht="15" x14ac:dyDescent="0.25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6" ht="15" x14ac:dyDescent="0.25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6" ht="15" x14ac:dyDescent="0.25">
      <c r="E29"/>
      <c r="F29"/>
      <c r="G29"/>
      <c r="H29"/>
      <c r="I29"/>
      <c r="J29"/>
      <c r="K29"/>
      <c r="L29"/>
      <c r="M29"/>
      <c r="N29"/>
      <c r="O29"/>
      <c r="P29"/>
    </row>
    <row r="30" spans="3:16" ht="15" x14ac:dyDescent="0.25">
      <c r="E30"/>
      <c r="F30"/>
      <c r="G30"/>
      <c r="H30"/>
      <c r="I30"/>
      <c r="J30"/>
      <c r="K30"/>
      <c r="L30"/>
      <c r="M30"/>
      <c r="N30"/>
      <c r="O30"/>
      <c r="P30"/>
    </row>
  </sheetData>
  <mergeCells count="1">
    <mergeCell ref="C2:P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PAINEL PRINCIPAL</vt:lpstr>
      <vt:lpstr>Configurações</vt:lpstr>
      <vt:lpstr>Contas a Receber</vt:lpstr>
      <vt:lpstr>Contas a Pagar</vt:lpstr>
      <vt:lpstr>GRÁFICOS</vt:lpstr>
      <vt:lpstr>Calcula Financiamento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2017-07-25T17:08:31Z</dcterms:modified>
</cp:coreProperties>
</file>