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3\"/>
    </mc:Choice>
  </mc:AlternateContent>
  <bookViews>
    <workbookView xWindow="0" yWindow="0" windowWidth="20490" windowHeight="8820" activeTab="1"/>
  </bookViews>
  <sheets>
    <sheet name="SE, E, OU" sheetId="3" r:id="rId1"/>
    <sheet name="REF ABSOLUTA MISTA E RELATIVA" sheetId="6" r:id="rId2"/>
    <sheet name="TAB VERDADE E e OU" sheetId="5" r:id="rId3"/>
  </sheets>
  <calcPr calcId="171027"/>
</workbook>
</file>

<file path=xl/calcChain.xml><?xml version="1.0" encoding="utf-8"?>
<calcChain xmlns="http://schemas.openxmlformats.org/spreadsheetml/2006/main">
  <c r="J8" i="3" l="1"/>
  <c r="J9" i="3"/>
  <c r="J10" i="3"/>
  <c r="J11" i="3"/>
  <c r="J12" i="3"/>
  <c r="J13" i="3"/>
  <c r="J14" i="3"/>
  <c r="J15" i="3"/>
  <c r="J16" i="3"/>
  <c r="J7" i="3"/>
  <c r="G32" i="6"/>
  <c r="F28" i="6"/>
  <c r="G28" i="6"/>
  <c r="F29" i="6"/>
  <c r="G29" i="6"/>
  <c r="F30" i="6"/>
  <c r="G30" i="6"/>
  <c r="F31" i="6"/>
  <c r="G31" i="6"/>
  <c r="F32" i="6"/>
  <c r="E32" i="6"/>
  <c r="E29" i="6"/>
  <c r="E30" i="6"/>
  <c r="E31" i="6"/>
  <c r="E28" i="6"/>
  <c r="D32" i="6"/>
  <c r="D31" i="6"/>
  <c r="D30" i="6"/>
  <c r="D29" i="6"/>
  <c r="D28" i="6"/>
  <c r="E18" i="6"/>
  <c r="E19" i="6"/>
  <c r="E20" i="6"/>
  <c r="E21" i="6"/>
  <c r="E17" i="6"/>
  <c r="D21" i="6"/>
  <c r="D20" i="6"/>
  <c r="D19" i="6"/>
  <c r="D18" i="6"/>
  <c r="D17" i="6"/>
  <c r="C11" i="6"/>
  <c r="D11" i="6"/>
  <c r="E11" i="6"/>
  <c r="F11" i="6"/>
  <c r="B11" i="6"/>
  <c r="C7" i="6"/>
  <c r="C4" i="6"/>
  <c r="C5" i="6"/>
  <c r="C6" i="6"/>
  <c r="C3" i="6"/>
  <c r="G8" i="3"/>
  <c r="G9" i="3"/>
  <c r="G10" i="3"/>
  <c r="G11" i="3"/>
  <c r="G12" i="3"/>
  <c r="G13" i="3"/>
  <c r="G14" i="3"/>
  <c r="G15" i="3"/>
  <c r="G16" i="3"/>
  <c r="G7" i="3"/>
  <c r="H8" i="3"/>
  <c r="H9" i="3"/>
  <c r="H10" i="3"/>
  <c r="H11" i="3"/>
  <c r="H12" i="3"/>
  <c r="H13" i="3"/>
  <c r="H14" i="3"/>
  <c r="H15" i="3"/>
  <c r="H16" i="3"/>
  <c r="H7" i="3"/>
  <c r="D3" i="5"/>
  <c r="D4" i="5"/>
  <c r="D5" i="5"/>
  <c r="D2" i="5"/>
  <c r="C2" i="5"/>
  <c r="C5" i="5"/>
  <c r="C4" i="5"/>
  <c r="C3" i="5"/>
  <c r="I7" i="3"/>
  <c r="I8" i="3"/>
  <c r="I9" i="3"/>
  <c r="I10" i="3"/>
  <c r="I11" i="3"/>
  <c r="I12" i="3"/>
  <c r="I13" i="3"/>
  <c r="I14" i="3"/>
  <c r="I15" i="3"/>
  <c r="I16" i="3"/>
  <c r="F8" i="3" l="1"/>
  <c r="F9" i="3"/>
  <c r="F10" i="3"/>
  <c r="F11" i="3"/>
  <c r="F12" i="3"/>
  <c r="F13" i="3"/>
  <c r="F14" i="3"/>
  <c r="F15" i="3"/>
  <c r="F16" i="3"/>
  <c r="F7" i="3"/>
</calcChain>
</file>

<file path=xl/sharedStrings.xml><?xml version="1.0" encoding="utf-8"?>
<sst xmlns="http://schemas.openxmlformats.org/spreadsheetml/2006/main" count="74" uniqueCount="48">
  <si>
    <t>Nome</t>
  </si>
  <si>
    <t>Resultado</t>
  </si>
  <si>
    <t>Tabela Internacional</t>
  </si>
  <si>
    <t>Idade</t>
  </si>
  <si>
    <t>Altura</t>
  </si>
  <si>
    <t>Roberto</t>
  </si>
  <si>
    <t>Cláudia</t>
  </si>
  <si>
    <t>Peso</t>
  </si>
  <si>
    <t>Sandra</t>
  </si>
  <si>
    <t>Telma</t>
  </si>
  <si>
    <t>Joaquim</t>
  </si>
  <si>
    <t>Alberto</t>
  </si>
  <si>
    <t>Wilson</t>
  </si>
  <si>
    <t>Bernardo</t>
  </si>
  <si>
    <t>Maurício</t>
  </si>
  <si>
    <t>IMC</t>
  </si>
  <si>
    <t>Cáculo do Índice de Massa Corporea (IMC)</t>
  </si>
  <si>
    <t>Alessandra</t>
  </si>
  <si>
    <t>Normal</t>
  </si>
  <si>
    <t>Sobrepeso</t>
  </si>
  <si>
    <t>Obeso</t>
  </si>
  <si>
    <t>Regime</t>
  </si>
  <si>
    <t>Um regiminho é bom!</t>
  </si>
  <si>
    <t>Não Precisa de Regime</t>
  </si>
  <si>
    <t>Sim Precisa de Regime</t>
  </si>
  <si>
    <t>E</t>
  </si>
  <si>
    <t>OU</t>
  </si>
  <si>
    <t>Sexo</t>
  </si>
  <si>
    <t>menino</t>
  </si>
  <si>
    <t>menina</t>
  </si>
  <si>
    <t>teste</t>
  </si>
  <si>
    <t>Teste 2</t>
  </si>
  <si>
    <t>Preço</t>
  </si>
  <si>
    <t>Quantidade</t>
  </si>
  <si>
    <t>Total</t>
  </si>
  <si>
    <t>Celular</t>
  </si>
  <si>
    <t>bolsa</t>
  </si>
  <si>
    <t>camisa</t>
  </si>
  <si>
    <t>mouse</t>
  </si>
  <si>
    <t>pulseira</t>
  </si>
  <si>
    <t>Total Dolar</t>
  </si>
  <si>
    <t>Valor Em Reais</t>
  </si>
  <si>
    <t>Cotação Dolar</t>
  </si>
  <si>
    <t>Cotação Euro</t>
  </si>
  <si>
    <t>Cotação Peso</t>
  </si>
  <si>
    <t>REFERENCIA RELATIVA</t>
  </si>
  <si>
    <t>REFERENCIA ABSOLUTA</t>
  </si>
  <si>
    <t>REFERENCIA 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</si>
</sst>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[$$-409]#,##0.00"/>
    <numFmt numFmtId="165" formatCode="[$$-540A]#,##0.00"/>
  </numFmts>
  <fonts count="6" x14ac:knownFonts="1">
    <font>
      <sz val="10"/>
      <name val="Arial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NumberFormat="1" applyFont="1" applyFill="1" applyBorder="1" applyAlignment="1"/>
    <xf numFmtId="0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5" fillId="0" borderId="0" xfId="0" applyFont="1"/>
    <xf numFmtId="164" fontId="0" fillId="0" borderId="0" xfId="0" applyNumberFormat="1"/>
    <xf numFmtId="44" fontId="0" fillId="0" borderId="0" xfId="1" applyFont="1"/>
    <xf numFmtId="165" fontId="0" fillId="0" borderId="0" xfId="0" applyNumberFormat="1"/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142875</xdr:rowOff>
    </xdr:to>
    <xdr:sp macro="" textlink="">
      <xdr:nvSpPr>
        <xdr:cNvPr id="1025" name="AutoShape 1" descr="Resultado de imagem para formula imc">
          <a:extLst>
            <a:ext uri="{FF2B5EF4-FFF2-40B4-BE49-F238E27FC236}">
              <a16:creationId xmlns:a16="http://schemas.microsoft.com/office/drawing/2014/main" id="{E4B414E5-5219-4A8B-862A-AD526CDC6219}"/>
            </a:ext>
          </a:extLst>
        </xdr:cNvPr>
        <xdr:cNvSpPr>
          <a:spLocks noChangeAspect="1" noChangeArrowheads="1"/>
        </xdr:cNvSpPr>
      </xdr:nvSpPr>
      <xdr:spPr bwMode="auto">
        <a:xfrm>
          <a:off x="53435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142875</xdr:rowOff>
    </xdr:to>
    <xdr:sp macro="" textlink="">
      <xdr:nvSpPr>
        <xdr:cNvPr id="1026" name="AutoShape 2" descr="Resultado de imagem para formula imc">
          <a:extLst>
            <a:ext uri="{FF2B5EF4-FFF2-40B4-BE49-F238E27FC236}">
              <a16:creationId xmlns:a16="http://schemas.microsoft.com/office/drawing/2014/main" id="{3F951818-DBA7-49E1-B77E-10BCFB4C9875}"/>
            </a:ext>
          </a:extLst>
        </xdr:cNvPr>
        <xdr:cNvSpPr>
          <a:spLocks noChangeAspect="1" noChangeArrowheads="1"/>
        </xdr:cNvSpPr>
      </xdr:nvSpPr>
      <xdr:spPr bwMode="auto">
        <a:xfrm>
          <a:off x="64103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337487</xdr:colOff>
      <xdr:row>2</xdr:row>
      <xdr:rowOff>50800</xdr:rowOff>
    </xdr:from>
    <xdr:to>
      <xdr:col>13</xdr:col>
      <xdr:colOff>400049</xdr:colOff>
      <xdr:row>9</xdr:row>
      <xdr:rowOff>117474</xdr:rowOff>
    </xdr:to>
    <xdr:pic>
      <xdr:nvPicPr>
        <xdr:cNvPr id="4" name="Imagem 3" descr="Resultado de imagem para formula imc">
          <a:extLst>
            <a:ext uri="{FF2B5EF4-FFF2-40B4-BE49-F238E27FC236}">
              <a16:creationId xmlns:a16="http://schemas.microsoft.com/office/drawing/2014/main" id="{617C6FBE-D552-4CCD-B620-F453214D6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362" y="368300"/>
          <a:ext cx="2277126" cy="1241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J22"/>
  <sheetViews>
    <sheetView zoomScaleNormal="100" workbookViewId="0">
      <selection activeCell="G7" sqref="G7"/>
    </sheetView>
  </sheetViews>
  <sheetFormatPr defaultRowHeight="12.75" customHeight="1" x14ac:dyDescent="0.25"/>
  <cols>
    <col min="1" max="1" width="12.42578125" style="1" customWidth="1"/>
    <col min="2" max="2" width="9.28515625" style="1" customWidth="1"/>
    <col min="3" max="3" width="10.85546875" style="1" customWidth="1"/>
    <col min="4" max="4" width="11.85546875" style="1" customWidth="1"/>
    <col min="5" max="5" width="10.42578125" style="1" customWidth="1"/>
    <col min="6" max="8" width="7.42578125" style="1" customWidth="1"/>
    <col min="9" max="9" width="9.42578125" style="1" customWidth="1"/>
    <col min="10" max="10" width="15.42578125" style="1" customWidth="1"/>
    <col min="11" max="12" width="9.140625" style="1"/>
    <col min="13" max="13" width="14.85546875" style="1" bestFit="1" customWidth="1"/>
    <col min="14" max="16384" width="9.140625" style="1"/>
  </cols>
  <sheetData>
    <row r="1" spans="1:10" ht="12.75" customHeight="1" x14ac:dyDescent="0.25">
      <c r="A1" s="10" t="s">
        <v>2</v>
      </c>
      <c r="B1" s="10"/>
      <c r="C1" s="10"/>
      <c r="D1" s="10"/>
      <c r="E1" s="10"/>
      <c r="F1" s="10"/>
      <c r="G1" s="10"/>
      <c r="H1" s="10"/>
      <c r="I1" s="10"/>
    </row>
    <row r="2" spans="1:10" ht="12.75" customHeight="1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10" ht="12.75" customHeight="1" x14ac:dyDescent="0.25">
      <c r="A3" s="11" t="s">
        <v>16</v>
      </c>
      <c r="B3" s="11"/>
      <c r="C3" s="11"/>
      <c r="D3" s="11"/>
      <c r="E3" s="11"/>
      <c r="F3" s="11"/>
      <c r="G3" s="11"/>
      <c r="H3" s="11"/>
      <c r="I3" s="11"/>
    </row>
    <row r="5" spans="1:10" ht="12.75" customHeight="1" x14ac:dyDescent="0.25">
      <c r="A5" s="12" t="s">
        <v>0</v>
      </c>
      <c r="B5" s="14" t="s">
        <v>27</v>
      </c>
      <c r="C5" s="12" t="s">
        <v>3</v>
      </c>
      <c r="D5" s="12" t="s">
        <v>4</v>
      </c>
      <c r="E5" s="12" t="s">
        <v>7</v>
      </c>
      <c r="F5" s="12" t="s">
        <v>15</v>
      </c>
      <c r="G5" s="14" t="s">
        <v>30</v>
      </c>
      <c r="H5" s="14" t="s">
        <v>31</v>
      </c>
      <c r="I5" s="13" t="s">
        <v>1</v>
      </c>
      <c r="J5" s="12" t="s">
        <v>21</v>
      </c>
    </row>
    <row r="6" spans="1:10" ht="17.25" customHeight="1" x14ac:dyDescent="0.25">
      <c r="A6" s="12"/>
      <c r="B6" s="15"/>
      <c r="C6" s="12"/>
      <c r="D6" s="12"/>
      <c r="E6" s="12"/>
      <c r="F6" s="12"/>
      <c r="G6" s="15"/>
      <c r="H6" s="15"/>
      <c r="I6" s="13"/>
      <c r="J6" s="12"/>
    </row>
    <row r="7" spans="1:10" ht="12.75" customHeight="1" x14ac:dyDescent="0.25">
      <c r="A7" s="2" t="s">
        <v>5</v>
      </c>
      <c r="B7" s="2" t="s">
        <v>28</v>
      </c>
      <c r="C7" s="5">
        <v>20</v>
      </c>
      <c r="D7" s="5">
        <v>1.79</v>
      </c>
      <c r="E7" s="5">
        <v>90</v>
      </c>
      <c r="F7" s="3">
        <f>E7/D7^2</f>
        <v>28.089010954714272</v>
      </c>
      <c r="G7" s="3" t="str">
        <f>IF(OR(AND(B7="menino",C7&lt;=20),AND(B7="menina",C7&lt;=20)),"Jovem","Adulto")</f>
        <v>Jovem</v>
      </c>
      <c r="H7" s="3" t="str">
        <f>IF(AND(B7="menina",C7&lt;=20),"Jovem","Não atende a logia")</f>
        <v>Não atende a logia</v>
      </c>
      <c r="I7" s="3" t="str">
        <f t="shared" ref="I7:I16" si="0">IF(F7&lt;=19,"Normal",IF(F7&lt;=25,"Sobrepeso","Obeso"))</f>
        <v>Obeso</v>
      </c>
      <c r="J7" s="2" t="str">
        <f>IF(I7=$C$20,$D$20,IF(I7=$C$21,$D$21,$D$22))</f>
        <v>Sim Precisa de Regime</v>
      </c>
    </row>
    <row r="8" spans="1:10" ht="12.75" customHeight="1" x14ac:dyDescent="0.25">
      <c r="A8" s="2" t="s">
        <v>6</v>
      </c>
      <c r="B8" s="2" t="s">
        <v>29</v>
      </c>
      <c r="C8" s="5">
        <v>25</v>
      </c>
      <c r="D8" s="5">
        <v>1.61</v>
      </c>
      <c r="E8" s="5">
        <v>55.3</v>
      </c>
      <c r="F8" s="3">
        <f t="shared" ref="F8:F16" si="1">E8/D8^2</f>
        <v>21.334053470159326</v>
      </c>
      <c r="G8" s="3" t="str">
        <f t="shared" ref="G8:G16" si="2">IF(OR(AND(B8="menino",C8&lt;=20),AND(B8="menina",C8&lt;=20)),"Jovem","Adulto")</f>
        <v>Adulto</v>
      </c>
      <c r="H8" s="3" t="str">
        <f t="shared" ref="H8:H16" si="3">IF(AND(B8="menina",C8&lt;=20),"Jovem","Não atende a logia")</f>
        <v>Não atende a logia</v>
      </c>
      <c r="I8" s="3" t="str">
        <f t="shared" si="0"/>
        <v>Sobrepeso</v>
      </c>
      <c r="J8" s="2" t="str">
        <f t="shared" ref="J8:J16" si="4">IF(I8=$C$20,$D$20,IF(I8=$C$21,$D$21,$D$22))</f>
        <v>Um regiminho é bom!</v>
      </c>
    </row>
    <row r="9" spans="1:10" ht="12.75" customHeight="1" x14ac:dyDescent="0.25">
      <c r="A9" s="2" t="s">
        <v>17</v>
      </c>
      <c r="B9" s="2" t="s">
        <v>29</v>
      </c>
      <c r="C9" s="5">
        <v>43</v>
      </c>
      <c r="D9" s="5">
        <v>1.58</v>
      </c>
      <c r="E9" s="5">
        <v>75.900000000000006</v>
      </c>
      <c r="F9" s="3">
        <f t="shared" si="1"/>
        <v>30.403781445281201</v>
      </c>
      <c r="G9" s="3" t="str">
        <f t="shared" si="2"/>
        <v>Adulto</v>
      </c>
      <c r="H9" s="3" t="str">
        <f t="shared" si="3"/>
        <v>Não atende a logia</v>
      </c>
      <c r="I9" s="3" t="str">
        <f t="shared" si="0"/>
        <v>Obeso</v>
      </c>
      <c r="J9" s="2" t="str">
        <f t="shared" si="4"/>
        <v>Sim Precisa de Regime</v>
      </c>
    </row>
    <row r="10" spans="1:10" ht="12.75" customHeight="1" x14ac:dyDescent="0.25">
      <c r="A10" s="2" t="s">
        <v>8</v>
      </c>
      <c r="B10" s="2" t="s">
        <v>29</v>
      </c>
      <c r="C10" s="5">
        <v>12</v>
      </c>
      <c r="D10" s="5">
        <v>1.52</v>
      </c>
      <c r="E10" s="5">
        <v>46.2</v>
      </c>
      <c r="F10" s="3">
        <f t="shared" si="1"/>
        <v>19.996537396121884</v>
      </c>
      <c r="G10" s="3" t="str">
        <f t="shared" si="2"/>
        <v>Jovem</v>
      </c>
      <c r="H10" s="3" t="str">
        <f t="shared" si="3"/>
        <v>Jovem</v>
      </c>
      <c r="I10" s="3" t="str">
        <f t="shared" si="0"/>
        <v>Sobrepeso</v>
      </c>
      <c r="J10" s="2" t="str">
        <f t="shared" si="4"/>
        <v>Um regiminho é bom!</v>
      </c>
    </row>
    <row r="11" spans="1:10" ht="12.75" customHeight="1" x14ac:dyDescent="0.25">
      <c r="A11" s="2" t="s">
        <v>9</v>
      </c>
      <c r="B11" s="2" t="s">
        <v>29</v>
      </c>
      <c r="C11" s="5">
        <v>29</v>
      </c>
      <c r="D11" s="5">
        <v>1.74</v>
      </c>
      <c r="E11" s="5">
        <v>75.099999999999994</v>
      </c>
      <c r="F11" s="3">
        <f t="shared" si="1"/>
        <v>24.805126172545908</v>
      </c>
      <c r="G11" s="3" t="str">
        <f t="shared" si="2"/>
        <v>Adulto</v>
      </c>
      <c r="H11" s="3" t="str">
        <f t="shared" si="3"/>
        <v>Não atende a logia</v>
      </c>
      <c r="I11" s="3" t="str">
        <f t="shared" si="0"/>
        <v>Sobrepeso</v>
      </c>
      <c r="J11" s="2" t="str">
        <f t="shared" si="4"/>
        <v>Um regiminho é bom!</v>
      </c>
    </row>
    <row r="12" spans="1:10" ht="12.75" customHeight="1" x14ac:dyDescent="0.25">
      <c r="A12" s="2" t="s">
        <v>10</v>
      </c>
      <c r="B12" s="2" t="s">
        <v>28</v>
      </c>
      <c r="C12" s="5">
        <v>18</v>
      </c>
      <c r="D12" s="5">
        <v>1.73</v>
      </c>
      <c r="E12" s="5">
        <v>55.7</v>
      </c>
      <c r="F12" s="3">
        <f t="shared" si="1"/>
        <v>18.61071201844365</v>
      </c>
      <c r="G12" s="3" t="str">
        <f t="shared" si="2"/>
        <v>Jovem</v>
      </c>
      <c r="H12" s="3" t="str">
        <f t="shared" si="3"/>
        <v>Não atende a logia</v>
      </c>
      <c r="I12" s="3" t="str">
        <f t="shared" si="0"/>
        <v>Normal</v>
      </c>
      <c r="J12" s="2" t="str">
        <f t="shared" si="4"/>
        <v>Não Precisa de Regime</v>
      </c>
    </row>
    <row r="13" spans="1:10" ht="12.75" customHeight="1" x14ac:dyDescent="0.25">
      <c r="A13" s="2" t="s">
        <v>11</v>
      </c>
      <c r="B13" s="2" t="s">
        <v>28</v>
      </c>
      <c r="C13" s="5">
        <v>38</v>
      </c>
      <c r="D13" s="5">
        <v>1.86</v>
      </c>
      <c r="E13" s="5">
        <v>89.9</v>
      </c>
      <c r="F13" s="3">
        <f t="shared" si="1"/>
        <v>25.985663082437274</v>
      </c>
      <c r="G13" s="3" t="str">
        <f t="shared" si="2"/>
        <v>Adulto</v>
      </c>
      <c r="H13" s="3" t="str">
        <f t="shared" si="3"/>
        <v>Não atende a logia</v>
      </c>
      <c r="I13" s="3" t="str">
        <f t="shared" si="0"/>
        <v>Obeso</v>
      </c>
      <c r="J13" s="2" t="str">
        <f t="shared" si="4"/>
        <v>Sim Precisa de Regime</v>
      </c>
    </row>
    <row r="14" spans="1:10" ht="12.75" customHeight="1" x14ac:dyDescent="0.25">
      <c r="A14" s="2" t="s">
        <v>12</v>
      </c>
      <c r="B14" s="2" t="s">
        <v>28</v>
      </c>
      <c r="C14" s="5">
        <v>23</v>
      </c>
      <c r="D14" s="5">
        <v>1.91</v>
      </c>
      <c r="E14" s="5">
        <v>90.5</v>
      </c>
      <c r="F14" s="3">
        <f t="shared" si="1"/>
        <v>24.807434006743236</v>
      </c>
      <c r="G14" s="3" t="str">
        <f t="shared" si="2"/>
        <v>Adulto</v>
      </c>
      <c r="H14" s="3" t="str">
        <f t="shared" si="3"/>
        <v>Não atende a logia</v>
      </c>
      <c r="I14" s="3" t="str">
        <f t="shared" si="0"/>
        <v>Sobrepeso</v>
      </c>
      <c r="J14" s="2" t="str">
        <f t="shared" si="4"/>
        <v>Um regiminho é bom!</v>
      </c>
    </row>
    <row r="15" spans="1:10" ht="12.75" customHeight="1" x14ac:dyDescent="0.25">
      <c r="A15" s="2" t="s">
        <v>13</v>
      </c>
      <c r="B15" s="2" t="s">
        <v>28</v>
      </c>
      <c r="C15" s="5">
        <v>45</v>
      </c>
      <c r="D15" s="5">
        <v>1.82</v>
      </c>
      <c r="E15" s="5">
        <v>85.5</v>
      </c>
      <c r="F15" s="3">
        <f t="shared" si="1"/>
        <v>25.81209998792416</v>
      </c>
      <c r="G15" s="3" t="str">
        <f t="shared" si="2"/>
        <v>Adulto</v>
      </c>
      <c r="H15" s="3" t="str">
        <f t="shared" si="3"/>
        <v>Não atende a logia</v>
      </c>
      <c r="I15" s="3" t="str">
        <f t="shared" si="0"/>
        <v>Obeso</v>
      </c>
      <c r="J15" s="2" t="str">
        <f t="shared" si="4"/>
        <v>Sim Precisa de Regime</v>
      </c>
    </row>
    <row r="16" spans="1:10" ht="12.75" customHeight="1" x14ac:dyDescent="0.25">
      <c r="A16" s="2" t="s">
        <v>14</v>
      </c>
      <c r="B16" s="2" t="s">
        <v>28</v>
      </c>
      <c r="C16" s="5">
        <v>56</v>
      </c>
      <c r="D16" s="5">
        <v>1.65</v>
      </c>
      <c r="E16" s="5">
        <v>110.6</v>
      </c>
      <c r="F16" s="3">
        <f t="shared" si="1"/>
        <v>40.624426078971538</v>
      </c>
      <c r="G16" s="3" t="str">
        <f t="shared" si="2"/>
        <v>Adulto</v>
      </c>
      <c r="H16" s="3" t="str">
        <f t="shared" si="3"/>
        <v>Não atende a logia</v>
      </c>
      <c r="I16" s="3" t="str">
        <f t="shared" si="0"/>
        <v>Obeso</v>
      </c>
      <c r="J16" s="2" t="str">
        <f t="shared" si="4"/>
        <v>Sim Precisa de Regime</v>
      </c>
    </row>
    <row r="18" spans="1:10" ht="12.75" customHeight="1" x14ac:dyDescent="0.25">
      <c r="J18"/>
    </row>
    <row r="19" spans="1:10" ht="12.75" customHeight="1" x14ac:dyDescent="0.25">
      <c r="A19" s="4" t="s">
        <v>15</v>
      </c>
      <c r="B19" s="4"/>
      <c r="C19" s="4" t="s">
        <v>1</v>
      </c>
      <c r="D19" s="4" t="s">
        <v>21</v>
      </c>
    </row>
    <row r="20" spans="1:10" ht="12.75" customHeight="1" x14ac:dyDescent="0.25">
      <c r="A20" s="2">
        <v>19</v>
      </c>
      <c r="B20" s="2"/>
      <c r="C20" s="2" t="s">
        <v>18</v>
      </c>
      <c r="D20" s="2" t="s">
        <v>23</v>
      </c>
    </row>
    <row r="21" spans="1:10" ht="12.75" customHeight="1" x14ac:dyDescent="0.25">
      <c r="A21" s="2">
        <v>25</v>
      </c>
      <c r="B21" s="2"/>
      <c r="C21" s="2" t="s">
        <v>19</v>
      </c>
      <c r="D21" s="2" t="s">
        <v>22</v>
      </c>
    </row>
    <row r="22" spans="1:10" ht="12.75" customHeight="1" x14ac:dyDescent="0.25">
      <c r="A22" s="2">
        <v>30</v>
      </c>
      <c r="B22" s="2"/>
      <c r="C22" s="2" t="s">
        <v>20</v>
      </c>
      <c r="D22" s="2" t="s">
        <v>24</v>
      </c>
      <c r="I22"/>
    </row>
  </sheetData>
  <mergeCells count="12">
    <mergeCell ref="A1:I2"/>
    <mergeCell ref="A3:I3"/>
    <mergeCell ref="J5:J6"/>
    <mergeCell ref="F5:F6"/>
    <mergeCell ref="D5:D6"/>
    <mergeCell ref="C5:C6"/>
    <mergeCell ref="A5:A6"/>
    <mergeCell ref="E5:E6"/>
    <mergeCell ref="I5:I6"/>
    <mergeCell ref="G5:G6"/>
    <mergeCell ref="B5:B6"/>
    <mergeCell ref="H5:H6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32"/>
  <sheetViews>
    <sheetView tabSelected="1" topLeftCell="A21" zoomScale="130" zoomScaleNormal="130" workbookViewId="0">
      <selection activeCell="I35" sqref="I35"/>
    </sheetView>
  </sheetViews>
  <sheetFormatPr defaultRowHeight="12.75" x14ac:dyDescent="0.2"/>
  <cols>
    <col min="4" max="4" width="11.42578125" bestFit="1" customWidth="1"/>
    <col min="5" max="5" width="14.140625" bestFit="1" customWidth="1"/>
    <col min="6" max="6" width="13.7109375" bestFit="1" customWidth="1"/>
    <col min="7" max="7" width="12.7109375" bestFit="1" customWidth="1"/>
  </cols>
  <sheetData>
    <row r="1" spans="1:7" x14ac:dyDescent="0.2">
      <c r="A1" s="16" t="s">
        <v>45</v>
      </c>
      <c r="B1" s="16"/>
      <c r="C1" s="16"/>
      <c r="D1" s="16"/>
      <c r="E1" s="16"/>
      <c r="F1" s="16"/>
      <c r="G1" s="16"/>
    </row>
    <row r="2" spans="1:7" x14ac:dyDescent="0.2">
      <c r="A2" s="6" t="s">
        <v>32</v>
      </c>
      <c r="B2" s="6" t="s">
        <v>33</v>
      </c>
      <c r="C2" s="6" t="s">
        <v>34</v>
      </c>
    </row>
    <row r="3" spans="1:7" x14ac:dyDescent="0.2">
      <c r="A3">
        <v>400</v>
      </c>
      <c r="B3">
        <v>1</v>
      </c>
      <c r="C3">
        <f>B3*A3</f>
        <v>400</v>
      </c>
    </row>
    <row r="4" spans="1:7" x14ac:dyDescent="0.2">
      <c r="A4">
        <v>200</v>
      </c>
      <c r="B4">
        <v>2</v>
      </c>
      <c r="C4">
        <f t="shared" ref="C4:C6" si="0">B4*A4</f>
        <v>400</v>
      </c>
    </row>
    <row r="5" spans="1:7" x14ac:dyDescent="0.2">
      <c r="A5">
        <v>300</v>
      </c>
      <c r="B5">
        <v>3</v>
      </c>
      <c r="C5">
        <f t="shared" si="0"/>
        <v>900</v>
      </c>
    </row>
    <row r="6" spans="1:7" x14ac:dyDescent="0.2">
      <c r="A6">
        <v>150</v>
      </c>
      <c r="B6">
        <v>4</v>
      </c>
      <c r="C6">
        <f t="shared" si="0"/>
        <v>600</v>
      </c>
    </row>
    <row r="7" spans="1:7" x14ac:dyDescent="0.2">
      <c r="A7">
        <v>10</v>
      </c>
      <c r="B7">
        <v>10</v>
      </c>
      <c r="C7">
        <f>B7*A7</f>
        <v>100</v>
      </c>
    </row>
    <row r="9" spans="1:7" x14ac:dyDescent="0.2">
      <c r="A9" s="6" t="s">
        <v>32</v>
      </c>
      <c r="B9">
        <v>400</v>
      </c>
      <c r="C9">
        <v>200</v>
      </c>
      <c r="D9">
        <v>300</v>
      </c>
      <c r="E9">
        <v>150</v>
      </c>
      <c r="F9">
        <v>10</v>
      </c>
    </row>
    <row r="10" spans="1:7" x14ac:dyDescent="0.2">
      <c r="A10" s="6" t="s">
        <v>33</v>
      </c>
      <c r="B10">
        <v>1</v>
      </c>
      <c r="C10">
        <v>2</v>
      </c>
      <c r="D10">
        <v>3</v>
      </c>
      <c r="E10">
        <v>4</v>
      </c>
      <c r="F10">
        <v>10</v>
      </c>
    </row>
    <row r="11" spans="1:7" x14ac:dyDescent="0.2">
      <c r="A11" s="6" t="s">
        <v>34</v>
      </c>
      <c r="B11">
        <f>B9*B10</f>
        <v>400</v>
      </c>
      <c r="C11">
        <f t="shared" ref="C11:F11" si="1">C9*C10</f>
        <v>400</v>
      </c>
      <c r="D11">
        <f t="shared" si="1"/>
        <v>900</v>
      </c>
      <c r="E11">
        <f t="shared" si="1"/>
        <v>600</v>
      </c>
      <c r="F11">
        <f t="shared" si="1"/>
        <v>100</v>
      </c>
    </row>
    <row r="13" spans="1:7" x14ac:dyDescent="0.2">
      <c r="A13" s="16" t="s">
        <v>46</v>
      </c>
      <c r="B13" s="16"/>
      <c r="C13" s="16"/>
      <c r="D13" s="16"/>
      <c r="E13" s="16"/>
      <c r="F13" s="16"/>
      <c r="G13" s="16"/>
    </row>
    <row r="14" spans="1:7" x14ac:dyDescent="0.2">
      <c r="E14" s="6" t="s">
        <v>42</v>
      </c>
    </row>
    <row r="15" spans="1:7" x14ac:dyDescent="0.2">
      <c r="E15" s="7">
        <v>3.12</v>
      </c>
    </row>
    <row r="16" spans="1:7" x14ac:dyDescent="0.2">
      <c r="B16" s="6" t="s">
        <v>32</v>
      </c>
      <c r="C16" s="6" t="s">
        <v>33</v>
      </c>
      <c r="D16" s="6" t="s">
        <v>40</v>
      </c>
      <c r="E16" s="6" t="s">
        <v>41</v>
      </c>
    </row>
    <row r="17" spans="1:7" x14ac:dyDescent="0.2">
      <c r="A17" s="6" t="s">
        <v>35</v>
      </c>
      <c r="B17" s="9">
        <v>400</v>
      </c>
      <c r="C17">
        <v>1</v>
      </c>
      <c r="D17" s="9">
        <f>C17*B17</f>
        <v>400</v>
      </c>
      <c r="E17" s="8">
        <f>D17*$E$15</f>
        <v>1248</v>
      </c>
    </row>
    <row r="18" spans="1:7" x14ac:dyDescent="0.2">
      <c r="A18" s="6" t="s">
        <v>36</v>
      </c>
      <c r="B18" s="9">
        <v>200</v>
      </c>
      <c r="C18">
        <v>20</v>
      </c>
      <c r="D18" s="9">
        <f t="shared" ref="D18:D20" si="2">C18*B18</f>
        <v>4000</v>
      </c>
      <c r="E18" s="8">
        <f>D18*$E$15</f>
        <v>12480</v>
      </c>
    </row>
    <row r="19" spans="1:7" x14ac:dyDescent="0.2">
      <c r="A19" s="6" t="s">
        <v>37</v>
      </c>
      <c r="B19" s="9">
        <v>300</v>
      </c>
      <c r="C19">
        <v>3</v>
      </c>
      <c r="D19" s="9">
        <f t="shared" si="2"/>
        <v>900</v>
      </c>
      <c r="E19" s="8">
        <f t="shared" ref="E19:E21" si="3">D19*$E$15</f>
        <v>2808</v>
      </c>
    </row>
    <row r="20" spans="1:7" x14ac:dyDescent="0.2">
      <c r="A20" s="6" t="s">
        <v>38</v>
      </c>
      <c r="B20" s="9">
        <v>150</v>
      </c>
      <c r="C20">
        <v>4</v>
      </c>
      <c r="D20" s="9">
        <f t="shared" si="2"/>
        <v>600</v>
      </c>
      <c r="E20" s="8">
        <f t="shared" si="3"/>
        <v>1872</v>
      </c>
    </row>
    <row r="21" spans="1:7" x14ac:dyDescent="0.2">
      <c r="A21" s="6" t="s">
        <v>39</v>
      </c>
      <c r="B21" s="9">
        <v>10</v>
      </c>
      <c r="C21">
        <v>10</v>
      </c>
      <c r="D21" s="9">
        <f>C21*B21</f>
        <v>100</v>
      </c>
      <c r="E21" s="8">
        <f t="shared" si="3"/>
        <v>312</v>
      </c>
    </row>
    <row r="24" spans="1:7" x14ac:dyDescent="0.2">
      <c r="A24" s="16" t="s">
        <v>47</v>
      </c>
      <c r="B24" s="16"/>
      <c r="C24" s="16"/>
      <c r="D24" s="16"/>
      <c r="E24" s="16"/>
      <c r="F24" s="16"/>
      <c r="G24" s="16"/>
    </row>
    <row r="25" spans="1:7" x14ac:dyDescent="0.2">
      <c r="E25" s="6" t="s">
        <v>42</v>
      </c>
      <c r="F25" s="6" t="s">
        <v>43</v>
      </c>
      <c r="G25" s="6" t="s">
        <v>44</v>
      </c>
    </row>
    <row r="26" spans="1:7" x14ac:dyDescent="0.2">
      <c r="E26" s="7">
        <v>3.15</v>
      </c>
      <c r="F26">
        <v>4.5</v>
      </c>
      <c r="G26">
        <v>0.2</v>
      </c>
    </row>
    <row r="27" spans="1:7" x14ac:dyDescent="0.2">
      <c r="B27" s="6" t="s">
        <v>32</v>
      </c>
      <c r="C27" s="6" t="s">
        <v>33</v>
      </c>
      <c r="D27" s="6" t="s">
        <v>40</v>
      </c>
      <c r="E27" s="6" t="s">
        <v>41</v>
      </c>
    </row>
    <row r="28" spans="1:7" x14ac:dyDescent="0.2">
      <c r="A28" s="6" t="s">
        <v>35</v>
      </c>
      <c r="B28" s="9">
        <v>400</v>
      </c>
      <c r="C28">
        <v>1</v>
      </c>
      <c r="D28" s="9">
        <f>C28*B28</f>
        <v>400</v>
      </c>
      <c r="E28" s="8">
        <f>$D28*E$26</f>
        <v>1260</v>
      </c>
      <c r="F28" s="8">
        <f t="shared" ref="F28:G28" si="4">$D28*F$26</f>
        <v>1800</v>
      </c>
      <c r="G28" s="8">
        <f t="shared" si="4"/>
        <v>80</v>
      </c>
    </row>
    <row r="29" spans="1:7" x14ac:dyDescent="0.2">
      <c r="A29" s="6" t="s">
        <v>36</v>
      </c>
      <c r="B29" s="9">
        <v>200</v>
      </c>
      <c r="C29">
        <v>20</v>
      </c>
      <c r="D29" s="9">
        <f t="shared" ref="D29:D31" si="5">C29*B29</f>
        <v>4000</v>
      </c>
      <c r="E29" s="8">
        <f t="shared" ref="E29:G32" si="6">$D29*E$26</f>
        <v>12600</v>
      </c>
      <c r="F29" s="8">
        <f t="shared" si="6"/>
        <v>18000</v>
      </c>
      <c r="G29" s="8">
        <f t="shared" si="6"/>
        <v>800</v>
      </c>
    </row>
    <row r="30" spans="1:7" x14ac:dyDescent="0.2">
      <c r="A30" s="6" t="s">
        <v>37</v>
      </c>
      <c r="B30" s="9">
        <v>300</v>
      </c>
      <c r="C30">
        <v>3</v>
      </c>
      <c r="D30" s="9">
        <f t="shared" si="5"/>
        <v>900</v>
      </c>
      <c r="E30" s="8">
        <f t="shared" si="6"/>
        <v>2835</v>
      </c>
      <c r="F30" s="8">
        <f t="shared" si="6"/>
        <v>4050</v>
      </c>
      <c r="G30" s="8">
        <f t="shared" si="6"/>
        <v>180</v>
      </c>
    </row>
    <row r="31" spans="1:7" x14ac:dyDescent="0.2">
      <c r="A31" s="6" t="s">
        <v>38</v>
      </c>
      <c r="B31" s="9">
        <v>150</v>
      </c>
      <c r="C31">
        <v>4</v>
      </c>
      <c r="D31" s="9">
        <f t="shared" si="5"/>
        <v>600</v>
      </c>
      <c r="E31" s="8">
        <f t="shared" si="6"/>
        <v>1890</v>
      </c>
      <c r="F31" s="8">
        <f t="shared" si="6"/>
        <v>2700</v>
      </c>
      <c r="G31" s="8">
        <f t="shared" si="6"/>
        <v>120</v>
      </c>
    </row>
    <row r="32" spans="1:7" x14ac:dyDescent="0.2">
      <c r="A32" s="6" t="s">
        <v>39</v>
      </c>
      <c r="B32" s="9">
        <v>10</v>
      </c>
      <c r="C32">
        <v>10</v>
      </c>
      <c r="D32" s="9">
        <f>C32*B32</f>
        <v>100</v>
      </c>
      <c r="E32" s="8">
        <f>$D32*E$26</f>
        <v>315</v>
      </c>
      <c r="F32" s="8">
        <f t="shared" si="6"/>
        <v>450</v>
      </c>
      <c r="G32" s="8">
        <f>$D32*G$26</f>
        <v>20</v>
      </c>
    </row>
  </sheetData>
  <mergeCells count="3">
    <mergeCell ref="A1:G1"/>
    <mergeCell ref="A13:G13"/>
    <mergeCell ref="A24:G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5"/>
  <sheetViews>
    <sheetView zoomScale="115" zoomScaleNormal="115" workbookViewId="0">
      <selection activeCell="E20" sqref="E20"/>
    </sheetView>
  </sheetViews>
  <sheetFormatPr defaultRowHeight="12.75" x14ac:dyDescent="0.2"/>
  <cols>
    <col min="1" max="4" width="13.7109375" bestFit="1" customWidth="1"/>
  </cols>
  <sheetData>
    <row r="1" spans="1:4" x14ac:dyDescent="0.2">
      <c r="C1" s="6" t="s">
        <v>25</v>
      </c>
      <c r="D1" s="6" t="s">
        <v>26</v>
      </c>
    </row>
    <row r="2" spans="1:4" x14ac:dyDescent="0.2">
      <c r="A2" t="b">
        <v>1</v>
      </c>
      <c r="B2" t="b">
        <v>0</v>
      </c>
      <c r="C2" t="b">
        <f>AND(A2,B2)</f>
        <v>0</v>
      </c>
      <c r="D2" t="b">
        <f>OR(A2,B2)</f>
        <v>1</v>
      </c>
    </row>
    <row r="3" spans="1:4" x14ac:dyDescent="0.2">
      <c r="A3" t="b">
        <v>0</v>
      </c>
      <c r="B3" t="b">
        <v>1</v>
      </c>
      <c r="C3" t="b">
        <f>AND(A3,B3)</f>
        <v>0</v>
      </c>
      <c r="D3" t="b">
        <f t="shared" ref="D3:D5" si="0">OR(A3,B3)</f>
        <v>1</v>
      </c>
    </row>
    <row r="4" spans="1:4" x14ac:dyDescent="0.2">
      <c r="A4" t="b">
        <v>1</v>
      </c>
      <c r="B4" t="b">
        <v>1</v>
      </c>
      <c r="C4" t="b">
        <f>AND(A4,B4)</f>
        <v>1</v>
      </c>
      <c r="D4" t="b">
        <f t="shared" si="0"/>
        <v>1</v>
      </c>
    </row>
    <row r="5" spans="1:4" x14ac:dyDescent="0.2">
      <c r="A5" t="b">
        <v>0</v>
      </c>
      <c r="B5" t="b">
        <v>0</v>
      </c>
      <c r="C5" t="b">
        <f>AND(A5,B5)</f>
        <v>0</v>
      </c>
      <c r="D5" t="b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SE, E, OU</vt:lpstr>
      <vt:lpstr>REF ABSOLUTA MISTA E RELATIVA</vt:lpstr>
      <vt:lpstr>TAB VERDADE E e OU</vt:lpstr>
    </vt:vector>
  </TitlesOfParts>
  <Company>Senac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</dc:creator>
  <cp:lastModifiedBy>Marcio Rosa</cp:lastModifiedBy>
  <cp:lastPrinted>2002-11-14T14:19:46Z</cp:lastPrinted>
  <dcterms:created xsi:type="dcterms:W3CDTF">2001-07-26T19:13:35Z</dcterms:created>
  <dcterms:modified xsi:type="dcterms:W3CDTF">2017-05-22T16:18:12Z</dcterms:modified>
</cp:coreProperties>
</file>