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10 Prova\"/>
    </mc:Choice>
  </mc:AlternateContent>
  <bookViews>
    <workbookView xWindow="0" yWindow="0" windowWidth="15360" windowHeight="754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C37" i="1"/>
  <c r="C36" i="1"/>
  <c r="C35" i="1"/>
  <c r="C32" i="1"/>
  <c r="C31" i="1"/>
  <c r="C30" i="1"/>
  <c r="C29" i="1"/>
  <c r="C28" i="1"/>
  <c r="C27" i="1"/>
  <c r="C26" i="1"/>
  <c r="C25" i="1"/>
  <c r="C3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S29" i="1"/>
  <c r="Q29" i="1"/>
  <c r="N29" i="1"/>
  <c r="K29" i="1"/>
  <c r="I29" i="1"/>
  <c r="L29" i="1" s="1"/>
  <c r="O29" i="1" s="1"/>
  <c r="F29" i="1"/>
  <c r="S28" i="1"/>
  <c r="Q28" i="1"/>
  <c r="N28" i="1"/>
  <c r="K28" i="1"/>
  <c r="I28" i="1"/>
  <c r="L28" i="1" s="1"/>
  <c r="O28" i="1" s="1"/>
  <c r="T28" i="1" s="1"/>
  <c r="F28" i="1"/>
  <c r="S27" i="1"/>
  <c r="Q27" i="1"/>
  <c r="N27" i="1"/>
  <c r="K27" i="1"/>
  <c r="I27" i="1"/>
  <c r="L27" i="1" s="1"/>
  <c r="O27" i="1" s="1"/>
  <c r="T27" i="1" s="1"/>
  <c r="F27" i="1"/>
  <c r="S26" i="1"/>
  <c r="Q26" i="1"/>
  <c r="N26" i="1"/>
  <c r="L26" i="1"/>
  <c r="O26" i="1" s="1"/>
  <c r="K26" i="1"/>
  <c r="I26" i="1"/>
  <c r="F26" i="1"/>
  <c r="S25" i="1"/>
  <c r="Q25" i="1"/>
  <c r="N25" i="1"/>
  <c r="K25" i="1"/>
  <c r="I25" i="1"/>
  <c r="L25" i="1" s="1"/>
  <c r="O25" i="1" s="1"/>
  <c r="F25" i="1"/>
  <c r="S24" i="1"/>
  <c r="Q24" i="1"/>
  <c r="N24" i="1"/>
  <c r="K24" i="1"/>
  <c r="I24" i="1"/>
  <c r="L24" i="1" s="1"/>
  <c r="O24" i="1" s="1"/>
  <c r="T24" i="1" s="1"/>
  <c r="F24" i="1"/>
  <c r="S23" i="1"/>
  <c r="T23" i="1" s="1"/>
  <c r="Q23" i="1"/>
  <c r="N23" i="1"/>
  <c r="L23" i="1"/>
  <c r="O23" i="1" s="1"/>
  <c r="K23" i="1"/>
  <c r="I23" i="1"/>
  <c r="F23" i="1"/>
  <c r="S22" i="1"/>
  <c r="Q22" i="1"/>
  <c r="N22" i="1"/>
  <c r="K22" i="1"/>
  <c r="I22" i="1"/>
  <c r="L22" i="1" s="1"/>
  <c r="O22" i="1" s="1"/>
  <c r="T22" i="1" s="1"/>
  <c r="F22" i="1"/>
  <c r="S21" i="1"/>
  <c r="Q21" i="1"/>
  <c r="N21" i="1"/>
  <c r="L21" i="1"/>
  <c r="O21" i="1" s="1"/>
  <c r="K21" i="1"/>
  <c r="I21" i="1"/>
  <c r="F21" i="1"/>
  <c r="S20" i="1"/>
  <c r="Q20" i="1"/>
  <c r="N20" i="1"/>
  <c r="K20" i="1"/>
  <c r="I20" i="1"/>
  <c r="L20" i="1" s="1"/>
  <c r="O20" i="1" s="1"/>
  <c r="T20" i="1" s="1"/>
  <c r="F20" i="1"/>
  <c r="S19" i="1"/>
  <c r="T19" i="1" s="1"/>
  <c r="Q19" i="1"/>
  <c r="N19" i="1"/>
  <c r="L19" i="1"/>
  <c r="O19" i="1" s="1"/>
  <c r="K19" i="1"/>
  <c r="I19" i="1"/>
  <c r="F19" i="1"/>
  <c r="S18" i="1"/>
  <c r="Q18" i="1"/>
  <c r="N18" i="1"/>
  <c r="K18" i="1"/>
  <c r="I18" i="1"/>
  <c r="L18" i="1" s="1"/>
  <c r="O18" i="1" s="1"/>
  <c r="T18" i="1" s="1"/>
  <c r="F18" i="1"/>
  <c r="S17" i="1"/>
  <c r="T17" i="1" s="1"/>
  <c r="Q17" i="1"/>
  <c r="N17" i="1"/>
  <c r="L17" i="1"/>
  <c r="O17" i="1" s="1"/>
  <c r="K17" i="1"/>
  <c r="I17" i="1"/>
  <c r="F17" i="1"/>
  <c r="S16" i="1"/>
  <c r="Q16" i="1"/>
  <c r="N16" i="1"/>
  <c r="K16" i="1"/>
  <c r="I16" i="1"/>
  <c r="L16" i="1" s="1"/>
  <c r="O16" i="1" s="1"/>
  <c r="T16" i="1" s="1"/>
  <c r="F16" i="1"/>
  <c r="S15" i="1"/>
  <c r="T15" i="1" s="1"/>
  <c r="Q15" i="1"/>
  <c r="N15" i="1"/>
  <c r="L15" i="1"/>
  <c r="O15" i="1" s="1"/>
  <c r="K15" i="1"/>
  <c r="I15" i="1"/>
  <c r="F15" i="1"/>
  <c r="S14" i="1"/>
  <c r="Q14" i="1"/>
  <c r="N14" i="1"/>
  <c r="K14" i="1"/>
  <c r="I14" i="1"/>
  <c r="L14" i="1" s="1"/>
  <c r="O14" i="1" s="1"/>
  <c r="T14" i="1" s="1"/>
  <c r="F14" i="1"/>
  <c r="S13" i="1"/>
  <c r="Q13" i="1"/>
  <c r="N13" i="1"/>
  <c r="L13" i="1"/>
  <c r="O13" i="1" s="1"/>
  <c r="K13" i="1"/>
  <c r="I13" i="1"/>
  <c r="F13" i="1"/>
  <c r="S12" i="1"/>
  <c r="Q12" i="1"/>
  <c r="N12" i="1"/>
  <c r="K12" i="1"/>
  <c r="I12" i="1"/>
  <c r="L12" i="1" s="1"/>
  <c r="O12" i="1" s="1"/>
  <c r="T12" i="1" s="1"/>
  <c r="F12" i="1"/>
  <c r="S11" i="1"/>
  <c r="T11" i="1" s="1"/>
  <c r="Q11" i="1"/>
  <c r="N11" i="1"/>
  <c r="L11" i="1"/>
  <c r="O11" i="1" s="1"/>
  <c r="K11" i="1"/>
  <c r="I11" i="1"/>
  <c r="F11" i="1"/>
  <c r="S10" i="1"/>
  <c r="Q10" i="1"/>
  <c r="N10" i="1"/>
  <c r="K10" i="1"/>
  <c r="I10" i="1"/>
  <c r="L10" i="1" s="1"/>
  <c r="O10" i="1" s="1"/>
  <c r="T10" i="1" s="1"/>
  <c r="F10" i="1"/>
  <c r="S9" i="1"/>
  <c r="T9" i="1" s="1"/>
  <c r="Q9" i="1"/>
  <c r="N9" i="1"/>
  <c r="L9" i="1"/>
  <c r="O9" i="1" s="1"/>
  <c r="K9" i="1"/>
  <c r="I9" i="1"/>
  <c r="F9" i="1"/>
  <c r="S8" i="1"/>
  <c r="Q8" i="1"/>
  <c r="N8" i="1"/>
  <c r="K8" i="1"/>
  <c r="I8" i="1"/>
  <c r="L8" i="1" s="1"/>
  <c r="O8" i="1" s="1"/>
  <c r="T8" i="1" s="1"/>
  <c r="F8" i="1"/>
  <c r="S7" i="1"/>
  <c r="T7" i="1" s="1"/>
  <c r="Q7" i="1"/>
  <c r="N7" i="1"/>
  <c r="L7" i="1"/>
  <c r="O7" i="1" s="1"/>
  <c r="K7" i="1"/>
  <c r="I7" i="1"/>
  <c r="F7" i="1"/>
  <c r="S6" i="1"/>
  <c r="Q6" i="1"/>
  <c r="N6" i="1"/>
  <c r="K6" i="1"/>
  <c r="I6" i="1"/>
  <c r="L6" i="1" s="1"/>
  <c r="O6" i="1" s="1"/>
  <c r="T6" i="1" s="1"/>
  <c r="F6" i="1"/>
  <c r="S5" i="1"/>
  <c r="Q5" i="1"/>
  <c r="N5" i="1"/>
  <c r="L5" i="1"/>
  <c r="O5" i="1" s="1"/>
  <c r="K5" i="1"/>
  <c r="I5" i="1"/>
  <c r="F5" i="1"/>
  <c r="E5" i="1"/>
  <c r="S4" i="1"/>
  <c r="Q4" i="1"/>
  <c r="N4" i="1"/>
  <c r="K4" i="1"/>
  <c r="I4" i="1"/>
  <c r="L4" i="1" s="1"/>
  <c r="T4" i="1" s="1"/>
  <c r="F4" i="1"/>
  <c r="E4" i="1"/>
  <c r="T25" i="1" l="1"/>
  <c r="T26" i="1"/>
  <c r="T29" i="1"/>
  <c r="T5" i="1"/>
  <c r="T13" i="1"/>
  <c r="T21" i="1"/>
  <c r="E6" i="1"/>
  <c r="E8" i="1"/>
  <c r="E7" i="1"/>
  <c r="E9" i="1" l="1"/>
  <c r="E10" i="1"/>
  <c r="E11" i="1" l="1"/>
  <c r="E12" i="1"/>
  <c r="E13" i="1" l="1"/>
  <c r="E14" i="1" l="1"/>
  <c r="E15" i="1"/>
  <c r="E16" i="1" l="1"/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<sst xmlns="http://schemas.openxmlformats.org/spreadsheetml/2006/main" count="117" uniqueCount="34">
  <si>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</si>
  <si>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</si>
  <si>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</si>
  <si>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</si>
  <si>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</si>
  <si>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</si>
  <si>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</si>
  <si>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</si>
  <si>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</si>
  <si>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</si>
  <si>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Valor (R$)</t>
  </si>
  <si>
    <t>Bebida</t>
  </si>
  <si>
    <t>Total (R$)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</si>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</sst>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000"/>
    <numFmt numFmtId="166" formatCode="_-[$R$-416]\ * #,##0.00_-;\-[$R$-416]\ * #,##0.00_-;_-[$R$-416]\ * &quot;-&quot;??_-;_-@_-"/>
    <numFmt numFmtId="167" formatCode="_(* #,##0_);_(* \(#,##0\);_(* &quot;-&quot;??_);_(@_)"/>
    <numFmt numFmtId="168" formatCode="0_);\(0\)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b/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mediumGray">
        <fgColor indexed="33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4"/>
        <bgColor indexed="32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thin">
        <color indexed="25"/>
      </left>
      <right/>
      <top style="thin">
        <color indexed="25"/>
      </top>
      <bottom/>
      <diagonal/>
    </border>
    <border>
      <left/>
      <right style="thin">
        <color indexed="25"/>
      </right>
      <top style="thin">
        <color indexed="25"/>
      </top>
      <bottom/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/>
      <bottom/>
      <diagonal/>
    </border>
    <border>
      <left/>
      <right style="thin">
        <color indexed="25"/>
      </right>
      <top/>
      <bottom/>
      <diagonal/>
    </border>
    <border>
      <left style="thin">
        <color indexed="25"/>
      </left>
      <right/>
      <top/>
      <bottom style="thin">
        <color indexed="25"/>
      </bottom>
      <diagonal/>
    </border>
    <border>
      <left/>
      <right style="thin">
        <color indexed="25"/>
      </right>
      <top/>
      <bottom style="thin">
        <color indexed="25"/>
      </bottom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5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left" vertical="center" indent="2"/>
    </xf>
    <xf numFmtId="0" fontId="3" fillId="4" borderId="7" xfId="0" applyFont="1" applyFill="1" applyBorder="1" applyAlignment="1">
      <alignment horizontal="left" vertical="center" indent="2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0" fontId="3" fillId="7" borderId="13" xfId="0" applyFont="1" applyFill="1" applyBorder="1" applyAlignment="1">
      <alignment vertical="center"/>
    </xf>
    <xf numFmtId="43" fontId="3" fillId="7" borderId="13" xfId="1" applyFont="1" applyFill="1" applyBorder="1" applyAlignment="1">
      <alignment vertical="center"/>
    </xf>
    <xf numFmtId="43" fontId="3" fillId="7" borderId="13" xfId="1" applyFont="1" applyFill="1" applyBorder="1" applyAlignment="1">
      <alignment horizontal="right" vertical="center"/>
    </xf>
    <xf numFmtId="165" fontId="3" fillId="4" borderId="13" xfId="0" applyNumberFormat="1" applyFont="1" applyFill="1" applyBorder="1" applyAlignment="1">
      <alignment horizontal="left" vertical="center"/>
    </xf>
    <xf numFmtId="14" fontId="6" fillId="4" borderId="13" xfId="0" applyNumberFormat="1" applyFont="1" applyFill="1" applyBorder="1" applyAlignment="1">
      <alignment horizontal="left" vertical="center"/>
    </xf>
    <xf numFmtId="20" fontId="6" fillId="4" borderId="13" xfId="0" applyNumberFormat="1" applyFont="1" applyFill="1" applyBorder="1" applyAlignment="1">
      <alignment horizontal="left" vertical="center"/>
    </xf>
    <xf numFmtId="43" fontId="6" fillId="4" borderId="13" xfId="1" applyFont="1" applyFill="1" applyBorder="1" applyAlignment="1">
      <alignment vertical="center"/>
    </xf>
    <xf numFmtId="43" fontId="3" fillId="4" borderId="13" xfId="1" applyFont="1" applyFill="1" applyBorder="1" applyAlignment="1">
      <alignment horizontal="right" vertical="center"/>
    </xf>
    <xf numFmtId="166" fontId="3" fillId="4" borderId="13" xfId="1" applyNumberFormat="1" applyFont="1" applyFill="1" applyBorder="1" applyAlignment="1">
      <alignment horizontal="right" vertical="center"/>
    </xf>
    <xf numFmtId="0" fontId="2" fillId="2" borderId="14" xfId="2" applyBorder="1" applyAlignment="1">
      <alignment vertical="center"/>
    </xf>
    <xf numFmtId="0" fontId="2" fillId="2" borderId="15" xfId="2" applyBorder="1" applyAlignment="1">
      <alignment vertical="center"/>
    </xf>
    <xf numFmtId="43" fontId="2" fillId="2" borderId="15" xfId="2" applyNumberFormat="1" applyBorder="1" applyAlignment="1">
      <alignment vertical="center"/>
    </xf>
    <xf numFmtId="43" fontId="2" fillId="2" borderId="15" xfId="2" applyNumberFormat="1" applyBorder="1" applyAlignment="1">
      <alignment horizontal="right" vertical="center"/>
    </xf>
    <xf numFmtId="43" fontId="2" fillId="2" borderId="16" xfId="2" applyNumberFormat="1" applyBorder="1" applyAlignment="1">
      <alignment horizontal="right" vertical="center"/>
    </xf>
    <xf numFmtId="0" fontId="3" fillId="7" borderId="17" xfId="0" applyFont="1" applyFill="1" applyBorder="1" applyAlignment="1">
      <alignment vertical="center"/>
    </xf>
    <xf numFmtId="43" fontId="3" fillId="7" borderId="17" xfId="1" applyFont="1" applyFill="1" applyBorder="1" applyAlignment="1">
      <alignment horizontal="right" vertical="center"/>
    </xf>
    <xf numFmtId="14" fontId="6" fillId="4" borderId="17" xfId="0" applyNumberFormat="1" applyFont="1" applyFill="1" applyBorder="1" applyAlignment="1">
      <alignment horizontal="left" vertical="center"/>
    </xf>
    <xf numFmtId="20" fontId="6" fillId="4" borderId="17" xfId="0" applyNumberFormat="1" applyFont="1" applyFill="1" applyBorder="1" applyAlignment="1">
      <alignment horizontal="left" vertical="center"/>
    </xf>
    <xf numFmtId="2" fontId="3" fillId="4" borderId="17" xfId="1" applyNumberFormat="1" applyFont="1" applyFill="1" applyBorder="1" applyAlignment="1">
      <alignment horizontal="right" vertical="center"/>
    </xf>
    <xf numFmtId="166" fontId="3" fillId="4" borderId="17" xfId="1" applyNumberFormat="1" applyFont="1" applyFill="1" applyBorder="1" applyAlignment="1">
      <alignment horizontal="right" vertical="center"/>
    </xf>
    <xf numFmtId="43" fontId="3" fillId="4" borderId="17" xfId="1" applyFont="1" applyFill="1" applyBorder="1" applyAlignment="1">
      <alignment horizontal="right" vertical="center"/>
    </xf>
    <xf numFmtId="0" fontId="2" fillId="3" borderId="17" xfId="3" applyBorder="1" applyAlignment="1">
      <alignment vertical="center"/>
    </xf>
    <xf numFmtId="43" fontId="2" fillId="3" borderId="17" xfId="3" applyNumberFormat="1" applyBorder="1" applyAlignment="1">
      <alignment horizontal="right" vertical="center"/>
    </xf>
    <xf numFmtId="0" fontId="3" fillId="4" borderId="18" xfId="0" applyFont="1" applyFill="1" applyBorder="1" applyAlignment="1">
      <alignment horizontal="left" vertical="center" indent="2"/>
    </xf>
    <xf numFmtId="167" fontId="3" fillId="4" borderId="19" xfId="1" applyNumberFormat="1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 indent="2"/>
    </xf>
    <xf numFmtId="167" fontId="3" fillId="4" borderId="21" xfId="1" applyNumberFormat="1" applyFont="1" applyFill="1" applyBorder="1" applyAlignment="1">
      <alignment vertical="center"/>
    </xf>
    <xf numFmtId="0" fontId="3" fillId="4" borderId="22" xfId="0" applyFont="1" applyFill="1" applyBorder="1" applyAlignment="1">
      <alignment horizontal="left" vertical="center" indent="2"/>
    </xf>
    <xf numFmtId="167" fontId="3" fillId="4" borderId="23" xfId="1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8" xfId="0" applyNumberFormat="1" applyFont="1" applyFill="1" applyBorder="1" applyAlignment="1">
      <alignment vertical="center"/>
    </xf>
    <xf numFmtId="167" fontId="7" fillId="4" borderId="6" xfId="1" applyNumberFormat="1" applyFont="1" applyFill="1" applyBorder="1" applyAlignment="1">
      <alignment vertical="center"/>
    </xf>
    <xf numFmtId="168" fontId="7" fillId="4" borderId="8" xfId="1" applyNumberFormat="1" applyFont="1" applyFill="1" applyBorder="1" applyAlignment="1">
      <alignment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2">
    <dxf>
      <font>
        <color theme="5" tint="0.59996337778862885"/>
      </font>
    </dxf>
    <dxf>
      <fill>
        <patternFill>
          <bgColor rgb="FFFD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C43"/>
  <sheetViews>
    <sheetView tabSelected="1" workbookViewId="0">
      <selection activeCell="A4" sqref="A4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2.5" style="5" customWidth="1"/>
    <col min="9" max="9" width="12.5" style="6" customWidth="1"/>
    <col min="10" max="10" width="14.25" style="5" bestFit="1" customWidth="1"/>
    <col min="11" max="11" width="12.5" style="6" customWidth="1"/>
    <col min="12" max="12" width="10" style="6" customWidth="1"/>
    <col min="13" max="13" width="10" style="5" customWidth="1"/>
    <col min="14" max="14" width="10" style="6" customWidth="1"/>
    <col min="15" max="15" width="10" style="5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6" bestFit="1" customWidth="1"/>
    <col min="20" max="20" width="16.5" style="6" bestFit="1" customWidth="1"/>
    <col min="21" max="21" width="2.5" style="1" customWidth="1"/>
    <col min="22" max="256" width="10" style="1" hidden="1"/>
    <col min="257" max="257" width="2.5" style="1" customWidth="1"/>
    <col min="258" max="258" width="17.5" style="1" customWidth="1"/>
    <col min="259" max="259" width="10" style="1" customWidth="1"/>
    <col min="260" max="260" width="2.5" style="1" customWidth="1"/>
    <col min="261" max="261" width="6.25" style="1" customWidth="1"/>
    <col min="262" max="262" width="11" style="1" customWidth="1"/>
    <col min="263" max="263" width="6.5" style="1" customWidth="1"/>
    <col min="264" max="267" width="12.5" style="1" customWidth="1"/>
    <col min="268" max="271" width="10" style="1" customWidth="1"/>
    <col min="272" max="272" width="2.5" style="1" customWidth="1"/>
    <col min="273" max="273" width="11" style="1" customWidth="1"/>
    <col min="274" max="274" width="6.5" style="1" customWidth="1"/>
    <col min="275" max="275" width="10" style="1" customWidth="1"/>
    <col min="276" max="276" width="14.875" style="1" customWidth="1"/>
    <col min="277" max="277" width="2.5" style="1" customWidth="1"/>
    <col min="278" max="512" width="10" style="1" hidden="1"/>
    <col min="513" max="513" width="2.5" style="1" customWidth="1"/>
    <col min="514" max="514" width="17.5" style="1" customWidth="1"/>
    <col min="515" max="515" width="10" style="1" customWidth="1"/>
    <col min="516" max="516" width="2.5" style="1" customWidth="1"/>
    <col min="517" max="517" width="6.25" style="1" customWidth="1"/>
    <col min="518" max="518" width="11" style="1" customWidth="1"/>
    <col min="519" max="519" width="6.5" style="1" customWidth="1"/>
    <col min="520" max="523" width="12.5" style="1" customWidth="1"/>
    <col min="524" max="527" width="10" style="1" customWidth="1"/>
    <col min="528" max="528" width="2.5" style="1" customWidth="1"/>
    <col min="529" max="529" width="11" style="1" customWidth="1"/>
    <col min="530" max="530" width="6.5" style="1" customWidth="1"/>
    <col min="531" max="531" width="10" style="1" customWidth="1"/>
    <col min="532" max="532" width="14.875" style="1" customWidth="1"/>
    <col min="533" max="533" width="2.5" style="1" customWidth="1"/>
    <col min="534" max="768" width="10" style="1" hidden="1"/>
    <col min="769" max="769" width="2.5" style="1" customWidth="1"/>
    <col min="770" max="770" width="17.5" style="1" customWidth="1"/>
    <col min="771" max="771" width="10" style="1" customWidth="1"/>
    <col min="772" max="772" width="2.5" style="1" customWidth="1"/>
    <col min="773" max="773" width="6.25" style="1" customWidth="1"/>
    <col min="774" max="774" width="11" style="1" customWidth="1"/>
    <col min="775" max="775" width="6.5" style="1" customWidth="1"/>
    <col min="776" max="779" width="12.5" style="1" customWidth="1"/>
    <col min="780" max="783" width="10" style="1" customWidth="1"/>
    <col min="784" max="784" width="2.5" style="1" customWidth="1"/>
    <col min="785" max="785" width="11" style="1" customWidth="1"/>
    <col min="786" max="786" width="6.5" style="1" customWidth="1"/>
    <col min="787" max="787" width="10" style="1" customWidth="1"/>
    <col min="788" max="788" width="14.875" style="1" customWidth="1"/>
    <col min="789" max="789" width="2.5" style="1" customWidth="1"/>
    <col min="790" max="1024" width="10" style="1" hidden="1"/>
    <col min="1025" max="1025" width="2.5" style="1" customWidth="1"/>
    <col min="1026" max="1026" width="17.5" style="1" customWidth="1"/>
    <col min="1027" max="1027" width="10" style="1" customWidth="1"/>
    <col min="1028" max="1028" width="2.5" style="1" customWidth="1"/>
    <col min="1029" max="1029" width="6.25" style="1" customWidth="1"/>
    <col min="1030" max="1030" width="11" style="1" customWidth="1"/>
    <col min="1031" max="1031" width="6.5" style="1" customWidth="1"/>
    <col min="1032" max="1035" width="12.5" style="1" customWidth="1"/>
    <col min="1036" max="1039" width="10" style="1" customWidth="1"/>
    <col min="1040" max="1040" width="2.5" style="1" customWidth="1"/>
    <col min="1041" max="1041" width="11" style="1" customWidth="1"/>
    <col min="1042" max="1042" width="6.5" style="1" customWidth="1"/>
    <col min="1043" max="1043" width="10" style="1" customWidth="1"/>
    <col min="1044" max="1044" width="14.875" style="1" customWidth="1"/>
    <col min="1045" max="1045" width="2.5" style="1" customWidth="1"/>
    <col min="1046" max="1280" width="10" style="1" hidden="1"/>
    <col min="1281" max="1281" width="2.5" style="1" customWidth="1"/>
    <col min="1282" max="1282" width="17.5" style="1" customWidth="1"/>
    <col min="1283" max="1283" width="10" style="1" customWidth="1"/>
    <col min="1284" max="1284" width="2.5" style="1" customWidth="1"/>
    <col min="1285" max="1285" width="6.25" style="1" customWidth="1"/>
    <col min="1286" max="1286" width="11" style="1" customWidth="1"/>
    <col min="1287" max="1287" width="6.5" style="1" customWidth="1"/>
    <col min="1288" max="1291" width="12.5" style="1" customWidth="1"/>
    <col min="1292" max="1295" width="10" style="1" customWidth="1"/>
    <col min="1296" max="1296" width="2.5" style="1" customWidth="1"/>
    <col min="1297" max="1297" width="11" style="1" customWidth="1"/>
    <col min="1298" max="1298" width="6.5" style="1" customWidth="1"/>
    <col min="1299" max="1299" width="10" style="1" customWidth="1"/>
    <col min="1300" max="1300" width="14.875" style="1" customWidth="1"/>
    <col min="1301" max="1301" width="2.5" style="1" customWidth="1"/>
    <col min="1302" max="1536" width="10" style="1" hidden="1"/>
    <col min="1537" max="1537" width="2.5" style="1" customWidth="1"/>
    <col min="1538" max="1538" width="17.5" style="1" customWidth="1"/>
    <col min="1539" max="1539" width="10" style="1" customWidth="1"/>
    <col min="1540" max="1540" width="2.5" style="1" customWidth="1"/>
    <col min="1541" max="1541" width="6.25" style="1" customWidth="1"/>
    <col min="1542" max="1542" width="11" style="1" customWidth="1"/>
    <col min="1543" max="1543" width="6.5" style="1" customWidth="1"/>
    <col min="1544" max="1547" width="12.5" style="1" customWidth="1"/>
    <col min="1548" max="1551" width="10" style="1" customWidth="1"/>
    <col min="1552" max="1552" width="2.5" style="1" customWidth="1"/>
    <col min="1553" max="1553" width="11" style="1" customWidth="1"/>
    <col min="1554" max="1554" width="6.5" style="1" customWidth="1"/>
    <col min="1555" max="1555" width="10" style="1" customWidth="1"/>
    <col min="1556" max="1556" width="14.875" style="1" customWidth="1"/>
    <col min="1557" max="1557" width="2.5" style="1" customWidth="1"/>
    <col min="1558" max="1792" width="10" style="1" hidden="1"/>
    <col min="1793" max="1793" width="2.5" style="1" customWidth="1"/>
    <col min="1794" max="1794" width="17.5" style="1" customWidth="1"/>
    <col min="1795" max="1795" width="10" style="1" customWidth="1"/>
    <col min="1796" max="1796" width="2.5" style="1" customWidth="1"/>
    <col min="1797" max="1797" width="6.25" style="1" customWidth="1"/>
    <col min="1798" max="1798" width="11" style="1" customWidth="1"/>
    <col min="1799" max="1799" width="6.5" style="1" customWidth="1"/>
    <col min="1800" max="1803" width="12.5" style="1" customWidth="1"/>
    <col min="1804" max="1807" width="10" style="1" customWidth="1"/>
    <col min="1808" max="1808" width="2.5" style="1" customWidth="1"/>
    <col min="1809" max="1809" width="11" style="1" customWidth="1"/>
    <col min="1810" max="1810" width="6.5" style="1" customWidth="1"/>
    <col min="1811" max="1811" width="10" style="1" customWidth="1"/>
    <col min="1812" max="1812" width="14.875" style="1" customWidth="1"/>
    <col min="1813" max="1813" width="2.5" style="1" customWidth="1"/>
    <col min="1814" max="2048" width="10" style="1" hidden="1"/>
    <col min="2049" max="2049" width="2.5" style="1" customWidth="1"/>
    <col min="2050" max="2050" width="17.5" style="1" customWidth="1"/>
    <col min="2051" max="2051" width="10" style="1" customWidth="1"/>
    <col min="2052" max="2052" width="2.5" style="1" customWidth="1"/>
    <col min="2053" max="2053" width="6.25" style="1" customWidth="1"/>
    <col min="2054" max="2054" width="11" style="1" customWidth="1"/>
    <col min="2055" max="2055" width="6.5" style="1" customWidth="1"/>
    <col min="2056" max="2059" width="12.5" style="1" customWidth="1"/>
    <col min="2060" max="2063" width="10" style="1" customWidth="1"/>
    <col min="2064" max="2064" width="2.5" style="1" customWidth="1"/>
    <col min="2065" max="2065" width="11" style="1" customWidth="1"/>
    <col min="2066" max="2066" width="6.5" style="1" customWidth="1"/>
    <col min="2067" max="2067" width="10" style="1" customWidth="1"/>
    <col min="2068" max="2068" width="14.875" style="1" customWidth="1"/>
    <col min="2069" max="2069" width="2.5" style="1" customWidth="1"/>
    <col min="2070" max="2304" width="10" style="1" hidden="1"/>
    <col min="2305" max="2305" width="2.5" style="1" customWidth="1"/>
    <col min="2306" max="2306" width="17.5" style="1" customWidth="1"/>
    <col min="2307" max="2307" width="10" style="1" customWidth="1"/>
    <col min="2308" max="2308" width="2.5" style="1" customWidth="1"/>
    <col min="2309" max="2309" width="6.25" style="1" customWidth="1"/>
    <col min="2310" max="2310" width="11" style="1" customWidth="1"/>
    <col min="2311" max="2311" width="6.5" style="1" customWidth="1"/>
    <col min="2312" max="2315" width="12.5" style="1" customWidth="1"/>
    <col min="2316" max="2319" width="10" style="1" customWidth="1"/>
    <col min="2320" max="2320" width="2.5" style="1" customWidth="1"/>
    <col min="2321" max="2321" width="11" style="1" customWidth="1"/>
    <col min="2322" max="2322" width="6.5" style="1" customWidth="1"/>
    <col min="2323" max="2323" width="10" style="1" customWidth="1"/>
    <col min="2324" max="2324" width="14.875" style="1" customWidth="1"/>
    <col min="2325" max="2325" width="2.5" style="1" customWidth="1"/>
    <col min="2326" max="2560" width="10" style="1" hidden="1"/>
    <col min="2561" max="2561" width="2.5" style="1" customWidth="1"/>
    <col min="2562" max="2562" width="17.5" style="1" customWidth="1"/>
    <col min="2563" max="2563" width="10" style="1" customWidth="1"/>
    <col min="2564" max="2564" width="2.5" style="1" customWidth="1"/>
    <col min="2565" max="2565" width="6.25" style="1" customWidth="1"/>
    <col min="2566" max="2566" width="11" style="1" customWidth="1"/>
    <col min="2567" max="2567" width="6.5" style="1" customWidth="1"/>
    <col min="2568" max="2571" width="12.5" style="1" customWidth="1"/>
    <col min="2572" max="2575" width="10" style="1" customWidth="1"/>
    <col min="2576" max="2576" width="2.5" style="1" customWidth="1"/>
    <col min="2577" max="2577" width="11" style="1" customWidth="1"/>
    <col min="2578" max="2578" width="6.5" style="1" customWidth="1"/>
    <col min="2579" max="2579" width="10" style="1" customWidth="1"/>
    <col min="2580" max="2580" width="14.875" style="1" customWidth="1"/>
    <col min="2581" max="2581" width="2.5" style="1" customWidth="1"/>
    <col min="2582" max="2816" width="10" style="1" hidden="1"/>
    <col min="2817" max="2817" width="2.5" style="1" customWidth="1"/>
    <col min="2818" max="2818" width="17.5" style="1" customWidth="1"/>
    <col min="2819" max="2819" width="10" style="1" customWidth="1"/>
    <col min="2820" max="2820" width="2.5" style="1" customWidth="1"/>
    <col min="2821" max="2821" width="6.25" style="1" customWidth="1"/>
    <col min="2822" max="2822" width="11" style="1" customWidth="1"/>
    <col min="2823" max="2823" width="6.5" style="1" customWidth="1"/>
    <col min="2824" max="2827" width="12.5" style="1" customWidth="1"/>
    <col min="2828" max="2831" width="10" style="1" customWidth="1"/>
    <col min="2832" max="2832" width="2.5" style="1" customWidth="1"/>
    <col min="2833" max="2833" width="11" style="1" customWidth="1"/>
    <col min="2834" max="2834" width="6.5" style="1" customWidth="1"/>
    <col min="2835" max="2835" width="10" style="1" customWidth="1"/>
    <col min="2836" max="2836" width="14.875" style="1" customWidth="1"/>
    <col min="2837" max="2837" width="2.5" style="1" customWidth="1"/>
    <col min="2838" max="3072" width="10" style="1" hidden="1"/>
    <col min="3073" max="3073" width="2.5" style="1" customWidth="1"/>
    <col min="3074" max="3074" width="17.5" style="1" customWidth="1"/>
    <col min="3075" max="3075" width="10" style="1" customWidth="1"/>
    <col min="3076" max="3076" width="2.5" style="1" customWidth="1"/>
    <col min="3077" max="3077" width="6.25" style="1" customWidth="1"/>
    <col min="3078" max="3078" width="11" style="1" customWidth="1"/>
    <col min="3079" max="3079" width="6.5" style="1" customWidth="1"/>
    <col min="3080" max="3083" width="12.5" style="1" customWidth="1"/>
    <col min="3084" max="3087" width="10" style="1" customWidth="1"/>
    <col min="3088" max="3088" width="2.5" style="1" customWidth="1"/>
    <col min="3089" max="3089" width="11" style="1" customWidth="1"/>
    <col min="3090" max="3090" width="6.5" style="1" customWidth="1"/>
    <col min="3091" max="3091" width="10" style="1" customWidth="1"/>
    <col min="3092" max="3092" width="14.875" style="1" customWidth="1"/>
    <col min="3093" max="3093" width="2.5" style="1" customWidth="1"/>
    <col min="3094" max="3328" width="10" style="1" hidden="1"/>
    <col min="3329" max="3329" width="2.5" style="1" customWidth="1"/>
    <col min="3330" max="3330" width="17.5" style="1" customWidth="1"/>
    <col min="3331" max="3331" width="10" style="1" customWidth="1"/>
    <col min="3332" max="3332" width="2.5" style="1" customWidth="1"/>
    <col min="3333" max="3333" width="6.25" style="1" customWidth="1"/>
    <col min="3334" max="3334" width="11" style="1" customWidth="1"/>
    <col min="3335" max="3335" width="6.5" style="1" customWidth="1"/>
    <col min="3336" max="3339" width="12.5" style="1" customWidth="1"/>
    <col min="3340" max="3343" width="10" style="1" customWidth="1"/>
    <col min="3344" max="3344" width="2.5" style="1" customWidth="1"/>
    <col min="3345" max="3345" width="11" style="1" customWidth="1"/>
    <col min="3346" max="3346" width="6.5" style="1" customWidth="1"/>
    <col min="3347" max="3347" width="10" style="1" customWidth="1"/>
    <col min="3348" max="3348" width="14.875" style="1" customWidth="1"/>
    <col min="3349" max="3349" width="2.5" style="1" customWidth="1"/>
    <col min="3350" max="3584" width="10" style="1" hidden="1"/>
    <col min="3585" max="3585" width="2.5" style="1" customWidth="1"/>
    <col min="3586" max="3586" width="17.5" style="1" customWidth="1"/>
    <col min="3587" max="3587" width="10" style="1" customWidth="1"/>
    <col min="3588" max="3588" width="2.5" style="1" customWidth="1"/>
    <col min="3589" max="3589" width="6.25" style="1" customWidth="1"/>
    <col min="3590" max="3590" width="11" style="1" customWidth="1"/>
    <col min="3591" max="3591" width="6.5" style="1" customWidth="1"/>
    <col min="3592" max="3595" width="12.5" style="1" customWidth="1"/>
    <col min="3596" max="3599" width="10" style="1" customWidth="1"/>
    <col min="3600" max="3600" width="2.5" style="1" customWidth="1"/>
    <col min="3601" max="3601" width="11" style="1" customWidth="1"/>
    <col min="3602" max="3602" width="6.5" style="1" customWidth="1"/>
    <col min="3603" max="3603" width="10" style="1" customWidth="1"/>
    <col min="3604" max="3604" width="14.875" style="1" customWidth="1"/>
    <col min="3605" max="3605" width="2.5" style="1" customWidth="1"/>
    <col min="3606" max="3840" width="10" style="1" hidden="1"/>
    <col min="3841" max="3841" width="2.5" style="1" customWidth="1"/>
    <col min="3842" max="3842" width="17.5" style="1" customWidth="1"/>
    <col min="3843" max="3843" width="10" style="1" customWidth="1"/>
    <col min="3844" max="3844" width="2.5" style="1" customWidth="1"/>
    <col min="3845" max="3845" width="6.25" style="1" customWidth="1"/>
    <col min="3846" max="3846" width="11" style="1" customWidth="1"/>
    <col min="3847" max="3847" width="6.5" style="1" customWidth="1"/>
    <col min="3848" max="3851" width="12.5" style="1" customWidth="1"/>
    <col min="3852" max="3855" width="10" style="1" customWidth="1"/>
    <col min="3856" max="3856" width="2.5" style="1" customWidth="1"/>
    <col min="3857" max="3857" width="11" style="1" customWidth="1"/>
    <col min="3858" max="3858" width="6.5" style="1" customWidth="1"/>
    <col min="3859" max="3859" width="10" style="1" customWidth="1"/>
    <col min="3860" max="3860" width="14.875" style="1" customWidth="1"/>
    <col min="3861" max="3861" width="2.5" style="1" customWidth="1"/>
    <col min="3862" max="4096" width="10" style="1" hidden="1"/>
    <col min="4097" max="4097" width="2.5" style="1" customWidth="1"/>
    <col min="4098" max="4098" width="17.5" style="1" customWidth="1"/>
    <col min="4099" max="4099" width="10" style="1" customWidth="1"/>
    <col min="4100" max="4100" width="2.5" style="1" customWidth="1"/>
    <col min="4101" max="4101" width="6.25" style="1" customWidth="1"/>
    <col min="4102" max="4102" width="11" style="1" customWidth="1"/>
    <col min="4103" max="4103" width="6.5" style="1" customWidth="1"/>
    <col min="4104" max="4107" width="12.5" style="1" customWidth="1"/>
    <col min="4108" max="4111" width="10" style="1" customWidth="1"/>
    <col min="4112" max="4112" width="2.5" style="1" customWidth="1"/>
    <col min="4113" max="4113" width="11" style="1" customWidth="1"/>
    <col min="4114" max="4114" width="6.5" style="1" customWidth="1"/>
    <col min="4115" max="4115" width="10" style="1" customWidth="1"/>
    <col min="4116" max="4116" width="14.875" style="1" customWidth="1"/>
    <col min="4117" max="4117" width="2.5" style="1" customWidth="1"/>
    <col min="4118" max="4352" width="10" style="1" hidden="1"/>
    <col min="4353" max="4353" width="2.5" style="1" customWidth="1"/>
    <col min="4354" max="4354" width="17.5" style="1" customWidth="1"/>
    <col min="4355" max="4355" width="10" style="1" customWidth="1"/>
    <col min="4356" max="4356" width="2.5" style="1" customWidth="1"/>
    <col min="4357" max="4357" width="6.25" style="1" customWidth="1"/>
    <col min="4358" max="4358" width="11" style="1" customWidth="1"/>
    <col min="4359" max="4359" width="6.5" style="1" customWidth="1"/>
    <col min="4360" max="4363" width="12.5" style="1" customWidth="1"/>
    <col min="4364" max="4367" width="10" style="1" customWidth="1"/>
    <col min="4368" max="4368" width="2.5" style="1" customWidth="1"/>
    <col min="4369" max="4369" width="11" style="1" customWidth="1"/>
    <col min="4370" max="4370" width="6.5" style="1" customWidth="1"/>
    <col min="4371" max="4371" width="10" style="1" customWidth="1"/>
    <col min="4372" max="4372" width="14.875" style="1" customWidth="1"/>
    <col min="4373" max="4373" width="2.5" style="1" customWidth="1"/>
    <col min="4374" max="4608" width="10" style="1" hidden="1"/>
    <col min="4609" max="4609" width="2.5" style="1" customWidth="1"/>
    <col min="4610" max="4610" width="17.5" style="1" customWidth="1"/>
    <col min="4611" max="4611" width="10" style="1" customWidth="1"/>
    <col min="4612" max="4612" width="2.5" style="1" customWidth="1"/>
    <col min="4613" max="4613" width="6.25" style="1" customWidth="1"/>
    <col min="4614" max="4614" width="11" style="1" customWidth="1"/>
    <col min="4615" max="4615" width="6.5" style="1" customWidth="1"/>
    <col min="4616" max="4619" width="12.5" style="1" customWidth="1"/>
    <col min="4620" max="4623" width="10" style="1" customWidth="1"/>
    <col min="4624" max="4624" width="2.5" style="1" customWidth="1"/>
    <col min="4625" max="4625" width="11" style="1" customWidth="1"/>
    <col min="4626" max="4626" width="6.5" style="1" customWidth="1"/>
    <col min="4627" max="4627" width="10" style="1" customWidth="1"/>
    <col min="4628" max="4628" width="14.875" style="1" customWidth="1"/>
    <col min="4629" max="4629" width="2.5" style="1" customWidth="1"/>
    <col min="4630" max="4864" width="10" style="1" hidden="1"/>
    <col min="4865" max="4865" width="2.5" style="1" customWidth="1"/>
    <col min="4866" max="4866" width="17.5" style="1" customWidth="1"/>
    <col min="4867" max="4867" width="10" style="1" customWidth="1"/>
    <col min="4868" max="4868" width="2.5" style="1" customWidth="1"/>
    <col min="4869" max="4869" width="6.25" style="1" customWidth="1"/>
    <col min="4870" max="4870" width="11" style="1" customWidth="1"/>
    <col min="4871" max="4871" width="6.5" style="1" customWidth="1"/>
    <col min="4872" max="4875" width="12.5" style="1" customWidth="1"/>
    <col min="4876" max="4879" width="10" style="1" customWidth="1"/>
    <col min="4880" max="4880" width="2.5" style="1" customWidth="1"/>
    <col min="4881" max="4881" width="11" style="1" customWidth="1"/>
    <col min="4882" max="4882" width="6.5" style="1" customWidth="1"/>
    <col min="4883" max="4883" width="10" style="1" customWidth="1"/>
    <col min="4884" max="4884" width="14.875" style="1" customWidth="1"/>
    <col min="4885" max="4885" width="2.5" style="1" customWidth="1"/>
    <col min="4886" max="5120" width="10" style="1" hidden="1"/>
    <col min="5121" max="5121" width="2.5" style="1" customWidth="1"/>
    <col min="5122" max="5122" width="17.5" style="1" customWidth="1"/>
    <col min="5123" max="5123" width="10" style="1" customWidth="1"/>
    <col min="5124" max="5124" width="2.5" style="1" customWidth="1"/>
    <col min="5125" max="5125" width="6.25" style="1" customWidth="1"/>
    <col min="5126" max="5126" width="11" style="1" customWidth="1"/>
    <col min="5127" max="5127" width="6.5" style="1" customWidth="1"/>
    <col min="5128" max="5131" width="12.5" style="1" customWidth="1"/>
    <col min="5132" max="5135" width="10" style="1" customWidth="1"/>
    <col min="5136" max="5136" width="2.5" style="1" customWidth="1"/>
    <col min="5137" max="5137" width="11" style="1" customWidth="1"/>
    <col min="5138" max="5138" width="6.5" style="1" customWidth="1"/>
    <col min="5139" max="5139" width="10" style="1" customWidth="1"/>
    <col min="5140" max="5140" width="14.875" style="1" customWidth="1"/>
    <col min="5141" max="5141" width="2.5" style="1" customWidth="1"/>
    <col min="5142" max="5376" width="10" style="1" hidden="1"/>
    <col min="5377" max="5377" width="2.5" style="1" customWidth="1"/>
    <col min="5378" max="5378" width="17.5" style="1" customWidth="1"/>
    <col min="5379" max="5379" width="10" style="1" customWidth="1"/>
    <col min="5380" max="5380" width="2.5" style="1" customWidth="1"/>
    <col min="5381" max="5381" width="6.25" style="1" customWidth="1"/>
    <col min="5382" max="5382" width="11" style="1" customWidth="1"/>
    <col min="5383" max="5383" width="6.5" style="1" customWidth="1"/>
    <col min="5384" max="5387" width="12.5" style="1" customWidth="1"/>
    <col min="5388" max="5391" width="10" style="1" customWidth="1"/>
    <col min="5392" max="5392" width="2.5" style="1" customWidth="1"/>
    <col min="5393" max="5393" width="11" style="1" customWidth="1"/>
    <col min="5394" max="5394" width="6.5" style="1" customWidth="1"/>
    <col min="5395" max="5395" width="10" style="1" customWidth="1"/>
    <col min="5396" max="5396" width="14.875" style="1" customWidth="1"/>
    <col min="5397" max="5397" width="2.5" style="1" customWidth="1"/>
    <col min="5398" max="5632" width="10" style="1" hidden="1"/>
    <col min="5633" max="5633" width="2.5" style="1" customWidth="1"/>
    <col min="5634" max="5634" width="17.5" style="1" customWidth="1"/>
    <col min="5635" max="5635" width="10" style="1" customWidth="1"/>
    <col min="5636" max="5636" width="2.5" style="1" customWidth="1"/>
    <col min="5637" max="5637" width="6.25" style="1" customWidth="1"/>
    <col min="5638" max="5638" width="11" style="1" customWidth="1"/>
    <col min="5639" max="5639" width="6.5" style="1" customWidth="1"/>
    <col min="5640" max="5643" width="12.5" style="1" customWidth="1"/>
    <col min="5644" max="5647" width="10" style="1" customWidth="1"/>
    <col min="5648" max="5648" width="2.5" style="1" customWidth="1"/>
    <col min="5649" max="5649" width="11" style="1" customWidth="1"/>
    <col min="5650" max="5650" width="6.5" style="1" customWidth="1"/>
    <col min="5651" max="5651" width="10" style="1" customWidth="1"/>
    <col min="5652" max="5652" width="14.875" style="1" customWidth="1"/>
    <col min="5653" max="5653" width="2.5" style="1" customWidth="1"/>
    <col min="5654" max="5888" width="10" style="1" hidden="1"/>
    <col min="5889" max="5889" width="2.5" style="1" customWidth="1"/>
    <col min="5890" max="5890" width="17.5" style="1" customWidth="1"/>
    <col min="5891" max="5891" width="10" style="1" customWidth="1"/>
    <col min="5892" max="5892" width="2.5" style="1" customWidth="1"/>
    <col min="5893" max="5893" width="6.25" style="1" customWidth="1"/>
    <col min="5894" max="5894" width="11" style="1" customWidth="1"/>
    <col min="5895" max="5895" width="6.5" style="1" customWidth="1"/>
    <col min="5896" max="5899" width="12.5" style="1" customWidth="1"/>
    <col min="5900" max="5903" width="10" style="1" customWidth="1"/>
    <col min="5904" max="5904" width="2.5" style="1" customWidth="1"/>
    <col min="5905" max="5905" width="11" style="1" customWidth="1"/>
    <col min="5906" max="5906" width="6.5" style="1" customWidth="1"/>
    <col min="5907" max="5907" width="10" style="1" customWidth="1"/>
    <col min="5908" max="5908" width="14.875" style="1" customWidth="1"/>
    <col min="5909" max="5909" width="2.5" style="1" customWidth="1"/>
    <col min="5910" max="6144" width="10" style="1" hidden="1"/>
    <col min="6145" max="6145" width="2.5" style="1" customWidth="1"/>
    <col min="6146" max="6146" width="17.5" style="1" customWidth="1"/>
    <col min="6147" max="6147" width="10" style="1" customWidth="1"/>
    <col min="6148" max="6148" width="2.5" style="1" customWidth="1"/>
    <col min="6149" max="6149" width="6.25" style="1" customWidth="1"/>
    <col min="6150" max="6150" width="11" style="1" customWidth="1"/>
    <col min="6151" max="6151" width="6.5" style="1" customWidth="1"/>
    <col min="6152" max="6155" width="12.5" style="1" customWidth="1"/>
    <col min="6156" max="6159" width="10" style="1" customWidth="1"/>
    <col min="6160" max="6160" width="2.5" style="1" customWidth="1"/>
    <col min="6161" max="6161" width="11" style="1" customWidth="1"/>
    <col min="6162" max="6162" width="6.5" style="1" customWidth="1"/>
    <col min="6163" max="6163" width="10" style="1" customWidth="1"/>
    <col min="6164" max="6164" width="14.875" style="1" customWidth="1"/>
    <col min="6165" max="6165" width="2.5" style="1" customWidth="1"/>
    <col min="6166" max="6400" width="10" style="1" hidden="1"/>
    <col min="6401" max="6401" width="2.5" style="1" customWidth="1"/>
    <col min="6402" max="6402" width="17.5" style="1" customWidth="1"/>
    <col min="6403" max="6403" width="10" style="1" customWidth="1"/>
    <col min="6404" max="6404" width="2.5" style="1" customWidth="1"/>
    <col min="6405" max="6405" width="6.25" style="1" customWidth="1"/>
    <col min="6406" max="6406" width="11" style="1" customWidth="1"/>
    <col min="6407" max="6407" width="6.5" style="1" customWidth="1"/>
    <col min="6408" max="6411" width="12.5" style="1" customWidth="1"/>
    <col min="6412" max="6415" width="10" style="1" customWidth="1"/>
    <col min="6416" max="6416" width="2.5" style="1" customWidth="1"/>
    <col min="6417" max="6417" width="11" style="1" customWidth="1"/>
    <col min="6418" max="6418" width="6.5" style="1" customWidth="1"/>
    <col min="6419" max="6419" width="10" style="1" customWidth="1"/>
    <col min="6420" max="6420" width="14.875" style="1" customWidth="1"/>
    <col min="6421" max="6421" width="2.5" style="1" customWidth="1"/>
    <col min="6422" max="6656" width="10" style="1" hidden="1"/>
    <col min="6657" max="6657" width="2.5" style="1" customWidth="1"/>
    <col min="6658" max="6658" width="17.5" style="1" customWidth="1"/>
    <col min="6659" max="6659" width="10" style="1" customWidth="1"/>
    <col min="6660" max="6660" width="2.5" style="1" customWidth="1"/>
    <col min="6661" max="6661" width="6.25" style="1" customWidth="1"/>
    <col min="6662" max="6662" width="11" style="1" customWidth="1"/>
    <col min="6663" max="6663" width="6.5" style="1" customWidth="1"/>
    <col min="6664" max="6667" width="12.5" style="1" customWidth="1"/>
    <col min="6668" max="6671" width="10" style="1" customWidth="1"/>
    <col min="6672" max="6672" width="2.5" style="1" customWidth="1"/>
    <col min="6673" max="6673" width="11" style="1" customWidth="1"/>
    <col min="6674" max="6674" width="6.5" style="1" customWidth="1"/>
    <col min="6675" max="6675" width="10" style="1" customWidth="1"/>
    <col min="6676" max="6676" width="14.875" style="1" customWidth="1"/>
    <col min="6677" max="6677" width="2.5" style="1" customWidth="1"/>
    <col min="6678" max="6912" width="10" style="1" hidden="1"/>
    <col min="6913" max="6913" width="2.5" style="1" customWidth="1"/>
    <col min="6914" max="6914" width="17.5" style="1" customWidth="1"/>
    <col min="6915" max="6915" width="10" style="1" customWidth="1"/>
    <col min="6916" max="6916" width="2.5" style="1" customWidth="1"/>
    <col min="6917" max="6917" width="6.25" style="1" customWidth="1"/>
    <col min="6918" max="6918" width="11" style="1" customWidth="1"/>
    <col min="6919" max="6919" width="6.5" style="1" customWidth="1"/>
    <col min="6920" max="6923" width="12.5" style="1" customWidth="1"/>
    <col min="6924" max="6927" width="10" style="1" customWidth="1"/>
    <col min="6928" max="6928" width="2.5" style="1" customWidth="1"/>
    <col min="6929" max="6929" width="11" style="1" customWidth="1"/>
    <col min="6930" max="6930" width="6.5" style="1" customWidth="1"/>
    <col min="6931" max="6931" width="10" style="1" customWidth="1"/>
    <col min="6932" max="6932" width="14.875" style="1" customWidth="1"/>
    <col min="6933" max="6933" width="2.5" style="1" customWidth="1"/>
    <col min="6934" max="7168" width="10" style="1" hidden="1"/>
    <col min="7169" max="7169" width="2.5" style="1" customWidth="1"/>
    <col min="7170" max="7170" width="17.5" style="1" customWidth="1"/>
    <col min="7171" max="7171" width="10" style="1" customWidth="1"/>
    <col min="7172" max="7172" width="2.5" style="1" customWidth="1"/>
    <col min="7173" max="7173" width="6.25" style="1" customWidth="1"/>
    <col min="7174" max="7174" width="11" style="1" customWidth="1"/>
    <col min="7175" max="7175" width="6.5" style="1" customWidth="1"/>
    <col min="7176" max="7179" width="12.5" style="1" customWidth="1"/>
    <col min="7180" max="7183" width="10" style="1" customWidth="1"/>
    <col min="7184" max="7184" width="2.5" style="1" customWidth="1"/>
    <col min="7185" max="7185" width="11" style="1" customWidth="1"/>
    <col min="7186" max="7186" width="6.5" style="1" customWidth="1"/>
    <col min="7187" max="7187" width="10" style="1" customWidth="1"/>
    <col min="7188" max="7188" width="14.875" style="1" customWidth="1"/>
    <col min="7189" max="7189" width="2.5" style="1" customWidth="1"/>
    <col min="7190" max="7424" width="10" style="1" hidden="1"/>
    <col min="7425" max="7425" width="2.5" style="1" customWidth="1"/>
    <col min="7426" max="7426" width="17.5" style="1" customWidth="1"/>
    <col min="7427" max="7427" width="10" style="1" customWidth="1"/>
    <col min="7428" max="7428" width="2.5" style="1" customWidth="1"/>
    <col min="7429" max="7429" width="6.25" style="1" customWidth="1"/>
    <col min="7430" max="7430" width="11" style="1" customWidth="1"/>
    <col min="7431" max="7431" width="6.5" style="1" customWidth="1"/>
    <col min="7432" max="7435" width="12.5" style="1" customWidth="1"/>
    <col min="7436" max="7439" width="10" style="1" customWidth="1"/>
    <col min="7440" max="7440" width="2.5" style="1" customWidth="1"/>
    <col min="7441" max="7441" width="11" style="1" customWidth="1"/>
    <col min="7442" max="7442" width="6.5" style="1" customWidth="1"/>
    <col min="7443" max="7443" width="10" style="1" customWidth="1"/>
    <col min="7444" max="7444" width="14.875" style="1" customWidth="1"/>
    <col min="7445" max="7445" width="2.5" style="1" customWidth="1"/>
    <col min="7446" max="7680" width="10" style="1" hidden="1"/>
    <col min="7681" max="7681" width="2.5" style="1" customWidth="1"/>
    <col min="7682" max="7682" width="17.5" style="1" customWidth="1"/>
    <col min="7683" max="7683" width="10" style="1" customWidth="1"/>
    <col min="7684" max="7684" width="2.5" style="1" customWidth="1"/>
    <col min="7685" max="7685" width="6.25" style="1" customWidth="1"/>
    <col min="7686" max="7686" width="11" style="1" customWidth="1"/>
    <col min="7687" max="7687" width="6.5" style="1" customWidth="1"/>
    <col min="7688" max="7691" width="12.5" style="1" customWidth="1"/>
    <col min="7692" max="7695" width="10" style="1" customWidth="1"/>
    <col min="7696" max="7696" width="2.5" style="1" customWidth="1"/>
    <col min="7697" max="7697" width="11" style="1" customWidth="1"/>
    <col min="7698" max="7698" width="6.5" style="1" customWidth="1"/>
    <col min="7699" max="7699" width="10" style="1" customWidth="1"/>
    <col min="7700" max="7700" width="14.875" style="1" customWidth="1"/>
    <col min="7701" max="7701" width="2.5" style="1" customWidth="1"/>
    <col min="7702" max="7936" width="10" style="1" hidden="1"/>
    <col min="7937" max="7937" width="2.5" style="1" customWidth="1"/>
    <col min="7938" max="7938" width="17.5" style="1" customWidth="1"/>
    <col min="7939" max="7939" width="10" style="1" customWidth="1"/>
    <col min="7940" max="7940" width="2.5" style="1" customWidth="1"/>
    <col min="7941" max="7941" width="6.25" style="1" customWidth="1"/>
    <col min="7942" max="7942" width="11" style="1" customWidth="1"/>
    <col min="7943" max="7943" width="6.5" style="1" customWidth="1"/>
    <col min="7944" max="7947" width="12.5" style="1" customWidth="1"/>
    <col min="7948" max="7951" width="10" style="1" customWidth="1"/>
    <col min="7952" max="7952" width="2.5" style="1" customWidth="1"/>
    <col min="7953" max="7953" width="11" style="1" customWidth="1"/>
    <col min="7954" max="7954" width="6.5" style="1" customWidth="1"/>
    <col min="7955" max="7955" width="10" style="1" customWidth="1"/>
    <col min="7956" max="7956" width="14.875" style="1" customWidth="1"/>
    <col min="7957" max="7957" width="2.5" style="1" customWidth="1"/>
    <col min="7958" max="8192" width="10" style="1" hidden="1"/>
    <col min="8193" max="8193" width="2.5" style="1" customWidth="1"/>
    <col min="8194" max="8194" width="17.5" style="1" customWidth="1"/>
    <col min="8195" max="8195" width="10" style="1" customWidth="1"/>
    <col min="8196" max="8196" width="2.5" style="1" customWidth="1"/>
    <col min="8197" max="8197" width="6.25" style="1" customWidth="1"/>
    <col min="8198" max="8198" width="11" style="1" customWidth="1"/>
    <col min="8199" max="8199" width="6.5" style="1" customWidth="1"/>
    <col min="8200" max="8203" width="12.5" style="1" customWidth="1"/>
    <col min="8204" max="8207" width="10" style="1" customWidth="1"/>
    <col min="8208" max="8208" width="2.5" style="1" customWidth="1"/>
    <col min="8209" max="8209" width="11" style="1" customWidth="1"/>
    <col min="8210" max="8210" width="6.5" style="1" customWidth="1"/>
    <col min="8211" max="8211" width="10" style="1" customWidth="1"/>
    <col min="8212" max="8212" width="14.875" style="1" customWidth="1"/>
    <col min="8213" max="8213" width="2.5" style="1" customWidth="1"/>
    <col min="8214" max="8448" width="10" style="1" hidden="1"/>
    <col min="8449" max="8449" width="2.5" style="1" customWidth="1"/>
    <col min="8450" max="8450" width="17.5" style="1" customWidth="1"/>
    <col min="8451" max="8451" width="10" style="1" customWidth="1"/>
    <col min="8452" max="8452" width="2.5" style="1" customWidth="1"/>
    <col min="8453" max="8453" width="6.25" style="1" customWidth="1"/>
    <col min="8454" max="8454" width="11" style="1" customWidth="1"/>
    <col min="8455" max="8455" width="6.5" style="1" customWidth="1"/>
    <col min="8456" max="8459" width="12.5" style="1" customWidth="1"/>
    <col min="8460" max="8463" width="10" style="1" customWidth="1"/>
    <col min="8464" max="8464" width="2.5" style="1" customWidth="1"/>
    <col min="8465" max="8465" width="11" style="1" customWidth="1"/>
    <col min="8466" max="8466" width="6.5" style="1" customWidth="1"/>
    <col min="8467" max="8467" width="10" style="1" customWidth="1"/>
    <col min="8468" max="8468" width="14.875" style="1" customWidth="1"/>
    <col min="8469" max="8469" width="2.5" style="1" customWidth="1"/>
    <col min="8470" max="8704" width="10" style="1" hidden="1"/>
    <col min="8705" max="8705" width="2.5" style="1" customWidth="1"/>
    <col min="8706" max="8706" width="17.5" style="1" customWidth="1"/>
    <col min="8707" max="8707" width="10" style="1" customWidth="1"/>
    <col min="8708" max="8708" width="2.5" style="1" customWidth="1"/>
    <col min="8709" max="8709" width="6.25" style="1" customWidth="1"/>
    <col min="8710" max="8710" width="11" style="1" customWidth="1"/>
    <col min="8711" max="8711" width="6.5" style="1" customWidth="1"/>
    <col min="8712" max="8715" width="12.5" style="1" customWidth="1"/>
    <col min="8716" max="8719" width="10" style="1" customWidth="1"/>
    <col min="8720" max="8720" width="2.5" style="1" customWidth="1"/>
    <col min="8721" max="8721" width="11" style="1" customWidth="1"/>
    <col min="8722" max="8722" width="6.5" style="1" customWidth="1"/>
    <col min="8723" max="8723" width="10" style="1" customWidth="1"/>
    <col min="8724" max="8724" width="14.875" style="1" customWidth="1"/>
    <col min="8725" max="8725" width="2.5" style="1" customWidth="1"/>
    <col min="8726" max="8960" width="10" style="1" hidden="1"/>
    <col min="8961" max="8961" width="2.5" style="1" customWidth="1"/>
    <col min="8962" max="8962" width="17.5" style="1" customWidth="1"/>
    <col min="8963" max="8963" width="10" style="1" customWidth="1"/>
    <col min="8964" max="8964" width="2.5" style="1" customWidth="1"/>
    <col min="8965" max="8965" width="6.25" style="1" customWidth="1"/>
    <col min="8966" max="8966" width="11" style="1" customWidth="1"/>
    <col min="8967" max="8967" width="6.5" style="1" customWidth="1"/>
    <col min="8968" max="8971" width="12.5" style="1" customWidth="1"/>
    <col min="8972" max="8975" width="10" style="1" customWidth="1"/>
    <col min="8976" max="8976" width="2.5" style="1" customWidth="1"/>
    <col min="8977" max="8977" width="11" style="1" customWidth="1"/>
    <col min="8978" max="8978" width="6.5" style="1" customWidth="1"/>
    <col min="8979" max="8979" width="10" style="1" customWidth="1"/>
    <col min="8980" max="8980" width="14.875" style="1" customWidth="1"/>
    <col min="8981" max="8981" width="2.5" style="1" customWidth="1"/>
    <col min="8982" max="9216" width="10" style="1" hidden="1"/>
    <col min="9217" max="9217" width="2.5" style="1" customWidth="1"/>
    <col min="9218" max="9218" width="17.5" style="1" customWidth="1"/>
    <col min="9219" max="9219" width="10" style="1" customWidth="1"/>
    <col min="9220" max="9220" width="2.5" style="1" customWidth="1"/>
    <col min="9221" max="9221" width="6.25" style="1" customWidth="1"/>
    <col min="9222" max="9222" width="11" style="1" customWidth="1"/>
    <col min="9223" max="9223" width="6.5" style="1" customWidth="1"/>
    <col min="9224" max="9227" width="12.5" style="1" customWidth="1"/>
    <col min="9228" max="9231" width="10" style="1" customWidth="1"/>
    <col min="9232" max="9232" width="2.5" style="1" customWidth="1"/>
    <col min="9233" max="9233" width="11" style="1" customWidth="1"/>
    <col min="9234" max="9234" width="6.5" style="1" customWidth="1"/>
    <col min="9235" max="9235" width="10" style="1" customWidth="1"/>
    <col min="9236" max="9236" width="14.875" style="1" customWidth="1"/>
    <col min="9237" max="9237" width="2.5" style="1" customWidth="1"/>
    <col min="9238" max="9472" width="10" style="1" hidden="1"/>
    <col min="9473" max="9473" width="2.5" style="1" customWidth="1"/>
    <col min="9474" max="9474" width="17.5" style="1" customWidth="1"/>
    <col min="9475" max="9475" width="10" style="1" customWidth="1"/>
    <col min="9476" max="9476" width="2.5" style="1" customWidth="1"/>
    <col min="9477" max="9477" width="6.25" style="1" customWidth="1"/>
    <col min="9478" max="9478" width="11" style="1" customWidth="1"/>
    <col min="9479" max="9479" width="6.5" style="1" customWidth="1"/>
    <col min="9480" max="9483" width="12.5" style="1" customWidth="1"/>
    <col min="9484" max="9487" width="10" style="1" customWidth="1"/>
    <col min="9488" max="9488" width="2.5" style="1" customWidth="1"/>
    <col min="9489" max="9489" width="11" style="1" customWidth="1"/>
    <col min="9490" max="9490" width="6.5" style="1" customWidth="1"/>
    <col min="9491" max="9491" width="10" style="1" customWidth="1"/>
    <col min="9492" max="9492" width="14.875" style="1" customWidth="1"/>
    <col min="9493" max="9493" width="2.5" style="1" customWidth="1"/>
    <col min="9494" max="9728" width="10" style="1" hidden="1"/>
    <col min="9729" max="9729" width="2.5" style="1" customWidth="1"/>
    <col min="9730" max="9730" width="17.5" style="1" customWidth="1"/>
    <col min="9731" max="9731" width="10" style="1" customWidth="1"/>
    <col min="9732" max="9732" width="2.5" style="1" customWidth="1"/>
    <col min="9733" max="9733" width="6.25" style="1" customWidth="1"/>
    <col min="9734" max="9734" width="11" style="1" customWidth="1"/>
    <col min="9735" max="9735" width="6.5" style="1" customWidth="1"/>
    <col min="9736" max="9739" width="12.5" style="1" customWidth="1"/>
    <col min="9740" max="9743" width="10" style="1" customWidth="1"/>
    <col min="9744" max="9744" width="2.5" style="1" customWidth="1"/>
    <col min="9745" max="9745" width="11" style="1" customWidth="1"/>
    <col min="9746" max="9746" width="6.5" style="1" customWidth="1"/>
    <col min="9747" max="9747" width="10" style="1" customWidth="1"/>
    <col min="9748" max="9748" width="14.875" style="1" customWidth="1"/>
    <col min="9749" max="9749" width="2.5" style="1" customWidth="1"/>
    <col min="9750" max="9984" width="10" style="1" hidden="1"/>
    <col min="9985" max="9985" width="2.5" style="1" customWidth="1"/>
    <col min="9986" max="9986" width="17.5" style="1" customWidth="1"/>
    <col min="9987" max="9987" width="10" style="1" customWidth="1"/>
    <col min="9988" max="9988" width="2.5" style="1" customWidth="1"/>
    <col min="9989" max="9989" width="6.25" style="1" customWidth="1"/>
    <col min="9990" max="9990" width="11" style="1" customWidth="1"/>
    <col min="9991" max="9991" width="6.5" style="1" customWidth="1"/>
    <col min="9992" max="9995" width="12.5" style="1" customWidth="1"/>
    <col min="9996" max="9999" width="10" style="1" customWidth="1"/>
    <col min="10000" max="10000" width="2.5" style="1" customWidth="1"/>
    <col min="10001" max="10001" width="11" style="1" customWidth="1"/>
    <col min="10002" max="10002" width="6.5" style="1" customWidth="1"/>
    <col min="10003" max="10003" width="10" style="1" customWidth="1"/>
    <col min="10004" max="10004" width="14.875" style="1" customWidth="1"/>
    <col min="10005" max="10005" width="2.5" style="1" customWidth="1"/>
    <col min="10006" max="10240" width="10" style="1" hidden="1"/>
    <col min="10241" max="10241" width="2.5" style="1" customWidth="1"/>
    <col min="10242" max="10242" width="17.5" style="1" customWidth="1"/>
    <col min="10243" max="10243" width="10" style="1" customWidth="1"/>
    <col min="10244" max="10244" width="2.5" style="1" customWidth="1"/>
    <col min="10245" max="10245" width="6.25" style="1" customWidth="1"/>
    <col min="10246" max="10246" width="11" style="1" customWidth="1"/>
    <col min="10247" max="10247" width="6.5" style="1" customWidth="1"/>
    <col min="10248" max="10251" width="12.5" style="1" customWidth="1"/>
    <col min="10252" max="10255" width="10" style="1" customWidth="1"/>
    <col min="10256" max="10256" width="2.5" style="1" customWidth="1"/>
    <col min="10257" max="10257" width="11" style="1" customWidth="1"/>
    <col min="10258" max="10258" width="6.5" style="1" customWidth="1"/>
    <col min="10259" max="10259" width="10" style="1" customWidth="1"/>
    <col min="10260" max="10260" width="14.875" style="1" customWidth="1"/>
    <col min="10261" max="10261" width="2.5" style="1" customWidth="1"/>
    <col min="10262" max="10496" width="10" style="1" hidden="1"/>
    <col min="10497" max="10497" width="2.5" style="1" customWidth="1"/>
    <col min="10498" max="10498" width="17.5" style="1" customWidth="1"/>
    <col min="10499" max="10499" width="10" style="1" customWidth="1"/>
    <col min="10500" max="10500" width="2.5" style="1" customWidth="1"/>
    <col min="10501" max="10501" width="6.25" style="1" customWidth="1"/>
    <col min="10502" max="10502" width="11" style="1" customWidth="1"/>
    <col min="10503" max="10503" width="6.5" style="1" customWidth="1"/>
    <col min="10504" max="10507" width="12.5" style="1" customWidth="1"/>
    <col min="10508" max="10511" width="10" style="1" customWidth="1"/>
    <col min="10512" max="10512" width="2.5" style="1" customWidth="1"/>
    <col min="10513" max="10513" width="11" style="1" customWidth="1"/>
    <col min="10514" max="10514" width="6.5" style="1" customWidth="1"/>
    <col min="10515" max="10515" width="10" style="1" customWidth="1"/>
    <col min="10516" max="10516" width="14.875" style="1" customWidth="1"/>
    <col min="10517" max="10517" width="2.5" style="1" customWidth="1"/>
    <col min="10518" max="10752" width="10" style="1" hidden="1"/>
    <col min="10753" max="10753" width="2.5" style="1" customWidth="1"/>
    <col min="10754" max="10754" width="17.5" style="1" customWidth="1"/>
    <col min="10755" max="10755" width="10" style="1" customWidth="1"/>
    <col min="10756" max="10756" width="2.5" style="1" customWidth="1"/>
    <col min="10757" max="10757" width="6.25" style="1" customWidth="1"/>
    <col min="10758" max="10758" width="11" style="1" customWidth="1"/>
    <col min="10759" max="10759" width="6.5" style="1" customWidth="1"/>
    <col min="10760" max="10763" width="12.5" style="1" customWidth="1"/>
    <col min="10764" max="10767" width="10" style="1" customWidth="1"/>
    <col min="10768" max="10768" width="2.5" style="1" customWidth="1"/>
    <col min="10769" max="10769" width="11" style="1" customWidth="1"/>
    <col min="10770" max="10770" width="6.5" style="1" customWidth="1"/>
    <col min="10771" max="10771" width="10" style="1" customWidth="1"/>
    <col min="10772" max="10772" width="14.875" style="1" customWidth="1"/>
    <col min="10773" max="10773" width="2.5" style="1" customWidth="1"/>
    <col min="10774" max="11008" width="10" style="1" hidden="1"/>
    <col min="11009" max="11009" width="2.5" style="1" customWidth="1"/>
    <col min="11010" max="11010" width="17.5" style="1" customWidth="1"/>
    <col min="11011" max="11011" width="10" style="1" customWidth="1"/>
    <col min="11012" max="11012" width="2.5" style="1" customWidth="1"/>
    <col min="11013" max="11013" width="6.25" style="1" customWidth="1"/>
    <col min="11014" max="11014" width="11" style="1" customWidth="1"/>
    <col min="11015" max="11015" width="6.5" style="1" customWidth="1"/>
    <col min="11016" max="11019" width="12.5" style="1" customWidth="1"/>
    <col min="11020" max="11023" width="10" style="1" customWidth="1"/>
    <col min="11024" max="11024" width="2.5" style="1" customWidth="1"/>
    <col min="11025" max="11025" width="11" style="1" customWidth="1"/>
    <col min="11026" max="11026" width="6.5" style="1" customWidth="1"/>
    <col min="11027" max="11027" width="10" style="1" customWidth="1"/>
    <col min="11028" max="11028" width="14.875" style="1" customWidth="1"/>
    <col min="11029" max="11029" width="2.5" style="1" customWidth="1"/>
    <col min="11030" max="11264" width="10" style="1" hidden="1"/>
    <col min="11265" max="11265" width="2.5" style="1" customWidth="1"/>
    <col min="11266" max="11266" width="17.5" style="1" customWidth="1"/>
    <col min="11267" max="11267" width="10" style="1" customWidth="1"/>
    <col min="11268" max="11268" width="2.5" style="1" customWidth="1"/>
    <col min="11269" max="11269" width="6.25" style="1" customWidth="1"/>
    <col min="11270" max="11270" width="11" style="1" customWidth="1"/>
    <col min="11271" max="11271" width="6.5" style="1" customWidth="1"/>
    <col min="11272" max="11275" width="12.5" style="1" customWidth="1"/>
    <col min="11276" max="11279" width="10" style="1" customWidth="1"/>
    <col min="11280" max="11280" width="2.5" style="1" customWidth="1"/>
    <col min="11281" max="11281" width="11" style="1" customWidth="1"/>
    <col min="11282" max="11282" width="6.5" style="1" customWidth="1"/>
    <col min="11283" max="11283" width="10" style="1" customWidth="1"/>
    <col min="11284" max="11284" width="14.875" style="1" customWidth="1"/>
    <col min="11285" max="11285" width="2.5" style="1" customWidth="1"/>
    <col min="11286" max="11520" width="10" style="1" hidden="1"/>
    <col min="11521" max="11521" width="2.5" style="1" customWidth="1"/>
    <col min="11522" max="11522" width="17.5" style="1" customWidth="1"/>
    <col min="11523" max="11523" width="10" style="1" customWidth="1"/>
    <col min="11524" max="11524" width="2.5" style="1" customWidth="1"/>
    <col min="11525" max="11525" width="6.25" style="1" customWidth="1"/>
    <col min="11526" max="11526" width="11" style="1" customWidth="1"/>
    <col min="11527" max="11527" width="6.5" style="1" customWidth="1"/>
    <col min="11528" max="11531" width="12.5" style="1" customWidth="1"/>
    <col min="11532" max="11535" width="10" style="1" customWidth="1"/>
    <col min="11536" max="11536" width="2.5" style="1" customWidth="1"/>
    <col min="11537" max="11537" width="11" style="1" customWidth="1"/>
    <col min="11538" max="11538" width="6.5" style="1" customWidth="1"/>
    <col min="11539" max="11539" width="10" style="1" customWidth="1"/>
    <col min="11540" max="11540" width="14.875" style="1" customWidth="1"/>
    <col min="11541" max="11541" width="2.5" style="1" customWidth="1"/>
    <col min="11542" max="11776" width="10" style="1" hidden="1"/>
    <col min="11777" max="11777" width="2.5" style="1" customWidth="1"/>
    <col min="11778" max="11778" width="17.5" style="1" customWidth="1"/>
    <col min="11779" max="11779" width="10" style="1" customWidth="1"/>
    <col min="11780" max="11780" width="2.5" style="1" customWidth="1"/>
    <col min="11781" max="11781" width="6.25" style="1" customWidth="1"/>
    <col min="11782" max="11782" width="11" style="1" customWidth="1"/>
    <col min="11783" max="11783" width="6.5" style="1" customWidth="1"/>
    <col min="11784" max="11787" width="12.5" style="1" customWidth="1"/>
    <col min="11788" max="11791" width="10" style="1" customWidth="1"/>
    <col min="11792" max="11792" width="2.5" style="1" customWidth="1"/>
    <col min="11793" max="11793" width="11" style="1" customWidth="1"/>
    <col min="11794" max="11794" width="6.5" style="1" customWidth="1"/>
    <col min="11795" max="11795" width="10" style="1" customWidth="1"/>
    <col min="11796" max="11796" width="14.875" style="1" customWidth="1"/>
    <col min="11797" max="11797" width="2.5" style="1" customWidth="1"/>
    <col min="11798" max="12032" width="10" style="1" hidden="1"/>
    <col min="12033" max="12033" width="2.5" style="1" customWidth="1"/>
    <col min="12034" max="12034" width="17.5" style="1" customWidth="1"/>
    <col min="12035" max="12035" width="10" style="1" customWidth="1"/>
    <col min="12036" max="12036" width="2.5" style="1" customWidth="1"/>
    <col min="12037" max="12037" width="6.25" style="1" customWidth="1"/>
    <col min="12038" max="12038" width="11" style="1" customWidth="1"/>
    <col min="12039" max="12039" width="6.5" style="1" customWidth="1"/>
    <col min="12040" max="12043" width="12.5" style="1" customWidth="1"/>
    <col min="12044" max="12047" width="10" style="1" customWidth="1"/>
    <col min="12048" max="12048" width="2.5" style="1" customWidth="1"/>
    <col min="12049" max="12049" width="11" style="1" customWidth="1"/>
    <col min="12050" max="12050" width="6.5" style="1" customWidth="1"/>
    <col min="12051" max="12051" width="10" style="1" customWidth="1"/>
    <col min="12052" max="12052" width="14.875" style="1" customWidth="1"/>
    <col min="12053" max="12053" width="2.5" style="1" customWidth="1"/>
    <col min="12054" max="12288" width="10" style="1" hidden="1"/>
    <col min="12289" max="12289" width="2.5" style="1" customWidth="1"/>
    <col min="12290" max="12290" width="17.5" style="1" customWidth="1"/>
    <col min="12291" max="12291" width="10" style="1" customWidth="1"/>
    <col min="12292" max="12292" width="2.5" style="1" customWidth="1"/>
    <col min="12293" max="12293" width="6.25" style="1" customWidth="1"/>
    <col min="12294" max="12294" width="11" style="1" customWidth="1"/>
    <col min="12295" max="12295" width="6.5" style="1" customWidth="1"/>
    <col min="12296" max="12299" width="12.5" style="1" customWidth="1"/>
    <col min="12300" max="12303" width="10" style="1" customWidth="1"/>
    <col min="12304" max="12304" width="2.5" style="1" customWidth="1"/>
    <col min="12305" max="12305" width="11" style="1" customWidth="1"/>
    <col min="12306" max="12306" width="6.5" style="1" customWidth="1"/>
    <col min="12307" max="12307" width="10" style="1" customWidth="1"/>
    <col min="12308" max="12308" width="14.875" style="1" customWidth="1"/>
    <col min="12309" max="12309" width="2.5" style="1" customWidth="1"/>
    <col min="12310" max="12544" width="10" style="1" hidden="1"/>
    <col min="12545" max="12545" width="2.5" style="1" customWidth="1"/>
    <col min="12546" max="12546" width="17.5" style="1" customWidth="1"/>
    <col min="12547" max="12547" width="10" style="1" customWidth="1"/>
    <col min="12548" max="12548" width="2.5" style="1" customWidth="1"/>
    <col min="12549" max="12549" width="6.25" style="1" customWidth="1"/>
    <col min="12550" max="12550" width="11" style="1" customWidth="1"/>
    <col min="12551" max="12551" width="6.5" style="1" customWidth="1"/>
    <col min="12552" max="12555" width="12.5" style="1" customWidth="1"/>
    <col min="12556" max="12559" width="10" style="1" customWidth="1"/>
    <col min="12560" max="12560" width="2.5" style="1" customWidth="1"/>
    <col min="12561" max="12561" width="11" style="1" customWidth="1"/>
    <col min="12562" max="12562" width="6.5" style="1" customWidth="1"/>
    <col min="12563" max="12563" width="10" style="1" customWidth="1"/>
    <col min="12564" max="12564" width="14.875" style="1" customWidth="1"/>
    <col min="12565" max="12565" width="2.5" style="1" customWidth="1"/>
    <col min="12566" max="12800" width="10" style="1" hidden="1"/>
    <col min="12801" max="12801" width="2.5" style="1" customWidth="1"/>
    <col min="12802" max="12802" width="17.5" style="1" customWidth="1"/>
    <col min="12803" max="12803" width="10" style="1" customWidth="1"/>
    <col min="12804" max="12804" width="2.5" style="1" customWidth="1"/>
    <col min="12805" max="12805" width="6.25" style="1" customWidth="1"/>
    <col min="12806" max="12806" width="11" style="1" customWidth="1"/>
    <col min="12807" max="12807" width="6.5" style="1" customWidth="1"/>
    <col min="12808" max="12811" width="12.5" style="1" customWidth="1"/>
    <col min="12812" max="12815" width="10" style="1" customWidth="1"/>
    <col min="12816" max="12816" width="2.5" style="1" customWidth="1"/>
    <col min="12817" max="12817" width="11" style="1" customWidth="1"/>
    <col min="12818" max="12818" width="6.5" style="1" customWidth="1"/>
    <col min="12819" max="12819" width="10" style="1" customWidth="1"/>
    <col min="12820" max="12820" width="14.875" style="1" customWidth="1"/>
    <col min="12821" max="12821" width="2.5" style="1" customWidth="1"/>
    <col min="12822" max="13056" width="10" style="1" hidden="1"/>
    <col min="13057" max="13057" width="2.5" style="1" customWidth="1"/>
    <col min="13058" max="13058" width="17.5" style="1" customWidth="1"/>
    <col min="13059" max="13059" width="10" style="1" customWidth="1"/>
    <col min="13060" max="13060" width="2.5" style="1" customWidth="1"/>
    <col min="13061" max="13061" width="6.25" style="1" customWidth="1"/>
    <col min="13062" max="13062" width="11" style="1" customWidth="1"/>
    <col min="13063" max="13063" width="6.5" style="1" customWidth="1"/>
    <col min="13064" max="13067" width="12.5" style="1" customWidth="1"/>
    <col min="13068" max="13071" width="10" style="1" customWidth="1"/>
    <col min="13072" max="13072" width="2.5" style="1" customWidth="1"/>
    <col min="13073" max="13073" width="11" style="1" customWidth="1"/>
    <col min="13074" max="13074" width="6.5" style="1" customWidth="1"/>
    <col min="13075" max="13075" width="10" style="1" customWidth="1"/>
    <col min="13076" max="13076" width="14.875" style="1" customWidth="1"/>
    <col min="13077" max="13077" width="2.5" style="1" customWidth="1"/>
    <col min="13078" max="13312" width="10" style="1" hidden="1"/>
    <col min="13313" max="13313" width="2.5" style="1" customWidth="1"/>
    <col min="13314" max="13314" width="17.5" style="1" customWidth="1"/>
    <col min="13315" max="13315" width="10" style="1" customWidth="1"/>
    <col min="13316" max="13316" width="2.5" style="1" customWidth="1"/>
    <col min="13317" max="13317" width="6.25" style="1" customWidth="1"/>
    <col min="13318" max="13318" width="11" style="1" customWidth="1"/>
    <col min="13319" max="13319" width="6.5" style="1" customWidth="1"/>
    <col min="13320" max="13323" width="12.5" style="1" customWidth="1"/>
    <col min="13324" max="13327" width="10" style="1" customWidth="1"/>
    <col min="13328" max="13328" width="2.5" style="1" customWidth="1"/>
    <col min="13329" max="13329" width="11" style="1" customWidth="1"/>
    <col min="13330" max="13330" width="6.5" style="1" customWidth="1"/>
    <col min="13331" max="13331" width="10" style="1" customWidth="1"/>
    <col min="13332" max="13332" width="14.875" style="1" customWidth="1"/>
    <col min="13333" max="13333" width="2.5" style="1" customWidth="1"/>
    <col min="13334" max="13568" width="10" style="1" hidden="1"/>
    <col min="13569" max="13569" width="2.5" style="1" customWidth="1"/>
    <col min="13570" max="13570" width="17.5" style="1" customWidth="1"/>
    <col min="13571" max="13571" width="10" style="1" customWidth="1"/>
    <col min="13572" max="13572" width="2.5" style="1" customWidth="1"/>
    <col min="13573" max="13573" width="6.25" style="1" customWidth="1"/>
    <col min="13574" max="13574" width="11" style="1" customWidth="1"/>
    <col min="13575" max="13575" width="6.5" style="1" customWidth="1"/>
    <col min="13576" max="13579" width="12.5" style="1" customWidth="1"/>
    <col min="13580" max="13583" width="10" style="1" customWidth="1"/>
    <col min="13584" max="13584" width="2.5" style="1" customWidth="1"/>
    <col min="13585" max="13585" width="11" style="1" customWidth="1"/>
    <col min="13586" max="13586" width="6.5" style="1" customWidth="1"/>
    <col min="13587" max="13587" width="10" style="1" customWidth="1"/>
    <col min="13588" max="13588" width="14.875" style="1" customWidth="1"/>
    <col min="13589" max="13589" width="2.5" style="1" customWidth="1"/>
    <col min="13590" max="13824" width="10" style="1" hidden="1"/>
    <col min="13825" max="13825" width="2.5" style="1" customWidth="1"/>
    <col min="13826" max="13826" width="17.5" style="1" customWidth="1"/>
    <col min="13827" max="13827" width="10" style="1" customWidth="1"/>
    <col min="13828" max="13828" width="2.5" style="1" customWidth="1"/>
    <col min="13829" max="13829" width="6.25" style="1" customWidth="1"/>
    <col min="13830" max="13830" width="11" style="1" customWidth="1"/>
    <col min="13831" max="13831" width="6.5" style="1" customWidth="1"/>
    <col min="13832" max="13835" width="12.5" style="1" customWidth="1"/>
    <col min="13836" max="13839" width="10" style="1" customWidth="1"/>
    <col min="13840" max="13840" width="2.5" style="1" customWidth="1"/>
    <col min="13841" max="13841" width="11" style="1" customWidth="1"/>
    <col min="13842" max="13842" width="6.5" style="1" customWidth="1"/>
    <col min="13843" max="13843" width="10" style="1" customWidth="1"/>
    <col min="13844" max="13844" width="14.875" style="1" customWidth="1"/>
    <col min="13845" max="13845" width="2.5" style="1" customWidth="1"/>
    <col min="13846" max="14080" width="10" style="1" hidden="1"/>
    <col min="14081" max="14081" width="2.5" style="1" customWidth="1"/>
    <col min="14082" max="14082" width="17.5" style="1" customWidth="1"/>
    <col min="14083" max="14083" width="10" style="1" customWidth="1"/>
    <col min="14084" max="14084" width="2.5" style="1" customWidth="1"/>
    <col min="14085" max="14085" width="6.25" style="1" customWidth="1"/>
    <col min="14086" max="14086" width="11" style="1" customWidth="1"/>
    <col min="14087" max="14087" width="6.5" style="1" customWidth="1"/>
    <col min="14088" max="14091" width="12.5" style="1" customWidth="1"/>
    <col min="14092" max="14095" width="10" style="1" customWidth="1"/>
    <col min="14096" max="14096" width="2.5" style="1" customWidth="1"/>
    <col min="14097" max="14097" width="11" style="1" customWidth="1"/>
    <col min="14098" max="14098" width="6.5" style="1" customWidth="1"/>
    <col min="14099" max="14099" width="10" style="1" customWidth="1"/>
    <col min="14100" max="14100" width="14.875" style="1" customWidth="1"/>
    <col min="14101" max="14101" width="2.5" style="1" customWidth="1"/>
    <col min="14102" max="14336" width="10" style="1" hidden="1"/>
    <col min="14337" max="14337" width="2.5" style="1" customWidth="1"/>
    <col min="14338" max="14338" width="17.5" style="1" customWidth="1"/>
    <col min="14339" max="14339" width="10" style="1" customWidth="1"/>
    <col min="14340" max="14340" width="2.5" style="1" customWidth="1"/>
    <col min="14341" max="14341" width="6.25" style="1" customWidth="1"/>
    <col min="14342" max="14342" width="11" style="1" customWidth="1"/>
    <col min="14343" max="14343" width="6.5" style="1" customWidth="1"/>
    <col min="14344" max="14347" width="12.5" style="1" customWidth="1"/>
    <col min="14348" max="14351" width="10" style="1" customWidth="1"/>
    <col min="14352" max="14352" width="2.5" style="1" customWidth="1"/>
    <col min="14353" max="14353" width="11" style="1" customWidth="1"/>
    <col min="14354" max="14354" width="6.5" style="1" customWidth="1"/>
    <col min="14355" max="14355" width="10" style="1" customWidth="1"/>
    <col min="14356" max="14356" width="14.875" style="1" customWidth="1"/>
    <col min="14357" max="14357" width="2.5" style="1" customWidth="1"/>
    <col min="14358" max="14592" width="10" style="1" hidden="1"/>
    <col min="14593" max="14593" width="2.5" style="1" customWidth="1"/>
    <col min="14594" max="14594" width="17.5" style="1" customWidth="1"/>
    <col min="14595" max="14595" width="10" style="1" customWidth="1"/>
    <col min="14596" max="14596" width="2.5" style="1" customWidth="1"/>
    <col min="14597" max="14597" width="6.25" style="1" customWidth="1"/>
    <col min="14598" max="14598" width="11" style="1" customWidth="1"/>
    <col min="14599" max="14599" width="6.5" style="1" customWidth="1"/>
    <col min="14600" max="14603" width="12.5" style="1" customWidth="1"/>
    <col min="14604" max="14607" width="10" style="1" customWidth="1"/>
    <col min="14608" max="14608" width="2.5" style="1" customWidth="1"/>
    <col min="14609" max="14609" width="11" style="1" customWidth="1"/>
    <col min="14610" max="14610" width="6.5" style="1" customWidth="1"/>
    <col min="14611" max="14611" width="10" style="1" customWidth="1"/>
    <col min="14612" max="14612" width="14.875" style="1" customWidth="1"/>
    <col min="14613" max="14613" width="2.5" style="1" customWidth="1"/>
    <col min="14614" max="14848" width="10" style="1" hidden="1"/>
    <col min="14849" max="14849" width="2.5" style="1" customWidth="1"/>
    <col min="14850" max="14850" width="17.5" style="1" customWidth="1"/>
    <col min="14851" max="14851" width="10" style="1" customWidth="1"/>
    <col min="14852" max="14852" width="2.5" style="1" customWidth="1"/>
    <col min="14853" max="14853" width="6.25" style="1" customWidth="1"/>
    <col min="14854" max="14854" width="11" style="1" customWidth="1"/>
    <col min="14855" max="14855" width="6.5" style="1" customWidth="1"/>
    <col min="14856" max="14859" width="12.5" style="1" customWidth="1"/>
    <col min="14860" max="14863" width="10" style="1" customWidth="1"/>
    <col min="14864" max="14864" width="2.5" style="1" customWidth="1"/>
    <col min="14865" max="14865" width="11" style="1" customWidth="1"/>
    <col min="14866" max="14866" width="6.5" style="1" customWidth="1"/>
    <col min="14867" max="14867" width="10" style="1" customWidth="1"/>
    <col min="14868" max="14868" width="14.875" style="1" customWidth="1"/>
    <col min="14869" max="14869" width="2.5" style="1" customWidth="1"/>
    <col min="14870" max="15104" width="10" style="1" hidden="1"/>
    <col min="15105" max="15105" width="2.5" style="1" customWidth="1"/>
    <col min="15106" max="15106" width="17.5" style="1" customWidth="1"/>
    <col min="15107" max="15107" width="10" style="1" customWidth="1"/>
    <col min="15108" max="15108" width="2.5" style="1" customWidth="1"/>
    <col min="15109" max="15109" width="6.25" style="1" customWidth="1"/>
    <col min="15110" max="15110" width="11" style="1" customWidth="1"/>
    <col min="15111" max="15111" width="6.5" style="1" customWidth="1"/>
    <col min="15112" max="15115" width="12.5" style="1" customWidth="1"/>
    <col min="15116" max="15119" width="10" style="1" customWidth="1"/>
    <col min="15120" max="15120" width="2.5" style="1" customWidth="1"/>
    <col min="15121" max="15121" width="11" style="1" customWidth="1"/>
    <col min="15122" max="15122" width="6.5" style="1" customWidth="1"/>
    <col min="15123" max="15123" width="10" style="1" customWidth="1"/>
    <col min="15124" max="15124" width="14.875" style="1" customWidth="1"/>
    <col min="15125" max="15125" width="2.5" style="1" customWidth="1"/>
    <col min="15126" max="15360" width="10" style="1" hidden="1"/>
    <col min="15361" max="15361" width="2.5" style="1" customWidth="1"/>
    <col min="15362" max="15362" width="17.5" style="1" customWidth="1"/>
    <col min="15363" max="15363" width="10" style="1" customWidth="1"/>
    <col min="15364" max="15364" width="2.5" style="1" customWidth="1"/>
    <col min="15365" max="15365" width="6.25" style="1" customWidth="1"/>
    <col min="15366" max="15366" width="11" style="1" customWidth="1"/>
    <col min="15367" max="15367" width="6.5" style="1" customWidth="1"/>
    <col min="15368" max="15371" width="12.5" style="1" customWidth="1"/>
    <col min="15372" max="15375" width="10" style="1" customWidth="1"/>
    <col min="15376" max="15376" width="2.5" style="1" customWidth="1"/>
    <col min="15377" max="15377" width="11" style="1" customWidth="1"/>
    <col min="15378" max="15378" width="6.5" style="1" customWidth="1"/>
    <col min="15379" max="15379" width="10" style="1" customWidth="1"/>
    <col min="15380" max="15380" width="14.875" style="1" customWidth="1"/>
    <col min="15381" max="15381" width="2.5" style="1" customWidth="1"/>
    <col min="15382" max="15616" width="10" style="1" hidden="1"/>
    <col min="15617" max="15617" width="2.5" style="1" customWidth="1"/>
    <col min="15618" max="15618" width="17.5" style="1" customWidth="1"/>
    <col min="15619" max="15619" width="10" style="1" customWidth="1"/>
    <col min="15620" max="15620" width="2.5" style="1" customWidth="1"/>
    <col min="15621" max="15621" width="6.25" style="1" customWidth="1"/>
    <col min="15622" max="15622" width="11" style="1" customWidth="1"/>
    <col min="15623" max="15623" width="6.5" style="1" customWidth="1"/>
    <col min="15624" max="15627" width="12.5" style="1" customWidth="1"/>
    <col min="15628" max="15631" width="10" style="1" customWidth="1"/>
    <col min="15632" max="15632" width="2.5" style="1" customWidth="1"/>
    <col min="15633" max="15633" width="11" style="1" customWidth="1"/>
    <col min="15634" max="15634" width="6.5" style="1" customWidth="1"/>
    <col min="15635" max="15635" width="10" style="1" customWidth="1"/>
    <col min="15636" max="15636" width="14.875" style="1" customWidth="1"/>
    <col min="15637" max="15637" width="2.5" style="1" customWidth="1"/>
    <col min="15638" max="15872" width="10" style="1" hidden="1"/>
    <col min="15873" max="15873" width="2.5" style="1" customWidth="1"/>
    <col min="15874" max="15874" width="17.5" style="1" customWidth="1"/>
    <col min="15875" max="15875" width="10" style="1" customWidth="1"/>
    <col min="15876" max="15876" width="2.5" style="1" customWidth="1"/>
    <col min="15877" max="15877" width="6.25" style="1" customWidth="1"/>
    <col min="15878" max="15878" width="11" style="1" customWidth="1"/>
    <col min="15879" max="15879" width="6.5" style="1" customWidth="1"/>
    <col min="15880" max="15883" width="12.5" style="1" customWidth="1"/>
    <col min="15884" max="15887" width="10" style="1" customWidth="1"/>
    <col min="15888" max="15888" width="2.5" style="1" customWidth="1"/>
    <col min="15889" max="15889" width="11" style="1" customWidth="1"/>
    <col min="15890" max="15890" width="6.5" style="1" customWidth="1"/>
    <col min="15891" max="15891" width="10" style="1" customWidth="1"/>
    <col min="15892" max="15892" width="14.875" style="1" customWidth="1"/>
    <col min="15893" max="15893" width="2.5" style="1" customWidth="1"/>
    <col min="15894" max="16128" width="10" style="1" hidden="1"/>
    <col min="16129" max="16129" width="2.5" style="1" customWidth="1"/>
    <col min="16130" max="16130" width="17.5" style="1" customWidth="1"/>
    <col min="16131" max="16131" width="10" style="1" customWidth="1"/>
    <col min="16132" max="16132" width="2.5" style="1" customWidth="1"/>
    <col min="16133" max="16133" width="6.25" style="1" customWidth="1"/>
    <col min="16134" max="16134" width="11" style="1" customWidth="1"/>
    <col min="16135" max="16135" width="6.5" style="1" customWidth="1"/>
    <col min="16136" max="16139" width="12.5" style="1" customWidth="1"/>
    <col min="16140" max="16143" width="10" style="1" customWidth="1"/>
    <col min="16144" max="16144" width="2.5" style="1" customWidth="1"/>
    <col min="16145" max="16145" width="11" style="1" customWidth="1"/>
    <col min="16146" max="16146" width="6.5" style="1" customWidth="1"/>
    <col min="16147" max="16147" width="10" style="1" customWidth="1"/>
    <col min="16148" max="16148" width="14.875" style="1" customWidth="1"/>
    <col min="16149" max="16149" width="2.5" style="1" customWidth="1"/>
    <col min="16150" max="16384" width="10" style="1" hidden="1"/>
  </cols>
  <sheetData>
    <row r="2" spans="2:20" ht="15" customHeight="1" x14ac:dyDescent="0.2">
      <c r="B2" s="43" t="s">
        <v>0</v>
      </c>
      <c r="C2" s="44"/>
      <c r="E2" s="16" t="s">
        <v>1</v>
      </c>
      <c r="F2" s="17"/>
      <c r="G2" s="17"/>
      <c r="H2" s="18"/>
      <c r="I2" s="19"/>
      <c r="J2" s="18"/>
      <c r="K2" s="19"/>
      <c r="L2" s="19"/>
      <c r="M2" s="18"/>
      <c r="N2" s="19"/>
      <c r="O2" s="20"/>
      <c r="Q2" s="28" t="s">
        <v>2</v>
      </c>
      <c r="R2" s="28"/>
      <c r="S2" s="29"/>
      <c r="T2" s="29"/>
    </row>
    <row r="3" spans="2:20" ht="15" customHeight="1" x14ac:dyDescent="0.2">
      <c r="B3" s="45" t="s">
        <v>3</v>
      </c>
      <c r="C3" s="46"/>
      <c r="E3" s="7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8" t="s">
        <v>9</v>
      </c>
      <c r="K3" s="9" t="s">
        <v>8</v>
      </c>
      <c r="L3" s="9" t="s">
        <v>10</v>
      </c>
      <c r="M3" s="8" t="s">
        <v>11</v>
      </c>
      <c r="N3" s="9" t="s">
        <v>10</v>
      </c>
      <c r="O3" s="9" t="s">
        <v>12</v>
      </c>
      <c r="Q3" s="21" t="s">
        <v>5</v>
      </c>
      <c r="R3" s="21" t="s">
        <v>6</v>
      </c>
      <c r="S3" s="22" t="s">
        <v>13</v>
      </c>
      <c r="T3" s="22" t="s">
        <v>14</v>
      </c>
    </row>
    <row r="4" spans="2:20" ht="15" customHeight="1" x14ac:dyDescent="0.2">
      <c r="B4" s="2" t="s">
        <v>15</v>
      </c>
      <c r="C4" s="36">
        <v>20</v>
      </c>
      <c r="E4" s="10">
        <f xml:space="preserve"> IF(H4 = "", "-", $C$21)</f>
        <v>1</v>
      </c>
      <c r="F4" s="11">
        <f ca="1">TODAY()</f>
        <v>42943</v>
      </c>
      <c r="G4" s="12">
        <v>0.89549099046215774</v>
      </c>
      <c r="H4" s="13" t="s">
        <v>16</v>
      </c>
      <c r="I4" s="14">
        <f>VLOOKUP(H4,$B$4:$C$11,2,FALSE)</f>
        <v>16</v>
      </c>
      <c r="J4" s="13" t="s">
        <v>17</v>
      </c>
      <c r="K4" s="14">
        <f>IFERROR(VLOOKUP(J4,$B$4:$C$11,2,FALSE),0)</f>
        <v>20</v>
      </c>
      <c r="L4" s="14">
        <f>IF(I4&gt;K4,I4,K4)</f>
        <v>20</v>
      </c>
      <c r="M4" s="13" t="s">
        <v>18</v>
      </c>
      <c r="N4" s="14">
        <f>IFERROR(VLOOKUP(M4,$B$13:$C$16,2,TRUE),0)</f>
        <v>4</v>
      </c>
      <c r="O4" s="15">
        <f>L4+N4+$C$19</f>
        <v>25.5</v>
      </c>
      <c r="Q4" s="23">
        <f ca="1">TODAY()</f>
        <v>42943</v>
      </c>
      <c r="R4" s="24">
        <v>0.90776102405489034</v>
      </c>
      <c r="S4" s="25">
        <f>(R4-G4)*1440</f>
        <v>17.668848373534942</v>
      </c>
      <c r="T4" s="26">
        <f>IF(S4&gt;$C$20,0,O4)</f>
        <v>25.5</v>
      </c>
    </row>
    <row r="5" spans="2:20" ht="15" customHeight="1" x14ac:dyDescent="0.2">
      <c r="B5" s="3" t="s">
        <v>16</v>
      </c>
      <c r="C5" s="37">
        <v>16</v>
      </c>
      <c r="E5" s="10">
        <f xml:space="preserve"> IF(H5 = "", "-", MAX(E$4:E4) + 1)</f>
        <v>2</v>
      </c>
      <c r="F5" s="11">
        <f ca="1">TODAY()</f>
        <v>42943</v>
      </c>
      <c r="G5" s="12">
        <v>0.98662037037037031</v>
      </c>
      <c r="H5" s="13" t="s">
        <v>19</v>
      </c>
      <c r="I5" s="14">
        <f t="shared" ref="I5:I29" si="0">VLOOKUP(H5,$B$4:$C$11,2,FALSE)</f>
        <v>18</v>
      </c>
      <c r="J5" s="13" t="s">
        <v>20</v>
      </c>
      <c r="K5" s="14">
        <f t="shared" ref="K5:K29" si="1">IFERROR(VLOOKUP(J5,$B$4:$C$11,2,FALSE),0)</f>
        <v>18</v>
      </c>
      <c r="L5" s="14">
        <f t="shared" ref="L5:L29" si="2">IF(I5&gt;K5,I5,K5)</f>
        <v>18</v>
      </c>
      <c r="M5" s="13" t="s">
        <v>21</v>
      </c>
      <c r="N5" s="14">
        <f t="shared" ref="N5:N29" si="3">IFERROR(VLOOKUP(M5,$B$13:$C$16,2,TRUE),0)</f>
        <v>3.5</v>
      </c>
      <c r="O5" s="15">
        <f t="shared" ref="O5:O29" si="4">L5+N5+$C$19</f>
        <v>23</v>
      </c>
      <c r="Q5" s="23">
        <f t="shared" ref="Q5:Q29" ca="1" si="5">TODAY()</f>
        <v>42943</v>
      </c>
      <c r="R5" s="24">
        <v>1</v>
      </c>
      <c r="S5" s="25">
        <f t="shared" ref="S5:S29" si="6">(R5-G5)*1440</f>
        <v>19.266666666666747</v>
      </c>
      <c r="T5" s="26">
        <f t="shared" ref="T5:T29" si="7">IF(S5&gt;$C$20,0,O5)</f>
        <v>23</v>
      </c>
    </row>
    <row r="6" spans="2:20" ht="15" customHeight="1" x14ac:dyDescent="0.2">
      <c r="B6" s="3" t="s">
        <v>19</v>
      </c>
      <c r="C6" s="37">
        <v>18</v>
      </c>
      <c r="E6" s="10">
        <f xml:space="preserve"> IF(H6 = "", "-", MAX(E$4:E5) + 1)</f>
        <v>3</v>
      </c>
      <c r="F6" s="11">
        <f t="shared" ref="F6:F29" ca="1" si="8">TODAY()</f>
        <v>42943</v>
      </c>
      <c r="G6" s="12">
        <v>0.77787336844758515</v>
      </c>
      <c r="H6" s="13" t="s">
        <v>16</v>
      </c>
      <c r="I6" s="14">
        <f t="shared" si="0"/>
        <v>16</v>
      </c>
      <c r="J6" s="13"/>
      <c r="K6" s="14">
        <f t="shared" si="1"/>
        <v>0</v>
      </c>
      <c r="L6" s="14">
        <f t="shared" si="2"/>
        <v>16</v>
      </c>
      <c r="M6" s="13" t="s">
        <v>22</v>
      </c>
      <c r="N6" s="14">
        <f t="shared" si="3"/>
        <v>4</v>
      </c>
      <c r="O6" s="15">
        <f t="shared" si="4"/>
        <v>21.5</v>
      </c>
      <c r="Q6" s="23">
        <f t="shared" ca="1" si="5"/>
        <v>42943</v>
      </c>
      <c r="R6" s="24">
        <v>0.79650250185568228</v>
      </c>
      <c r="S6" s="25">
        <f t="shared" si="6"/>
        <v>26.825952107659869</v>
      </c>
      <c r="T6" s="26">
        <f t="shared" si="7"/>
        <v>21.5</v>
      </c>
    </row>
    <row r="7" spans="2:20" ht="15" customHeight="1" x14ac:dyDescent="0.2">
      <c r="B7" s="3" t="s">
        <v>23</v>
      </c>
      <c r="C7" s="37">
        <v>18</v>
      </c>
      <c r="E7" s="10">
        <f xml:space="preserve"> IF(H7 = "", "-", MAX(E$4:E6) + 1)</f>
        <v>4</v>
      </c>
      <c r="F7" s="11">
        <f t="shared" ca="1" si="8"/>
        <v>42943</v>
      </c>
      <c r="G7" s="12">
        <v>0.87015142142877444</v>
      </c>
      <c r="H7" s="13" t="s">
        <v>16</v>
      </c>
      <c r="I7" s="14">
        <f t="shared" si="0"/>
        <v>16</v>
      </c>
      <c r="J7" s="13"/>
      <c r="K7" s="14">
        <f t="shared" si="1"/>
        <v>0</v>
      </c>
      <c r="L7" s="14">
        <f t="shared" si="2"/>
        <v>16</v>
      </c>
      <c r="M7" s="13" t="s">
        <v>24</v>
      </c>
      <c r="N7" s="14">
        <f t="shared" si="3"/>
        <v>0</v>
      </c>
      <c r="O7" s="15">
        <f t="shared" si="4"/>
        <v>17.5</v>
      </c>
      <c r="Q7" s="23">
        <f t="shared" ca="1" si="5"/>
        <v>42943</v>
      </c>
      <c r="R7" s="24">
        <v>0.88549577612303076</v>
      </c>
      <c r="S7" s="25">
        <f t="shared" si="6"/>
        <v>22.095870759729106</v>
      </c>
      <c r="T7" s="26">
        <f t="shared" si="7"/>
        <v>17.5</v>
      </c>
    </row>
    <row r="8" spans="2:20" ht="15" customHeight="1" x14ac:dyDescent="0.2">
      <c r="B8" s="3" t="s">
        <v>20</v>
      </c>
      <c r="C8" s="37">
        <v>18</v>
      </c>
      <c r="E8" s="10">
        <f xml:space="preserve"> IF(H8 = "", "-", MAX(E$4:E7) + 1)</f>
        <v>5</v>
      </c>
      <c r="F8" s="11">
        <f t="shared" ca="1" si="8"/>
        <v>42943</v>
      </c>
      <c r="G8" s="12">
        <v>0.81868249649076974</v>
      </c>
      <c r="H8" s="13" t="s">
        <v>25</v>
      </c>
      <c r="I8" s="14">
        <f t="shared" si="0"/>
        <v>16</v>
      </c>
      <c r="J8" s="13" t="s">
        <v>20</v>
      </c>
      <c r="K8" s="14">
        <f t="shared" si="1"/>
        <v>18</v>
      </c>
      <c r="L8" s="14">
        <f t="shared" si="2"/>
        <v>18</v>
      </c>
      <c r="M8" s="13" t="s">
        <v>22</v>
      </c>
      <c r="N8" s="14">
        <f t="shared" si="3"/>
        <v>4</v>
      </c>
      <c r="O8" s="15">
        <f t="shared" si="4"/>
        <v>23.5</v>
      </c>
      <c r="Q8" s="23">
        <f t="shared" ca="1" si="5"/>
        <v>42943</v>
      </c>
      <c r="R8" s="24">
        <v>0.83072831029599914</v>
      </c>
      <c r="S8" s="25">
        <f t="shared" si="6"/>
        <v>17.345971879530335</v>
      </c>
      <c r="T8" s="26">
        <f t="shared" si="7"/>
        <v>23.5</v>
      </c>
    </row>
    <row r="9" spans="2:20" ht="15" customHeight="1" x14ac:dyDescent="0.2">
      <c r="B9" s="3" t="s">
        <v>25</v>
      </c>
      <c r="C9" s="37">
        <v>16</v>
      </c>
      <c r="E9" s="10">
        <f xml:space="preserve"> IF(H9 = "", "-", MAX(E$4:E8) + 1)</f>
        <v>6</v>
      </c>
      <c r="F9" s="11">
        <f t="shared" ca="1" si="8"/>
        <v>42943</v>
      </c>
      <c r="G9" s="12">
        <v>0.95833333333333337</v>
      </c>
      <c r="H9" s="13" t="s">
        <v>26</v>
      </c>
      <c r="I9" s="14">
        <f t="shared" si="0"/>
        <v>20</v>
      </c>
      <c r="J9" s="13"/>
      <c r="K9" s="14">
        <f t="shared" si="1"/>
        <v>0</v>
      </c>
      <c r="L9" s="14">
        <f t="shared" si="2"/>
        <v>20</v>
      </c>
      <c r="M9" s="13" t="s">
        <v>21</v>
      </c>
      <c r="N9" s="14">
        <f t="shared" si="3"/>
        <v>3.5</v>
      </c>
      <c r="O9" s="15">
        <f t="shared" si="4"/>
        <v>25</v>
      </c>
      <c r="Q9" s="23">
        <f t="shared" ca="1" si="5"/>
        <v>42943</v>
      </c>
      <c r="R9" s="24">
        <v>0.99930555555555556</v>
      </c>
      <c r="S9" s="25">
        <f t="shared" si="6"/>
        <v>58.99999999999995</v>
      </c>
      <c r="T9" s="26">
        <f t="shared" si="7"/>
        <v>0</v>
      </c>
    </row>
    <row r="10" spans="2:20" ht="15" customHeight="1" x14ac:dyDescent="0.2">
      <c r="B10" s="3" t="s">
        <v>17</v>
      </c>
      <c r="C10" s="37">
        <v>20</v>
      </c>
      <c r="E10" s="10">
        <f xml:space="preserve"> IF(H10 = "", "-", MAX(E$4:E9) + 1)</f>
        <v>7</v>
      </c>
      <c r="F10" s="11">
        <f t="shared" ca="1" si="8"/>
        <v>42943</v>
      </c>
      <c r="G10" s="12">
        <v>0.78804228414637745</v>
      </c>
      <c r="H10" s="13" t="s">
        <v>23</v>
      </c>
      <c r="I10" s="14">
        <f t="shared" si="0"/>
        <v>18</v>
      </c>
      <c r="J10" s="13" t="s">
        <v>20</v>
      </c>
      <c r="K10" s="14">
        <f t="shared" si="1"/>
        <v>18</v>
      </c>
      <c r="L10" s="14">
        <f t="shared" si="2"/>
        <v>18</v>
      </c>
      <c r="M10" s="13" t="s">
        <v>22</v>
      </c>
      <c r="N10" s="14">
        <f t="shared" si="3"/>
        <v>4</v>
      </c>
      <c r="O10" s="15">
        <f t="shared" si="4"/>
        <v>23.5</v>
      </c>
      <c r="Q10" s="23">
        <f t="shared" ca="1" si="5"/>
        <v>42943</v>
      </c>
      <c r="R10" s="24">
        <v>0.80103871310267361</v>
      </c>
      <c r="S10" s="25">
        <f t="shared" si="6"/>
        <v>18.714857697066467</v>
      </c>
      <c r="T10" s="26">
        <f t="shared" si="7"/>
        <v>23.5</v>
      </c>
    </row>
    <row r="11" spans="2:20" ht="15" customHeight="1" x14ac:dyDescent="0.2">
      <c r="B11" s="4" t="s">
        <v>26</v>
      </c>
      <c r="C11" s="38">
        <v>20</v>
      </c>
      <c r="E11" s="10">
        <f xml:space="preserve"> IF(H11 = "", "-", MAX(E$4:E10) + 1)</f>
        <v>8</v>
      </c>
      <c r="F11" s="11">
        <f t="shared" ca="1" si="8"/>
        <v>42943</v>
      </c>
      <c r="G11" s="12">
        <v>0.78755643724726587</v>
      </c>
      <c r="H11" s="13" t="s">
        <v>19</v>
      </c>
      <c r="I11" s="14">
        <f t="shared" si="0"/>
        <v>18</v>
      </c>
      <c r="J11" s="13" t="s">
        <v>25</v>
      </c>
      <c r="K11" s="14">
        <f t="shared" si="1"/>
        <v>16</v>
      </c>
      <c r="L11" s="14">
        <f t="shared" si="2"/>
        <v>18</v>
      </c>
      <c r="M11" s="13" t="s">
        <v>22</v>
      </c>
      <c r="N11" s="14">
        <f t="shared" si="3"/>
        <v>4</v>
      </c>
      <c r="O11" s="15">
        <f t="shared" si="4"/>
        <v>23.5</v>
      </c>
      <c r="Q11" s="23">
        <f t="shared" ca="1" si="5"/>
        <v>42943</v>
      </c>
      <c r="R11" s="24">
        <v>0.80077951454671004</v>
      </c>
      <c r="S11" s="25">
        <f t="shared" si="6"/>
        <v>19.041231311199596</v>
      </c>
      <c r="T11" s="26">
        <f t="shared" si="7"/>
        <v>23.5</v>
      </c>
    </row>
    <row r="12" spans="2:20" ht="15" customHeight="1" x14ac:dyDescent="0.2">
      <c r="B12" s="47" t="s">
        <v>27</v>
      </c>
      <c r="C12" s="48"/>
      <c r="E12" s="10">
        <f xml:space="preserve"> IF(H12 = "", "-", MAX(E$4:E11) + 1)</f>
        <v>9</v>
      </c>
      <c r="F12" s="11">
        <f t="shared" ca="1" si="8"/>
        <v>42943</v>
      </c>
      <c r="G12" s="12">
        <v>0.87768623916726463</v>
      </c>
      <c r="H12" s="13" t="s">
        <v>20</v>
      </c>
      <c r="I12" s="14">
        <f t="shared" si="0"/>
        <v>18</v>
      </c>
      <c r="J12" s="13"/>
      <c r="K12" s="14">
        <f t="shared" si="1"/>
        <v>0</v>
      </c>
      <c r="L12" s="14">
        <f t="shared" si="2"/>
        <v>18</v>
      </c>
      <c r="M12" s="13" t="s">
        <v>28</v>
      </c>
      <c r="N12" s="14">
        <f t="shared" si="3"/>
        <v>4</v>
      </c>
      <c r="O12" s="15">
        <f t="shared" si="4"/>
        <v>23.5</v>
      </c>
      <c r="Q12" s="23">
        <f t="shared" ca="1" si="5"/>
        <v>42943</v>
      </c>
      <c r="R12" s="24">
        <v>0.89505517678990232</v>
      </c>
      <c r="S12" s="25">
        <f t="shared" si="6"/>
        <v>25.011270176598277</v>
      </c>
      <c r="T12" s="26">
        <f t="shared" si="7"/>
        <v>23.5</v>
      </c>
    </row>
    <row r="13" spans="2:20" ht="15" customHeight="1" x14ac:dyDescent="0.2">
      <c r="B13" s="2" t="s">
        <v>28</v>
      </c>
      <c r="C13" s="36">
        <v>4</v>
      </c>
      <c r="E13" s="10">
        <f xml:space="preserve"> IF(H13 = "", "-", MAX(E$4:E12) + 1)</f>
        <v>10</v>
      </c>
      <c r="F13" s="11">
        <f t="shared" ca="1" si="8"/>
        <v>42943</v>
      </c>
      <c r="G13" s="12">
        <v>0.98201056641977913</v>
      </c>
      <c r="H13" s="13" t="s">
        <v>23</v>
      </c>
      <c r="I13" s="14">
        <f t="shared" si="0"/>
        <v>18</v>
      </c>
      <c r="J13" s="13" t="s">
        <v>26</v>
      </c>
      <c r="K13" s="14">
        <f t="shared" si="1"/>
        <v>20</v>
      </c>
      <c r="L13" s="14">
        <f t="shared" si="2"/>
        <v>20</v>
      </c>
      <c r="M13" s="13" t="s">
        <v>21</v>
      </c>
      <c r="N13" s="14">
        <f t="shared" si="3"/>
        <v>3.5</v>
      </c>
      <c r="O13" s="15">
        <f t="shared" si="4"/>
        <v>25</v>
      </c>
      <c r="Q13" s="23">
        <f t="shared" ca="1" si="5"/>
        <v>42943</v>
      </c>
      <c r="R13" s="24">
        <v>0.98917947637386827</v>
      </c>
      <c r="S13" s="25">
        <f t="shared" si="6"/>
        <v>10.323230333888365</v>
      </c>
      <c r="T13" s="26">
        <f t="shared" si="7"/>
        <v>25</v>
      </c>
    </row>
    <row r="14" spans="2:20" ht="15" customHeight="1" x14ac:dyDescent="0.2">
      <c r="B14" s="3" t="s">
        <v>21</v>
      </c>
      <c r="C14" s="37">
        <v>3.5</v>
      </c>
      <c r="E14" s="10">
        <f xml:space="preserve"> IF(H14 = "", "-", MAX(E$4:E13) + 1)</f>
        <v>11</v>
      </c>
      <c r="F14" s="11">
        <f t="shared" ca="1" si="8"/>
        <v>42943</v>
      </c>
      <c r="G14" s="12">
        <v>0.89904934668956171</v>
      </c>
      <c r="H14" s="13" t="s">
        <v>17</v>
      </c>
      <c r="I14" s="14">
        <f t="shared" si="0"/>
        <v>20</v>
      </c>
      <c r="J14" s="13"/>
      <c r="K14" s="14">
        <f t="shared" si="1"/>
        <v>0</v>
      </c>
      <c r="L14" s="14">
        <f t="shared" si="2"/>
        <v>20</v>
      </c>
      <c r="M14" s="13" t="s">
        <v>22</v>
      </c>
      <c r="N14" s="14">
        <f t="shared" si="3"/>
        <v>4</v>
      </c>
      <c r="O14" s="15">
        <f t="shared" si="4"/>
        <v>25.5</v>
      </c>
      <c r="Q14" s="23">
        <f t="shared" ca="1" si="5"/>
        <v>42943</v>
      </c>
      <c r="R14" s="24">
        <v>0.91125522413841431</v>
      </c>
      <c r="S14" s="25">
        <f t="shared" si="6"/>
        <v>17.576463526347741</v>
      </c>
      <c r="T14" s="26">
        <f t="shared" si="7"/>
        <v>25.5</v>
      </c>
    </row>
    <row r="15" spans="2:20" ht="15" customHeight="1" x14ac:dyDescent="0.2">
      <c r="B15" s="3" t="s">
        <v>22</v>
      </c>
      <c r="C15" s="37">
        <v>3.2</v>
      </c>
      <c r="E15" s="10">
        <f xml:space="preserve"> IF(H15 = "", "-", MAX(E$4:E14) + 1)</f>
        <v>12</v>
      </c>
      <c r="F15" s="11">
        <f t="shared" ca="1" si="8"/>
        <v>42943</v>
      </c>
      <c r="G15" s="12">
        <v>0.947542336854726</v>
      </c>
      <c r="H15" s="13" t="s">
        <v>25</v>
      </c>
      <c r="I15" s="14">
        <f t="shared" si="0"/>
        <v>16</v>
      </c>
      <c r="J15" s="13"/>
      <c r="K15" s="14">
        <f t="shared" si="1"/>
        <v>0</v>
      </c>
      <c r="L15" s="14">
        <f t="shared" si="2"/>
        <v>16</v>
      </c>
      <c r="M15" s="13" t="s">
        <v>18</v>
      </c>
      <c r="N15" s="14">
        <f t="shared" si="3"/>
        <v>4</v>
      </c>
      <c r="O15" s="15">
        <f t="shared" si="4"/>
        <v>21.5</v>
      </c>
      <c r="Q15" s="23">
        <f t="shared" ca="1" si="5"/>
        <v>42943</v>
      </c>
      <c r="R15" s="24">
        <v>0.95690548480223481</v>
      </c>
      <c r="S15" s="25">
        <f t="shared" si="6"/>
        <v>13.482933044412686</v>
      </c>
      <c r="T15" s="26">
        <f t="shared" si="7"/>
        <v>21.5</v>
      </c>
    </row>
    <row r="16" spans="2:20" ht="15" customHeight="1" x14ac:dyDescent="0.2">
      <c r="B16" s="4" t="s">
        <v>18</v>
      </c>
      <c r="C16" s="38">
        <v>4</v>
      </c>
      <c r="E16" s="10">
        <f xml:space="preserve"> IF(H16 = "", "-", MAX(E$4:E15) + 1)</f>
        <v>13</v>
      </c>
      <c r="F16" s="11">
        <f t="shared" ca="1" si="8"/>
        <v>42943</v>
      </c>
      <c r="G16" s="12">
        <v>0.79296157171019921</v>
      </c>
      <c r="H16" s="13" t="s">
        <v>17</v>
      </c>
      <c r="I16" s="14">
        <f t="shared" si="0"/>
        <v>20</v>
      </c>
      <c r="J16" s="13" t="s">
        <v>26</v>
      </c>
      <c r="K16" s="14">
        <f t="shared" si="1"/>
        <v>20</v>
      </c>
      <c r="L16" s="14">
        <f t="shared" si="2"/>
        <v>20</v>
      </c>
      <c r="M16" s="13" t="s">
        <v>22</v>
      </c>
      <c r="N16" s="14">
        <f t="shared" si="3"/>
        <v>4</v>
      </c>
      <c r="O16" s="15">
        <f t="shared" si="4"/>
        <v>25.5</v>
      </c>
      <c r="Q16" s="23">
        <f t="shared" ca="1" si="5"/>
        <v>42943</v>
      </c>
      <c r="R16" s="24">
        <v>0.80469467110084125</v>
      </c>
      <c r="S16" s="25">
        <f t="shared" si="6"/>
        <v>16.895663122524542</v>
      </c>
      <c r="T16" s="26">
        <f t="shared" si="7"/>
        <v>25.5</v>
      </c>
    </row>
    <row r="17" spans="2:20" ht="15" customHeight="1" x14ac:dyDescent="0.2">
      <c r="E17" s="10">
        <f xml:space="preserve"> IF(H17 = "", "-", MAX(E$4:E16) + 1)</f>
        <v>14</v>
      </c>
      <c r="F17" s="11">
        <f t="shared" ca="1" si="8"/>
        <v>42943</v>
      </c>
      <c r="G17" s="12">
        <v>0.81939161339662592</v>
      </c>
      <c r="H17" s="13" t="s">
        <v>16</v>
      </c>
      <c r="I17" s="14">
        <f t="shared" si="0"/>
        <v>16</v>
      </c>
      <c r="J17" s="13"/>
      <c r="K17" s="14">
        <f t="shared" si="1"/>
        <v>0</v>
      </c>
      <c r="L17" s="14">
        <f t="shared" si="2"/>
        <v>16</v>
      </c>
      <c r="M17" s="13" t="s">
        <v>18</v>
      </c>
      <c r="N17" s="14">
        <f t="shared" si="3"/>
        <v>4</v>
      </c>
      <c r="O17" s="15">
        <f t="shared" si="4"/>
        <v>21.5</v>
      </c>
      <c r="Q17" s="23">
        <f t="shared" ca="1" si="5"/>
        <v>42943</v>
      </c>
      <c r="R17" s="24">
        <v>0.8340855491847432</v>
      </c>
      <c r="S17" s="25">
        <f t="shared" si="6"/>
        <v>21.15926753488889</v>
      </c>
      <c r="T17" s="26">
        <f t="shared" si="7"/>
        <v>21.5</v>
      </c>
    </row>
    <row r="18" spans="2:20" ht="15" customHeight="1" x14ac:dyDescent="0.2">
      <c r="B18" s="49" t="s">
        <v>29</v>
      </c>
      <c r="C18" s="50"/>
      <c r="E18" s="10">
        <f xml:space="preserve"> IF(H18 = "", "-", MAX(E$4:E17) + 1)</f>
        <v>15</v>
      </c>
      <c r="F18" s="11">
        <f t="shared" ca="1" si="8"/>
        <v>42943</v>
      </c>
      <c r="G18" s="12">
        <v>0.75030341756075392</v>
      </c>
      <c r="H18" s="13" t="s">
        <v>20</v>
      </c>
      <c r="I18" s="14">
        <f t="shared" si="0"/>
        <v>18</v>
      </c>
      <c r="J18" s="13" t="s">
        <v>19</v>
      </c>
      <c r="K18" s="14">
        <f t="shared" si="1"/>
        <v>18</v>
      </c>
      <c r="L18" s="14">
        <f t="shared" si="2"/>
        <v>18</v>
      </c>
      <c r="M18" s="13" t="s">
        <v>22</v>
      </c>
      <c r="N18" s="14">
        <f t="shared" si="3"/>
        <v>4</v>
      </c>
      <c r="O18" s="15">
        <f t="shared" si="4"/>
        <v>23.5</v>
      </c>
      <c r="Q18" s="23">
        <f t="shared" ca="1" si="5"/>
        <v>42943</v>
      </c>
      <c r="R18" s="24">
        <v>0.76158561431963645</v>
      </c>
      <c r="S18" s="25">
        <f t="shared" si="6"/>
        <v>16.24636333279085</v>
      </c>
      <c r="T18" s="26">
        <f t="shared" si="7"/>
        <v>23.5</v>
      </c>
    </row>
    <row r="19" spans="2:20" ht="15" customHeight="1" x14ac:dyDescent="0.2">
      <c r="B19" s="2" t="s">
        <v>30</v>
      </c>
      <c r="C19" s="36">
        <v>1.5</v>
      </c>
      <c r="E19" s="10">
        <f xml:space="preserve"> IF(H19 = "", "-", MAX(E$4:E18) + 1)</f>
        <v>16</v>
      </c>
      <c r="F19" s="11">
        <f t="shared" ca="1" si="8"/>
        <v>42943</v>
      </c>
      <c r="G19" s="12">
        <v>0.97228990531532211</v>
      </c>
      <c r="H19" s="13" t="s">
        <v>23</v>
      </c>
      <c r="I19" s="14">
        <f t="shared" si="0"/>
        <v>18</v>
      </c>
      <c r="J19" s="13"/>
      <c r="K19" s="14">
        <f t="shared" si="1"/>
        <v>0</v>
      </c>
      <c r="L19" s="14">
        <f t="shared" si="2"/>
        <v>18</v>
      </c>
      <c r="M19" s="13" t="s">
        <v>24</v>
      </c>
      <c r="N19" s="14">
        <f t="shared" si="3"/>
        <v>0</v>
      </c>
      <c r="O19" s="15">
        <f t="shared" si="4"/>
        <v>19.5</v>
      </c>
      <c r="Q19" s="23">
        <f t="shared" ca="1" si="5"/>
        <v>42943</v>
      </c>
      <c r="R19" s="24">
        <v>0.9939853582786804</v>
      </c>
      <c r="S19" s="25">
        <f t="shared" si="6"/>
        <v>31.241452267235932</v>
      </c>
      <c r="T19" s="26">
        <f t="shared" si="7"/>
        <v>0</v>
      </c>
    </row>
    <row r="20" spans="2:20" ht="15" customHeight="1" x14ac:dyDescent="0.2">
      <c r="B20" s="3" t="s">
        <v>31</v>
      </c>
      <c r="C20" s="39">
        <v>30</v>
      </c>
      <c r="E20" s="10">
        <f xml:space="preserve"> IF(H20 = "", "-", MAX(E$4:E19) + 1)</f>
        <v>17</v>
      </c>
      <c r="F20" s="11">
        <f t="shared" ca="1" si="8"/>
        <v>42943</v>
      </c>
      <c r="G20" s="12">
        <v>0.80797685161394928</v>
      </c>
      <c r="H20" s="13" t="s">
        <v>23</v>
      </c>
      <c r="I20" s="14">
        <f t="shared" si="0"/>
        <v>18</v>
      </c>
      <c r="J20" s="13"/>
      <c r="K20" s="14">
        <f t="shared" si="1"/>
        <v>0</v>
      </c>
      <c r="L20" s="14">
        <f t="shared" si="2"/>
        <v>18</v>
      </c>
      <c r="M20" s="13" t="s">
        <v>21</v>
      </c>
      <c r="N20" s="14">
        <f t="shared" si="3"/>
        <v>3.5</v>
      </c>
      <c r="O20" s="15">
        <f t="shared" si="4"/>
        <v>23</v>
      </c>
      <c r="Q20" s="23">
        <f t="shared" ca="1" si="5"/>
        <v>42943</v>
      </c>
      <c r="R20" s="24">
        <v>0.81253158104032031</v>
      </c>
      <c r="S20" s="25">
        <f t="shared" si="6"/>
        <v>6.558810373974282</v>
      </c>
      <c r="T20" s="26">
        <f t="shared" si="7"/>
        <v>23</v>
      </c>
    </row>
    <row r="21" spans="2:20" ht="15" customHeight="1" x14ac:dyDescent="0.2">
      <c r="B21" s="4" t="s">
        <v>32</v>
      </c>
      <c r="C21" s="40">
        <v>1</v>
      </c>
      <c r="E21" s="10">
        <f xml:space="preserve"> IF(H21 = "", "-", MAX(E$4:E20) + 1)</f>
        <v>18</v>
      </c>
      <c r="F21" s="11">
        <f t="shared" ca="1" si="8"/>
        <v>42943</v>
      </c>
      <c r="G21" s="12">
        <v>0.95407588695286316</v>
      </c>
      <c r="H21" s="13" t="s">
        <v>16</v>
      </c>
      <c r="I21" s="14">
        <f t="shared" si="0"/>
        <v>16</v>
      </c>
      <c r="J21" s="13" t="s">
        <v>17</v>
      </c>
      <c r="K21" s="14">
        <f t="shared" si="1"/>
        <v>20</v>
      </c>
      <c r="L21" s="14">
        <f t="shared" si="2"/>
        <v>20</v>
      </c>
      <c r="M21" s="13" t="s">
        <v>21</v>
      </c>
      <c r="N21" s="14">
        <f t="shared" si="3"/>
        <v>3.5</v>
      </c>
      <c r="O21" s="15">
        <f t="shared" si="4"/>
        <v>25</v>
      </c>
      <c r="Q21" s="23">
        <f t="shared" ca="1" si="5"/>
        <v>42943</v>
      </c>
      <c r="R21" s="24">
        <v>0.96355489792467475</v>
      </c>
      <c r="S21" s="25">
        <f t="shared" si="6"/>
        <v>13.649775799408683</v>
      </c>
      <c r="T21" s="26">
        <f t="shared" si="7"/>
        <v>25</v>
      </c>
    </row>
    <row r="22" spans="2:20" ht="15" customHeight="1" x14ac:dyDescent="0.2">
      <c r="E22" s="10">
        <f xml:space="preserve"> IF(H22 = "", "-", MAX(E$4:E21) + 1)</f>
        <v>19</v>
      </c>
      <c r="F22" s="11">
        <f t="shared" ca="1" si="8"/>
        <v>42943</v>
      </c>
      <c r="G22" s="12">
        <v>0.86498053943568642</v>
      </c>
      <c r="H22" s="13" t="s">
        <v>20</v>
      </c>
      <c r="I22" s="14">
        <f t="shared" si="0"/>
        <v>18</v>
      </c>
      <c r="J22" s="13"/>
      <c r="K22" s="14">
        <f t="shared" si="1"/>
        <v>0</v>
      </c>
      <c r="L22" s="14">
        <f t="shared" si="2"/>
        <v>18</v>
      </c>
      <c r="M22" s="13" t="s">
        <v>28</v>
      </c>
      <c r="N22" s="14">
        <f t="shared" si="3"/>
        <v>4</v>
      </c>
      <c r="O22" s="15">
        <f t="shared" si="4"/>
        <v>23.5</v>
      </c>
      <c r="Q22" s="23">
        <f t="shared" ca="1" si="5"/>
        <v>42943</v>
      </c>
      <c r="R22" s="24">
        <v>0.87527305417561962</v>
      </c>
      <c r="S22" s="25">
        <f t="shared" si="6"/>
        <v>14.821221225503809</v>
      </c>
      <c r="T22" s="26">
        <f t="shared" si="7"/>
        <v>23.5</v>
      </c>
    </row>
    <row r="23" spans="2:20" ht="15" customHeight="1" x14ac:dyDescent="0.2">
      <c r="B23" s="51" t="s">
        <v>33</v>
      </c>
      <c r="C23" s="52"/>
      <c r="E23" s="10">
        <f xml:space="preserve"> IF(H23 = "", "-", MAX(E$4:E22) + 1)</f>
        <v>20</v>
      </c>
      <c r="F23" s="11">
        <f t="shared" ca="1" si="8"/>
        <v>42943</v>
      </c>
      <c r="G23" s="12">
        <v>0.91899452978333018</v>
      </c>
      <c r="H23" s="13" t="s">
        <v>20</v>
      </c>
      <c r="I23" s="14">
        <f t="shared" si="0"/>
        <v>18</v>
      </c>
      <c r="J23" s="13"/>
      <c r="K23" s="14">
        <f t="shared" si="1"/>
        <v>0</v>
      </c>
      <c r="L23" s="14">
        <f t="shared" si="2"/>
        <v>18</v>
      </c>
      <c r="M23" s="13" t="s">
        <v>21</v>
      </c>
      <c r="N23" s="14">
        <f t="shared" si="3"/>
        <v>3.5</v>
      </c>
      <c r="O23" s="15">
        <f t="shared" si="4"/>
        <v>23</v>
      </c>
      <c r="Q23" s="23">
        <f t="shared" ca="1" si="5"/>
        <v>42943</v>
      </c>
      <c r="R23" s="24">
        <v>0.94139052515744992</v>
      </c>
      <c r="S23" s="25">
        <f t="shared" si="6"/>
        <v>32.250233338732421</v>
      </c>
      <c r="T23" s="26">
        <f t="shared" si="7"/>
        <v>0</v>
      </c>
    </row>
    <row r="24" spans="2:20" ht="15" customHeight="1" x14ac:dyDescent="0.2">
      <c r="B24" s="53" t="s">
        <v>3</v>
      </c>
      <c r="C24" s="54"/>
      <c r="E24" s="10">
        <f xml:space="preserve"> IF(H24 = "", "-", MAX(E$4:E23) + 1)</f>
        <v>21</v>
      </c>
      <c r="F24" s="11">
        <f t="shared" ca="1" si="8"/>
        <v>42943</v>
      </c>
      <c r="G24" s="12">
        <v>0.85801874475077899</v>
      </c>
      <c r="H24" s="13" t="s">
        <v>15</v>
      </c>
      <c r="I24" s="14">
        <f t="shared" si="0"/>
        <v>20</v>
      </c>
      <c r="J24" s="13" t="s">
        <v>17</v>
      </c>
      <c r="K24" s="14">
        <f t="shared" si="1"/>
        <v>20</v>
      </c>
      <c r="L24" s="14">
        <f t="shared" si="2"/>
        <v>20</v>
      </c>
      <c r="M24" s="13" t="s">
        <v>24</v>
      </c>
      <c r="N24" s="14">
        <f t="shared" si="3"/>
        <v>0</v>
      </c>
      <c r="O24" s="15">
        <f t="shared" si="4"/>
        <v>21.5</v>
      </c>
      <c r="Q24" s="23">
        <f t="shared" ca="1" si="5"/>
        <v>42943</v>
      </c>
      <c r="R24" s="24">
        <v>0.87134492007125286</v>
      </c>
      <c r="S24" s="25">
        <f t="shared" si="6"/>
        <v>19.189692461482366</v>
      </c>
      <c r="T24" s="26">
        <f t="shared" si="7"/>
        <v>21.5</v>
      </c>
    </row>
    <row r="25" spans="2:20" ht="15" customHeight="1" x14ac:dyDescent="0.2">
      <c r="B25" s="30" t="s">
        <v>15</v>
      </c>
      <c r="C25" s="31">
        <f t="shared" ref="C25:C32" si="9">COUNTIF($H$4:$H$43,B25)</f>
        <v>1</v>
      </c>
      <c r="E25" s="10">
        <f xml:space="preserve"> IF(H25 = "", "-", MAX(E$4:E24) + 1)</f>
        <v>22</v>
      </c>
      <c r="F25" s="11">
        <f t="shared" ca="1" si="8"/>
        <v>42943</v>
      </c>
      <c r="G25" s="12">
        <v>0.7502942586910748</v>
      </c>
      <c r="H25" s="13" t="s">
        <v>16</v>
      </c>
      <c r="I25" s="14">
        <f t="shared" si="0"/>
        <v>16</v>
      </c>
      <c r="J25" s="13"/>
      <c r="K25" s="14">
        <f t="shared" si="1"/>
        <v>0</v>
      </c>
      <c r="L25" s="14">
        <f t="shared" si="2"/>
        <v>16</v>
      </c>
      <c r="M25" s="13" t="s">
        <v>28</v>
      </c>
      <c r="N25" s="14">
        <f t="shared" si="3"/>
        <v>4</v>
      </c>
      <c r="O25" s="15">
        <f t="shared" si="4"/>
        <v>21.5</v>
      </c>
      <c r="Q25" s="23">
        <f t="shared" ca="1" si="5"/>
        <v>42943</v>
      </c>
      <c r="R25" s="24">
        <v>0.75917639833863271</v>
      </c>
      <c r="S25" s="25">
        <f t="shared" si="6"/>
        <v>12.790281092483387</v>
      </c>
      <c r="T25" s="26">
        <f t="shared" si="7"/>
        <v>21.5</v>
      </c>
    </row>
    <row r="26" spans="2:20" ht="15" customHeight="1" x14ac:dyDescent="0.2">
      <c r="B26" s="32" t="s">
        <v>16</v>
      </c>
      <c r="C26" s="33">
        <f t="shared" si="9"/>
        <v>6</v>
      </c>
      <c r="E26" s="10">
        <f xml:space="preserve"> IF(H26 = "", "-", MAX(E$4:E25) + 1)</f>
        <v>23</v>
      </c>
      <c r="F26" s="11">
        <f t="shared" ca="1" si="8"/>
        <v>42943</v>
      </c>
      <c r="G26" s="12">
        <v>0.93499422710018942</v>
      </c>
      <c r="H26" s="13" t="s">
        <v>25</v>
      </c>
      <c r="I26" s="14">
        <f t="shared" si="0"/>
        <v>16</v>
      </c>
      <c r="J26" s="13" t="s">
        <v>16</v>
      </c>
      <c r="K26" s="14">
        <f t="shared" si="1"/>
        <v>16</v>
      </c>
      <c r="L26" s="14">
        <f t="shared" si="2"/>
        <v>16</v>
      </c>
      <c r="M26" s="13" t="s">
        <v>24</v>
      </c>
      <c r="N26" s="14">
        <f t="shared" si="3"/>
        <v>0</v>
      </c>
      <c r="O26" s="15">
        <f t="shared" si="4"/>
        <v>17.5</v>
      </c>
      <c r="Q26" s="23">
        <f t="shared" ca="1" si="5"/>
        <v>42943</v>
      </c>
      <c r="R26" s="24">
        <v>0.94127416324211888</v>
      </c>
      <c r="S26" s="25">
        <f t="shared" si="6"/>
        <v>9.043108044378414</v>
      </c>
      <c r="T26" s="26">
        <f t="shared" si="7"/>
        <v>17.5</v>
      </c>
    </row>
    <row r="27" spans="2:20" ht="15" customHeight="1" x14ac:dyDescent="0.2">
      <c r="B27" s="32" t="s">
        <v>19</v>
      </c>
      <c r="C27" s="33">
        <f t="shared" si="9"/>
        <v>3</v>
      </c>
      <c r="E27" s="10">
        <f xml:space="preserve"> IF(H27 = "", "-", MAX(E$4:E26) + 1)</f>
        <v>24</v>
      </c>
      <c r="F27" s="11">
        <f t="shared" ca="1" si="8"/>
        <v>42943</v>
      </c>
      <c r="G27" s="12">
        <v>0.81742898024430055</v>
      </c>
      <c r="H27" s="13" t="s">
        <v>20</v>
      </c>
      <c r="I27" s="14">
        <f t="shared" si="0"/>
        <v>18</v>
      </c>
      <c r="J27" s="13" t="s">
        <v>25</v>
      </c>
      <c r="K27" s="14">
        <f t="shared" si="1"/>
        <v>16</v>
      </c>
      <c r="L27" s="14">
        <f t="shared" si="2"/>
        <v>18</v>
      </c>
      <c r="M27" s="13" t="s">
        <v>21</v>
      </c>
      <c r="N27" s="14">
        <f t="shared" si="3"/>
        <v>3.5</v>
      </c>
      <c r="O27" s="15">
        <f t="shared" si="4"/>
        <v>23</v>
      </c>
      <c r="Q27" s="23">
        <f t="shared" ca="1" si="5"/>
        <v>42943</v>
      </c>
      <c r="R27" s="24">
        <v>0.823161929607373</v>
      </c>
      <c r="S27" s="25">
        <f t="shared" si="6"/>
        <v>8.2554470828243254</v>
      </c>
      <c r="T27" s="26">
        <f t="shared" si="7"/>
        <v>23</v>
      </c>
    </row>
    <row r="28" spans="2:20" ht="15" customHeight="1" x14ac:dyDescent="0.2">
      <c r="B28" s="32" t="s">
        <v>23</v>
      </c>
      <c r="C28" s="33">
        <f t="shared" si="9"/>
        <v>4</v>
      </c>
      <c r="E28" s="10">
        <f xml:space="preserve"> IF(H28 = "", "-", MAX(E$4:E27) + 1)</f>
        <v>25</v>
      </c>
      <c r="F28" s="11">
        <f t="shared" ca="1" si="8"/>
        <v>42943</v>
      </c>
      <c r="G28" s="12">
        <v>0.76970257681309739</v>
      </c>
      <c r="H28" s="13" t="s">
        <v>19</v>
      </c>
      <c r="I28" s="14">
        <f t="shared" si="0"/>
        <v>18</v>
      </c>
      <c r="J28" s="13" t="s">
        <v>24</v>
      </c>
      <c r="K28" s="14">
        <f t="shared" si="1"/>
        <v>0</v>
      </c>
      <c r="L28" s="14">
        <f t="shared" si="2"/>
        <v>18</v>
      </c>
      <c r="M28" s="13" t="s">
        <v>28</v>
      </c>
      <c r="N28" s="14">
        <f t="shared" si="3"/>
        <v>4</v>
      </c>
      <c r="O28" s="15">
        <f t="shared" si="4"/>
        <v>23.5</v>
      </c>
      <c r="Q28" s="23">
        <f t="shared" ca="1" si="5"/>
        <v>42943</v>
      </c>
      <c r="R28" s="24">
        <v>0.78136285758623625</v>
      </c>
      <c r="S28" s="25">
        <f t="shared" si="6"/>
        <v>16.790804313319949</v>
      </c>
      <c r="T28" s="26">
        <f t="shared" si="7"/>
        <v>23.5</v>
      </c>
    </row>
    <row r="29" spans="2:20" ht="15" customHeight="1" x14ac:dyDescent="0.2">
      <c r="B29" s="32" t="s">
        <v>20</v>
      </c>
      <c r="C29" s="33">
        <f t="shared" si="9"/>
        <v>5</v>
      </c>
      <c r="E29" s="10">
        <f xml:space="preserve"> IF(H29 = "", "-", MAX(E$4:E28) + 1)</f>
        <v>26</v>
      </c>
      <c r="F29" s="11">
        <f t="shared" ca="1" si="8"/>
        <v>42943</v>
      </c>
      <c r="G29" s="12">
        <v>0.85356623188339742</v>
      </c>
      <c r="H29" s="13" t="s">
        <v>25</v>
      </c>
      <c r="I29" s="14">
        <f t="shared" si="0"/>
        <v>16</v>
      </c>
      <c r="J29" s="13" t="s">
        <v>17</v>
      </c>
      <c r="K29" s="14">
        <f t="shared" si="1"/>
        <v>20</v>
      </c>
      <c r="L29" s="14">
        <f t="shared" si="2"/>
        <v>20</v>
      </c>
      <c r="M29" s="13" t="s">
        <v>24</v>
      </c>
      <c r="N29" s="14">
        <f t="shared" si="3"/>
        <v>0</v>
      </c>
      <c r="O29" s="15">
        <f t="shared" si="4"/>
        <v>21.5</v>
      </c>
      <c r="Q29" s="23">
        <f t="shared" ca="1" si="5"/>
        <v>42943</v>
      </c>
      <c r="R29" s="24">
        <v>0.86595061132583795</v>
      </c>
      <c r="S29" s="25">
        <f t="shared" si="6"/>
        <v>17.833506397114363</v>
      </c>
      <c r="T29" s="26">
        <f t="shared" si="7"/>
        <v>21.5</v>
      </c>
    </row>
    <row r="30" spans="2:20" ht="15" customHeight="1" x14ac:dyDescent="0.2">
      <c r="B30" s="32" t="s">
        <v>25</v>
      </c>
      <c r="C30" s="33">
        <f t="shared" si="9"/>
        <v>4</v>
      </c>
      <c r="E30" s="10" t="str">
        <f xml:space="preserve"> IF(H30 = "", "-", MAX(E$4:E29) + 1)</f>
        <v>-</v>
      </c>
      <c r="F30" s="11"/>
      <c r="G30" s="12"/>
      <c r="H30" s="13"/>
      <c r="I30" s="14"/>
      <c r="J30" s="13"/>
      <c r="K30" s="14"/>
      <c r="L30" s="14"/>
      <c r="M30" s="13"/>
      <c r="N30" s="14"/>
      <c r="O30" s="14"/>
      <c r="Q30" s="23"/>
      <c r="R30" s="24"/>
      <c r="S30" s="27"/>
      <c r="T30" s="27"/>
    </row>
    <row r="31" spans="2:20" ht="15" customHeight="1" x14ac:dyDescent="0.2">
      <c r="B31" s="32" t="s">
        <v>17</v>
      </c>
      <c r="C31" s="33">
        <f t="shared" si="9"/>
        <v>2</v>
      </c>
      <c r="E31" s="10" t="str">
        <f xml:space="preserve"> IF(H31 = "", "-", MAX(E$4:E30) + 1)</f>
        <v>-</v>
      </c>
      <c r="F31" s="11"/>
      <c r="G31" s="12"/>
      <c r="H31" s="13"/>
      <c r="I31" s="14"/>
      <c r="J31" s="13"/>
      <c r="K31" s="14"/>
      <c r="L31" s="14"/>
      <c r="M31" s="13"/>
      <c r="N31" s="14"/>
      <c r="O31" s="14"/>
      <c r="Q31" s="23"/>
      <c r="R31" s="24"/>
      <c r="S31" s="27"/>
      <c r="T31" s="27"/>
    </row>
    <row r="32" spans="2:20" ht="15" customHeight="1" x14ac:dyDescent="0.2">
      <c r="B32" s="34" t="s">
        <v>26</v>
      </c>
      <c r="C32" s="35">
        <f t="shared" si="9"/>
        <v>1</v>
      </c>
      <c r="E32" s="10" t="str">
        <f xml:space="preserve"> IF(H32 = "", "-", MAX(E$4:E31) + 1)</f>
        <v>-</v>
      </c>
      <c r="F32" s="11"/>
      <c r="G32" s="12"/>
      <c r="H32" s="13"/>
      <c r="I32" s="14"/>
      <c r="J32" s="13"/>
      <c r="K32" s="14"/>
      <c r="L32" s="14"/>
      <c r="M32" s="13"/>
      <c r="N32" s="14"/>
      <c r="O32" s="14"/>
      <c r="Q32" s="23"/>
      <c r="R32" s="24"/>
      <c r="S32" s="27"/>
      <c r="T32" s="27"/>
    </row>
    <row r="33" spans="2:20" ht="15" customHeight="1" x14ac:dyDescent="0.2">
      <c r="B33" s="41" t="s">
        <v>27</v>
      </c>
      <c r="C33" s="42"/>
      <c r="E33" s="10" t="str">
        <f xml:space="preserve"> IF(H33 = "", "-", MAX(E$4:E32) + 1)</f>
        <v>-</v>
      </c>
      <c r="F33" s="11"/>
      <c r="G33" s="12"/>
      <c r="H33" s="13"/>
      <c r="I33" s="14"/>
      <c r="J33" s="13"/>
      <c r="K33" s="14"/>
      <c r="L33" s="14"/>
      <c r="M33" s="13"/>
      <c r="N33" s="14"/>
      <c r="O33" s="14"/>
      <c r="Q33" s="23"/>
      <c r="R33" s="24"/>
      <c r="S33" s="27"/>
      <c r="T33" s="27"/>
    </row>
    <row r="34" spans="2:20" ht="15" customHeight="1" x14ac:dyDescent="0.2">
      <c r="B34" s="30" t="s">
        <v>28</v>
      </c>
      <c r="C34" s="31">
        <f>COUNTIF($M$4:$M$43,B34)</f>
        <v>4</v>
      </c>
      <c r="E34" s="10" t="str">
        <f xml:space="preserve"> IF(H34 = "", "-", MAX(E$4:E33) + 1)</f>
        <v>-</v>
      </c>
      <c r="F34" s="11"/>
      <c r="G34" s="12"/>
      <c r="H34" s="13"/>
      <c r="I34" s="14"/>
      <c r="J34" s="13"/>
      <c r="K34" s="14"/>
      <c r="L34" s="14"/>
      <c r="M34" s="13"/>
      <c r="N34" s="14"/>
      <c r="O34" s="14"/>
      <c r="Q34" s="23"/>
      <c r="R34" s="24"/>
      <c r="S34" s="27"/>
      <c r="T34" s="27"/>
    </row>
    <row r="35" spans="2:20" ht="15" customHeight="1" x14ac:dyDescent="0.2">
      <c r="B35" s="32" t="s">
        <v>21</v>
      </c>
      <c r="C35" s="33">
        <f>COUNTIF($M$4:$M$43,B35)</f>
        <v>7</v>
      </c>
      <c r="E35" s="10" t="str">
        <f xml:space="preserve"> IF(H35 = "", "-", MAX(E$4:E34) + 1)</f>
        <v>-</v>
      </c>
      <c r="F35" s="11"/>
      <c r="G35" s="12"/>
      <c r="H35" s="13"/>
      <c r="I35" s="14"/>
      <c r="J35" s="13"/>
      <c r="K35" s="14"/>
      <c r="L35" s="14"/>
      <c r="M35" s="13"/>
      <c r="N35" s="14"/>
      <c r="O35" s="14"/>
      <c r="Q35" s="23"/>
      <c r="R35" s="24"/>
      <c r="S35" s="27"/>
      <c r="T35" s="27"/>
    </row>
    <row r="36" spans="2:20" ht="15" customHeight="1" x14ac:dyDescent="0.2">
      <c r="B36" s="32" t="s">
        <v>22</v>
      </c>
      <c r="C36" s="33">
        <f>COUNTIF($M$4:$M$43,B36)</f>
        <v>7</v>
      </c>
      <c r="E36" s="10" t="str">
        <f xml:space="preserve"> IF(H36 = "", "-", MAX(E$4:E35) + 1)</f>
        <v>-</v>
      </c>
      <c r="F36" s="11"/>
      <c r="G36" s="12"/>
      <c r="H36" s="13"/>
      <c r="I36" s="14"/>
      <c r="J36" s="13"/>
      <c r="K36" s="14"/>
      <c r="L36" s="14"/>
      <c r="M36" s="13"/>
      <c r="N36" s="14"/>
      <c r="O36" s="14"/>
      <c r="Q36" s="23"/>
      <c r="R36" s="24"/>
      <c r="S36" s="27"/>
      <c r="T36" s="27"/>
    </row>
    <row r="37" spans="2:20" ht="15" customHeight="1" x14ac:dyDescent="0.2">
      <c r="B37" s="34" t="s">
        <v>18</v>
      </c>
      <c r="C37" s="35">
        <f>COUNTIF($M$4:$M$43,B37)</f>
        <v>3</v>
      </c>
      <c r="E37" s="10" t="str">
        <f xml:space="preserve"> IF(H37 = "", "-", MAX(E$4:E36) + 1)</f>
        <v>-</v>
      </c>
      <c r="F37" s="11"/>
      <c r="G37" s="12"/>
      <c r="H37" s="13"/>
      <c r="I37" s="14"/>
      <c r="J37" s="13"/>
      <c r="K37" s="14"/>
      <c r="L37" s="14"/>
      <c r="M37" s="13"/>
      <c r="N37" s="14"/>
      <c r="O37" s="14"/>
      <c r="Q37" s="23"/>
      <c r="R37" s="24"/>
      <c r="S37" s="27"/>
      <c r="T37" s="27"/>
    </row>
    <row r="38" spans="2:20" ht="15" customHeight="1" x14ac:dyDescent="0.2">
      <c r="E38" s="10" t="str">
        <f xml:space="preserve"> IF(H38 = "", "-", MAX(E$4:E37) + 1)</f>
        <v>-</v>
      </c>
      <c r="F38" s="11"/>
      <c r="G38" s="12"/>
      <c r="H38" s="13"/>
      <c r="I38" s="14"/>
      <c r="J38" s="13"/>
      <c r="K38" s="14"/>
      <c r="L38" s="14"/>
      <c r="M38" s="13"/>
      <c r="N38" s="14"/>
      <c r="O38" s="14"/>
      <c r="Q38" s="23"/>
      <c r="R38" s="24"/>
      <c r="S38" s="27"/>
      <c r="T38" s="27"/>
    </row>
    <row r="39" spans="2:20" ht="15" customHeight="1" x14ac:dyDescent="0.2">
      <c r="E39" s="10" t="str">
        <f xml:space="preserve"> IF(H39 = "", "-", MAX(E$4:E38) + 1)</f>
        <v>-</v>
      </c>
      <c r="F39" s="11"/>
      <c r="G39" s="12"/>
      <c r="H39" s="13"/>
      <c r="I39" s="14"/>
      <c r="J39" s="13"/>
      <c r="K39" s="14"/>
      <c r="L39" s="14"/>
      <c r="M39" s="13"/>
      <c r="N39" s="14"/>
      <c r="O39" s="14"/>
      <c r="Q39" s="23"/>
      <c r="R39" s="24"/>
      <c r="S39" s="27"/>
      <c r="T39" s="27"/>
    </row>
    <row r="40" spans="2:20" ht="15" customHeight="1" x14ac:dyDescent="0.2">
      <c r="E40" s="10" t="str">
        <f xml:space="preserve"> IF(H40 = "", "-", MAX(E$4:E39) + 1)</f>
        <v>-</v>
      </c>
      <c r="F40" s="11"/>
      <c r="G40" s="12"/>
      <c r="H40" s="13"/>
      <c r="I40" s="14"/>
      <c r="J40" s="13"/>
      <c r="K40" s="14"/>
      <c r="L40" s="14"/>
      <c r="M40" s="13"/>
      <c r="N40" s="14"/>
      <c r="O40" s="14"/>
      <c r="Q40" s="23"/>
      <c r="R40" s="24"/>
      <c r="S40" s="27"/>
      <c r="T40" s="27"/>
    </row>
    <row r="41" spans="2:20" ht="15" customHeight="1" x14ac:dyDescent="0.2">
      <c r="E41" s="10" t="str">
        <f xml:space="preserve"> IF(H41 = "", "-", MAX(E$4:E40) + 1)</f>
        <v>-</v>
      </c>
      <c r="F41" s="11"/>
      <c r="G41" s="12"/>
      <c r="H41" s="13"/>
      <c r="I41" s="14"/>
      <c r="J41" s="13"/>
      <c r="K41" s="14"/>
      <c r="L41" s="14"/>
      <c r="M41" s="13"/>
      <c r="N41" s="14"/>
      <c r="O41" s="14"/>
      <c r="Q41" s="23"/>
      <c r="R41" s="24"/>
      <c r="S41" s="27"/>
      <c r="T41" s="27"/>
    </row>
    <row r="42" spans="2:20" ht="15" customHeight="1" x14ac:dyDescent="0.2">
      <c r="E42" s="10" t="str">
        <f xml:space="preserve"> IF(H42 = "", "-", MAX(E$4:E41) + 1)</f>
        <v>-</v>
      </c>
      <c r="F42" s="11"/>
      <c r="G42" s="12"/>
      <c r="H42" s="13"/>
      <c r="I42" s="14"/>
      <c r="J42" s="13"/>
      <c r="K42" s="14"/>
      <c r="L42" s="14"/>
      <c r="M42" s="13"/>
      <c r="N42" s="14"/>
      <c r="O42" s="14"/>
      <c r="Q42" s="23"/>
      <c r="R42" s="24"/>
      <c r="S42" s="27"/>
      <c r="T42" s="27"/>
    </row>
    <row r="43" spans="2:20" ht="15" customHeight="1" x14ac:dyDescent="0.2">
      <c r="E43" s="10" t="str">
        <f xml:space="preserve"> IF(H43 = "", "-", MAX(E$4:E42) + 1)</f>
        <v>-</v>
      </c>
      <c r="F43" s="11"/>
      <c r="G43" s="12"/>
      <c r="H43" s="13"/>
      <c r="I43" s="14"/>
      <c r="J43" s="13"/>
      <c r="K43" s="14"/>
      <c r="L43" s="14"/>
      <c r="M43" s="13"/>
      <c r="N43" s="14"/>
      <c r="O43" s="14"/>
      <c r="Q43" s="23"/>
      <c r="R43" s="24"/>
      <c r="S43" s="27"/>
      <c r="T43" s="27"/>
    </row>
  </sheetData>
  <mergeCells count="7">
    <mergeCell ref="B33:C33"/>
    <mergeCell ref="B2:C2"/>
    <mergeCell ref="B3:C3"/>
    <mergeCell ref="B12:C12"/>
    <mergeCell ref="B18:C18"/>
    <mergeCell ref="B23:C23"/>
    <mergeCell ref="B24:C24"/>
  </mergeCells>
  <conditionalFormatting sqref="E4:O43 Q4:T43">
    <cfRule type="expression" dxfId="1" priority="2">
      <formula xml:space="preserve"> ISODD(ROW(E4))</formula>
    </cfRule>
  </conditionalFormatting>
  <conditionalFormatting sqref="E4:O43 Q4:T43">
    <cfRule type="expression" dxfId="0" priority="1">
      <formula xml:space="preserve"> ISERROR(E4)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2017-07-27T18:33:18Z</dcterms:modified>
</cp:coreProperties>
</file>