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Owner\OneDrive - Texas Christian University\Documents\Final Fantacy Tactics Advance Data\"/>
    </mc:Choice>
  </mc:AlternateContent>
  <xr:revisionPtr revIDLastSave="0" documentId="13_ncr:1_{84D73099-301A-477A-B237-60C9ACEBFBFA}" xr6:coauthVersionLast="47" xr6:coauthVersionMax="47" xr10:uidLastSave="{00000000-0000-0000-0000-000000000000}"/>
  <bookViews>
    <workbookView xWindow="-68" yWindow="-68" windowWidth="28936" windowHeight="15616" activeTab="5" xr2:uid="{00000000-000D-0000-FFFF-FFFF00000000}"/>
  </bookViews>
  <sheets>
    <sheet name="New Char" sheetId="4" r:id="rId1"/>
    <sheet name="Marche" sheetId="1" r:id="rId2"/>
    <sheet name="Montblanc" sheetId="3" r:id="rId3"/>
    <sheet name="Yuwain" sheetId="5" r:id="rId4"/>
    <sheet name="Rain" sheetId="6" r:id="rId5"/>
    <sheet name="Miria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N2" i="1"/>
  <c r="K2" i="1"/>
  <c r="L2" i="1"/>
</calcChain>
</file>

<file path=xl/sharedStrings.xml><?xml version="1.0" encoding="utf-8"?>
<sst xmlns="http://schemas.openxmlformats.org/spreadsheetml/2006/main" count="114" uniqueCount="27">
  <si>
    <t>Job</t>
  </si>
  <si>
    <t>Level</t>
  </si>
  <si>
    <t>EXP</t>
  </si>
  <si>
    <t>HP</t>
  </si>
  <si>
    <t>MP</t>
  </si>
  <si>
    <t>JP</t>
  </si>
  <si>
    <t>Wep Atk</t>
  </si>
  <si>
    <t>Wep Def</t>
  </si>
  <si>
    <t>Mag Pow</t>
  </si>
  <si>
    <t>Mag Res</t>
  </si>
  <si>
    <t>Speed</t>
  </si>
  <si>
    <t>Event</t>
  </si>
  <si>
    <t>Skill Progress</t>
  </si>
  <si>
    <t>Start</t>
  </si>
  <si>
    <t>Soldier</t>
  </si>
  <si>
    <t>Move</t>
  </si>
  <si>
    <t>Jump</t>
  </si>
  <si>
    <t>Evade</t>
  </si>
  <si>
    <t>Theif</t>
  </si>
  <si>
    <t>Steal: Sheild - 0/200</t>
  </si>
  <si>
    <t>Steal: Access. - 0/300</t>
  </si>
  <si>
    <t>After First Battle</t>
  </si>
  <si>
    <t>First Aid - 0/100
ShieldBearer - 0/300</t>
  </si>
  <si>
    <t>White Mage</t>
  </si>
  <si>
    <t>Cure - 0/100</t>
  </si>
  <si>
    <t>Archer</t>
  </si>
  <si>
    <t>Boost - 0/100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</si>
</sst>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42"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DBFF9E-B797-4C43-BC5E-E4D5F0C14F68}" name="Table14" displayName="Table14" ref="A1:P10" totalsRowShown="0">
  <autoFilter ref="A1:P10" xr:uid="{E1084084-CEEA-4F34-A9DF-1592207FA0BA}"/>
  <tableColumns count="16">
    <tableColumn id="1" xr3:uid="{F3B9B620-421C-44E9-9337-743A347CDCF0}" name="Event"/>
    <tableColumn id="2" xr3:uid="{732FCC3C-3F5F-486A-AD54-7898935200C0}" name="Level" dataDxfId="27"/>
    <tableColumn id="3" xr3:uid="{2FE10DC4-B91D-4AA0-A86E-AD469D9B37EC}" name="EXP"/>
    <tableColumn id="4" xr3:uid="{EB96B4DB-96CB-4AC5-87C8-1E3641ABB6D5}" name="Job" dataDxfId="26"/>
    <tableColumn id="5" xr3:uid="{EF4A3CE9-9C7F-4F57-B75C-84FE444F73AB}" name="HP" dataDxfId="25"/>
    <tableColumn id="6" xr3:uid="{8EE0F589-93CC-42C1-B58A-E5C75FA799D3}" name="MP"/>
    <tableColumn id="7" xr3:uid="{0B739D90-C095-4724-AEA3-88E3B220A104}" name="JP" dataDxfId="24"/>
    <tableColumn id="8" xr3:uid="{A8A08EDF-C0EE-48DC-B2E5-2A1169E6C348}" name="Move" dataDxfId="23"/>
    <tableColumn id="9" xr3:uid="{E5492A10-544F-4D48-8C10-7B23C06862FF}" name="Jump"/>
    <tableColumn id="10" xr3:uid="{BCC41A97-4114-48FF-8C47-043582411337}" name="Evade" dataDxfId="22"/>
    <tableColumn id="11" xr3:uid="{7B4CF51C-329B-4C70-BB2B-1B5B71389827}" name="Wep Atk"/>
    <tableColumn id="12" xr3:uid="{828A88DD-3DBF-4B78-BA4F-4233F42A0174}" name="Wep Def"/>
    <tableColumn id="13" xr3:uid="{1BD28BC2-9606-4C3A-9F16-9941E4F0DC79}" name="Mag Pow"/>
    <tableColumn id="14" xr3:uid="{095453AD-E468-4D06-B77C-5E25F7EF2F5D}" name="Mag Res"/>
    <tableColumn id="15" xr3:uid="{2CCD549D-E468-4118-9AC3-BDFA91B3F805}" name="Speed" dataDxfId="21"/>
    <tableColumn id="16" xr3:uid="{05B68561-5DDC-4888-B726-398C5682DF98}" name="Skill Prog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84084-CEEA-4F34-A9DF-1592207FA0BA}" name="Table1" displayName="Table1" ref="A1:P10" totalsRowShown="0">
  <autoFilter ref="A1:P10" xr:uid="{E1084084-CEEA-4F34-A9DF-1592207FA0BA}"/>
  <tableColumns count="16">
    <tableColumn id="1" xr3:uid="{BAEB48C4-A1A9-4881-B837-67C31C8E334B}" name="Event"/>
    <tableColumn id="2" xr3:uid="{47CF2693-2BE6-43C0-93BE-A636C0F43450}" name="Level" dataDxfId="41"/>
    <tableColumn id="3" xr3:uid="{228CA5DF-D3AF-4C51-B57D-D32ED7352459}" name="EXP"/>
    <tableColumn id="4" xr3:uid="{113ACB6D-60AF-4213-AC13-4759A2A84B1D}" name="Job" dataDxfId="40"/>
    <tableColumn id="5" xr3:uid="{10DA2AF4-3972-4891-9A99-9F0F77404521}" name="HP" dataDxfId="39"/>
    <tableColumn id="6" xr3:uid="{2B34914A-29B7-429A-A31F-0D5156A61B54}" name="MP"/>
    <tableColumn id="7" xr3:uid="{CF37EE21-D604-4BEA-A2B5-BD5E6918E76E}" name="JP" dataDxfId="38"/>
    <tableColumn id="8" xr3:uid="{7A3B0607-69AC-4E89-A086-8C88435E864F}" name="Move" dataDxfId="37"/>
    <tableColumn id="9" xr3:uid="{6139AE66-038A-466E-A92D-AC7A54DE5D6C}" name="Jump"/>
    <tableColumn id="10" xr3:uid="{D75E4DFE-EC40-4F9E-94A6-2628DA38F383}" name="Evade" dataDxfId="36"/>
    <tableColumn id="11" xr3:uid="{98392C6F-A597-4864-9DAD-3C1F3A61C4C4}" name="Wep Atk"/>
    <tableColumn id="12" xr3:uid="{EFAC3B25-9944-4239-BAE4-D6377BC67473}" name="Wep Def"/>
    <tableColumn id="13" xr3:uid="{E21B2B73-3016-48B7-B88D-8DC5B1B5300D}" name="Mag Pow"/>
    <tableColumn id="14" xr3:uid="{6F189451-CB15-4BEB-95A1-22AA8B18F401}" name="Mag Res"/>
    <tableColumn id="15" xr3:uid="{CED6F0C1-5000-4E3B-A67A-F57FCCA78CC1}" name="Speed" dataDxfId="35"/>
    <tableColumn id="16" xr3:uid="{C7866B7A-E97F-4D9E-8D40-369EAA5E5F96}" name="Skill Prog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E22B15-DFA0-461E-88F0-8524FE33C76C}" name="Table13" displayName="Table13" ref="A1:P10" totalsRowShown="0">
  <autoFilter ref="A1:P10" xr:uid="{E1084084-CEEA-4F34-A9DF-1592207FA0BA}"/>
  <tableColumns count="16">
    <tableColumn id="1" xr3:uid="{7409A07B-D896-4741-B893-E914F0F51EB8}" name="Event"/>
    <tableColumn id="2" xr3:uid="{96524810-0A7E-4809-A03C-5B9C3A258608}" name="Level" dataDxfId="34"/>
    <tableColumn id="3" xr3:uid="{A7C55350-29CF-446D-9844-3A0BE612E015}" name="EXP"/>
    <tableColumn id="4" xr3:uid="{D51005FD-0763-497C-87F2-778CB41CEF05}" name="Job" dataDxfId="33"/>
    <tableColumn id="5" xr3:uid="{01B0B89C-9F9F-4FBD-B85A-6E5E76B71BC5}" name="HP" dataDxfId="32"/>
    <tableColumn id="6" xr3:uid="{EC107EFE-80E0-4476-9C59-D8C0BDC7B069}" name="MP"/>
    <tableColumn id="7" xr3:uid="{FCCD7513-4D82-4E73-87D3-859910C5EFFB}" name="JP" dataDxfId="31"/>
    <tableColumn id="8" xr3:uid="{BE79844C-3F50-4E3D-97D8-D80CBEE1BCDB}" name="Move" dataDxfId="30"/>
    <tableColumn id="9" xr3:uid="{59C9B0C1-0680-4A53-809E-A7D8AFB10876}" name="Jump"/>
    <tableColumn id="10" xr3:uid="{F9833B99-3C9D-42EC-AC8D-C3BAB1F5B791}" name="Evade" dataDxfId="29"/>
    <tableColumn id="11" xr3:uid="{176D6413-5EAE-4D72-91CB-52522EE4A0E0}" name="Wep Atk"/>
    <tableColumn id="12" xr3:uid="{39E026EC-7448-488A-A42B-0354896E9888}" name="Wep Def"/>
    <tableColumn id="13" xr3:uid="{009A9218-D312-47A2-BB34-E1B4D7D521A4}" name="Mag Pow"/>
    <tableColumn id="14" xr3:uid="{9222F573-501A-4443-8DFE-2C8D13C79AFD}" name="Mag Res"/>
    <tableColumn id="15" xr3:uid="{5580E8D7-F71C-4FB7-BED6-827B7D44E0C6}" name="Speed" dataDxfId="28"/>
    <tableColumn id="16" xr3:uid="{BA8B14DA-7E62-4067-B0CA-779D869A252C}" name="Skill Progre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0BEBF7-65A9-468B-82E3-2CEE27FB27FC}" name="Table145" displayName="Table145" ref="A1:P10" totalsRowShown="0">
  <autoFilter ref="A1:P10" xr:uid="{E1084084-CEEA-4F34-A9DF-1592207FA0BA}"/>
  <tableColumns count="16">
    <tableColumn id="1" xr3:uid="{91E8480C-F11D-4D52-8FFA-722F4C959397}" name="Event"/>
    <tableColumn id="2" xr3:uid="{34419724-688D-4589-B9AC-08E0DD8895EC}" name="Level" dataDxfId="20"/>
    <tableColumn id="3" xr3:uid="{8BEBCBFE-A4BD-4FA5-B3B1-76361AF95C1C}" name="EXP"/>
    <tableColumn id="4" xr3:uid="{4326FB26-75CE-4C3B-94A2-4BF63BEFD6EB}" name="Job" dataDxfId="19"/>
    <tableColumn id="5" xr3:uid="{23326AA4-90E4-4228-BCB5-77C7C98A874B}" name="HP" dataDxfId="18"/>
    <tableColumn id="6" xr3:uid="{AC3070F8-6D0E-44FB-8175-F00F587568F6}" name="MP"/>
    <tableColumn id="7" xr3:uid="{8037C51F-59C1-4511-A8C5-0A8DA93C07E2}" name="JP" dataDxfId="17"/>
    <tableColumn id="8" xr3:uid="{6BA03209-6CB2-46CF-986F-AFAD50C57AD6}" name="Move" dataDxfId="16"/>
    <tableColumn id="9" xr3:uid="{D7632049-74F9-4641-895E-D4BE8B37C762}" name="Jump"/>
    <tableColumn id="10" xr3:uid="{23AAB5E3-7496-434C-AFB1-E77D4743513B}" name="Evade" dataDxfId="15"/>
    <tableColumn id="11" xr3:uid="{8E8BDA16-61BB-4491-81D5-CEBAA55CEC63}" name="Wep Atk"/>
    <tableColumn id="12" xr3:uid="{FB342165-FFDB-4E2E-ADEC-ACB13B9589ED}" name="Wep Def"/>
    <tableColumn id="13" xr3:uid="{84095807-3944-4237-B28D-ECC55357C915}" name="Mag Pow"/>
    <tableColumn id="14" xr3:uid="{A4F1670B-4AA7-456D-80F7-6C32D37B33AB}" name="Mag Res"/>
    <tableColumn id="15" xr3:uid="{AA4C158F-E7F3-40A0-8A9B-46531C73AD05}" name="Speed" dataDxfId="14"/>
    <tableColumn id="16" xr3:uid="{A01497DF-6C8D-450E-B1BA-0DC47C81A73D}" name="Skill Progres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65C7D4-74C5-41B8-90EF-CE3ADB73AFEF}" name="Table146" displayName="Table146" ref="A1:P10" totalsRowShown="0">
  <autoFilter ref="A1:P10" xr:uid="{E1084084-CEEA-4F34-A9DF-1592207FA0BA}"/>
  <tableColumns count="16">
    <tableColumn id="1" xr3:uid="{B1DF8FF3-90E8-4C20-BF5B-92ECDCE07D64}" name="Event"/>
    <tableColumn id="2" xr3:uid="{ABBDA539-3E88-49D5-8446-A8F0FFE1FEE0}" name="Level" dataDxfId="13"/>
    <tableColumn id="3" xr3:uid="{7BA09B51-9D19-471E-8089-9AEB51FE7C3A}" name="EXP"/>
    <tableColumn id="4" xr3:uid="{BAD4A0FE-B89F-4874-BBE8-34023ABF1F81}" name="Job" dataDxfId="12"/>
    <tableColumn id="5" xr3:uid="{951EEEE4-94AE-4624-888F-545C51B78BC5}" name="HP" dataDxfId="11"/>
    <tableColumn id="6" xr3:uid="{6FE3C361-E150-4661-A1B7-A67E294F77C5}" name="MP"/>
    <tableColumn id="7" xr3:uid="{61E68579-D345-4FE5-9CF6-0D498D19BF37}" name="JP" dataDxfId="10"/>
    <tableColumn id="8" xr3:uid="{58898C7B-0D18-424D-9E87-AA4F537106A0}" name="Move" dataDxfId="9"/>
    <tableColumn id="9" xr3:uid="{4DAD2D43-2182-49D1-9F29-95857A17F1C8}" name="Jump"/>
    <tableColumn id="10" xr3:uid="{CE3F26DA-2592-4F54-992A-B383F54D3231}" name="Evade" dataDxfId="8"/>
    <tableColumn id="11" xr3:uid="{127DC37B-6F0C-4044-B368-17B7DD1B07E9}" name="Wep Atk"/>
    <tableColumn id="12" xr3:uid="{9165EDF9-57AD-490D-9186-F5C899C9A63A}" name="Wep Def"/>
    <tableColumn id="13" xr3:uid="{EEB09B72-7212-4463-87EE-C902DB04A8BB}" name="Mag Pow"/>
    <tableColumn id="14" xr3:uid="{D8CF3953-9E9D-4865-807F-0204E6A628E4}" name="Mag Res"/>
    <tableColumn id="15" xr3:uid="{0EE7BED3-8238-4311-9114-589FF6A4F9E1}" name="Speed" dataDxfId="7"/>
    <tableColumn id="16" xr3:uid="{5E7C29A2-C3F4-404A-9319-778175087E66}" name="Skill Progres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DD3824-DC8E-47FF-AE92-75F7FECE151D}" name="Table147" displayName="Table147" ref="A1:P10" totalsRowShown="0">
  <autoFilter ref="A1:P10" xr:uid="{E1084084-CEEA-4F34-A9DF-1592207FA0BA}"/>
  <tableColumns count="16">
    <tableColumn id="1" xr3:uid="{26C6B8D0-A6C8-43B7-A31F-92361EDB39D9}" name="Event"/>
    <tableColumn id="2" xr3:uid="{EEA3F23D-5FD0-43B7-8174-65C8B3978486}" name="Level" dataDxfId="6"/>
    <tableColumn id="3" xr3:uid="{4C344C1B-BC25-4E0F-A48D-099350C45945}" name="EXP"/>
    <tableColumn id="4" xr3:uid="{81F13886-EB12-4159-9BBD-91EF419F7BA8}" name="Job" dataDxfId="5"/>
    <tableColumn id="5" xr3:uid="{5702985E-91A3-4069-93F9-2E20018A21A0}" name="HP" dataDxfId="4"/>
    <tableColumn id="6" xr3:uid="{A2A19415-F035-46AE-B35A-E21CC49D10E7}" name="MP"/>
    <tableColumn id="7" xr3:uid="{42DC8E98-CC84-4C0E-A8BB-08C47D585907}" name="JP" dataDxfId="3"/>
    <tableColumn id="8" xr3:uid="{35AE0860-3501-45D3-A864-FA29E1E5D169}" name="Move" dataDxfId="2"/>
    <tableColumn id="9" xr3:uid="{49BBE2AB-1E4C-4C12-B633-E968D04DA878}" name="Jump"/>
    <tableColumn id="10" xr3:uid="{E6FA5671-C648-43BB-BC87-9B48CE54B3AD}" name="Evade" dataDxfId="1"/>
    <tableColumn id="11" xr3:uid="{56D3F060-023F-48BC-A245-619E8FF73819}" name="Wep Atk"/>
    <tableColumn id="12" xr3:uid="{4701465E-C11B-4F99-A68E-027464E1028F}" name="Wep Def"/>
    <tableColumn id="13" xr3:uid="{8D5260B6-4493-4E1C-9901-73CA5E0DA503}" name="Mag Pow"/>
    <tableColumn id="14" xr3:uid="{D6D6EB88-94F8-45F5-B387-A58D3D88590C}" name="Mag Res"/>
    <tableColumn id="15" xr3:uid="{93ADDDA3-C9B7-4875-A4AF-9BC034DCF8A4}" name="Speed" dataDxfId="0"/>
    <tableColumn id="16" xr3:uid="{4F5D94C7-7FEB-42D1-AB22-B9A0725AD4C8}" name="Skill Prog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9567-7C83-4BBC-94E0-3C7A3FE410FC}">
  <dimension ref="A1:P6"/>
  <sheetViews>
    <sheetView topLeftCell="I1" workbookViewId="0">
      <selection activeCell="P3" sqref="B2:P3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3.2187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x14ac:dyDescent="0.3">
      <c r="A2" t="s">
        <v>13</v>
      </c>
      <c r="P2" s="1"/>
    </row>
    <row r="3" spans="1:16" x14ac:dyDescent="0.3">
      <c r="P3" s="1"/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D10" sqref="D10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3.2187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x14ac:dyDescent="0.3">
      <c r="A2" t="s">
        <v>13</v>
      </c>
      <c r="B2" s="2">
        <v>3</v>
      </c>
      <c r="C2" s="3">
        <v>0</v>
      </c>
      <c r="D2" s="4" t="s">
        <v>14</v>
      </c>
      <c r="E2" s="2">
        <v>59</v>
      </c>
      <c r="F2" s="3">
        <v>16</v>
      </c>
      <c r="G2" s="4">
        <v>0</v>
      </c>
      <c r="H2" s="2">
        <v>4</v>
      </c>
      <c r="I2" s="3">
        <v>2</v>
      </c>
      <c r="J2" s="4">
        <f>54-4</f>
        <v>50</v>
      </c>
      <c r="K2">
        <f>138-25</f>
        <v>113</v>
      </c>
      <c r="L2">
        <f>140-28</f>
        <v>112</v>
      </c>
      <c r="M2">
        <v>75</v>
      </c>
      <c r="N2">
        <f>94-2-2</f>
        <v>90</v>
      </c>
      <c r="O2" s="4">
        <v>106</v>
      </c>
      <c r="P2" s="1"/>
    </row>
    <row r="3" spans="1:16" x14ac:dyDescent="0.3">
      <c r="A3" t="s">
        <v>21</v>
      </c>
      <c r="B3" s="2">
        <v>3</v>
      </c>
      <c r="C3" s="3">
        <v>12</v>
      </c>
      <c r="D3" s="4" t="s">
        <v>18</v>
      </c>
      <c r="E3" s="2">
        <v>59</v>
      </c>
      <c r="F3" s="3">
        <v>16</v>
      </c>
      <c r="G3" s="4">
        <v>0</v>
      </c>
      <c r="H3" s="2">
        <v>4</v>
      </c>
      <c r="I3" s="3">
        <v>3</v>
      </c>
      <c r="J3" s="4">
        <v>65</v>
      </c>
      <c r="K3">
        <v>113</v>
      </c>
      <c r="L3">
        <v>112</v>
      </c>
      <c r="M3">
        <v>75</v>
      </c>
      <c r="N3">
        <v>90</v>
      </c>
      <c r="O3" s="4">
        <v>106</v>
      </c>
      <c r="P3" s="1" t="s">
        <v>20</v>
      </c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171A-577D-4C89-B57C-FF0B99C6CDB9}">
  <dimension ref="A1:P6"/>
  <sheetViews>
    <sheetView workbookViewId="0">
      <selection activeCell="B3" sqref="B3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0.3320312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ht="28.8" x14ac:dyDescent="0.3">
      <c r="A2" t="s">
        <v>13</v>
      </c>
      <c r="B2" s="2">
        <v>4</v>
      </c>
      <c r="C2" s="3">
        <v>0</v>
      </c>
      <c r="D2" s="4" t="s">
        <v>18</v>
      </c>
      <c r="E2" s="2">
        <v>43</v>
      </c>
      <c r="F2" s="3">
        <v>44</v>
      </c>
      <c r="G2" s="4">
        <v>0</v>
      </c>
      <c r="H2" s="2">
        <v>4</v>
      </c>
      <c r="I2" s="3">
        <v>3</v>
      </c>
      <c r="J2" s="4">
        <v>70</v>
      </c>
      <c r="K2">
        <v>75</v>
      </c>
      <c r="L2">
        <v>105</v>
      </c>
      <c r="M2">
        <v>115</v>
      </c>
      <c r="N2">
        <v>131</v>
      </c>
      <c r="O2" s="4">
        <v>104</v>
      </c>
      <c r="P2" s="1" t="s">
        <v>19</v>
      </c>
    </row>
    <row r="3" spans="1:16" x14ac:dyDescent="0.3">
      <c r="P3" s="1"/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1F4-1236-41C9-B6FB-5B850E081652}">
  <dimension ref="A1:P6"/>
  <sheetViews>
    <sheetView topLeftCell="D1" workbookViewId="0">
      <selection activeCell="P3" sqref="P3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3.2187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ht="28.8" x14ac:dyDescent="0.3">
      <c r="A2" t="s">
        <v>13</v>
      </c>
      <c r="B2" s="2">
        <v>3</v>
      </c>
      <c r="C2" s="3">
        <v>0</v>
      </c>
      <c r="D2" s="4" t="s">
        <v>14</v>
      </c>
      <c r="E2" s="2">
        <v>60</v>
      </c>
      <c r="F2" s="3">
        <v>17</v>
      </c>
      <c r="G2" s="4">
        <v>0</v>
      </c>
      <c r="H2" s="2">
        <v>4</v>
      </c>
      <c r="I2" s="3">
        <v>2</v>
      </c>
      <c r="J2" s="4">
        <v>50</v>
      </c>
      <c r="K2">
        <v>112</v>
      </c>
      <c r="L2">
        <v>109</v>
      </c>
      <c r="M2">
        <v>73</v>
      </c>
      <c r="N2">
        <v>88</v>
      </c>
      <c r="O2" s="4">
        <v>109</v>
      </c>
      <c r="P2" s="1" t="s">
        <v>22</v>
      </c>
    </row>
    <row r="3" spans="1:16" x14ac:dyDescent="0.3">
      <c r="P3" s="1"/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44C9-D068-40B1-B8E3-70337C44472D}">
  <dimension ref="A1:P6"/>
  <sheetViews>
    <sheetView topLeftCell="B1" workbookViewId="0">
      <selection activeCell="B3" sqref="B3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3.2187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x14ac:dyDescent="0.3">
      <c r="A2" t="s">
        <v>13</v>
      </c>
      <c r="B2" s="2">
        <v>2</v>
      </c>
      <c r="C2" s="3">
        <v>0</v>
      </c>
      <c r="D2" s="4" t="s">
        <v>23</v>
      </c>
      <c r="E2" s="2">
        <v>36</v>
      </c>
      <c r="F2" s="3">
        <v>60</v>
      </c>
      <c r="G2" s="4">
        <v>0</v>
      </c>
      <c r="H2" s="2">
        <v>3</v>
      </c>
      <c r="I2" s="3">
        <v>2</v>
      </c>
      <c r="J2" s="4">
        <v>40</v>
      </c>
      <c r="K2">
        <v>62</v>
      </c>
      <c r="L2">
        <v>83</v>
      </c>
      <c r="M2">
        <v>101</v>
      </c>
      <c r="N2">
        <v>97</v>
      </c>
      <c r="O2" s="4">
        <v>112</v>
      </c>
      <c r="P2" s="1" t="s">
        <v>24</v>
      </c>
    </row>
    <row r="3" spans="1:16" x14ac:dyDescent="0.3">
      <c r="P3" s="1"/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0FA-459A-4D03-BB76-9CD6B315C944}">
  <dimension ref="A1:P6"/>
  <sheetViews>
    <sheetView tabSelected="1" topLeftCell="B1" workbookViewId="0">
      <selection activeCell="B3" sqref="B3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3.2187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x14ac:dyDescent="0.3">
      <c r="A2" t="s">
        <v>13</v>
      </c>
      <c r="B2" s="2">
        <v>2</v>
      </c>
      <c r="C2" s="3">
        <v>0</v>
      </c>
      <c r="D2" s="4" t="s">
        <v>25</v>
      </c>
      <c r="E2" s="2">
        <v>45</v>
      </c>
      <c r="F2" s="3">
        <v>16</v>
      </c>
      <c r="G2" s="4">
        <v>0</v>
      </c>
      <c r="H2" s="2">
        <v>4</v>
      </c>
      <c r="I2" s="3">
        <v>2</v>
      </c>
      <c r="J2" s="4">
        <v>50</v>
      </c>
      <c r="K2">
        <v>96</v>
      </c>
      <c r="L2">
        <v>78</v>
      </c>
      <c r="M2">
        <v>83</v>
      </c>
      <c r="N2">
        <v>84</v>
      </c>
      <c r="O2" s="4">
        <v>116</v>
      </c>
      <c r="P2" s="1" t="s">
        <v>26</v>
      </c>
    </row>
    <row r="3" spans="1:16" x14ac:dyDescent="0.3">
      <c r="P3" s="1"/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Char</vt:lpstr>
      <vt:lpstr>Marche</vt:lpstr>
      <vt:lpstr>Montblanc</vt:lpstr>
      <vt:lpstr>Yuwain</vt:lpstr>
      <vt:lpstr>Rain</vt:lpstr>
      <vt:lpstr>Miriam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Messamer, Marcus Alan Christensen</cp:lastModifiedBy>
  <dcterms:created xsi:type="dcterms:W3CDTF">2015-06-05T18:17:20Z</dcterms:created>
  <dcterms:modified xsi:type="dcterms:W3CDTF">2025-06-29T18:14:29Z</dcterms:modified>
</cp:coreProperties>
</file>