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cu0-my.sharepoint.com/personal/marcus_messamer_tcu_edu/Documents/Documents/FinalFantacyTacticsAdvance/docs/"/>
    </mc:Choice>
  </mc:AlternateContent>
  <xr:revisionPtr revIDLastSave="0" documentId="8_{8B1FA634-02DB-44D6-B391-1DF90BB430AC}" xr6:coauthVersionLast="47" xr6:coauthVersionMax="47" xr10:uidLastSave="{00000000-0000-0000-0000-000000000000}"/>
  <bookViews>
    <workbookView xWindow="-16297" yWindow="-3675" windowWidth="16395" windowHeight="28995" xr2:uid="{4D519B65-E8F9-4E8D-A65F-38DDA33E236E}"/>
  </bookViews>
  <sheets>
    <sheet name="Stats" sheetId="1" r:id="rId1"/>
    <sheet name="Marche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5" i="1" l="1"/>
  <c r="I105" i="1" a="1"/>
  <c r="H105" i="1"/>
  <c r="H105" i="1" a="1"/>
  <c r="G105" i="1"/>
  <c r="G105" i="1" a="1"/>
  <c r="F105" i="1"/>
  <c r="F105" i="1" a="1"/>
  <c r="E105" i="1"/>
  <c r="E105" i="1" a="1"/>
  <c r="D105" i="1"/>
  <c r="D105" i="1" a="1"/>
  <c r="C105" i="1"/>
  <c r="C105" i="1" a="1"/>
  <c r="B105" i="1"/>
  <c r="B105" i="1" a="1"/>
  <c r="H104" i="1"/>
  <c r="G104" i="1"/>
  <c r="F104" i="1"/>
  <c r="E104" i="1"/>
  <c r="D104" i="1"/>
  <c r="C104" i="1"/>
  <c r="B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K96" i="1"/>
  <c r="K96" i="1" a="1"/>
  <c r="J96" i="1"/>
  <c r="I96" i="1"/>
  <c r="I80" i="1"/>
  <c r="I80" i="1" a="1"/>
  <c r="H80" i="1"/>
  <c r="H80" i="1" a="1"/>
  <c r="G80" i="1"/>
  <c r="G80" i="1" a="1"/>
  <c r="F80" i="1"/>
  <c r="F80" i="1" a="1"/>
  <c r="E80" i="1"/>
  <c r="E80" i="1" a="1"/>
  <c r="D80" i="1"/>
  <c r="D80" i="1" a="1"/>
  <c r="C80" i="1"/>
  <c r="C80" i="1" a="1"/>
  <c r="B80" i="1"/>
  <c r="B80" i="1" a="1"/>
  <c r="H79" i="1"/>
  <c r="G79" i="1"/>
  <c r="F79" i="1"/>
  <c r="E79" i="1"/>
  <c r="D79" i="1"/>
  <c r="C79" i="1"/>
  <c r="B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K71" i="1"/>
  <c r="K71" i="1" a="1"/>
  <c r="J71" i="1"/>
  <c r="I71" i="1"/>
  <c r="I60" i="1"/>
  <c r="I60" i="1" a="1"/>
  <c r="H60" i="1"/>
  <c r="H60" i="1" a="1"/>
  <c r="G60" i="1"/>
  <c r="G60" i="1" a="1"/>
  <c r="F60" i="1"/>
  <c r="F60" i="1" a="1"/>
  <c r="E60" i="1"/>
  <c r="E60" i="1" a="1"/>
  <c r="D60" i="1"/>
  <c r="D60" i="1" a="1"/>
  <c r="C60" i="1"/>
  <c r="C60" i="1" a="1"/>
  <c r="B60" i="1"/>
  <c r="B60" i="1" a="1"/>
  <c r="H59" i="1"/>
  <c r="G59" i="1"/>
  <c r="F59" i="1"/>
  <c r="E59" i="1"/>
  <c r="D59" i="1"/>
  <c r="C59" i="1"/>
  <c r="B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K51" i="1"/>
  <c r="K51" i="1" a="1"/>
  <c r="J51" i="1"/>
  <c r="I51" i="1"/>
  <c r="I39" i="1"/>
  <c r="I39" i="1" a="1"/>
  <c r="H39" i="1"/>
  <c r="H39" i="1" a="1"/>
  <c r="G39" i="1"/>
  <c r="G39" i="1" a="1"/>
  <c r="F39" i="1"/>
  <c r="F39" i="1" a="1"/>
  <c r="E39" i="1"/>
  <c r="E39" i="1" a="1"/>
  <c r="D39" i="1"/>
  <c r="D39" i="1" a="1"/>
  <c r="C39" i="1"/>
  <c r="C39" i="1" a="1"/>
  <c r="B39" i="1"/>
  <c r="B39" i="1" a="1"/>
  <c r="H38" i="1"/>
  <c r="G38" i="1"/>
  <c r="F38" i="1"/>
  <c r="E38" i="1"/>
  <c r="D38" i="1"/>
  <c r="C38" i="1"/>
  <c r="B38" i="1"/>
  <c r="I37" i="1"/>
  <c r="I36" i="1"/>
  <c r="I35" i="1"/>
  <c r="I34" i="1"/>
  <c r="I33" i="1"/>
  <c r="I32" i="1"/>
  <c r="K31" i="1"/>
  <c r="K31" i="1" a="1"/>
  <c r="I31" i="1"/>
  <c r="I14" i="1"/>
  <c r="I14" i="1" a="1"/>
  <c r="H14" i="1"/>
  <c r="H14" i="1" a="1"/>
  <c r="G14" i="1"/>
  <c r="G14" i="1" a="1"/>
  <c r="F14" i="1"/>
  <c r="F14" i="1" a="1"/>
  <c r="E14" i="1"/>
  <c r="E14" i="1" a="1"/>
  <c r="D14" i="1"/>
  <c r="D14" i="1" a="1"/>
  <c r="C14" i="1"/>
  <c r="C14" i="1" a="1"/>
  <c r="B14" i="1"/>
  <c r="B14" i="1" a="1"/>
  <c r="H13" i="1"/>
  <c r="G13" i="1"/>
  <c r="F13" i="1"/>
  <c r="E13" i="1"/>
  <c r="D13" i="1"/>
  <c r="C13" i="1"/>
  <c r="B13" i="1"/>
  <c r="I12" i="1"/>
  <c r="I11" i="1"/>
  <c r="I10" i="1"/>
  <c r="I9" i="1"/>
  <c r="I8" i="1"/>
  <c r="I7" i="1"/>
  <c r="I6" i="1"/>
  <c r="I5" i="1"/>
  <c r="I4" i="1"/>
  <c r="I3" i="1"/>
  <c r="K2" i="1"/>
  <c r="K2" i="1" a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<sst xmlns="http://schemas.openxmlformats.org/spreadsheetml/2006/main" count="182" uniqueCount="114">
  <si>
    <t>soldier</t>
  </si>
  <si>
    <t>paladin</t>
  </si>
  <si>
    <t>fighter</t>
  </si>
  <si>
    <t>archer</t>
  </si>
  <si>
    <t>hunter</t>
  </si>
  <si>
    <t>thief</t>
  </si>
  <si>
    <t>ninja</t>
  </si>
  <si>
    <t>white mage</t>
  </si>
  <si>
    <t>black mage</t>
  </si>
  <si>
    <t>blue mage</t>
  </si>
  <si>
    <t>illusion</t>
  </si>
  <si>
    <t>HP</t>
  </si>
  <si>
    <t>MP</t>
  </si>
  <si>
    <t>Attack</t>
  </si>
  <si>
    <t>Defence</t>
  </si>
  <si>
    <t>Magic Attack</t>
  </si>
  <si>
    <t>Magic Defence</t>
  </si>
  <si>
    <t>Speed</t>
  </si>
  <si>
    <t>max soldier</t>
  </si>
  <si>
    <t>max thief</t>
  </si>
  <si>
    <t>max black</t>
  </si>
  <si>
    <t>max blue</t>
  </si>
  <si>
    <t>the plan</t>
  </si>
  <si>
    <t>white monk</t>
  </si>
  <si>
    <t>warrior</t>
  </si>
  <si>
    <t>defender</t>
  </si>
  <si>
    <t>gladiator</t>
  </si>
  <si>
    <t>bishop</t>
  </si>
  <si>
    <t>templar</t>
  </si>
  <si>
    <t>dragoon</t>
  </si>
  <si>
    <t>sum</t>
  </si>
  <si>
    <t>max illusion</t>
  </si>
  <si>
    <t>3 white</t>
  </si>
  <si>
    <t>2 warrior</t>
  </si>
  <si>
    <t>2 white monk</t>
  </si>
  <si>
    <t>max dragoon</t>
  </si>
  <si>
    <t>max templar</t>
  </si>
  <si>
    <t>max bishop</t>
  </si>
  <si>
    <t>Moogle</t>
  </si>
  <si>
    <t>sniper</t>
  </si>
  <si>
    <t>assassin</t>
  </si>
  <si>
    <t>fencer</t>
  </si>
  <si>
    <t>elemental</t>
  </si>
  <si>
    <t>white</t>
  </si>
  <si>
    <t>red</t>
  </si>
  <si>
    <t>summon</t>
  </si>
  <si>
    <t>black</t>
  </si>
  <si>
    <t>time</t>
  </si>
  <si>
    <t>morph</t>
  </si>
  <si>
    <t>alchem</t>
  </si>
  <si>
    <t>sage</t>
  </si>
  <si>
    <t>beast</t>
  </si>
  <si>
    <t>anim</t>
  </si>
  <si>
    <t>juggler</t>
  </si>
  <si>
    <t>knight</t>
  </si>
  <si>
    <t>blk</t>
  </si>
  <si>
    <t>gunner</t>
  </si>
  <si>
    <t>gadget</t>
  </si>
  <si>
    <t>max theif</t>
  </si>
  <si>
    <t>1 animist</t>
  </si>
  <si>
    <t>max knight</t>
  </si>
  <si>
    <t>max gadget</t>
  </si>
  <si>
    <t>max beast</t>
  </si>
  <si>
    <t>5 black</t>
  </si>
  <si>
    <t>max time</t>
  </si>
  <si>
    <t>Illusion</t>
  </si>
  <si>
    <t>beast time alchem</t>
  </si>
  <si>
    <t>templar dragoon bishop</t>
  </si>
  <si>
    <t>soldiar blue fighter</t>
  </si>
  <si>
    <t>max blk</t>
  </si>
  <si>
    <t>night blk gadg</t>
  </si>
  <si>
    <t>max fencer</t>
  </si>
  <si>
    <t>max archer</t>
  </si>
  <si>
    <t>2 white</t>
  </si>
  <si>
    <t>2 elem</t>
  </si>
  <si>
    <t>max summon</t>
  </si>
  <si>
    <t>1 sniper</t>
  </si>
  <si>
    <t>max assasin</t>
  </si>
  <si>
    <t xml:space="preserve">summon assassin </t>
  </si>
  <si>
    <t>max red</t>
  </si>
  <si>
    <t xml:space="preserve">moves to get </t>
  </si>
  <si>
    <t>all of thief</t>
  </si>
  <si>
    <t>sensor</t>
  </si>
  <si>
    <t>capture</t>
  </si>
  <si>
    <t>hunt</t>
  </si>
  <si>
    <t>2 arch</t>
  </si>
  <si>
    <t>1 hunt</t>
  </si>
  <si>
    <t>double cast</t>
  </si>
  <si>
    <t>last breath</t>
  </si>
  <si>
    <t xml:space="preserve">all of theif </t>
  </si>
  <si>
    <t>frog song</t>
  </si>
  <si>
    <t>animist</t>
  </si>
  <si>
    <t>Banga</t>
  </si>
  <si>
    <t>Human</t>
  </si>
  <si>
    <t>Viera</t>
  </si>
  <si>
    <t>Nu Mou</t>
  </si>
  <si>
    <t>Level</t>
  </si>
  <si>
    <t>Exp</t>
  </si>
  <si>
    <t>JP</t>
  </si>
  <si>
    <t>Move</t>
  </si>
  <si>
    <t>Jump</t>
  </si>
  <si>
    <t>Evade</t>
  </si>
  <si>
    <t>Weap Atk</t>
  </si>
  <si>
    <t>Def</t>
  </si>
  <si>
    <t>Magic Pow</t>
  </si>
  <si>
    <t>Res</t>
  </si>
  <si>
    <t>Job</t>
  </si>
  <si>
    <t>Snowball Fight</t>
  </si>
  <si>
    <t>Mission</t>
  </si>
  <si>
    <t>New Kid</t>
  </si>
  <si>
    <t>Damage</t>
  </si>
  <si>
    <t>Attack delt</t>
  </si>
  <si>
    <t>Magic Delt</t>
  </si>
  <si>
    <t>Stat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</si>
</sst>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12</xdr:row>
      <xdr:rowOff>161925</xdr:rowOff>
    </xdr:from>
    <xdr:to>
      <xdr:col>12</xdr:col>
      <xdr:colOff>266973</xdr:colOff>
      <xdr:row>22</xdr:row>
      <xdr:rowOff>152665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3D4B7-8A9D-810F-8352-9438433AEC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2447925"/>
          <a:ext cx="1952898" cy="1895740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38</xdr:row>
      <xdr:rowOff>19050</xdr:rowOff>
    </xdr:from>
    <xdr:to>
      <xdr:col>12</xdr:col>
      <xdr:colOff>247933</xdr:colOff>
      <xdr:row>45</xdr:row>
      <xdr:rowOff>124026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E7C1F4-062E-4F07-A9FC-A0E9D310C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81850" y="1733550"/>
          <a:ext cx="2029108" cy="1438476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60</xdr:row>
      <xdr:rowOff>104775</xdr:rowOff>
    </xdr:from>
    <xdr:to>
      <xdr:col>12</xdr:col>
      <xdr:colOff>1514916</xdr:colOff>
      <xdr:row>66</xdr:row>
      <xdr:rowOff>95408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2A1DC07-BFBE-43E2-96CE-FBD29204D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15200" y="2200275"/>
          <a:ext cx="3162741" cy="1133633"/>
        </a:xfrm>
        <a:prstGeom prst="rect">
          <a:avLst/>
        </a:prstGeom>
      </xdr:spPr>
    </xdr:pic>
    <xdr:clientData/>
  </xdr:twoCellAnchor>
  <xdr:twoCellAnchor editAs="oneCell">
    <xdr:from>
      <xdr:col>9</xdr:col>
      <xdr:colOff>409575</xdr:colOff>
      <xdr:row>79</xdr:row>
      <xdr:rowOff>95250</xdr:rowOff>
    </xdr:from>
    <xdr:to>
      <xdr:col>12</xdr:col>
      <xdr:colOff>619428</xdr:colOff>
      <xdr:row>87</xdr:row>
      <xdr:rowOff>133568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DCD57CC-79C7-49DC-BB79-EB8C3BD33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10450" y="2000250"/>
          <a:ext cx="2172003" cy="1562318"/>
        </a:xfrm>
        <a:prstGeom prst="rect">
          <a:avLst/>
        </a:prstGeom>
      </xdr:spPr>
    </xdr:pic>
    <xdr:clientData/>
  </xdr:twoCellAnchor>
  <xdr:twoCellAnchor editAs="oneCell">
    <xdr:from>
      <xdr:col>9</xdr:col>
      <xdr:colOff>314325</xdr:colOff>
      <xdr:row>104</xdr:row>
      <xdr:rowOff>95250</xdr:rowOff>
    </xdr:from>
    <xdr:to>
      <xdr:col>12</xdr:col>
      <xdr:colOff>571810</xdr:colOff>
      <xdr:row>112</xdr:row>
      <xdr:rowOff>133568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D3F579-FEFC-46CA-9931-2B4A6B6A9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15200" y="2000250"/>
          <a:ext cx="2219635" cy="15623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81915</xdr:rowOff>
    </xdr:from>
    <xdr:to>
      <xdr:col>8</xdr:col>
      <xdr:colOff>87630</xdr:colOff>
      <xdr:row>21</xdr:row>
      <xdr:rowOff>24765</xdr:rowOff>
    </xdr:to>
    <xdr:pic>
      <xdr:nvPicPr>
        <xdr:cNvPr id="2" name="Picture 1" descr="Final fantasy tactics advance skills | versficrire1977's Ownd">
          <a:extLst>
            <a:ext uri="{FF2B5EF4-FFF2-40B4-BE49-F238E27FC236}">
              <a16:creationId xmlns:a16="http://schemas.microsoft.com/office/drawing/2014/main" id="{C6CA50B0-7879-B4CE-D79F-1494A1CF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996315"/>
          <a:ext cx="5057775" cy="28689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158-CF55-44DE-8418-A534154CF18F}">
  <dimension ref="A1:P112"/>
  <sheetViews>
    <sheetView tabSelected="1" topLeftCell="A39" workbookViewId="0">
      <selection activeCell="G89" sqref="G89"/>
    </sheetView>
  </sheetViews>
  <sheetFormatPr defaultRowHeight="14.4" x14ac:dyDescent="0.3"/>
  <cols>
    <col min="1" max="1" width="11.109375" bestFit="1" customWidth="1"/>
    <col min="2" max="8" width="9.5546875" bestFit="1" customWidth="1"/>
    <col min="10" max="10" width="11.109375" bestFit="1" customWidth="1"/>
    <col min="13" max="13" width="28.6640625" bestFit="1" customWidth="1"/>
  </cols>
  <sheetData>
    <row r="1" spans="1:16" ht="18" x14ac:dyDescent="0.35">
      <c r="A1" s="7" t="s">
        <v>93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30</v>
      </c>
      <c r="M1" t="s">
        <v>22</v>
      </c>
    </row>
    <row r="2" spans="1:16" x14ac:dyDescent="0.3">
      <c r="A2" s="2" t="s">
        <v>0</v>
      </c>
      <c r="B2">
        <v>8.5</v>
      </c>
      <c r="C2">
        <v>1</v>
      </c>
      <c r="D2">
        <v>8.5</v>
      </c>
      <c r="E2">
        <v>8.5</v>
      </c>
      <c r="F2">
        <v>6.5</v>
      </c>
      <c r="G2">
        <v>7</v>
      </c>
      <c r="H2">
        <v>1</v>
      </c>
      <c r="I2">
        <f>SUM(B2:H2)</f>
        <v>41</v>
      </c>
      <c r="J2" t="s">
        <v>0</v>
      </c>
      <c r="K2" cm="1">
        <f t="array" ref="K2:K12">COUNTIF(B14:I24,A2:A12)</f>
        <v>1</v>
      </c>
      <c r="M2" t="s">
        <v>19</v>
      </c>
      <c r="O2" t="s">
        <v>80</v>
      </c>
    </row>
    <row r="3" spans="1:16" x14ac:dyDescent="0.3">
      <c r="A3" t="s">
        <v>1</v>
      </c>
      <c r="B3">
        <v>7</v>
      </c>
      <c r="C3">
        <v>2.5</v>
      </c>
      <c r="D3">
        <v>8</v>
      </c>
      <c r="E3">
        <v>9</v>
      </c>
      <c r="F3">
        <v>7</v>
      </c>
      <c r="G3">
        <v>8.5</v>
      </c>
      <c r="H3">
        <v>0</v>
      </c>
      <c r="I3">
        <f t="shared" ref="I3:I12" si="0">SUM(B3:H3)</f>
        <v>42</v>
      </c>
      <c r="J3" t="s">
        <v>1</v>
      </c>
      <c r="K3">
        <v>1</v>
      </c>
      <c r="M3" t="s">
        <v>18</v>
      </c>
      <c r="O3" t="s">
        <v>81</v>
      </c>
      <c r="P3" t="s">
        <v>5</v>
      </c>
    </row>
    <row r="4" spans="1:16" x14ac:dyDescent="0.3">
      <c r="A4" t="s">
        <v>2</v>
      </c>
      <c r="B4">
        <v>7.5</v>
      </c>
      <c r="C4">
        <v>1</v>
      </c>
      <c r="D4">
        <v>9.5</v>
      </c>
      <c r="E4">
        <v>8</v>
      </c>
      <c r="F4">
        <v>5</v>
      </c>
      <c r="G4">
        <v>6.5</v>
      </c>
      <c r="H4">
        <v>1.5</v>
      </c>
      <c r="I4">
        <f t="shared" si="0"/>
        <v>39</v>
      </c>
      <c r="J4" s="1" t="s">
        <v>2</v>
      </c>
      <c r="K4">
        <v>2</v>
      </c>
      <c r="M4" t="s">
        <v>85</v>
      </c>
      <c r="O4" t="s">
        <v>82</v>
      </c>
      <c r="P4" t="s">
        <v>0</v>
      </c>
    </row>
    <row r="5" spans="1:16" x14ac:dyDescent="0.3">
      <c r="A5" s="2" t="s">
        <v>3</v>
      </c>
      <c r="B5">
        <v>7</v>
      </c>
      <c r="C5">
        <v>1</v>
      </c>
      <c r="D5">
        <v>7.5</v>
      </c>
      <c r="E5">
        <v>7</v>
      </c>
      <c r="F5">
        <v>7.5</v>
      </c>
      <c r="G5">
        <v>7.5</v>
      </c>
      <c r="H5">
        <v>1.5</v>
      </c>
      <c r="I5">
        <f t="shared" si="0"/>
        <v>39</v>
      </c>
      <c r="J5" t="s">
        <v>3</v>
      </c>
      <c r="K5">
        <v>1</v>
      </c>
      <c r="M5" t="s">
        <v>86</v>
      </c>
      <c r="O5" t="s">
        <v>83</v>
      </c>
      <c r="P5" t="s">
        <v>84</v>
      </c>
    </row>
    <row r="6" spans="1:16" x14ac:dyDescent="0.3">
      <c r="A6" t="s">
        <v>4</v>
      </c>
      <c r="B6">
        <v>6</v>
      </c>
      <c r="C6">
        <v>3</v>
      </c>
      <c r="D6">
        <v>8</v>
      </c>
      <c r="E6">
        <v>6.5</v>
      </c>
      <c r="F6">
        <v>6</v>
      </c>
      <c r="G6">
        <v>8</v>
      </c>
      <c r="H6">
        <v>1</v>
      </c>
      <c r="I6">
        <f t="shared" si="0"/>
        <v>38.5</v>
      </c>
      <c r="J6" t="s">
        <v>4</v>
      </c>
      <c r="K6">
        <v>0</v>
      </c>
      <c r="M6" t="s">
        <v>20</v>
      </c>
    </row>
    <row r="7" spans="1:16" x14ac:dyDescent="0.3">
      <c r="A7" s="2" t="s">
        <v>5</v>
      </c>
      <c r="B7">
        <v>6.5</v>
      </c>
      <c r="C7">
        <v>1</v>
      </c>
      <c r="D7">
        <v>7.5</v>
      </c>
      <c r="E7">
        <v>7</v>
      </c>
      <c r="F7">
        <v>8</v>
      </c>
      <c r="G7">
        <v>6</v>
      </c>
      <c r="H7">
        <v>1.5</v>
      </c>
      <c r="I7">
        <f t="shared" si="0"/>
        <v>37.5</v>
      </c>
      <c r="J7" t="s">
        <v>5</v>
      </c>
      <c r="K7">
        <v>1</v>
      </c>
      <c r="M7" t="s">
        <v>32</v>
      </c>
    </row>
    <row r="8" spans="1:16" x14ac:dyDescent="0.3">
      <c r="A8" t="s">
        <v>6</v>
      </c>
      <c r="B8">
        <v>5.5</v>
      </c>
      <c r="C8">
        <v>2</v>
      </c>
      <c r="D8">
        <v>8</v>
      </c>
      <c r="E8">
        <v>7.5</v>
      </c>
      <c r="F8">
        <v>8</v>
      </c>
      <c r="G8">
        <v>7.5</v>
      </c>
      <c r="H8">
        <v>1.5</v>
      </c>
      <c r="I8">
        <f t="shared" si="0"/>
        <v>40</v>
      </c>
      <c r="J8" t="s">
        <v>6</v>
      </c>
      <c r="K8">
        <v>1</v>
      </c>
      <c r="M8" t="s">
        <v>31</v>
      </c>
    </row>
    <row r="9" spans="1:16" x14ac:dyDescent="0.3">
      <c r="A9" s="2" t="s">
        <v>7</v>
      </c>
      <c r="B9">
        <v>6</v>
      </c>
      <c r="C9">
        <v>4</v>
      </c>
      <c r="D9">
        <v>6</v>
      </c>
      <c r="E9">
        <v>7</v>
      </c>
      <c r="F9">
        <v>8</v>
      </c>
      <c r="G9">
        <v>8</v>
      </c>
      <c r="H9">
        <v>1</v>
      </c>
      <c r="I9">
        <f t="shared" si="0"/>
        <v>40</v>
      </c>
      <c r="J9" t="s">
        <v>7</v>
      </c>
      <c r="K9">
        <v>0</v>
      </c>
      <c r="M9" t="s">
        <v>21</v>
      </c>
    </row>
    <row r="10" spans="1:16" x14ac:dyDescent="0.3">
      <c r="A10" s="2" t="s">
        <v>8</v>
      </c>
      <c r="B10">
        <v>5</v>
      </c>
      <c r="C10">
        <v>4</v>
      </c>
      <c r="D10">
        <v>6.5</v>
      </c>
      <c r="E10">
        <v>6</v>
      </c>
      <c r="F10">
        <v>8</v>
      </c>
      <c r="G10">
        <v>9</v>
      </c>
      <c r="H10">
        <v>1</v>
      </c>
      <c r="I10">
        <f t="shared" si="0"/>
        <v>39.5</v>
      </c>
      <c r="J10" t="s">
        <v>8</v>
      </c>
      <c r="K10">
        <v>1</v>
      </c>
      <c r="M10" s="6" t="s">
        <v>68</v>
      </c>
    </row>
    <row r="11" spans="1:16" x14ac:dyDescent="0.3">
      <c r="A11" t="s">
        <v>9</v>
      </c>
      <c r="B11">
        <v>6.5</v>
      </c>
      <c r="C11">
        <v>3.5</v>
      </c>
      <c r="D11">
        <v>8</v>
      </c>
      <c r="E11">
        <v>8.5</v>
      </c>
      <c r="F11">
        <v>8</v>
      </c>
      <c r="G11">
        <v>9</v>
      </c>
      <c r="H11">
        <v>1</v>
      </c>
      <c r="I11">
        <f t="shared" si="0"/>
        <v>44.5</v>
      </c>
      <c r="J11" s="1" t="s">
        <v>9</v>
      </c>
      <c r="K11">
        <v>2</v>
      </c>
    </row>
    <row r="12" spans="1:16" x14ac:dyDescent="0.3">
      <c r="A12" t="s">
        <v>10</v>
      </c>
      <c r="B12">
        <v>5</v>
      </c>
      <c r="C12">
        <v>7.5</v>
      </c>
      <c r="D12">
        <v>6</v>
      </c>
      <c r="E12">
        <v>6</v>
      </c>
      <c r="F12">
        <v>9</v>
      </c>
      <c r="G12">
        <v>8</v>
      </c>
      <c r="H12">
        <v>0</v>
      </c>
      <c r="I12">
        <f t="shared" si="0"/>
        <v>41.5</v>
      </c>
      <c r="J12" s="1" t="s">
        <v>10</v>
      </c>
      <c r="K12">
        <v>2</v>
      </c>
    </row>
    <row r="13" spans="1:16" x14ac:dyDescent="0.3">
      <c r="B13">
        <f>AVERAGE(B2:B12)</f>
        <v>6.4090909090909092</v>
      </c>
      <c r="C13">
        <f t="shared" ref="C13:H13" si="1">AVERAGE(C2:C12)</f>
        <v>2.7727272727272729</v>
      </c>
      <c r="D13">
        <f t="shared" si="1"/>
        <v>7.5909090909090908</v>
      </c>
      <c r="E13">
        <f t="shared" si="1"/>
        <v>7.3636363636363633</v>
      </c>
      <c r="F13">
        <f t="shared" si="1"/>
        <v>7.3636363636363633</v>
      </c>
      <c r="G13">
        <f t="shared" si="1"/>
        <v>7.7272727272727275</v>
      </c>
      <c r="H13">
        <f t="shared" si="1"/>
        <v>1</v>
      </c>
    </row>
    <row r="14" spans="1:16" x14ac:dyDescent="0.3">
      <c r="B14" t="str" cm="1">
        <f t="array" ref="B14:B24">IF(B2:B12=MAX(B2:B12),$A2:$A12,"")</f>
        <v>soldier</v>
      </c>
      <c r="C14" t="str" cm="1">
        <f t="array" ref="C14:C24">IF(C2:C12=MAX(C2:C12),$A2:$A12,"")</f>
        <v/>
      </c>
      <c r="D14" t="str" cm="1">
        <f t="array" ref="D14:D24">IF(D2:D12=MAX(D2:D12),$A2:$A12,"")</f>
        <v/>
      </c>
      <c r="E14" t="str" cm="1">
        <f t="array" ref="E14:E24">IF(E2:E12=MAX(E2:E12),$A2:$A12,"")</f>
        <v/>
      </c>
      <c r="F14" t="str" cm="1">
        <f t="array" ref="F14:F24">IF(F2:F12=MAX(F2:F12),$A2:$A12,"")</f>
        <v/>
      </c>
      <c r="G14" t="str" cm="1">
        <f t="array" ref="G14:G24">IF(G2:G12=MAX(G2:G12),$A2:$A12,"")</f>
        <v/>
      </c>
      <c r="H14" t="str" cm="1">
        <f t="array" ref="H14:H24">IF(H2:H12=MAX(H2:H12),$A2:$A12,"")</f>
        <v/>
      </c>
      <c r="I14" t="str" cm="1">
        <f t="array" ref="I14:I24">IF(I2:I12=MAX(I2:I12),$A2:$A12,"")</f>
        <v/>
      </c>
    </row>
    <row r="15" spans="1:16" x14ac:dyDescent="0.3">
      <c r="B15" t="str">
        <v/>
      </c>
      <c r="C15" t="str">
        <v/>
      </c>
      <c r="D15" t="str">
        <v/>
      </c>
      <c r="E15" t="str">
        <v>paladin</v>
      </c>
      <c r="F15" t="str">
        <v/>
      </c>
      <c r="G15" t="str">
        <v/>
      </c>
      <c r="H15" t="str">
        <v/>
      </c>
      <c r="I15" t="str">
        <v/>
      </c>
    </row>
    <row r="16" spans="1:16" x14ac:dyDescent="0.3">
      <c r="B16" t="str">
        <v/>
      </c>
      <c r="C16" t="str">
        <v/>
      </c>
      <c r="D16" t="str">
        <v>fighter</v>
      </c>
      <c r="E16" t="str">
        <v/>
      </c>
      <c r="F16" t="str">
        <v/>
      </c>
      <c r="G16" t="str">
        <v/>
      </c>
      <c r="H16" t="str">
        <v>fighter</v>
      </c>
      <c r="I16" t="str">
        <v/>
      </c>
    </row>
    <row r="17" spans="1:15" x14ac:dyDescent="0.3"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>archer</v>
      </c>
      <c r="I17" t="str">
        <v/>
      </c>
    </row>
    <row r="18" spans="1:15" x14ac:dyDescent="0.3"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 spans="1:15" x14ac:dyDescent="0.3"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thief</v>
      </c>
      <c r="I19" t="str">
        <v/>
      </c>
    </row>
    <row r="20" spans="1:15" x14ac:dyDescent="0.3"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>ninja</v>
      </c>
      <c r="I20" t="str">
        <v/>
      </c>
    </row>
    <row r="21" spans="1:15" x14ac:dyDescent="0.3"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</row>
    <row r="22" spans="1:15" x14ac:dyDescent="0.3"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>black mage</v>
      </c>
      <c r="H22" t="str">
        <v/>
      </c>
      <c r="I22" t="str">
        <v/>
      </c>
    </row>
    <row r="23" spans="1:15" x14ac:dyDescent="0.3"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>blue mage</v>
      </c>
      <c r="H23" t="str">
        <v/>
      </c>
      <c r="I23" t="str">
        <v>blue mage</v>
      </c>
    </row>
    <row r="24" spans="1:15" x14ac:dyDescent="0.3">
      <c r="B24" t="str">
        <v/>
      </c>
      <c r="C24" t="str">
        <v>illusion</v>
      </c>
      <c r="D24" t="str">
        <v/>
      </c>
      <c r="E24" t="str">
        <v/>
      </c>
      <c r="F24" t="str">
        <v>illusion</v>
      </c>
      <c r="G24" t="str">
        <v/>
      </c>
      <c r="H24" t="str">
        <v/>
      </c>
      <c r="I24" t="str">
        <v/>
      </c>
    </row>
    <row r="30" spans="1:15" ht="18" x14ac:dyDescent="0.35">
      <c r="A30" s="7" t="s">
        <v>92</v>
      </c>
      <c r="B30" t="s">
        <v>11</v>
      </c>
      <c r="C30" t="s">
        <v>12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 t="s">
        <v>30</v>
      </c>
      <c r="M30" t="s">
        <v>22</v>
      </c>
    </row>
    <row r="31" spans="1:15" x14ac:dyDescent="0.3">
      <c r="A31" s="2" t="s">
        <v>23</v>
      </c>
      <c r="B31" s="3">
        <v>6.5</v>
      </c>
      <c r="C31">
        <v>1.5</v>
      </c>
      <c r="D31">
        <v>8.5</v>
      </c>
      <c r="E31">
        <v>7.5</v>
      </c>
      <c r="F31">
        <v>8.5</v>
      </c>
      <c r="G31">
        <v>6.5</v>
      </c>
      <c r="H31">
        <v>1.5</v>
      </c>
      <c r="I31">
        <f>SUM(B31:H31)</f>
        <v>40.5</v>
      </c>
      <c r="J31" t="s">
        <v>23</v>
      </c>
      <c r="K31" cm="1">
        <f t="array" ref="K31:K37">COUNTIF(B39:I45,A31:A37)</f>
        <v>2</v>
      </c>
      <c r="M31" t="s">
        <v>33</v>
      </c>
      <c r="O31" t="s">
        <v>80</v>
      </c>
    </row>
    <row r="32" spans="1:15" x14ac:dyDescent="0.3">
      <c r="A32" s="2" t="s">
        <v>24</v>
      </c>
      <c r="B32">
        <v>9.5</v>
      </c>
      <c r="C32">
        <v>2</v>
      </c>
      <c r="D32">
        <v>9.5</v>
      </c>
      <c r="E32">
        <v>8.5</v>
      </c>
      <c r="F32">
        <v>6.5</v>
      </c>
      <c r="G32">
        <v>6.5</v>
      </c>
      <c r="H32">
        <v>0.5</v>
      </c>
      <c r="I32">
        <f t="shared" ref="I32:I37" si="2">SUM(B32:H32)</f>
        <v>43</v>
      </c>
      <c r="J32" t="s">
        <v>24</v>
      </c>
      <c r="K32">
        <v>2</v>
      </c>
      <c r="M32" t="s">
        <v>34</v>
      </c>
    </row>
    <row r="33" spans="1:13" x14ac:dyDescent="0.3">
      <c r="A33" t="s">
        <v>25</v>
      </c>
      <c r="B33">
        <v>8.5</v>
      </c>
      <c r="C33">
        <v>1.5</v>
      </c>
      <c r="D33">
        <v>8.5</v>
      </c>
      <c r="E33">
        <v>9.5</v>
      </c>
      <c r="F33">
        <v>6.5</v>
      </c>
      <c r="G33">
        <v>7.5</v>
      </c>
      <c r="H33">
        <v>0.5</v>
      </c>
      <c r="I33">
        <f t="shared" si="2"/>
        <v>42.5</v>
      </c>
      <c r="J33" t="s">
        <v>25</v>
      </c>
      <c r="K33">
        <v>2</v>
      </c>
      <c r="M33" t="s">
        <v>35</v>
      </c>
    </row>
    <row r="34" spans="1:13" x14ac:dyDescent="0.3">
      <c r="A34" t="s">
        <v>26</v>
      </c>
      <c r="B34">
        <v>8.5</v>
      </c>
      <c r="C34">
        <v>2.5</v>
      </c>
      <c r="D34">
        <v>9.5</v>
      </c>
      <c r="E34">
        <v>8.5</v>
      </c>
      <c r="F34">
        <v>6</v>
      </c>
      <c r="G34">
        <v>6.5</v>
      </c>
      <c r="H34">
        <v>1.5</v>
      </c>
      <c r="I34">
        <f t="shared" si="2"/>
        <v>43</v>
      </c>
      <c r="J34" t="s">
        <v>26</v>
      </c>
      <c r="K34">
        <v>2</v>
      </c>
      <c r="M34" t="s">
        <v>37</v>
      </c>
    </row>
    <row r="35" spans="1:13" x14ac:dyDescent="0.3">
      <c r="A35" t="s">
        <v>27</v>
      </c>
      <c r="B35">
        <v>6</v>
      </c>
      <c r="C35">
        <v>4.5</v>
      </c>
      <c r="D35">
        <v>7.5</v>
      </c>
      <c r="E35">
        <v>6.5</v>
      </c>
      <c r="F35">
        <v>8.5</v>
      </c>
      <c r="G35">
        <v>7.5</v>
      </c>
      <c r="H35">
        <v>0.5</v>
      </c>
      <c r="I35">
        <f t="shared" si="2"/>
        <v>41</v>
      </c>
      <c r="J35" t="s">
        <v>27</v>
      </c>
      <c r="K35">
        <v>3</v>
      </c>
      <c r="M35" t="s">
        <v>36</v>
      </c>
    </row>
    <row r="36" spans="1:13" x14ac:dyDescent="0.3">
      <c r="A36" t="s">
        <v>28</v>
      </c>
      <c r="B36">
        <v>7.5</v>
      </c>
      <c r="C36">
        <v>3.5</v>
      </c>
      <c r="D36">
        <v>8.5</v>
      </c>
      <c r="E36">
        <v>9.5</v>
      </c>
      <c r="F36">
        <v>8.5</v>
      </c>
      <c r="G36">
        <v>7.5</v>
      </c>
      <c r="H36">
        <v>0.5</v>
      </c>
      <c r="I36">
        <f t="shared" si="2"/>
        <v>45.5</v>
      </c>
      <c r="J36" t="s">
        <v>28</v>
      </c>
      <c r="K36">
        <v>4</v>
      </c>
      <c r="M36" s="6" t="s">
        <v>67</v>
      </c>
    </row>
    <row r="37" spans="1:13" x14ac:dyDescent="0.3">
      <c r="A37" t="s">
        <v>29</v>
      </c>
      <c r="B37">
        <v>8</v>
      </c>
      <c r="C37">
        <v>1.5</v>
      </c>
      <c r="D37">
        <v>9.5</v>
      </c>
      <c r="E37">
        <v>8.5</v>
      </c>
      <c r="F37">
        <v>5.5</v>
      </c>
      <c r="G37">
        <v>6.5</v>
      </c>
      <c r="H37">
        <v>1.5</v>
      </c>
      <c r="I37">
        <f t="shared" si="2"/>
        <v>41</v>
      </c>
      <c r="J37" t="s">
        <v>29</v>
      </c>
      <c r="K37">
        <v>2</v>
      </c>
    </row>
    <row r="38" spans="1:13" x14ac:dyDescent="0.3">
      <c r="B38">
        <f t="shared" ref="B38:H38" si="3">AVERAGE(B31:B37)</f>
        <v>7.7857142857142856</v>
      </c>
      <c r="C38">
        <f t="shared" si="3"/>
        <v>2.4285714285714284</v>
      </c>
      <c r="D38">
        <f t="shared" si="3"/>
        <v>8.7857142857142865</v>
      </c>
      <c r="E38">
        <f t="shared" si="3"/>
        <v>8.3571428571428577</v>
      </c>
      <c r="F38">
        <f t="shared" si="3"/>
        <v>7.1428571428571432</v>
      </c>
      <c r="G38">
        <f t="shared" si="3"/>
        <v>6.9285714285714288</v>
      </c>
      <c r="H38">
        <f t="shared" si="3"/>
        <v>0.9285714285714286</v>
      </c>
    </row>
    <row r="39" spans="1:13" x14ac:dyDescent="0.3">
      <c r="B39" t="str" cm="1">
        <f t="array" ref="B39:B45">IF(B31:B37=MAX(B31:B37),$A31:$A37,"")</f>
        <v/>
      </c>
      <c r="C39" t="str" cm="1">
        <f t="array" ref="C39:C45">IF(C31:C37=MAX(C31:C37),$A31:$A37,"")</f>
        <v/>
      </c>
      <c r="D39" t="str" cm="1">
        <f t="array" ref="D39:D45">IF(D31:D37=MAX(D31:D37),$A31:$A37,"")</f>
        <v/>
      </c>
      <c r="E39" t="str" cm="1">
        <f t="array" ref="E39:E45">IF(E31:E37=MAX(E31:E37),$A31:$A37,"")</f>
        <v/>
      </c>
      <c r="F39" t="str" cm="1">
        <f t="array" ref="F39:F45">IF(F31:F37=MAX(F31:F37),$A31:$A37,"")</f>
        <v>white monk</v>
      </c>
      <c r="G39" t="str" cm="1">
        <f t="array" ref="G39:G45">IF(G31:G37=MAX(G31:G37),$A31:$A37,"")</f>
        <v/>
      </c>
      <c r="H39" t="str" cm="1">
        <f t="array" ref="H39:H45">IF(H31:H37=MAX(H31:H37),$A31:$A37,"")</f>
        <v>white monk</v>
      </c>
      <c r="I39" t="str" cm="1">
        <f t="array" ref="I39:I45">IF(I31:I37=MAX(I31:I37),$A31:$A37,"")</f>
        <v/>
      </c>
    </row>
    <row r="40" spans="1:13" x14ac:dyDescent="0.3">
      <c r="B40" t="str">
        <v>warrior</v>
      </c>
      <c r="C40" t="str">
        <v/>
      </c>
      <c r="D40" t="str">
        <v>warrior</v>
      </c>
      <c r="E40" t="str">
        <v/>
      </c>
      <c r="F40" t="str">
        <v/>
      </c>
      <c r="G40" t="str">
        <v/>
      </c>
      <c r="H40" t="str">
        <v/>
      </c>
      <c r="I40" t="str">
        <v/>
      </c>
    </row>
    <row r="41" spans="1:13" x14ac:dyDescent="0.3">
      <c r="B41" t="str">
        <v/>
      </c>
      <c r="C41" t="str">
        <v/>
      </c>
      <c r="D41" t="str">
        <v/>
      </c>
      <c r="E41" t="str">
        <v>defender</v>
      </c>
      <c r="F41" t="str">
        <v/>
      </c>
      <c r="G41" t="str">
        <v>defender</v>
      </c>
      <c r="H41" t="str">
        <v/>
      </c>
      <c r="I41" t="str">
        <v/>
      </c>
    </row>
    <row r="42" spans="1:13" x14ac:dyDescent="0.3">
      <c r="B42" t="str">
        <v/>
      </c>
      <c r="C42" t="str">
        <v/>
      </c>
      <c r="D42" t="str">
        <v>gladiator</v>
      </c>
      <c r="E42" t="str">
        <v/>
      </c>
      <c r="F42" t="str">
        <v/>
      </c>
      <c r="G42" t="str">
        <v/>
      </c>
      <c r="H42" t="str">
        <v>gladiator</v>
      </c>
      <c r="I42" t="str">
        <v/>
      </c>
    </row>
    <row r="43" spans="1:13" x14ac:dyDescent="0.3">
      <c r="B43" t="str">
        <v/>
      </c>
      <c r="C43" t="str">
        <v>bishop</v>
      </c>
      <c r="D43" t="str">
        <v/>
      </c>
      <c r="E43" t="str">
        <v/>
      </c>
      <c r="F43" t="str">
        <v>bishop</v>
      </c>
      <c r="G43" t="str">
        <v>bishop</v>
      </c>
      <c r="H43" t="str">
        <v/>
      </c>
      <c r="I43" t="str">
        <v/>
      </c>
    </row>
    <row r="44" spans="1:13" x14ac:dyDescent="0.3">
      <c r="B44" t="str">
        <v/>
      </c>
      <c r="C44" t="str">
        <v/>
      </c>
      <c r="D44" t="str">
        <v/>
      </c>
      <c r="E44" t="str">
        <v>templar</v>
      </c>
      <c r="F44" t="str">
        <v>templar</v>
      </c>
      <c r="G44" t="str">
        <v>templar</v>
      </c>
      <c r="H44" t="str">
        <v/>
      </c>
      <c r="I44" t="str">
        <v>templar</v>
      </c>
    </row>
    <row r="45" spans="1:13" x14ac:dyDescent="0.3">
      <c r="B45" t="str">
        <v/>
      </c>
      <c r="C45" t="str">
        <v/>
      </c>
      <c r="D45" t="str">
        <v>dragoon</v>
      </c>
      <c r="E45" t="str">
        <v/>
      </c>
      <c r="F45" t="str">
        <v/>
      </c>
      <c r="G45" t="str">
        <v/>
      </c>
      <c r="H45" t="str">
        <v>dragoon</v>
      </c>
      <c r="I45" t="str">
        <v/>
      </c>
    </row>
    <row r="50" spans="1:15" ht="18" x14ac:dyDescent="0.35">
      <c r="A50" s="7" t="s">
        <v>94</v>
      </c>
      <c r="B50" t="s">
        <v>11</v>
      </c>
      <c r="C50" t="s">
        <v>12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 t="s">
        <v>30</v>
      </c>
      <c r="M50" t="s">
        <v>22</v>
      </c>
    </row>
    <row r="51" spans="1:15" x14ac:dyDescent="0.3">
      <c r="A51" s="2" t="s">
        <v>3</v>
      </c>
      <c r="B51">
        <v>7.5</v>
      </c>
      <c r="C51">
        <v>1.5</v>
      </c>
      <c r="D51">
        <v>8</v>
      </c>
      <c r="E51">
        <v>6.5</v>
      </c>
      <c r="F51">
        <v>7.5</v>
      </c>
      <c r="G51">
        <v>7.5</v>
      </c>
      <c r="H51">
        <v>1.5</v>
      </c>
      <c r="I51">
        <f t="shared" ref="I51:I58" si="4">SUM(B51:H51)</f>
        <v>40</v>
      </c>
      <c r="J51" t="str">
        <f>A51</f>
        <v>archer</v>
      </c>
      <c r="K51" cm="1">
        <f t="array" ref="K51:K58">COUNTIF(B60:I67,A51:A58)</f>
        <v>1</v>
      </c>
      <c r="M51" t="s">
        <v>71</v>
      </c>
      <c r="O51" t="s">
        <v>80</v>
      </c>
    </row>
    <row r="52" spans="1:15" x14ac:dyDescent="0.3">
      <c r="A52" s="4" t="s">
        <v>39</v>
      </c>
      <c r="B52">
        <v>6.5</v>
      </c>
      <c r="C52">
        <v>2.5</v>
      </c>
      <c r="D52">
        <v>9.5</v>
      </c>
      <c r="E52">
        <v>6.5</v>
      </c>
      <c r="F52">
        <v>7.5</v>
      </c>
      <c r="G52">
        <v>7.5</v>
      </c>
      <c r="H52">
        <v>1.5</v>
      </c>
      <c r="I52">
        <f t="shared" si="4"/>
        <v>41.5</v>
      </c>
      <c r="J52" t="str">
        <f t="shared" ref="J52:J58" si="5">A52</f>
        <v>sniper</v>
      </c>
      <c r="K52">
        <v>1</v>
      </c>
      <c r="M52" t="s">
        <v>72</v>
      </c>
      <c r="O52" t="s">
        <v>87</v>
      </c>
    </row>
    <row r="53" spans="1:15" x14ac:dyDescent="0.3">
      <c r="A53" s="5" t="s">
        <v>40</v>
      </c>
      <c r="B53">
        <v>5</v>
      </c>
      <c r="C53">
        <v>5.5</v>
      </c>
      <c r="D53">
        <v>8.5</v>
      </c>
      <c r="E53">
        <v>6.5</v>
      </c>
      <c r="F53">
        <v>9</v>
      </c>
      <c r="G53">
        <v>7</v>
      </c>
      <c r="H53">
        <v>2.5</v>
      </c>
      <c r="I53">
        <f t="shared" si="4"/>
        <v>44</v>
      </c>
      <c r="J53" t="str">
        <f t="shared" si="5"/>
        <v>assassin</v>
      </c>
      <c r="K53">
        <v>1</v>
      </c>
      <c r="M53" t="s">
        <v>73</v>
      </c>
      <c r="O53" t="s">
        <v>88</v>
      </c>
    </row>
    <row r="54" spans="1:15" x14ac:dyDescent="0.3">
      <c r="A54" s="2" t="s">
        <v>41</v>
      </c>
      <c r="B54">
        <v>7.5</v>
      </c>
      <c r="C54">
        <v>1</v>
      </c>
      <c r="D54">
        <v>8.5</v>
      </c>
      <c r="E54">
        <v>8.5</v>
      </c>
      <c r="F54">
        <v>7.5</v>
      </c>
      <c r="G54">
        <v>7.5</v>
      </c>
      <c r="H54">
        <v>1.5</v>
      </c>
      <c r="I54">
        <f t="shared" si="4"/>
        <v>42</v>
      </c>
      <c r="J54" t="str">
        <f t="shared" si="5"/>
        <v>fencer</v>
      </c>
      <c r="K54">
        <v>2</v>
      </c>
      <c r="M54" t="s">
        <v>74</v>
      </c>
    </row>
    <row r="55" spans="1:15" x14ac:dyDescent="0.3">
      <c r="A55" s="4" t="s">
        <v>42</v>
      </c>
      <c r="B55">
        <v>6.5</v>
      </c>
      <c r="C55">
        <v>4.5</v>
      </c>
      <c r="D55">
        <v>8</v>
      </c>
      <c r="E55">
        <v>7.5</v>
      </c>
      <c r="F55">
        <v>9</v>
      </c>
      <c r="G55">
        <v>7.5</v>
      </c>
      <c r="H55">
        <v>1.5</v>
      </c>
      <c r="I55">
        <f t="shared" si="4"/>
        <v>44.5</v>
      </c>
      <c r="J55" t="str">
        <f t="shared" si="5"/>
        <v>elemental</v>
      </c>
      <c r="K55">
        <v>0</v>
      </c>
      <c r="M55" t="s">
        <v>75</v>
      </c>
    </row>
    <row r="56" spans="1:15" x14ac:dyDescent="0.3">
      <c r="A56" s="2" t="s">
        <v>43</v>
      </c>
      <c r="B56">
        <v>6.5</v>
      </c>
      <c r="C56">
        <v>4</v>
      </c>
      <c r="D56">
        <v>6.5</v>
      </c>
      <c r="E56">
        <v>7.5</v>
      </c>
      <c r="F56">
        <v>8.5</v>
      </c>
      <c r="G56">
        <v>7.5</v>
      </c>
      <c r="H56">
        <v>1.5</v>
      </c>
      <c r="I56">
        <f t="shared" si="4"/>
        <v>42</v>
      </c>
      <c r="J56" t="str">
        <f t="shared" si="5"/>
        <v>white</v>
      </c>
      <c r="K56">
        <v>0</v>
      </c>
      <c r="M56" t="s">
        <v>76</v>
      </c>
    </row>
    <row r="57" spans="1:15" x14ac:dyDescent="0.3">
      <c r="A57" s="4" t="s">
        <v>44</v>
      </c>
      <c r="B57">
        <v>6.5</v>
      </c>
      <c r="C57">
        <v>2.5</v>
      </c>
      <c r="D57">
        <v>8</v>
      </c>
      <c r="E57">
        <v>7.5</v>
      </c>
      <c r="F57">
        <v>8.5</v>
      </c>
      <c r="G57">
        <v>7.5</v>
      </c>
      <c r="H57">
        <v>1.5</v>
      </c>
      <c r="I57">
        <f t="shared" si="4"/>
        <v>42</v>
      </c>
      <c r="J57" t="str">
        <f>A57</f>
        <v>red</v>
      </c>
      <c r="K57">
        <v>0</v>
      </c>
      <c r="M57" t="s">
        <v>77</v>
      </c>
    </row>
    <row r="58" spans="1:15" x14ac:dyDescent="0.3">
      <c r="A58" s="5" t="s">
        <v>45</v>
      </c>
      <c r="B58">
        <v>6</v>
      </c>
      <c r="C58">
        <v>6.5</v>
      </c>
      <c r="D58">
        <v>6.5</v>
      </c>
      <c r="E58">
        <v>6.5</v>
      </c>
      <c r="F58">
        <v>10.5</v>
      </c>
      <c r="G58">
        <v>8.5</v>
      </c>
      <c r="H58">
        <v>1</v>
      </c>
      <c r="I58">
        <f t="shared" si="4"/>
        <v>45.5</v>
      </c>
      <c r="J58" t="str">
        <f t="shared" si="5"/>
        <v>summon</v>
      </c>
      <c r="K58">
        <v>4</v>
      </c>
      <c r="M58" t="s">
        <v>79</v>
      </c>
    </row>
    <row r="59" spans="1:15" x14ac:dyDescent="0.3">
      <c r="B59">
        <f t="shared" ref="B59:H59" si="6">AVERAGE(B51:B58)</f>
        <v>6.5</v>
      </c>
      <c r="C59">
        <f t="shared" si="6"/>
        <v>3.5</v>
      </c>
      <c r="D59">
        <f t="shared" si="6"/>
        <v>7.9375</v>
      </c>
      <c r="E59">
        <f t="shared" si="6"/>
        <v>7.125</v>
      </c>
      <c r="F59">
        <f t="shared" si="6"/>
        <v>8.5</v>
      </c>
      <c r="G59">
        <f t="shared" si="6"/>
        <v>7.5625</v>
      </c>
      <c r="H59">
        <f t="shared" si="6"/>
        <v>1.5625</v>
      </c>
      <c r="M59" s="6" t="s">
        <v>78</v>
      </c>
    </row>
    <row r="60" spans="1:15" x14ac:dyDescent="0.3">
      <c r="B60" t="str" cm="1">
        <f t="array" ref="B60:B67">IF(B51:B58=MAX(B51:B58),$A51:$A58,"")</f>
        <v>archer</v>
      </c>
      <c r="C60" t="str" cm="1">
        <f t="array" ref="C60:C67">IF(C51:C58=MAX(C51:C58),$A51:$A58,"")</f>
        <v/>
      </c>
      <c r="D60" t="str" cm="1">
        <f t="array" ref="D60:D67">IF(D51:D58=MAX(D51:D58),$A51:$A58,"")</f>
        <v/>
      </c>
      <c r="E60" t="str" cm="1">
        <f t="array" ref="E60:E67">IF(E51:E58=MAX(E51:E58),$A51:$A58,"")</f>
        <v/>
      </c>
      <c r="F60" t="str" cm="1">
        <f t="array" ref="F60:F67">IF(F51:F58=MAX(F51:F58),$A51:$A58,"")</f>
        <v/>
      </c>
      <c r="G60" t="str" cm="1">
        <f t="array" ref="G60:G67">IF(G51:G58=MAX(G51:G58),$A51:$A58,"")</f>
        <v/>
      </c>
      <c r="H60" t="str" cm="1">
        <f t="array" ref="H60:H67">IF(H51:H58=MAX(H51:H58),$A51:$A58,"")</f>
        <v/>
      </c>
      <c r="I60" t="str" cm="1">
        <f t="array" ref="I60:I67">IF(I51:I58=MAX(I51:I58),$A51:$A58,"")</f>
        <v/>
      </c>
    </row>
    <row r="61" spans="1:15" x14ac:dyDescent="0.3">
      <c r="B61" t="str">
        <v/>
      </c>
      <c r="C61" t="str">
        <v/>
      </c>
      <c r="D61" t="str">
        <v>sniper</v>
      </c>
      <c r="E61" t="str">
        <v/>
      </c>
      <c r="F61" t="str">
        <v/>
      </c>
      <c r="G61" t="str">
        <v/>
      </c>
      <c r="H61" t="str">
        <v/>
      </c>
      <c r="I61" t="str">
        <v/>
      </c>
    </row>
    <row r="62" spans="1:15" x14ac:dyDescent="0.3"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>assassin</v>
      </c>
      <c r="I62" t="str">
        <v/>
      </c>
    </row>
    <row r="63" spans="1:15" x14ac:dyDescent="0.3">
      <c r="B63" t="str">
        <v>fencer</v>
      </c>
      <c r="C63" t="str">
        <v/>
      </c>
      <c r="D63" t="str">
        <v/>
      </c>
      <c r="E63" t="str">
        <v>fencer</v>
      </c>
      <c r="F63" t="str">
        <v/>
      </c>
      <c r="G63" t="str">
        <v/>
      </c>
      <c r="H63" t="str">
        <v/>
      </c>
      <c r="I63" t="str">
        <v/>
      </c>
    </row>
    <row r="64" spans="1:15" x14ac:dyDescent="0.3"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</row>
    <row r="65" spans="1:15" x14ac:dyDescent="0.3">
      <c r="B65" t="str">
        <v/>
      </c>
      <c r="C65" t="str">
        <v/>
      </c>
      <c r="D65" t="str">
        <v/>
      </c>
      <c r="E65" t="str">
        <v/>
      </c>
      <c r="F65" t="str">
        <v/>
      </c>
      <c r="G65" t="str">
        <v/>
      </c>
      <c r="H65" t="str">
        <v/>
      </c>
      <c r="I65" t="str">
        <v/>
      </c>
    </row>
    <row r="66" spans="1:15" x14ac:dyDescent="0.3"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</row>
    <row r="67" spans="1:15" x14ac:dyDescent="0.3">
      <c r="B67" t="str">
        <v/>
      </c>
      <c r="C67" t="str">
        <v>summon</v>
      </c>
      <c r="D67" t="str">
        <v/>
      </c>
      <c r="E67" t="str">
        <v/>
      </c>
      <c r="F67" t="str">
        <v>summon</v>
      </c>
      <c r="G67" t="str">
        <v>summon</v>
      </c>
      <c r="H67" t="str">
        <v/>
      </c>
      <c r="I67" t="str">
        <v>summon</v>
      </c>
    </row>
    <row r="70" spans="1:15" x14ac:dyDescent="0.3">
      <c r="A70" t="s">
        <v>95</v>
      </c>
      <c r="B70" t="s">
        <v>11</v>
      </c>
      <c r="C70" t="s">
        <v>12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 t="s">
        <v>30</v>
      </c>
      <c r="M70" t="s">
        <v>22</v>
      </c>
    </row>
    <row r="71" spans="1:15" x14ac:dyDescent="0.3">
      <c r="A71" s="2" t="s">
        <v>43</v>
      </c>
      <c r="B71">
        <v>5.5</v>
      </c>
      <c r="C71">
        <v>5</v>
      </c>
      <c r="D71">
        <v>6</v>
      </c>
      <c r="E71">
        <v>7.5</v>
      </c>
      <c r="F71">
        <v>8.5</v>
      </c>
      <c r="G71">
        <v>8.5</v>
      </c>
      <c r="H71">
        <v>1</v>
      </c>
      <c r="I71">
        <f t="shared" ref="I71:I78" si="7">SUM(B71:H71)</f>
        <v>42</v>
      </c>
      <c r="J71" t="str">
        <f t="shared" ref="J71:J78" si="8">A71</f>
        <v>white</v>
      </c>
      <c r="K71" cm="1">
        <f t="array" ref="K71:K78">COUNTIF(B80:I87,A71:A78)</f>
        <v>1</v>
      </c>
      <c r="M71" t="s">
        <v>62</v>
      </c>
      <c r="O71" t="s">
        <v>80</v>
      </c>
    </row>
    <row r="72" spans="1:15" x14ac:dyDescent="0.3">
      <c r="A72" s="2" t="s">
        <v>46</v>
      </c>
      <c r="B72">
        <v>5</v>
      </c>
      <c r="C72">
        <v>6</v>
      </c>
      <c r="D72">
        <v>6</v>
      </c>
      <c r="E72">
        <v>6.5</v>
      </c>
      <c r="F72">
        <v>9</v>
      </c>
      <c r="G72">
        <v>10</v>
      </c>
      <c r="H72">
        <v>0.5</v>
      </c>
      <c r="I72">
        <f t="shared" si="7"/>
        <v>43</v>
      </c>
      <c r="J72" t="str">
        <f t="shared" si="8"/>
        <v>black</v>
      </c>
      <c r="K72">
        <v>1</v>
      </c>
      <c r="M72" t="s">
        <v>63</v>
      </c>
    </row>
    <row r="73" spans="1:15" x14ac:dyDescent="0.3">
      <c r="A73" t="s">
        <v>47</v>
      </c>
      <c r="B73">
        <v>5</v>
      </c>
      <c r="C73">
        <v>3</v>
      </c>
      <c r="D73">
        <v>5</v>
      </c>
      <c r="E73">
        <v>6</v>
      </c>
      <c r="F73">
        <v>10</v>
      </c>
      <c r="G73">
        <v>10</v>
      </c>
      <c r="H73">
        <v>1</v>
      </c>
      <c r="I73">
        <f t="shared" si="7"/>
        <v>40</v>
      </c>
      <c r="J73" t="str">
        <f t="shared" si="8"/>
        <v>time</v>
      </c>
      <c r="K73">
        <v>3</v>
      </c>
      <c r="M73" t="s">
        <v>32</v>
      </c>
    </row>
    <row r="74" spans="1:15" x14ac:dyDescent="0.3">
      <c r="A74" t="s">
        <v>48</v>
      </c>
      <c r="B74">
        <v>6.5</v>
      </c>
      <c r="C74">
        <v>2</v>
      </c>
      <c r="D74">
        <v>7</v>
      </c>
      <c r="E74">
        <v>8</v>
      </c>
      <c r="F74">
        <v>7</v>
      </c>
      <c r="G74">
        <v>8</v>
      </c>
      <c r="H74">
        <v>1</v>
      </c>
      <c r="I74">
        <f t="shared" si="7"/>
        <v>39.5</v>
      </c>
      <c r="J74" t="str">
        <f t="shared" si="8"/>
        <v>morph</v>
      </c>
      <c r="K74">
        <v>1</v>
      </c>
      <c r="M74" t="s">
        <v>64</v>
      </c>
    </row>
    <row r="75" spans="1:15" x14ac:dyDescent="0.3">
      <c r="A75" t="s">
        <v>49</v>
      </c>
      <c r="B75">
        <v>6</v>
      </c>
      <c r="C75">
        <v>8.5</v>
      </c>
      <c r="D75">
        <v>5.5</v>
      </c>
      <c r="E75">
        <v>5.5</v>
      </c>
      <c r="F75">
        <v>9</v>
      </c>
      <c r="G75">
        <v>9.5</v>
      </c>
      <c r="H75">
        <v>0.5</v>
      </c>
      <c r="I75">
        <f t="shared" si="7"/>
        <v>44.5</v>
      </c>
      <c r="J75" t="str">
        <f t="shared" si="8"/>
        <v>alchem</v>
      </c>
      <c r="K75">
        <v>1</v>
      </c>
      <c r="M75" s="6" t="s">
        <v>66</v>
      </c>
    </row>
    <row r="76" spans="1:15" x14ac:dyDescent="0.3">
      <c r="A76" t="s">
        <v>50</v>
      </c>
      <c r="B76">
        <v>7</v>
      </c>
      <c r="C76">
        <v>8</v>
      </c>
      <c r="D76">
        <v>8</v>
      </c>
      <c r="E76">
        <v>7</v>
      </c>
      <c r="F76">
        <v>9</v>
      </c>
      <c r="G76">
        <v>7</v>
      </c>
      <c r="H76">
        <v>0</v>
      </c>
      <c r="I76">
        <f t="shared" si="7"/>
        <v>46</v>
      </c>
      <c r="J76" t="str">
        <f t="shared" si="8"/>
        <v>sage</v>
      </c>
      <c r="K76">
        <v>2</v>
      </c>
    </row>
    <row r="77" spans="1:15" x14ac:dyDescent="0.3">
      <c r="A77" s="2" t="s">
        <v>51</v>
      </c>
      <c r="B77">
        <v>7</v>
      </c>
      <c r="C77">
        <v>2</v>
      </c>
      <c r="D77">
        <v>8.5</v>
      </c>
      <c r="E77">
        <v>8.5</v>
      </c>
      <c r="F77">
        <v>7.5</v>
      </c>
      <c r="G77">
        <v>8.5</v>
      </c>
      <c r="H77">
        <v>1</v>
      </c>
      <c r="I77">
        <f t="shared" si="7"/>
        <v>43</v>
      </c>
      <c r="J77" t="str">
        <f t="shared" si="8"/>
        <v>beast</v>
      </c>
      <c r="K77">
        <v>4</v>
      </c>
    </row>
    <row r="78" spans="1:15" x14ac:dyDescent="0.3">
      <c r="A78" t="s">
        <v>65</v>
      </c>
      <c r="B78">
        <v>5</v>
      </c>
      <c r="C78">
        <v>7</v>
      </c>
      <c r="D78">
        <v>5</v>
      </c>
      <c r="E78">
        <v>6</v>
      </c>
      <c r="F78">
        <v>9</v>
      </c>
      <c r="G78">
        <v>8</v>
      </c>
      <c r="H78">
        <v>0</v>
      </c>
      <c r="I78">
        <f t="shared" si="7"/>
        <v>40</v>
      </c>
      <c r="J78" t="str">
        <f t="shared" si="8"/>
        <v>Illusion</v>
      </c>
      <c r="K78">
        <v>0</v>
      </c>
    </row>
    <row r="79" spans="1:15" x14ac:dyDescent="0.3">
      <c r="B79">
        <f t="shared" ref="B79:H79" si="9">AVERAGE(B71:B78)</f>
        <v>5.875</v>
      </c>
      <c r="C79">
        <f t="shared" si="9"/>
        <v>5.1875</v>
      </c>
      <c r="D79">
        <f t="shared" si="9"/>
        <v>6.375</v>
      </c>
      <c r="E79">
        <f t="shared" si="9"/>
        <v>6.875</v>
      </c>
      <c r="F79">
        <f t="shared" si="9"/>
        <v>8.625</v>
      </c>
      <c r="G79">
        <f t="shared" si="9"/>
        <v>8.6875</v>
      </c>
      <c r="H79">
        <f t="shared" si="9"/>
        <v>0.625</v>
      </c>
    </row>
    <row r="80" spans="1:15" x14ac:dyDescent="0.3">
      <c r="B80" t="str" cm="1">
        <f t="array" ref="B80:B87">IF(B71:B78=MAX(B71:B78),$A71:$A78,"")</f>
        <v/>
      </c>
      <c r="C80" t="str" cm="1">
        <f t="array" ref="C80:C87">IF(C71:C78=MAX(C71:C78),$A71:$A78,"")</f>
        <v/>
      </c>
      <c r="D80" t="str" cm="1">
        <f t="array" ref="D80:D87">IF(D71:D78=MAX(D71:D78),$A71:$A78,"")</f>
        <v/>
      </c>
      <c r="E80" t="str" cm="1">
        <f t="array" ref="E80:E87">IF(E71:E78=MAX(E71:E78),$A71:$A78,"")</f>
        <v/>
      </c>
      <c r="F80" t="str" cm="1">
        <f t="array" ref="F80:F87">IF(F71:F78=MAX(F71:F78),$A71:$A78,"")</f>
        <v/>
      </c>
      <c r="G80" t="str" cm="1">
        <f t="array" ref="G80:G87">IF(G71:G78=MAX(G71:G78),$A71:$A78,"")</f>
        <v/>
      </c>
      <c r="H80" t="str" cm="1">
        <f t="array" ref="H80:H87">IF(H71:H78=MAX(H71:H78),$A71:$A78,"")</f>
        <v>white</v>
      </c>
      <c r="I80" t="str" cm="1">
        <f t="array" ref="I80:I87">IF(I71:I78=MAX(I71:I78),$A71:$A78,"")</f>
        <v/>
      </c>
    </row>
    <row r="81" spans="1:15" x14ac:dyDescent="0.3">
      <c r="B81" t="str">
        <v/>
      </c>
      <c r="C81" t="str">
        <v/>
      </c>
      <c r="D81" t="str">
        <v/>
      </c>
      <c r="E81" t="str">
        <v/>
      </c>
      <c r="F81" t="str">
        <v/>
      </c>
      <c r="G81" t="str">
        <v>black</v>
      </c>
      <c r="H81" t="str">
        <v/>
      </c>
      <c r="I81" t="str">
        <v/>
      </c>
    </row>
    <row r="82" spans="1:15" x14ac:dyDescent="0.3">
      <c r="B82" t="str">
        <v/>
      </c>
      <c r="C82" t="str">
        <v/>
      </c>
      <c r="D82" t="str">
        <v/>
      </c>
      <c r="E82" t="str">
        <v/>
      </c>
      <c r="F82" t="str">
        <v>time</v>
      </c>
      <c r="G82" t="str">
        <v>time</v>
      </c>
      <c r="H82" t="str">
        <v>time</v>
      </c>
      <c r="I82" t="str">
        <v/>
      </c>
    </row>
    <row r="83" spans="1:15" x14ac:dyDescent="0.3">
      <c r="B83" t="str">
        <v/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>morph</v>
      </c>
      <c r="I83" t="str">
        <v/>
      </c>
    </row>
    <row r="84" spans="1:15" x14ac:dyDescent="0.3">
      <c r="B84" t="str">
        <v/>
      </c>
      <c r="C84" t="str">
        <v>alchem</v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</row>
    <row r="85" spans="1:15" x14ac:dyDescent="0.3">
      <c r="B85" t="str">
        <v>sage</v>
      </c>
      <c r="C85" t="str">
        <v/>
      </c>
      <c r="D85" t="str">
        <v/>
      </c>
      <c r="E85" t="str">
        <v/>
      </c>
      <c r="F85" t="str">
        <v/>
      </c>
      <c r="G85" t="str">
        <v/>
      </c>
      <c r="H85" t="str">
        <v/>
      </c>
      <c r="I85" t="str">
        <v>sage</v>
      </c>
    </row>
    <row r="86" spans="1:15" x14ac:dyDescent="0.3">
      <c r="B86" t="str">
        <v>beast</v>
      </c>
      <c r="C86" t="str">
        <v/>
      </c>
      <c r="D86" t="str">
        <v>beast</v>
      </c>
      <c r="E86" t="str">
        <v>beast</v>
      </c>
      <c r="F86" t="str">
        <v/>
      </c>
      <c r="G86" t="str">
        <v/>
      </c>
      <c r="H86" t="str">
        <v>beast</v>
      </c>
      <c r="I86" t="str">
        <v/>
      </c>
    </row>
    <row r="87" spans="1:15" x14ac:dyDescent="0.3">
      <c r="B87" t="str">
        <v/>
      </c>
      <c r="C87" t="str">
        <v/>
      </c>
      <c r="D87" t="str">
        <v/>
      </c>
      <c r="E87" t="str">
        <v/>
      </c>
      <c r="F87" t="str">
        <v/>
      </c>
      <c r="G87" t="str">
        <v/>
      </c>
      <c r="H87" t="str">
        <v/>
      </c>
      <c r="I87" t="str">
        <v/>
      </c>
    </row>
    <row r="95" spans="1:15" ht="18" x14ac:dyDescent="0.35">
      <c r="A95" s="7" t="s">
        <v>38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 t="s">
        <v>17</v>
      </c>
      <c r="I95" t="s">
        <v>30</v>
      </c>
      <c r="M95" t="s">
        <v>22</v>
      </c>
    </row>
    <row r="96" spans="1:15" x14ac:dyDescent="0.3">
      <c r="A96" s="2" t="s">
        <v>52</v>
      </c>
      <c r="B96">
        <v>7.5</v>
      </c>
      <c r="C96">
        <v>2.5</v>
      </c>
      <c r="D96">
        <v>7.5</v>
      </c>
      <c r="E96">
        <v>8.5</v>
      </c>
      <c r="F96">
        <v>7</v>
      </c>
      <c r="G96">
        <v>9</v>
      </c>
      <c r="H96">
        <v>1.5</v>
      </c>
      <c r="I96">
        <f t="shared" ref="I96:I103" si="10">SUM(B96:H96)</f>
        <v>43.5</v>
      </c>
      <c r="J96" t="str">
        <f>A96</f>
        <v>anim</v>
      </c>
      <c r="K96" cm="1">
        <f t="array" ref="K96:K103">COUNTIF(B105:I112,A96:A103)</f>
        <v>1</v>
      </c>
      <c r="M96" t="s">
        <v>58</v>
      </c>
      <c r="O96" t="s">
        <v>80</v>
      </c>
    </row>
    <row r="97" spans="1:16" x14ac:dyDescent="0.3">
      <c r="A97" s="2" t="s">
        <v>5</v>
      </c>
      <c r="B97">
        <v>6</v>
      </c>
      <c r="C97">
        <v>2</v>
      </c>
      <c r="D97">
        <v>7.5</v>
      </c>
      <c r="E97">
        <v>8</v>
      </c>
      <c r="F97">
        <v>6.5</v>
      </c>
      <c r="G97">
        <v>7</v>
      </c>
      <c r="H97">
        <v>2</v>
      </c>
      <c r="I97">
        <f t="shared" si="10"/>
        <v>39</v>
      </c>
      <c r="J97" t="str">
        <f t="shared" ref="J97:J103" si="11">A97</f>
        <v>thief</v>
      </c>
      <c r="K97">
        <v>1</v>
      </c>
      <c r="M97" t="s">
        <v>59</v>
      </c>
      <c r="O97" t="s">
        <v>89</v>
      </c>
    </row>
    <row r="98" spans="1:16" x14ac:dyDescent="0.3">
      <c r="A98" t="s">
        <v>53</v>
      </c>
      <c r="B98">
        <v>6.5</v>
      </c>
      <c r="C98">
        <v>1</v>
      </c>
      <c r="D98">
        <v>8</v>
      </c>
      <c r="E98">
        <v>9.5</v>
      </c>
      <c r="F98">
        <v>6</v>
      </c>
      <c r="G98">
        <v>6</v>
      </c>
      <c r="H98">
        <v>1</v>
      </c>
      <c r="I98">
        <f t="shared" si="10"/>
        <v>38</v>
      </c>
      <c r="J98" t="str">
        <f t="shared" si="11"/>
        <v>juggler</v>
      </c>
      <c r="K98">
        <v>1</v>
      </c>
      <c r="M98" t="s">
        <v>60</v>
      </c>
      <c r="O98" t="s">
        <v>90</v>
      </c>
      <c r="P98" t="s">
        <v>91</v>
      </c>
    </row>
    <row r="99" spans="1:16" x14ac:dyDescent="0.3">
      <c r="A99" t="s">
        <v>54</v>
      </c>
      <c r="B99">
        <v>7</v>
      </c>
      <c r="C99">
        <v>3</v>
      </c>
      <c r="D99">
        <v>9</v>
      </c>
      <c r="E99">
        <v>9.5</v>
      </c>
      <c r="F99">
        <v>7</v>
      </c>
      <c r="G99">
        <v>8</v>
      </c>
      <c r="H99">
        <v>1</v>
      </c>
      <c r="I99">
        <f t="shared" si="10"/>
        <v>44.5</v>
      </c>
      <c r="J99" t="str">
        <f t="shared" si="11"/>
        <v>knight</v>
      </c>
      <c r="K99">
        <v>2</v>
      </c>
      <c r="M99" t="s">
        <v>61</v>
      </c>
    </row>
    <row r="100" spans="1:16" x14ac:dyDescent="0.3">
      <c r="A100" s="2" t="s">
        <v>55</v>
      </c>
      <c r="B100">
        <v>5.5</v>
      </c>
      <c r="C100">
        <v>4.5</v>
      </c>
      <c r="D100">
        <v>6</v>
      </c>
      <c r="E100">
        <v>7.5</v>
      </c>
      <c r="F100">
        <v>8.5</v>
      </c>
      <c r="G100">
        <v>10</v>
      </c>
      <c r="H100">
        <v>1.5</v>
      </c>
      <c r="I100">
        <f t="shared" si="10"/>
        <v>43.5</v>
      </c>
      <c r="J100" t="str">
        <f t="shared" si="11"/>
        <v>blk</v>
      </c>
      <c r="K100">
        <v>1</v>
      </c>
      <c r="M100" t="s">
        <v>69</v>
      </c>
    </row>
    <row r="101" spans="1:16" x14ac:dyDescent="0.3">
      <c r="A101" t="s">
        <v>47</v>
      </c>
      <c r="B101">
        <v>6</v>
      </c>
      <c r="C101">
        <v>3.5</v>
      </c>
      <c r="D101">
        <v>6</v>
      </c>
      <c r="E101">
        <v>8.5</v>
      </c>
      <c r="F101">
        <v>9</v>
      </c>
      <c r="G101">
        <v>9</v>
      </c>
      <c r="H101">
        <v>1</v>
      </c>
      <c r="I101">
        <f t="shared" si="10"/>
        <v>43</v>
      </c>
      <c r="J101" t="str">
        <f t="shared" si="11"/>
        <v>time</v>
      </c>
      <c r="K101">
        <v>1</v>
      </c>
      <c r="M101" s="6" t="s">
        <v>70</v>
      </c>
    </row>
    <row r="102" spans="1:16" x14ac:dyDescent="0.3">
      <c r="A102" t="s">
        <v>56</v>
      </c>
      <c r="B102">
        <v>6.5</v>
      </c>
      <c r="C102">
        <v>1</v>
      </c>
      <c r="D102">
        <v>7</v>
      </c>
      <c r="E102">
        <v>9</v>
      </c>
      <c r="F102">
        <v>5</v>
      </c>
      <c r="G102">
        <v>8</v>
      </c>
      <c r="H102">
        <v>1</v>
      </c>
      <c r="I102">
        <f t="shared" si="10"/>
        <v>37.5</v>
      </c>
      <c r="J102" t="str">
        <f>A102</f>
        <v>gunner</v>
      </c>
      <c r="K102">
        <v>0</v>
      </c>
    </row>
    <row r="103" spans="1:16" x14ac:dyDescent="0.3">
      <c r="A103" t="s">
        <v>57</v>
      </c>
      <c r="B103">
        <v>7.5</v>
      </c>
      <c r="C103">
        <v>2.5</v>
      </c>
      <c r="D103">
        <v>8</v>
      </c>
      <c r="E103">
        <v>9.5</v>
      </c>
      <c r="F103">
        <v>8</v>
      </c>
      <c r="G103">
        <v>10.5</v>
      </c>
      <c r="H103">
        <v>1</v>
      </c>
      <c r="I103">
        <f t="shared" si="10"/>
        <v>47</v>
      </c>
      <c r="J103" t="str">
        <f t="shared" si="11"/>
        <v>gadget</v>
      </c>
      <c r="K103">
        <v>4</v>
      </c>
    </row>
    <row r="104" spans="1:16" x14ac:dyDescent="0.3">
      <c r="B104">
        <f t="shared" ref="B104:H104" si="12">AVERAGE(B96:B103)</f>
        <v>6.5625</v>
      </c>
      <c r="C104">
        <f t="shared" si="12"/>
        <v>2.5</v>
      </c>
      <c r="D104">
        <f t="shared" si="12"/>
        <v>7.375</v>
      </c>
      <c r="E104">
        <f t="shared" si="12"/>
        <v>8.75</v>
      </c>
      <c r="F104">
        <f t="shared" si="12"/>
        <v>7.125</v>
      </c>
      <c r="G104">
        <f t="shared" si="12"/>
        <v>8.4375</v>
      </c>
      <c r="H104">
        <f t="shared" si="12"/>
        <v>1.25</v>
      </c>
    </row>
    <row r="105" spans="1:16" x14ac:dyDescent="0.3">
      <c r="B105" t="str" cm="1">
        <f t="array" ref="B105:B112">IF(B96:B103=MAX(B96:B103),$A96:$A103,"")</f>
        <v>anim</v>
      </c>
      <c r="C105" t="str" cm="1">
        <f t="array" ref="C105:C112">IF(C96:C103=MAX(C96:C103),$A96:$A103,"")</f>
        <v/>
      </c>
      <c r="D105" t="str" cm="1">
        <f t="array" ref="D105:D112">IF(D96:D103=MAX(D96:D103),$A96:$A103,"")</f>
        <v/>
      </c>
      <c r="E105" t="str" cm="1">
        <f t="array" ref="E105:E112">IF(E96:E103=MAX(E96:E103),$A96:$A103,"")</f>
        <v/>
      </c>
      <c r="F105" t="str" cm="1">
        <f t="array" ref="F105:F112">IF(F96:F103=MAX(F96:F103),$A96:$A103,"")</f>
        <v/>
      </c>
      <c r="G105" t="str" cm="1">
        <f t="array" ref="G105:G112">IF(G96:G103=MAX(G96:G103),$A96:$A103,"")</f>
        <v/>
      </c>
      <c r="H105" t="str" cm="1">
        <f t="array" ref="H105:H112">IF(H96:H103=MAX(H96:H103),$A96:$A103,"")</f>
        <v/>
      </c>
      <c r="I105" t="str" cm="1">
        <f t="array" ref="I105:I112">IF(I96:I103=MAX(I96:I103),$A96:$A103,"")</f>
        <v/>
      </c>
    </row>
    <row r="106" spans="1:16" x14ac:dyDescent="0.3"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>thief</v>
      </c>
      <c r="I106" t="str">
        <v/>
      </c>
    </row>
    <row r="107" spans="1:16" x14ac:dyDescent="0.3">
      <c r="B107" t="str">
        <v/>
      </c>
      <c r="C107" t="str">
        <v/>
      </c>
      <c r="D107" t="str">
        <v/>
      </c>
      <c r="E107" t="str">
        <v>juggler</v>
      </c>
      <c r="F107" t="str">
        <v/>
      </c>
      <c r="G107" t="str">
        <v/>
      </c>
      <c r="H107" t="str">
        <v/>
      </c>
      <c r="I107" t="str">
        <v/>
      </c>
    </row>
    <row r="108" spans="1:16" x14ac:dyDescent="0.3">
      <c r="B108" t="str">
        <v/>
      </c>
      <c r="C108" t="str">
        <v/>
      </c>
      <c r="D108" t="str">
        <v>knight</v>
      </c>
      <c r="E108" t="str">
        <v>knight</v>
      </c>
      <c r="F108" t="str">
        <v/>
      </c>
      <c r="G108" t="str">
        <v/>
      </c>
      <c r="H108" t="str">
        <v/>
      </c>
      <c r="I108" t="str">
        <v/>
      </c>
    </row>
    <row r="109" spans="1:16" x14ac:dyDescent="0.3">
      <c r="B109" t="str">
        <v/>
      </c>
      <c r="C109" t="str">
        <v>blk</v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</row>
    <row r="110" spans="1:16" x14ac:dyDescent="0.3">
      <c r="B110" t="str">
        <v/>
      </c>
      <c r="C110" t="str">
        <v/>
      </c>
      <c r="D110" t="str">
        <v/>
      </c>
      <c r="E110" t="str">
        <v/>
      </c>
      <c r="F110" t="str">
        <v>time</v>
      </c>
      <c r="G110" t="str">
        <v/>
      </c>
      <c r="H110" t="str">
        <v/>
      </c>
      <c r="I110" t="str">
        <v/>
      </c>
    </row>
    <row r="111" spans="1:16" x14ac:dyDescent="0.3">
      <c r="B111" t="str">
        <v/>
      </c>
      <c r="C111" t="str">
        <v/>
      </c>
      <c r="D111" t="str">
        <v/>
      </c>
      <c r="E111" t="str">
        <v/>
      </c>
      <c r="F111" t="str">
        <v/>
      </c>
      <c r="G111" t="str">
        <v/>
      </c>
      <c r="H111" t="str">
        <v/>
      </c>
      <c r="I111" t="str">
        <v/>
      </c>
    </row>
    <row r="112" spans="1:16" x14ac:dyDescent="0.3">
      <c r="B112" t="str">
        <v>gadget</v>
      </c>
      <c r="C112" t="str">
        <v/>
      </c>
      <c r="D112" t="str">
        <v/>
      </c>
      <c r="E112" t="str">
        <v>gadget</v>
      </c>
      <c r="F112" t="str">
        <v/>
      </c>
      <c r="G112" t="str">
        <v>gadget</v>
      </c>
      <c r="H112" t="str">
        <v/>
      </c>
      <c r="I112" t="str">
        <v>gadget</v>
      </c>
    </row>
  </sheetData>
  <conditionalFormatting sqref="B2:B12">
    <cfRule type="colorScale" priority="45">
      <colorScale>
        <cfvo type="min"/>
        <cfvo type="max"/>
        <color theme="0"/>
        <color rgb="FF63BE7B"/>
      </colorScale>
    </cfRule>
  </conditionalFormatting>
  <conditionalFormatting sqref="B31:B37">
    <cfRule type="colorScale" priority="29">
      <colorScale>
        <cfvo type="min"/>
        <cfvo type="max"/>
        <color theme="0"/>
        <color rgb="FF63BE7B"/>
      </colorScale>
    </cfRule>
  </conditionalFormatting>
  <conditionalFormatting sqref="B51:B58">
    <cfRule type="colorScale" priority="20">
      <colorScale>
        <cfvo type="min"/>
        <cfvo type="max"/>
        <color theme="0"/>
        <color rgb="FF63BE7B"/>
      </colorScale>
    </cfRule>
  </conditionalFormatting>
  <conditionalFormatting sqref="B71:B78">
    <cfRule type="colorScale" priority="11">
      <colorScale>
        <cfvo type="min"/>
        <cfvo type="max"/>
        <color theme="0"/>
        <color rgb="FF63BE7B"/>
      </colorScale>
    </cfRule>
  </conditionalFormatting>
  <conditionalFormatting sqref="B96:B103">
    <cfRule type="colorScale" priority="2">
      <colorScale>
        <cfvo type="min"/>
        <cfvo type="max"/>
        <color theme="0"/>
        <color rgb="FF63BE7B"/>
      </colorScale>
    </cfRule>
  </conditionalFormatting>
  <conditionalFormatting sqref="B13:H13">
    <cfRule type="colorScale" priority="38">
      <colorScale>
        <cfvo type="min"/>
        <cfvo type="max"/>
        <color theme="0"/>
        <color rgb="FF63BE7B"/>
      </colorScale>
    </cfRule>
  </conditionalFormatting>
  <conditionalFormatting sqref="B38:H38">
    <cfRule type="colorScale" priority="28">
      <colorScale>
        <cfvo type="min"/>
        <cfvo type="max"/>
        <color theme="0"/>
        <color rgb="FF63BE7B"/>
      </colorScale>
    </cfRule>
  </conditionalFormatting>
  <conditionalFormatting sqref="B59:H59">
    <cfRule type="colorScale" priority="19">
      <colorScale>
        <cfvo type="min"/>
        <cfvo type="max"/>
        <color theme="0"/>
        <color rgb="FF63BE7B"/>
      </colorScale>
    </cfRule>
  </conditionalFormatting>
  <conditionalFormatting sqref="B79:H79">
    <cfRule type="colorScale" priority="10">
      <colorScale>
        <cfvo type="min"/>
        <cfvo type="max"/>
        <color theme="0"/>
        <color rgb="FF63BE7B"/>
      </colorScale>
    </cfRule>
  </conditionalFormatting>
  <conditionalFormatting sqref="B104:H104">
    <cfRule type="colorScale" priority="1">
      <colorScale>
        <cfvo type="min"/>
        <cfvo type="max"/>
        <color theme="0"/>
        <color rgb="FF63BE7B"/>
      </colorScale>
    </cfRule>
  </conditionalFormatting>
  <conditionalFormatting sqref="C2:C12">
    <cfRule type="colorScale" priority="44">
      <colorScale>
        <cfvo type="min"/>
        <cfvo type="max"/>
        <color theme="0"/>
        <color rgb="FF63BE7B"/>
      </colorScale>
    </cfRule>
  </conditionalFormatting>
  <conditionalFormatting sqref="C31:C37">
    <cfRule type="colorScale" priority="30">
      <colorScale>
        <cfvo type="min"/>
        <cfvo type="max"/>
        <color theme="0"/>
        <color rgb="FF63BE7B"/>
      </colorScale>
    </cfRule>
  </conditionalFormatting>
  <conditionalFormatting sqref="C51:C58">
    <cfRule type="colorScale" priority="21">
      <colorScale>
        <cfvo type="min"/>
        <cfvo type="max"/>
        <color theme="0"/>
        <color rgb="FF63BE7B"/>
      </colorScale>
    </cfRule>
  </conditionalFormatting>
  <conditionalFormatting sqref="C71:C78">
    <cfRule type="colorScale" priority="12">
      <colorScale>
        <cfvo type="min"/>
        <cfvo type="max"/>
        <color theme="0"/>
        <color rgb="FF63BE7B"/>
      </colorScale>
    </cfRule>
  </conditionalFormatting>
  <conditionalFormatting sqref="C96:C103">
    <cfRule type="colorScale" priority="3">
      <colorScale>
        <cfvo type="min"/>
        <cfvo type="max"/>
        <color theme="0"/>
        <color rgb="FF63BE7B"/>
      </colorScale>
    </cfRule>
  </conditionalFormatting>
  <conditionalFormatting sqref="D2:D12">
    <cfRule type="colorScale" priority="43">
      <colorScale>
        <cfvo type="min"/>
        <cfvo type="max"/>
        <color theme="0"/>
        <color rgb="FF63BE7B"/>
      </colorScale>
    </cfRule>
  </conditionalFormatting>
  <conditionalFormatting sqref="D31:D37">
    <cfRule type="colorScale" priority="31">
      <colorScale>
        <cfvo type="min"/>
        <cfvo type="max"/>
        <color theme="0"/>
        <color rgb="FF63BE7B"/>
      </colorScale>
    </cfRule>
  </conditionalFormatting>
  <conditionalFormatting sqref="D51:D58">
    <cfRule type="colorScale" priority="22">
      <colorScale>
        <cfvo type="min"/>
        <cfvo type="max"/>
        <color theme="0"/>
        <color rgb="FF63BE7B"/>
      </colorScale>
    </cfRule>
  </conditionalFormatting>
  <conditionalFormatting sqref="D71:D78">
    <cfRule type="colorScale" priority="13">
      <colorScale>
        <cfvo type="min"/>
        <cfvo type="max"/>
        <color theme="0"/>
        <color rgb="FF63BE7B"/>
      </colorScale>
    </cfRule>
  </conditionalFormatting>
  <conditionalFormatting sqref="D96:D103">
    <cfRule type="colorScale" priority="4">
      <colorScale>
        <cfvo type="min"/>
        <cfvo type="max"/>
        <color theme="0"/>
        <color rgb="FF63BE7B"/>
      </colorScale>
    </cfRule>
  </conditionalFormatting>
  <conditionalFormatting sqref="E2:E12">
    <cfRule type="colorScale" priority="42">
      <colorScale>
        <cfvo type="min"/>
        <cfvo type="max"/>
        <color theme="0"/>
        <color rgb="FF63BE7B"/>
      </colorScale>
    </cfRule>
  </conditionalFormatting>
  <conditionalFormatting sqref="E31:E37">
    <cfRule type="colorScale" priority="32">
      <colorScale>
        <cfvo type="min"/>
        <cfvo type="max"/>
        <color theme="0"/>
        <color rgb="FF63BE7B"/>
      </colorScale>
    </cfRule>
  </conditionalFormatting>
  <conditionalFormatting sqref="E51:E58">
    <cfRule type="colorScale" priority="23">
      <colorScale>
        <cfvo type="min"/>
        <cfvo type="max"/>
        <color theme="0"/>
        <color rgb="FF63BE7B"/>
      </colorScale>
    </cfRule>
  </conditionalFormatting>
  <conditionalFormatting sqref="E71:E78">
    <cfRule type="colorScale" priority="14">
      <colorScale>
        <cfvo type="min"/>
        <cfvo type="max"/>
        <color theme="0"/>
        <color rgb="FF63BE7B"/>
      </colorScale>
    </cfRule>
  </conditionalFormatting>
  <conditionalFormatting sqref="E96:E103">
    <cfRule type="colorScale" priority="5">
      <colorScale>
        <cfvo type="min"/>
        <cfvo type="max"/>
        <color theme="0"/>
        <color rgb="FF63BE7B"/>
      </colorScale>
    </cfRule>
  </conditionalFormatting>
  <conditionalFormatting sqref="F2:F12">
    <cfRule type="colorScale" priority="41">
      <colorScale>
        <cfvo type="min"/>
        <cfvo type="max"/>
        <color theme="0"/>
        <color rgb="FF63BE7B"/>
      </colorScale>
    </cfRule>
  </conditionalFormatting>
  <conditionalFormatting sqref="F31:F37">
    <cfRule type="colorScale" priority="33">
      <colorScale>
        <cfvo type="min"/>
        <cfvo type="max"/>
        <color theme="0"/>
        <color rgb="FF63BE7B"/>
      </colorScale>
    </cfRule>
  </conditionalFormatting>
  <conditionalFormatting sqref="F51:F58">
    <cfRule type="colorScale" priority="24">
      <colorScale>
        <cfvo type="min"/>
        <cfvo type="max"/>
        <color theme="0"/>
        <color rgb="FF63BE7B"/>
      </colorScale>
    </cfRule>
  </conditionalFormatting>
  <conditionalFormatting sqref="F71:F78">
    <cfRule type="colorScale" priority="15">
      <colorScale>
        <cfvo type="min"/>
        <cfvo type="max"/>
        <color theme="0"/>
        <color rgb="FF63BE7B"/>
      </colorScale>
    </cfRule>
  </conditionalFormatting>
  <conditionalFormatting sqref="F96:F103">
    <cfRule type="colorScale" priority="6">
      <colorScale>
        <cfvo type="min"/>
        <cfvo type="max"/>
        <color theme="0"/>
        <color rgb="FF63BE7B"/>
      </colorScale>
    </cfRule>
  </conditionalFormatting>
  <conditionalFormatting sqref="G2:G12">
    <cfRule type="colorScale" priority="40">
      <colorScale>
        <cfvo type="min"/>
        <cfvo type="max"/>
        <color theme="0"/>
        <color rgb="FF63BE7B"/>
      </colorScale>
    </cfRule>
  </conditionalFormatting>
  <conditionalFormatting sqref="G31:G37">
    <cfRule type="colorScale" priority="34">
      <colorScale>
        <cfvo type="min"/>
        <cfvo type="max"/>
        <color theme="0"/>
        <color rgb="FF63BE7B"/>
      </colorScale>
    </cfRule>
  </conditionalFormatting>
  <conditionalFormatting sqref="G51:G58">
    <cfRule type="colorScale" priority="25">
      <colorScale>
        <cfvo type="min"/>
        <cfvo type="max"/>
        <color theme="0"/>
        <color rgb="FF63BE7B"/>
      </colorScale>
    </cfRule>
  </conditionalFormatting>
  <conditionalFormatting sqref="G71:G78">
    <cfRule type="colorScale" priority="16">
      <colorScale>
        <cfvo type="min"/>
        <cfvo type="max"/>
        <color theme="0"/>
        <color rgb="FF63BE7B"/>
      </colorScale>
    </cfRule>
  </conditionalFormatting>
  <conditionalFormatting sqref="G96:G103">
    <cfRule type="colorScale" priority="7">
      <colorScale>
        <cfvo type="min"/>
        <cfvo type="max"/>
        <color theme="0"/>
        <color rgb="FF63BE7B"/>
      </colorScale>
    </cfRule>
  </conditionalFormatting>
  <conditionalFormatting sqref="H2:H12">
    <cfRule type="colorScale" priority="39">
      <colorScale>
        <cfvo type="min"/>
        <cfvo type="max"/>
        <color theme="0"/>
        <color rgb="FF63BE7B"/>
      </colorScale>
    </cfRule>
  </conditionalFormatting>
  <conditionalFormatting sqref="H31:H37">
    <cfRule type="colorScale" priority="35">
      <colorScale>
        <cfvo type="min"/>
        <cfvo type="max"/>
        <color theme="0"/>
        <color rgb="FF63BE7B"/>
      </colorScale>
    </cfRule>
  </conditionalFormatting>
  <conditionalFormatting sqref="H51:H58">
    <cfRule type="colorScale" priority="26">
      <colorScale>
        <cfvo type="min"/>
        <cfvo type="max"/>
        <color theme="0"/>
        <color rgb="FF63BE7B"/>
      </colorScale>
    </cfRule>
  </conditionalFormatting>
  <conditionalFormatting sqref="H71:H78">
    <cfRule type="colorScale" priority="17">
      <colorScale>
        <cfvo type="min"/>
        <cfvo type="max"/>
        <color theme="0"/>
        <color rgb="FF63BE7B"/>
      </colorScale>
    </cfRule>
  </conditionalFormatting>
  <conditionalFormatting sqref="H96:H103">
    <cfRule type="colorScale" priority="8">
      <colorScale>
        <cfvo type="min"/>
        <cfvo type="max"/>
        <color theme="0"/>
        <color rgb="FF63BE7B"/>
      </colorScale>
    </cfRule>
  </conditionalFormatting>
  <conditionalFormatting sqref="I2:I12">
    <cfRule type="colorScale" priority="37">
      <colorScale>
        <cfvo type="min"/>
        <cfvo type="max"/>
        <color theme="0"/>
        <color rgb="FF63BE7B"/>
      </colorScale>
    </cfRule>
  </conditionalFormatting>
  <conditionalFormatting sqref="I31:I37">
    <cfRule type="colorScale" priority="36">
      <colorScale>
        <cfvo type="min"/>
        <cfvo type="max"/>
        <color theme="0"/>
        <color rgb="FF63BE7B"/>
      </colorScale>
    </cfRule>
  </conditionalFormatting>
  <conditionalFormatting sqref="I51:I58">
    <cfRule type="colorScale" priority="27">
      <colorScale>
        <cfvo type="min"/>
        <cfvo type="max"/>
        <color theme="0"/>
        <color rgb="FF63BE7B"/>
      </colorScale>
    </cfRule>
  </conditionalFormatting>
  <conditionalFormatting sqref="I71:I78">
    <cfRule type="colorScale" priority="18">
      <colorScale>
        <cfvo type="min"/>
        <cfvo type="max"/>
        <color theme="0"/>
        <color rgb="FF63BE7B"/>
      </colorScale>
    </cfRule>
  </conditionalFormatting>
  <conditionalFormatting sqref="I96:I103">
    <cfRule type="colorScale" priority="9">
      <colorScale>
        <cfvo type="min"/>
        <cfvo type="max"/>
        <color theme="0"/>
        <color rgb="FF63BE7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3698-7A1F-4FD7-B48E-A8C18ACDB25D}">
  <dimension ref="A1:S2"/>
  <sheetViews>
    <sheetView topLeftCell="K1" workbookViewId="0">
      <selection activeCell="S2" sqref="S2"/>
    </sheetView>
  </sheetViews>
  <sheetFormatPr defaultRowHeight="14.4" x14ac:dyDescent="0.3"/>
  <cols>
    <col min="1" max="1" width="14" bestFit="1" customWidth="1"/>
    <col min="16" max="16" width="12" bestFit="1" customWidth="1"/>
    <col min="17" max="17" width="10" bestFit="1" customWidth="1"/>
    <col min="18" max="18" width="8.33203125" bestFit="1" customWidth="1"/>
  </cols>
  <sheetData>
    <row r="1" spans="1:19" x14ac:dyDescent="0.3">
      <c r="A1" t="s">
        <v>108</v>
      </c>
      <c r="B1" t="s">
        <v>96</v>
      </c>
      <c r="C1" t="s">
        <v>97</v>
      </c>
      <c r="D1" t="s">
        <v>106</v>
      </c>
      <c r="E1" t="s">
        <v>11</v>
      </c>
      <c r="F1" t="s">
        <v>12</v>
      </c>
      <c r="G1" t="s">
        <v>102</v>
      </c>
      <c r="H1" t="s">
        <v>103</v>
      </c>
      <c r="I1" t="s">
        <v>104</v>
      </c>
      <c r="J1" t="s">
        <v>105</v>
      </c>
      <c r="K1" t="s">
        <v>17</v>
      </c>
      <c r="L1" t="s">
        <v>98</v>
      </c>
      <c r="M1" t="s">
        <v>99</v>
      </c>
      <c r="N1" t="s">
        <v>100</v>
      </c>
      <c r="O1" t="s">
        <v>101</v>
      </c>
      <c r="P1" t="s">
        <v>111</v>
      </c>
      <c r="Q1" t="s">
        <v>112</v>
      </c>
      <c r="R1" t="s">
        <v>110</v>
      </c>
      <c r="S1" t="s">
        <v>113</v>
      </c>
    </row>
    <row r="2" spans="1:19" x14ac:dyDescent="0.3">
      <c r="A2" t="s">
        <v>107</v>
      </c>
      <c r="B2">
        <v>3</v>
      </c>
      <c r="C2">
        <v>0</v>
      </c>
      <c r="D2" t="s">
        <v>109</v>
      </c>
      <c r="E2">
        <v>18</v>
      </c>
      <c r="F2">
        <v>10</v>
      </c>
      <c r="G2">
        <v>27</v>
      </c>
      <c r="H2">
        <v>34</v>
      </c>
      <c r="I2">
        <v>0</v>
      </c>
      <c r="J2">
        <v>9</v>
      </c>
      <c r="K2">
        <v>105</v>
      </c>
      <c r="L2">
        <v>0</v>
      </c>
      <c r="M2">
        <v>3</v>
      </c>
      <c r="N2">
        <v>2</v>
      </c>
      <c r="O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Marche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Messamer</dc:creator>
  <cp:lastModifiedBy>Messamer, Marcus Alan Christensen</cp:lastModifiedBy>
  <dcterms:created xsi:type="dcterms:W3CDTF">2025-06-20T14:50:49Z</dcterms:created>
  <dcterms:modified xsi:type="dcterms:W3CDTF">2025-07-03T03:28:50Z</dcterms:modified>
</cp:coreProperties>
</file>