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rcusnorgaardweng/Documents/Kurser/Speciale/CatalysisThesis/Writing/"/>
    </mc:Choice>
  </mc:AlternateContent>
  <xr:revisionPtr revIDLastSave="0" documentId="13_ncr:1_{A3B7B898-C9EF-2344-A7EA-B8AD543C8959}" xr6:coauthVersionLast="47" xr6:coauthVersionMax="47" xr10:uidLastSave="{00000000-0000-0000-0000-000000000000}"/>
  <bookViews>
    <workbookView xWindow="0" yWindow="0" windowWidth="28800" windowHeight="18000" xr2:uid="{D9A0D74E-C532-634B-A410-F0487A6735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 i="1" l="1"/>
  <c r="C7" i="1"/>
  <c r="E38" i="1"/>
  <c r="E39" i="1"/>
  <c r="E40" i="1"/>
  <c r="E41" i="1"/>
  <c r="E42" i="1"/>
  <c r="E43" i="1"/>
  <c r="E44" i="1"/>
  <c r="E17" i="1" l="1"/>
  <c r="E28" i="1"/>
  <c r="E29" i="1"/>
  <c r="E30" i="1"/>
  <c r="E31" i="1"/>
  <c r="E32" i="1"/>
  <c r="E33" i="1"/>
  <c r="E34" i="1"/>
  <c r="E35" i="1"/>
  <c r="E36" i="1"/>
  <c r="E37" i="1"/>
  <c r="J8" i="1"/>
  <c r="J12" i="1" s="1"/>
  <c r="E7" i="1"/>
  <c r="E8" i="1"/>
  <c r="E9" i="1"/>
  <c r="E10" i="1"/>
  <c r="E11" i="1"/>
  <c r="E12" i="1"/>
  <c r="E13" i="1"/>
  <c r="E14" i="1"/>
  <c r="E15" i="1"/>
  <c r="E16" i="1"/>
  <c r="E18" i="1"/>
  <c r="E19" i="1"/>
  <c r="E20" i="1"/>
  <c r="E21" i="1"/>
  <c r="E22" i="1"/>
  <c r="E23" i="1"/>
  <c r="E24" i="1"/>
  <c r="E25" i="1"/>
  <c r="E26" i="1"/>
  <c r="E27" i="1"/>
  <c r="E6" i="1"/>
  <c r="N29" i="1" l="1" a="1"/>
  <c r="N29" i="1" s="1"/>
  <c r="M29" i="1" a="1"/>
  <c r="M29" i="1" s="1"/>
  <c r="F10" i="1"/>
  <c r="F39" i="1"/>
  <c r="F43" i="1"/>
  <c r="F40" i="1"/>
  <c r="F44" i="1"/>
  <c r="F41" i="1"/>
  <c r="J14" i="1"/>
  <c r="F42" i="1"/>
  <c r="F38" i="1"/>
  <c r="F6" i="1"/>
  <c r="F22" i="1"/>
  <c r="F20" i="1"/>
  <c r="F19" i="1"/>
  <c r="F36" i="1"/>
  <c r="F34" i="1"/>
  <c r="F33" i="1"/>
  <c r="F31" i="1"/>
  <c r="F27" i="1"/>
  <c r="F26" i="1"/>
  <c r="F30" i="1"/>
  <c r="F18" i="1"/>
  <c r="F29" i="1"/>
  <c r="F16" i="1"/>
  <c r="F37" i="1"/>
  <c r="F32" i="1"/>
  <c r="F28" i="1"/>
  <c r="F23" i="1"/>
  <c r="F35" i="1"/>
  <c r="F25" i="1"/>
  <c r="F15" i="1"/>
  <c r="F24" i="1"/>
  <c r="F9" i="1"/>
  <c r="F17" i="1"/>
  <c r="F21" i="1"/>
  <c r="F8" i="1"/>
  <c r="F7" i="1"/>
  <c r="F14" i="1"/>
  <c r="F13" i="1"/>
  <c r="F12" i="1"/>
  <c r="F11" i="1"/>
  <c r="Q34" i="1" l="1"/>
  <c r="Q35" i="1"/>
  <c r="Q43" i="1"/>
  <c r="Q36" i="1"/>
  <c r="Q37" i="1"/>
  <c r="P43" i="1"/>
  <c r="O41" i="1"/>
  <c r="Q38" i="1"/>
  <c r="Q39" i="1"/>
  <c r="Q40" i="1"/>
  <c r="O42" i="1"/>
  <c r="P41" i="1"/>
  <c r="P42" i="1"/>
  <c r="Q41" i="1"/>
  <c r="O43" i="1"/>
  <c r="Q42" i="1"/>
  <c r="P39" i="1"/>
  <c r="P40" i="1"/>
  <c r="O39" i="1"/>
  <c r="O40" i="1"/>
  <c r="P36" i="1"/>
  <c r="O38" i="1"/>
  <c r="P37" i="1"/>
  <c r="P38" i="1"/>
  <c r="O36" i="1"/>
  <c r="O37" i="1"/>
  <c r="P34" i="1"/>
  <c r="P35" i="1"/>
  <c r="O34" i="1"/>
  <c r="O35" i="1"/>
  <c r="O32" i="1"/>
  <c r="P30" i="1"/>
  <c r="P32" i="1"/>
  <c r="Q31" i="1"/>
  <c r="O30" i="1"/>
  <c r="O31" i="1"/>
  <c r="O33" i="1"/>
  <c r="P31" i="1"/>
  <c r="Q30" i="1"/>
  <c r="P33" i="1"/>
  <c r="Q32" i="1"/>
  <c r="Q33" i="1"/>
  <c r="Q29" i="1" l="1"/>
  <c r="P29" i="1"/>
  <c r="O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<sst xmlns="http://schemas.openxmlformats.org/spreadsheetml/2006/main" count="37" uniqueCount="37">
  <si>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Keeping up with the thesis</t>
  </si>
  <si>
    <t>Date</t>
  </si>
  <si>
    <t>Percentage finished</t>
  </si>
  <si>
    <t>Numbers</t>
  </si>
  <si>
    <t>Words per page:</t>
  </si>
  <si>
    <t>Pages per thesis:</t>
  </si>
  <si>
    <t>Words per thesis:</t>
  </si>
  <si>
    <t>Words written today</t>
  </si>
  <si>
    <t>Words written total</t>
  </si>
  <si>
    <t>Pages written total</t>
  </si>
  <si>
    <t>Statistics</t>
  </si>
  <si>
    <t>Remaining words:</t>
  </si>
  <si>
    <t>Average pace:</t>
  </si>
  <si>
    <t>Remaining days:</t>
  </si>
  <si>
    <t>Sorted wordcount</t>
  </si>
  <si>
    <t>Sorted dates</t>
  </si>
  <si>
    <t>Best day</t>
  </si>
  <si>
    <t>Second best</t>
  </si>
  <si>
    <t>Third best</t>
  </si>
  <si>
    <t>Fourth best</t>
  </si>
  <si>
    <t>Fifth best</t>
  </si>
  <si>
    <t>Color</t>
  </si>
  <si>
    <t>Sorted words not current</t>
  </si>
  <si>
    <t>Sorted words current</t>
  </si>
  <si>
    <t>Sixth best</t>
  </si>
  <si>
    <t>Seventh best</t>
  </si>
  <si>
    <t>Eight best</t>
  </si>
  <si>
    <t>Ninth best</t>
  </si>
  <si>
    <t>Tenth best</t>
  </si>
  <si>
    <t>Eleventh best</t>
  </si>
  <si>
    <t>Twelth best</t>
  </si>
  <si>
    <t>Thirteenth best</t>
  </si>
  <si>
    <t>Fourteenth best</t>
  </si>
  <si>
    <t>Fifteen best</t>
  </si>
  <si>
    <t>User manual</t>
  </si>
  <si>
    <t>Start out by filling in some variables; Words per page and pages per thesis. Then, update the grey column with your total word count and the sheet will automatically calculate basic statistics like remaining words, average pace and projected number of remaining days assuming linearity of production. The graph with total words written will be updated automatically as well as the bar plot with most productive days, which will highlight the current day in green, if the current reading day is amongst the top 15 best writing days. The document looks best if you scale the size of the window to the width of the green header, so you only see the numbers and statistics. If you are not writing 17000 words, you need to set the y-axis limit in the Total words written-plot manually, since Excel doesn't support setting the limit to a variable.</t>
  </si>
  <si>
    <t>Best wishes from Marcus Nørgaard Weng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</si>
</sst>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59999389629810485"/>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1">
    <xf numFmtId="0" fontId="0" fillId="0" borderId="0" xfId="0"/>
    <xf numFmtId="0" fontId="0" fillId="4" borderId="7" xfId="0" applyFill="1" applyBorder="1"/>
    <xf numFmtId="14" fontId="0" fillId="5" borderId="12" xfId="0" applyNumberFormat="1" applyFill="1" applyBorder="1"/>
    <xf numFmtId="0" fontId="0" fillId="5" borderId="12" xfId="0" applyFill="1" applyBorder="1"/>
    <xf numFmtId="0" fontId="0" fillId="5" borderId="13" xfId="0" applyFill="1" applyBorder="1"/>
    <xf numFmtId="165" fontId="0" fillId="4" borderId="5" xfId="2" applyNumberFormat="1" applyFont="1" applyFill="1" applyBorder="1"/>
    <xf numFmtId="164" fontId="0" fillId="4" borderId="7" xfId="0" applyNumberFormat="1" applyFill="1" applyBorder="1"/>
    <xf numFmtId="165" fontId="0" fillId="4" borderId="8" xfId="2" applyNumberFormat="1" applyFont="1" applyFill="1" applyBorder="1"/>
    <xf numFmtId="0" fontId="0" fillId="3" borderId="10" xfId="0" applyFill="1" applyBorder="1" applyAlignment="1">
      <alignment vertical="center" wrapText="1"/>
    </xf>
    <xf numFmtId="0" fontId="0" fillId="3" borderId="9" xfId="0" applyFill="1" applyBorder="1" applyAlignment="1">
      <alignment vertical="center"/>
    </xf>
    <xf numFmtId="0" fontId="0" fillId="3" borderId="11" xfId="0" applyFill="1" applyBorder="1" applyAlignment="1">
      <alignment vertical="center" wrapText="1"/>
    </xf>
    <xf numFmtId="0" fontId="0" fillId="7" borderId="5" xfId="0" applyFill="1" applyBorder="1" applyAlignment="1">
      <alignment horizontal="left"/>
    </xf>
    <xf numFmtId="0" fontId="0" fillId="7" borderId="8" xfId="0" applyFill="1" applyBorder="1" applyAlignment="1">
      <alignment horizontal="left"/>
    </xf>
    <xf numFmtId="1" fontId="0" fillId="9" borderId="5" xfId="0" applyNumberFormat="1" applyFill="1" applyBorder="1" applyAlignment="1">
      <alignment horizontal="left"/>
    </xf>
    <xf numFmtId="2" fontId="0" fillId="9" borderId="8" xfId="0" applyNumberFormat="1" applyFill="1" applyBorder="1" applyAlignment="1">
      <alignment horizontal="left"/>
    </xf>
    <xf numFmtId="14" fontId="0" fillId="0" borderId="0" xfId="0" applyNumberFormat="1"/>
    <xf numFmtId="0" fontId="0" fillId="0" borderId="0" xfId="0" applyAlignment="1">
      <alignment vertical="center" wrapText="1"/>
    </xf>
    <xf numFmtId="14" fontId="0" fillId="5" borderId="14" xfId="0" applyNumberFormat="1" applyFill="1" applyBorder="1"/>
    <xf numFmtId="2" fontId="0" fillId="0" borderId="0" xfId="0" applyNumberFormat="1" applyAlignment="1">
      <alignment vertical="center"/>
    </xf>
    <xf numFmtId="49" fontId="0" fillId="0" borderId="0" xfId="1" applyNumberFormat="1" applyFont="1"/>
    <xf numFmtId="0" fontId="0" fillId="4" borderId="0" xfId="0" applyFill="1"/>
    <xf numFmtId="164" fontId="0" fillId="4" borderId="0" xfId="0" applyNumberFormat="1" applyFill="1"/>
    <xf numFmtId="0" fontId="0" fillId="4" borderId="1" xfId="0" applyFill="1" applyBorder="1"/>
    <xf numFmtId="0" fontId="0" fillId="4" borderId="2" xfId="0" applyFill="1" applyBorder="1"/>
    <xf numFmtId="164" fontId="0" fillId="4" borderId="2" xfId="0" applyNumberFormat="1" applyFill="1" applyBorder="1"/>
    <xf numFmtId="165" fontId="0" fillId="4" borderId="3" xfId="2" applyNumberFormat="1" applyFont="1" applyFill="1" applyBorder="1"/>
    <xf numFmtId="0" fontId="0" fillId="4" borderId="4" xfId="0" applyFill="1" applyBorder="1"/>
    <xf numFmtId="0" fontId="0" fillId="4" borderId="6" xfId="0" applyFill="1" applyBorder="1"/>
    <xf numFmtId="0" fontId="4" fillId="4" borderId="0" xfId="0" applyFont="1" applyFill="1"/>
    <xf numFmtId="0" fontId="0" fillId="9" borderId="1" xfId="0" applyFill="1" applyBorder="1" applyAlignment="1">
      <alignment horizontal="center"/>
    </xf>
    <xf numFmtId="0" fontId="0" fillId="9" borderId="2" xfId="0" applyFill="1" applyBorder="1" applyAlignment="1">
      <alignment horizontal="center"/>
    </xf>
    <xf numFmtId="0" fontId="0" fillId="9" borderId="4" xfId="0" applyFill="1" applyBorder="1" applyAlignment="1">
      <alignment horizontal="center"/>
    </xf>
    <xf numFmtId="0" fontId="0" fillId="9" borderId="0" xfId="0" applyFill="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0" fillId="7" borderId="1" xfId="0" applyFill="1" applyBorder="1" applyAlignment="1">
      <alignment horizontal="center"/>
    </xf>
    <xf numFmtId="0" fontId="0" fillId="7" borderId="2" xfId="0" applyFill="1" applyBorder="1" applyAlignment="1">
      <alignment horizontal="center"/>
    </xf>
    <xf numFmtId="0" fontId="0" fillId="7" borderId="4" xfId="0" applyFill="1" applyBorder="1" applyAlignment="1">
      <alignment horizontal="center"/>
    </xf>
    <xf numFmtId="0" fontId="0" fillId="7" borderId="0" xfId="0" applyFill="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2" fillId="8" borderId="1" xfId="0" applyFont="1"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5" fillId="10" borderId="9" xfId="0" applyFont="1" applyFill="1" applyBorder="1" applyAlignment="1">
      <alignment horizontal="center" vertical="center"/>
    </xf>
    <xf numFmtId="0" fontId="5" fillId="10" borderId="10" xfId="0" applyFont="1" applyFill="1" applyBorder="1" applyAlignment="1">
      <alignment horizontal="center" vertical="center"/>
    </xf>
    <xf numFmtId="0" fontId="5" fillId="10" borderId="11" xfId="0" applyFont="1" applyFill="1" applyBorder="1" applyAlignment="1">
      <alignment horizontal="center" vertical="center"/>
    </xf>
    <xf numFmtId="0" fontId="0" fillId="10" borderId="15"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8"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9" xfId="0" applyFill="1" applyBorder="1" applyAlignment="1">
      <alignment horizontal="center" vertical="center" wrapText="1"/>
    </xf>
    <xf numFmtId="0" fontId="0" fillId="10" borderId="20" xfId="0" applyFill="1" applyBorder="1" applyAlignment="1">
      <alignment horizontal="center" vertical="center"/>
    </xf>
    <xf numFmtId="0" fontId="0" fillId="10" borderId="21" xfId="0" applyFill="1" applyBorder="1" applyAlignment="1">
      <alignment horizontal="center" vertical="center"/>
    </xf>
    <xf numFmtId="0" fontId="0" fillId="10" borderId="22" xfId="0" applyFill="1" applyBorder="1" applyAlignment="1">
      <alignment horizontal="center" vertical="center"/>
    </xf>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a:t>Total words written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DK"/>
        </a:p>
      </c:txPr>
    </c:title>
    <c:autoTitleDeleted val="0"/>
    <c:plotArea>
      <c:layout/>
      <c:lineChart>
        <c:grouping val="standard"/>
        <c:varyColors val="0"/>
        <c:ser>
          <c:idx val="0"/>
          <c:order val="0"/>
          <c:spPr>
            <a:ln w="28575" cap="rnd">
              <a:solidFill>
                <a:schemeClr val="accent1"/>
              </a:solidFill>
              <a:round/>
            </a:ln>
            <a:effectLst/>
          </c:spPr>
          <c:marker>
            <c:symbol val="none"/>
          </c:marker>
          <c:cat>
            <c:numRef>
              <c:f>Sheet1!$B$6:$B$44</c:f>
              <c:numCache>
                <c:formatCode>m/d/yy</c:formatCode>
                <c:ptCount val="39"/>
                <c:pt idx="0">
                  <c:v>45194</c:v>
                </c:pt>
                <c:pt idx="1">
                  <c:v>45195</c:v>
                </c:pt>
              </c:numCache>
            </c:numRef>
          </c:cat>
          <c:val>
            <c:numRef>
              <c:f>Sheet1!$D$6:$D$44</c:f>
              <c:numCache>
                <c:formatCode>General</c:formatCode>
                <c:ptCount val="39"/>
                <c:pt idx="0">
                  <c:v>0</c:v>
                </c:pt>
                <c:pt idx="1">
                  <c:v>100</c:v>
                </c:pt>
              </c:numCache>
            </c:numRef>
          </c:val>
          <c:smooth val="0"/>
          <c:extLst>
            <c:ext xmlns:c16="http://schemas.microsoft.com/office/drawing/2014/chart" uri="{C3380CC4-5D6E-409C-BE32-E72D297353CC}">
              <c16:uniqueId val="{00000000-E621-8F4D-8065-FED201971DA0}"/>
            </c:ext>
          </c:extLst>
        </c:ser>
        <c:dLbls>
          <c:showLegendKey val="0"/>
          <c:showVal val="0"/>
          <c:showCatName val="0"/>
          <c:showSerName val="0"/>
          <c:showPercent val="0"/>
          <c:showBubbleSize val="0"/>
        </c:dLbls>
        <c:smooth val="0"/>
        <c:axId val="294074880"/>
        <c:axId val="656428208"/>
      </c:lineChart>
      <c:dateAx>
        <c:axId val="294074880"/>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3120000" spcFirstLastPara="1" vertOverflow="ellipsis" wrap="square" anchor="ctr" anchorCtr="1"/>
          <a:lstStyle/>
          <a:p>
            <a:pPr>
              <a:defRPr sz="700" b="0" i="0" u="none" strike="noStrike" kern="1200" baseline="0">
                <a:solidFill>
                  <a:schemeClr val="tx1"/>
                </a:solidFill>
                <a:latin typeface="+mn-lt"/>
                <a:ea typeface="+mn-ea"/>
                <a:cs typeface="+mn-cs"/>
              </a:defRPr>
            </a:pPr>
            <a:endParaRPr lang="en-DK"/>
          </a:p>
        </c:txPr>
        <c:crossAx val="656428208"/>
        <c:crosses val="autoZero"/>
        <c:auto val="1"/>
        <c:lblOffset val="100"/>
        <c:baseTimeUnit val="days"/>
        <c:majorUnit val="3"/>
        <c:majorTimeUnit val="days"/>
      </c:dateAx>
      <c:valAx>
        <c:axId val="656428208"/>
        <c:scaling>
          <c:orientation val="minMax"/>
          <c:max val="17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DK"/>
          </a:p>
        </c:txPr>
        <c:crossAx val="294074880"/>
        <c:crosses val="autoZero"/>
        <c:crossBetween val="between"/>
        <c:maj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15875" cap="flat" cmpd="sng" algn="ctr">
      <a:solidFill>
        <a:schemeClr val="tx1"/>
      </a:solidFill>
      <a:round/>
    </a:ln>
    <a:effectLst/>
  </c:spPr>
  <c:txPr>
    <a:bodyPr/>
    <a:lstStyle/>
    <a:p>
      <a:pPr>
        <a:defRPr>
          <a:solidFill>
            <a:schemeClr val="tx1"/>
          </a:solidFill>
        </a:defRPr>
      </a:pPr>
      <a:endParaRPr lang="en-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50"/>
              <a:t>Most productive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K"/>
        </a:p>
      </c:txPr>
    </c:title>
    <c:autoTitleDeleted val="0"/>
    <c:plotArea>
      <c:layout/>
      <c:barChart>
        <c:barDir val="col"/>
        <c:grouping val="clustered"/>
        <c:varyColors val="0"/>
        <c:ser>
          <c:idx val="0"/>
          <c:order val="0"/>
          <c:spPr>
            <a:solidFill>
              <a:schemeClr val="accent1"/>
            </a:solidFill>
            <a:ln>
              <a:noFill/>
            </a:ln>
            <a:effectLst/>
          </c:spPr>
          <c:invertIfNegative val="0"/>
          <c:cat>
            <c:strRef>
              <c:f>Sheet1!$L$29:$L$43</c:f>
              <c:strCache>
                <c:ptCount val="15"/>
                <c:pt idx="0">
                  <c:v>Best day</c:v>
                </c:pt>
                <c:pt idx="1">
                  <c:v>Second best</c:v>
                </c:pt>
                <c:pt idx="2">
                  <c:v>Third best</c:v>
                </c:pt>
                <c:pt idx="3">
                  <c:v>Fourth best</c:v>
                </c:pt>
                <c:pt idx="4">
                  <c:v>Fifth best</c:v>
                </c:pt>
                <c:pt idx="5">
                  <c:v>Sixth best</c:v>
                </c:pt>
                <c:pt idx="6">
                  <c:v>Seventh best</c:v>
                </c:pt>
                <c:pt idx="7">
                  <c:v>Eight best</c:v>
                </c:pt>
                <c:pt idx="8">
                  <c:v>Ninth best</c:v>
                </c:pt>
                <c:pt idx="9">
                  <c:v>Tenth best</c:v>
                </c:pt>
                <c:pt idx="10">
                  <c:v>Eleventh best</c:v>
                </c:pt>
                <c:pt idx="11">
                  <c:v>Twelth best</c:v>
                </c:pt>
                <c:pt idx="12">
                  <c:v>Thirteenth best</c:v>
                </c:pt>
                <c:pt idx="13">
                  <c:v>Fourteenth best</c:v>
                </c:pt>
                <c:pt idx="14">
                  <c:v>Fifteen best</c:v>
                </c:pt>
              </c:strCache>
            </c:strRef>
          </c:cat>
          <c:val>
            <c:numRef>
              <c:f>Sheet1!$P$29:$P$43</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18-9653-1C40-B598-CD7F7B9C621B}"/>
            </c:ext>
          </c:extLst>
        </c:ser>
        <c:ser>
          <c:idx val="1"/>
          <c:order val="1"/>
          <c:spPr>
            <a:solidFill>
              <a:schemeClr val="accent6"/>
            </a:solidFill>
            <a:ln>
              <a:noFill/>
            </a:ln>
            <a:effectLst/>
          </c:spPr>
          <c:invertIfNegative val="0"/>
          <c:cat>
            <c:strRef>
              <c:f>Sheet1!$L$29:$L$43</c:f>
              <c:strCache>
                <c:ptCount val="15"/>
                <c:pt idx="0">
                  <c:v>Best day</c:v>
                </c:pt>
                <c:pt idx="1">
                  <c:v>Second best</c:v>
                </c:pt>
                <c:pt idx="2">
                  <c:v>Third best</c:v>
                </c:pt>
                <c:pt idx="3">
                  <c:v>Fourth best</c:v>
                </c:pt>
                <c:pt idx="4">
                  <c:v>Fifth best</c:v>
                </c:pt>
                <c:pt idx="5">
                  <c:v>Sixth best</c:v>
                </c:pt>
                <c:pt idx="6">
                  <c:v>Seventh best</c:v>
                </c:pt>
                <c:pt idx="7">
                  <c:v>Eight best</c:v>
                </c:pt>
                <c:pt idx="8">
                  <c:v>Ninth best</c:v>
                </c:pt>
                <c:pt idx="9">
                  <c:v>Tenth best</c:v>
                </c:pt>
                <c:pt idx="10">
                  <c:v>Eleventh best</c:v>
                </c:pt>
                <c:pt idx="11">
                  <c:v>Twelth best</c:v>
                </c:pt>
                <c:pt idx="12">
                  <c:v>Thirteenth best</c:v>
                </c:pt>
                <c:pt idx="13">
                  <c:v>Fourteenth best</c:v>
                </c:pt>
                <c:pt idx="14">
                  <c:v>Fifteen best</c:v>
                </c:pt>
              </c:strCache>
            </c:strRef>
          </c:cat>
          <c:val>
            <c:numRef>
              <c:f>Sheet1!$Q$29:$Q$43</c:f>
              <c:numCache>
                <c:formatCode>General</c:formatCode>
                <c:ptCount val="15"/>
                <c:pt idx="0">
                  <c:v>100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19-9653-1C40-B598-CD7F7B9C621B}"/>
            </c:ext>
          </c:extLst>
        </c:ser>
        <c:dLbls>
          <c:showLegendKey val="0"/>
          <c:showVal val="0"/>
          <c:showCatName val="0"/>
          <c:showSerName val="0"/>
          <c:showPercent val="0"/>
          <c:showBubbleSize val="0"/>
        </c:dLbls>
        <c:gapWidth val="52"/>
        <c:overlap val="96"/>
        <c:axId val="813497808"/>
        <c:axId val="813359696"/>
      </c:barChart>
      <c:catAx>
        <c:axId val="81349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DK"/>
          </a:p>
        </c:txPr>
        <c:crossAx val="813359696"/>
        <c:crosses val="autoZero"/>
        <c:auto val="1"/>
        <c:lblAlgn val="ctr"/>
        <c:lblOffset val="100"/>
        <c:noMultiLvlLbl val="0"/>
      </c:catAx>
      <c:valAx>
        <c:axId val="813359696"/>
        <c:scaling>
          <c:orientation val="minMax"/>
        </c:scaling>
        <c:delete val="0"/>
        <c:axPos val="l"/>
        <c:majorGridlines>
          <c:spPr>
            <a:ln w="9525" cap="flat" cmpd="sng" algn="ctr">
              <a:solidFill>
                <a:schemeClr val="dk1"/>
              </a:solidFill>
              <a:prstDash val="solid"/>
              <a:miter lim="800000"/>
            </a:ln>
            <a:effectLst/>
          </c:spPr>
        </c:majorGridlines>
        <c:numFmt formatCode="General" sourceLinked="1"/>
        <c:majorTickMark val="none"/>
        <c:minorTickMark val="none"/>
        <c:tickLblPos val="nextTo"/>
        <c:spPr>
          <a:noFill/>
          <a:ln w="12700">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K"/>
          </a:p>
        </c:txPr>
        <c:crossAx val="813497808"/>
        <c:crosses val="autoZero"/>
        <c:crossBetween val="between"/>
        <c:majorUnit val="340"/>
        <c:minorUnit val="340"/>
      </c:valAx>
      <c:spPr>
        <a:noFill/>
        <a:ln>
          <a:noFill/>
        </a:ln>
        <a:effectLst/>
      </c:spPr>
    </c:plotArea>
    <c:plotVisOnly val="1"/>
    <c:dispBlanksAs val="gap"/>
    <c:showDLblsOverMax val="0"/>
  </c:chart>
  <c:spPr>
    <a:solidFill>
      <a:schemeClr val="accent6">
        <a:lumMod val="40000"/>
        <a:lumOff val="60000"/>
      </a:schemeClr>
    </a:solidFill>
    <a:ln w="19050" cap="flat" cmpd="sng" algn="ctr">
      <a:solidFill>
        <a:schemeClr val="tx1"/>
      </a:solidFill>
      <a:round/>
    </a:ln>
    <a:effectLst/>
  </c:spPr>
  <c:txPr>
    <a:bodyPr/>
    <a:lstStyle/>
    <a:p>
      <a:pPr>
        <a:defRPr/>
      </a:pPr>
      <a:endParaRPr lang="en-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8466</xdr:colOff>
      <xdr:row>15</xdr:row>
      <xdr:rowOff>8465</xdr:rowOff>
    </xdr:from>
    <xdr:to>
      <xdr:col>10</xdr:col>
      <xdr:colOff>8467</xdr:colOff>
      <xdr:row>32</xdr:row>
      <xdr:rowOff>10583</xdr:rowOff>
    </xdr:to>
    <xdr:graphicFrame macro="">
      <xdr:nvGraphicFramePr>
        <xdr:cNvPr id="3" name="Chart 2">
          <a:extLst>
            <a:ext uri="{FF2B5EF4-FFF2-40B4-BE49-F238E27FC236}">
              <a16:creationId xmlns:a16="http://schemas.microsoft.com/office/drawing/2014/main" id="{0D800AF5-326E-7E52-C2A1-7BBCADECF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10584</xdr:colOff>
      <xdr:row>33</xdr:row>
      <xdr:rowOff>10584</xdr:rowOff>
    </xdr:from>
    <xdr:to>
      <xdr:col>10</xdr:col>
      <xdr:colOff>10583</xdr:colOff>
      <xdr:row>43</xdr:row>
      <xdr:rowOff>206373</xdr:rowOff>
    </xdr:to>
    <xdr:graphicFrame macro="">
      <xdr:nvGraphicFramePr>
        <xdr:cNvPr id="4" name="Chart 3">
          <a:extLst>
            <a:ext uri="{FF2B5EF4-FFF2-40B4-BE49-F238E27FC236}">
              <a16:creationId xmlns:a16="http://schemas.microsoft.com/office/drawing/2014/main" id="{E4FB04AB-DBDF-7691-65FA-9151E3CFD3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31754</xdr:colOff>
      <xdr:row>27</xdr:row>
      <xdr:rowOff>60857</xdr:rowOff>
    </xdr:from>
    <xdr:to>
      <xdr:col>17</xdr:col>
      <xdr:colOff>531816</xdr:colOff>
      <xdr:row>60</xdr:row>
      <xdr:rowOff>74085</xdr:rowOff>
    </xdr:to>
    <xdr:sp macro="" textlink="">
      <xdr:nvSpPr>
        <xdr:cNvPr id="5" name="Rectangle 4">
          <a:extLst>
            <a:ext uri="{FF2B5EF4-FFF2-40B4-BE49-F238E27FC236}">
              <a16:creationId xmlns:a16="http://schemas.microsoft.com/office/drawing/2014/main" id="{B8279344-2A5F-EAFE-463C-CECAD37EC517}"/>
            </a:ext>
          </a:extLst>
        </xdr:cNvPr>
        <xdr:cNvSpPr/>
      </xdr:nvSpPr>
      <xdr:spPr>
        <a:xfrm>
          <a:off x="7323671" y="5585357"/>
          <a:ext cx="5453062" cy="667014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BD91-B5D1-3B47-8D3F-04331482504C}">
  <dimension ref="A1:Q67"/>
  <sheetViews>
    <sheetView tabSelected="1" topLeftCell="B1" zoomScale="120" zoomScaleNormal="120" workbookViewId="0">
      <selection activeCell="L10" sqref="L10"/>
    </sheetView>
  </sheetViews>
  <sheetFormatPr baseColWidth="10" defaultRowHeight="16" x14ac:dyDescent="0.2"/>
  <cols>
    <col min="1" max="1" width="0.6640625" customWidth="1"/>
    <col min="3" max="3" width="13" customWidth="1"/>
    <col min="4" max="4" width="12.33203125" customWidth="1"/>
    <col min="5" max="6" width="12.1640625" customWidth="1"/>
    <col min="7" max="7" width="1" customWidth="1"/>
    <col min="11" max="11" width="0.83203125" customWidth="1"/>
  </cols>
  <sheetData>
    <row r="1" spans="1:17" ht="16" customHeight="1" x14ac:dyDescent="0.2">
      <c r="A1" s="35" t="s">
        <v>0</v>
      </c>
      <c r="B1" s="36"/>
      <c r="C1" s="36"/>
      <c r="D1" s="36"/>
      <c r="E1" s="36"/>
      <c r="F1" s="36"/>
      <c r="G1" s="36"/>
      <c r="H1" s="36"/>
      <c r="I1" s="36"/>
      <c r="J1" s="36"/>
      <c r="K1" s="37"/>
    </row>
    <row r="2" spans="1:17" ht="16" customHeight="1" x14ac:dyDescent="0.2">
      <c r="A2" s="38"/>
      <c r="B2" s="39"/>
      <c r="C2" s="39"/>
      <c r="D2" s="39"/>
      <c r="E2" s="39"/>
      <c r="F2" s="39"/>
      <c r="G2" s="39"/>
      <c r="H2" s="39"/>
      <c r="I2" s="39"/>
      <c r="J2" s="39"/>
      <c r="K2" s="40"/>
    </row>
    <row r="3" spans="1:17" ht="16" customHeight="1" thickBot="1" x14ac:dyDescent="0.25">
      <c r="A3" s="41"/>
      <c r="B3" s="42"/>
      <c r="C3" s="42"/>
      <c r="D3" s="42"/>
      <c r="E3" s="42"/>
      <c r="F3" s="42"/>
      <c r="G3" s="42"/>
      <c r="H3" s="42"/>
      <c r="I3" s="42"/>
      <c r="J3" s="42"/>
      <c r="K3" s="43"/>
    </row>
    <row r="4" spans="1:17" ht="5" customHeight="1" thickBot="1" x14ac:dyDescent="0.25"/>
    <row r="5" spans="1:17" ht="31" customHeight="1" thickBot="1" x14ac:dyDescent="0.25">
      <c r="B5" s="9" t="s">
        <v>1</v>
      </c>
      <c r="C5" s="8" t="s">
        <v>7</v>
      </c>
      <c r="D5" s="8" t="s">
        <v>8</v>
      </c>
      <c r="E5" s="8" t="s">
        <v>9</v>
      </c>
      <c r="F5" s="10" t="s">
        <v>2</v>
      </c>
      <c r="H5" s="44" t="s">
        <v>3</v>
      </c>
      <c r="I5" s="45"/>
      <c r="J5" s="46"/>
      <c r="M5" s="59" t="s">
        <v>34</v>
      </c>
      <c r="N5" s="60"/>
      <c r="O5" s="60"/>
      <c r="P5" s="61"/>
    </row>
    <row r="6" spans="1:17" x14ac:dyDescent="0.2">
      <c r="B6" s="17">
        <v>45194</v>
      </c>
      <c r="C6" s="22">
        <v>0</v>
      </c>
      <c r="D6" s="23">
        <v>0</v>
      </c>
      <c r="E6" s="24">
        <f>D6/$J$6</f>
        <v>0</v>
      </c>
      <c r="F6" s="25">
        <f>D6/$J$8</f>
        <v>0</v>
      </c>
      <c r="H6" s="47" t="s">
        <v>4</v>
      </c>
      <c r="I6" s="48"/>
      <c r="J6" s="11">
        <v>340</v>
      </c>
    </row>
    <row r="7" spans="1:17" ht="16" customHeight="1" x14ac:dyDescent="0.2">
      <c r="B7" s="2">
        <v>45195</v>
      </c>
      <c r="C7" s="26">
        <f t="shared" ref="C7:C38" si="0">D7-D6</f>
        <v>100</v>
      </c>
      <c r="D7" s="20">
        <v>100</v>
      </c>
      <c r="E7" s="21">
        <f t="shared" ref="E7:E37" si="1">D7/$J$6</f>
        <v>0.29411764705882354</v>
      </c>
      <c r="F7" s="5">
        <f t="shared" ref="F7:F37" si="2">D7/$J$8</f>
        <v>5.8823529411764705E-3</v>
      </c>
      <c r="H7" s="49" t="s">
        <v>5</v>
      </c>
      <c r="I7" s="50"/>
      <c r="J7" s="11">
        <v>50</v>
      </c>
      <c r="M7" s="62" t="s">
        <v>35</v>
      </c>
      <c r="N7" s="63"/>
      <c r="O7" s="63"/>
      <c r="P7" s="64"/>
    </row>
    <row r="8" spans="1:17" ht="17" thickBot="1" x14ac:dyDescent="0.25">
      <c r="B8" s="2"/>
      <c r="C8" s="26"/>
      <c r="D8" s="20"/>
      <c r="E8" s="21">
        <f t="shared" si="1"/>
        <v>0</v>
      </c>
      <c r="F8" s="5">
        <f t="shared" si="2"/>
        <v>0</v>
      </c>
      <c r="H8" s="51" t="s">
        <v>6</v>
      </c>
      <c r="I8" s="52"/>
      <c r="J8" s="12">
        <f>J6*J7</f>
        <v>17000</v>
      </c>
      <c r="M8" s="65"/>
      <c r="N8" s="66"/>
      <c r="O8" s="66"/>
      <c r="P8" s="67"/>
    </row>
    <row r="9" spans="1:17" ht="17" thickBot="1" x14ac:dyDescent="0.25">
      <c r="B9" s="2"/>
      <c r="C9" s="26"/>
      <c r="D9" s="20"/>
      <c r="E9" s="21">
        <f t="shared" si="1"/>
        <v>0</v>
      </c>
      <c r="F9" s="5">
        <f t="shared" si="2"/>
        <v>0</v>
      </c>
      <c r="M9" s="65"/>
      <c r="N9" s="66"/>
      <c r="O9" s="66"/>
      <c r="P9" s="67"/>
    </row>
    <row r="10" spans="1:17" x14ac:dyDescent="0.2">
      <c r="B10" s="2"/>
      <c r="C10" s="26"/>
      <c r="D10" s="20"/>
      <c r="E10" s="21">
        <f t="shared" si="1"/>
        <v>0</v>
      </c>
      <c r="F10" s="5">
        <f t="shared" si="2"/>
        <v>0</v>
      </c>
      <c r="H10" s="53" t="s">
        <v>10</v>
      </c>
      <c r="I10" s="54"/>
      <c r="J10" s="55"/>
      <c r="M10" s="65"/>
      <c r="N10" s="66"/>
      <c r="O10" s="66"/>
      <c r="P10" s="67"/>
    </row>
    <row r="11" spans="1:17" ht="17" thickBot="1" x14ac:dyDescent="0.25">
      <c r="B11" s="2"/>
      <c r="C11" s="26"/>
      <c r="D11" s="20"/>
      <c r="E11" s="21">
        <f t="shared" si="1"/>
        <v>0</v>
      </c>
      <c r="F11" s="5">
        <f t="shared" si="2"/>
        <v>0</v>
      </c>
      <c r="H11" s="56"/>
      <c r="I11" s="57"/>
      <c r="J11" s="58"/>
      <c r="M11" s="65"/>
      <c r="N11" s="66"/>
      <c r="O11" s="66"/>
      <c r="P11" s="67"/>
    </row>
    <row r="12" spans="1:17" x14ac:dyDescent="0.2">
      <c r="B12" s="2"/>
      <c r="C12" s="26"/>
      <c r="D12" s="20"/>
      <c r="E12" s="21">
        <f t="shared" si="1"/>
        <v>0</v>
      </c>
      <c r="F12" s="5">
        <f t="shared" si="2"/>
        <v>0</v>
      </c>
      <c r="H12" s="29" t="s">
        <v>11</v>
      </c>
      <c r="I12" s="30"/>
      <c r="J12" s="13">
        <f>J8-MAX(D6:D44)</f>
        <v>16900</v>
      </c>
      <c r="M12" s="65"/>
      <c r="N12" s="66"/>
      <c r="O12" s="66"/>
      <c r="P12" s="67"/>
    </row>
    <row r="13" spans="1:17" x14ac:dyDescent="0.2">
      <c r="B13" s="2"/>
      <c r="C13" s="26"/>
      <c r="D13" s="20"/>
      <c r="E13" s="21">
        <f t="shared" si="1"/>
        <v>0</v>
      </c>
      <c r="F13" s="5">
        <f t="shared" si="2"/>
        <v>0</v>
      </c>
      <c r="H13" s="31" t="s">
        <v>12</v>
      </c>
      <c r="I13" s="32"/>
      <c r="J13" s="13">
        <f>AVERAGE(C6:C44)</f>
        <v>50</v>
      </c>
      <c r="M13" s="65"/>
      <c r="N13" s="66"/>
      <c r="O13" s="66"/>
      <c r="P13" s="67"/>
    </row>
    <row r="14" spans="1:17" ht="17" thickBot="1" x14ac:dyDescent="0.25">
      <c r="B14" s="2"/>
      <c r="C14" s="26"/>
      <c r="D14" s="20"/>
      <c r="E14" s="21">
        <f t="shared" si="1"/>
        <v>0</v>
      </c>
      <c r="F14" s="5">
        <f t="shared" si="2"/>
        <v>0</v>
      </c>
      <c r="H14" s="33" t="s">
        <v>13</v>
      </c>
      <c r="I14" s="34"/>
      <c r="J14" s="14">
        <f>J12/J13</f>
        <v>338</v>
      </c>
      <c r="M14" s="65"/>
      <c r="N14" s="66"/>
      <c r="O14" s="66"/>
      <c r="P14" s="67"/>
    </row>
    <row r="15" spans="1:17" x14ac:dyDescent="0.2">
      <c r="B15" s="2"/>
      <c r="C15" s="26"/>
      <c r="D15" s="20"/>
      <c r="E15" s="21">
        <f t="shared" si="1"/>
        <v>0</v>
      </c>
      <c r="F15" s="5">
        <f t="shared" si="2"/>
        <v>0</v>
      </c>
      <c r="M15" s="65"/>
      <c r="N15" s="66"/>
      <c r="O15" s="66"/>
      <c r="P15" s="67"/>
      <c r="Q15" s="18"/>
    </row>
    <row r="16" spans="1:17" x14ac:dyDescent="0.2">
      <c r="B16" s="2"/>
      <c r="C16" s="26"/>
      <c r="D16" s="20"/>
      <c r="E16" s="21">
        <f t="shared" si="1"/>
        <v>0</v>
      </c>
      <c r="F16" s="5">
        <f t="shared" si="2"/>
        <v>0</v>
      </c>
      <c r="J16" s="19"/>
      <c r="M16" s="65"/>
      <c r="N16" s="66"/>
      <c r="O16" s="66"/>
      <c r="P16" s="67"/>
    </row>
    <row r="17" spans="2:17" x14ac:dyDescent="0.2">
      <c r="B17" s="2"/>
      <c r="C17" s="26"/>
      <c r="D17" s="20"/>
      <c r="E17" s="21">
        <f t="shared" si="1"/>
        <v>0</v>
      </c>
      <c r="F17" s="5">
        <f t="shared" si="2"/>
        <v>0</v>
      </c>
      <c r="M17" s="65"/>
      <c r="N17" s="66"/>
      <c r="O17" s="66"/>
      <c r="P17" s="67"/>
    </row>
    <row r="18" spans="2:17" x14ac:dyDescent="0.2">
      <c r="B18" s="2"/>
      <c r="C18" s="26"/>
      <c r="D18" s="20"/>
      <c r="E18" s="21">
        <f t="shared" si="1"/>
        <v>0</v>
      </c>
      <c r="F18" s="5">
        <f t="shared" si="2"/>
        <v>0</v>
      </c>
      <c r="M18" s="65"/>
      <c r="N18" s="66"/>
      <c r="O18" s="66"/>
      <c r="P18" s="67"/>
    </row>
    <row r="19" spans="2:17" x14ac:dyDescent="0.2">
      <c r="B19" s="2"/>
      <c r="C19" s="26"/>
      <c r="D19" s="20"/>
      <c r="E19" s="21">
        <f t="shared" si="1"/>
        <v>0</v>
      </c>
      <c r="F19" s="5">
        <f t="shared" si="2"/>
        <v>0</v>
      </c>
      <c r="M19" s="65"/>
      <c r="N19" s="66"/>
      <c r="O19" s="66"/>
      <c r="P19" s="67"/>
    </row>
    <row r="20" spans="2:17" x14ac:dyDescent="0.2">
      <c r="B20" s="2"/>
      <c r="C20" s="26"/>
      <c r="D20" s="20"/>
      <c r="E20" s="21">
        <f t="shared" si="1"/>
        <v>0</v>
      </c>
      <c r="F20" s="5">
        <f t="shared" si="2"/>
        <v>0</v>
      </c>
      <c r="M20" s="65"/>
      <c r="N20" s="66"/>
      <c r="O20" s="66"/>
      <c r="P20" s="67"/>
    </row>
    <row r="21" spans="2:17" x14ac:dyDescent="0.2">
      <c r="B21" s="2"/>
      <c r="C21" s="26"/>
      <c r="D21" s="20"/>
      <c r="E21" s="21">
        <f t="shared" si="1"/>
        <v>0</v>
      </c>
      <c r="F21" s="5">
        <f t="shared" si="2"/>
        <v>0</v>
      </c>
      <c r="M21" s="65"/>
      <c r="N21" s="66"/>
      <c r="O21" s="66"/>
      <c r="P21" s="67"/>
    </row>
    <row r="22" spans="2:17" x14ac:dyDescent="0.2">
      <c r="B22" s="2"/>
      <c r="C22" s="26"/>
      <c r="D22" s="20"/>
      <c r="E22" s="21">
        <f t="shared" si="1"/>
        <v>0</v>
      </c>
      <c r="F22" s="5">
        <f t="shared" si="2"/>
        <v>0</v>
      </c>
      <c r="M22" s="65"/>
      <c r="N22" s="66"/>
      <c r="O22" s="66"/>
      <c r="P22" s="67"/>
    </row>
    <row r="23" spans="2:17" x14ac:dyDescent="0.2">
      <c r="B23" s="2"/>
      <c r="C23" s="26"/>
      <c r="D23" s="20"/>
      <c r="E23" s="21">
        <f t="shared" si="1"/>
        <v>0</v>
      </c>
      <c r="F23" s="5">
        <f t="shared" si="2"/>
        <v>0</v>
      </c>
      <c r="M23" s="65"/>
      <c r="N23" s="66"/>
      <c r="O23" s="66"/>
      <c r="P23" s="67"/>
    </row>
    <row r="24" spans="2:17" x14ac:dyDescent="0.2">
      <c r="B24" s="2"/>
      <c r="C24" s="26"/>
      <c r="D24" s="20"/>
      <c r="E24" s="21">
        <f t="shared" si="1"/>
        <v>0</v>
      </c>
      <c r="F24" s="5">
        <f t="shared" si="2"/>
        <v>0</v>
      </c>
      <c r="M24" s="65"/>
      <c r="N24" s="66"/>
      <c r="O24" s="66"/>
      <c r="P24" s="67"/>
    </row>
    <row r="25" spans="2:17" x14ac:dyDescent="0.2">
      <c r="B25" s="2"/>
      <c r="C25" s="26"/>
      <c r="D25" s="20"/>
      <c r="E25" s="21">
        <f t="shared" si="1"/>
        <v>0</v>
      </c>
      <c r="F25" s="5">
        <f t="shared" si="2"/>
        <v>0</v>
      </c>
      <c r="M25" s="68" t="s">
        <v>36</v>
      </c>
      <c r="N25" s="69"/>
      <c r="O25" s="69"/>
      <c r="P25" s="70"/>
    </row>
    <row r="26" spans="2:17" x14ac:dyDescent="0.2">
      <c r="B26" s="2"/>
      <c r="C26" s="26"/>
      <c r="D26" s="20"/>
      <c r="E26" s="21">
        <f t="shared" si="1"/>
        <v>0</v>
      </c>
      <c r="F26" s="5">
        <f t="shared" si="2"/>
        <v>0</v>
      </c>
    </row>
    <row r="27" spans="2:17" x14ac:dyDescent="0.2">
      <c r="B27" s="2"/>
      <c r="C27" s="26"/>
      <c r="D27" s="20"/>
      <c r="E27" s="21">
        <f t="shared" si="1"/>
        <v>0</v>
      </c>
      <c r="F27" s="5">
        <f t="shared" si="2"/>
        <v>0</v>
      </c>
    </row>
    <row r="28" spans="2:17" ht="17" customHeight="1" x14ac:dyDescent="0.2">
      <c r="B28" s="2"/>
      <c r="C28" s="26"/>
      <c r="D28" s="20"/>
      <c r="E28" s="21">
        <f t="shared" si="1"/>
        <v>0</v>
      </c>
      <c r="F28" s="5">
        <f t="shared" si="2"/>
        <v>0</v>
      </c>
      <c r="M28" t="s">
        <v>14</v>
      </c>
      <c r="N28" t="s">
        <v>15</v>
      </c>
      <c r="O28" t="s">
        <v>21</v>
      </c>
      <c r="P28" t="s">
        <v>22</v>
      </c>
      <c r="Q28" t="s">
        <v>23</v>
      </c>
    </row>
    <row r="29" spans="2:17" x14ac:dyDescent="0.2">
      <c r="B29" s="2"/>
      <c r="C29" s="26"/>
      <c r="D29" s="20"/>
      <c r="E29" s="21">
        <f t="shared" si="1"/>
        <v>0</v>
      </c>
      <c r="F29" s="5">
        <f t="shared" si="2"/>
        <v>0</v>
      </c>
      <c r="H29" s="16"/>
      <c r="I29" s="16"/>
      <c r="J29" s="16"/>
      <c r="L29" t="s">
        <v>16</v>
      </c>
      <c r="M29" cm="1">
        <f t="array" ref="M29:M67">_xlfn.SORTBY(C6:C44, C6:C44, -1)</f>
        <v>100</v>
      </c>
      <c r="N29" s="15" cm="1">
        <f t="array" ref="N29:N67">_xlfn.SORTBY(B6:B44,C6:C44, -1)</f>
        <v>45195</v>
      </c>
      <c r="O29" t="str">
        <f ca="1">IF(N29=TODAY(), "Green", "Blue")</f>
        <v>Green</v>
      </c>
      <c r="P29" t="str">
        <f ca="1">IF(NOT(N29=TODAY()), M29, "")</f>
        <v/>
      </c>
      <c r="Q29">
        <f ca="1">IF(N29=TODAY(), M29, "")</f>
        <v>100</v>
      </c>
    </row>
    <row r="30" spans="2:17" x14ac:dyDescent="0.2">
      <c r="B30" s="2"/>
      <c r="C30" s="26"/>
      <c r="D30" s="20"/>
      <c r="E30" s="21">
        <f t="shared" si="1"/>
        <v>0</v>
      </c>
      <c r="F30" s="5">
        <f t="shared" si="2"/>
        <v>0</v>
      </c>
      <c r="H30" s="16"/>
      <c r="I30" s="16"/>
      <c r="J30" s="16"/>
      <c r="L30" t="s">
        <v>17</v>
      </c>
      <c r="M30">
        <v>0</v>
      </c>
      <c r="N30" s="15">
        <v>45194</v>
      </c>
      <c r="O30" t="str">
        <f t="shared" ref="O30:O43" ca="1" si="3">IF(N30=TODAY(), "Green", "Blue")</f>
        <v>Blue</v>
      </c>
      <c r="P30">
        <f t="shared" ref="P30:P43" ca="1" si="4">IF(NOT(N30=TODAY()), M30, "")</f>
        <v>0</v>
      </c>
      <c r="Q30" t="str">
        <f t="shared" ref="Q30:Q43" ca="1" si="5">IF(N30=TODAY(), M30, "")</f>
        <v/>
      </c>
    </row>
    <row r="31" spans="2:17" x14ac:dyDescent="0.2">
      <c r="B31" s="2"/>
      <c r="C31" s="26"/>
      <c r="D31" s="20"/>
      <c r="E31" s="21">
        <f t="shared" si="1"/>
        <v>0</v>
      </c>
      <c r="F31" s="5">
        <f t="shared" si="2"/>
        <v>0</v>
      </c>
      <c r="H31" s="16"/>
      <c r="I31" s="16"/>
      <c r="J31" s="16"/>
      <c r="L31" t="s">
        <v>18</v>
      </c>
      <c r="M31">
        <v>0</v>
      </c>
      <c r="N31" s="15">
        <v>0</v>
      </c>
      <c r="O31" t="str">
        <f t="shared" ca="1" si="3"/>
        <v>Blue</v>
      </c>
      <c r="P31">
        <f t="shared" ca="1" si="4"/>
        <v>0</v>
      </c>
      <c r="Q31" t="str">
        <f t="shared" ca="1" si="5"/>
        <v/>
      </c>
    </row>
    <row r="32" spans="2:17" x14ac:dyDescent="0.2">
      <c r="B32" s="2"/>
      <c r="C32" s="26"/>
      <c r="D32" s="20"/>
      <c r="E32" s="21">
        <f t="shared" si="1"/>
        <v>0</v>
      </c>
      <c r="F32" s="5">
        <f t="shared" si="2"/>
        <v>0</v>
      </c>
      <c r="H32" s="16"/>
      <c r="I32" s="16"/>
      <c r="J32" s="16"/>
      <c r="L32" t="s">
        <v>19</v>
      </c>
      <c r="M32">
        <v>0</v>
      </c>
      <c r="N32" s="15">
        <v>0</v>
      </c>
      <c r="O32" t="str">
        <f t="shared" ca="1" si="3"/>
        <v>Blue</v>
      </c>
      <c r="P32">
        <f t="shared" ca="1" si="4"/>
        <v>0</v>
      </c>
      <c r="Q32" t="str">
        <f t="shared" ca="1" si="5"/>
        <v/>
      </c>
    </row>
    <row r="33" spans="2:17" x14ac:dyDescent="0.2">
      <c r="B33" s="2"/>
      <c r="C33" s="26"/>
      <c r="D33" s="20"/>
      <c r="E33" s="21">
        <f t="shared" si="1"/>
        <v>0</v>
      </c>
      <c r="F33" s="5">
        <f t="shared" si="2"/>
        <v>0</v>
      </c>
      <c r="H33" s="16"/>
      <c r="I33" s="16"/>
      <c r="J33" s="16"/>
      <c r="L33" t="s">
        <v>20</v>
      </c>
      <c r="M33">
        <v>0</v>
      </c>
      <c r="N33" s="15">
        <v>0</v>
      </c>
      <c r="O33" t="str">
        <f t="shared" ca="1" si="3"/>
        <v>Blue</v>
      </c>
      <c r="P33">
        <f t="shared" ca="1" si="4"/>
        <v>0</v>
      </c>
      <c r="Q33" t="str">
        <f t="shared" ca="1" si="5"/>
        <v/>
      </c>
    </row>
    <row r="34" spans="2:17" x14ac:dyDescent="0.2">
      <c r="B34" s="2"/>
      <c r="C34" s="26"/>
      <c r="D34" s="20"/>
      <c r="E34" s="21">
        <f t="shared" si="1"/>
        <v>0</v>
      </c>
      <c r="F34" s="5">
        <f t="shared" si="2"/>
        <v>0</v>
      </c>
      <c r="H34" s="16"/>
      <c r="I34" s="16"/>
      <c r="J34" s="16"/>
      <c r="L34" t="s">
        <v>24</v>
      </c>
      <c r="M34">
        <v>0</v>
      </c>
      <c r="N34" s="15">
        <v>0</v>
      </c>
      <c r="O34" t="str">
        <f t="shared" ca="1" si="3"/>
        <v>Blue</v>
      </c>
      <c r="P34">
        <f t="shared" ca="1" si="4"/>
        <v>0</v>
      </c>
      <c r="Q34" t="str">
        <f t="shared" ca="1" si="5"/>
        <v/>
      </c>
    </row>
    <row r="35" spans="2:17" x14ac:dyDescent="0.2">
      <c r="B35" s="2"/>
      <c r="C35" s="26"/>
      <c r="D35" s="20"/>
      <c r="E35" s="21">
        <f t="shared" si="1"/>
        <v>0</v>
      </c>
      <c r="F35" s="5">
        <f t="shared" si="2"/>
        <v>0</v>
      </c>
      <c r="H35" s="16"/>
      <c r="I35" s="16"/>
      <c r="J35" s="16"/>
      <c r="L35" t="s">
        <v>25</v>
      </c>
      <c r="M35">
        <v>0</v>
      </c>
      <c r="N35" s="15">
        <v>0</v>
      </c>
      <c r="O35" t="str">
        <f t="shared" ca="1" si="3"/>
        <v>Blue</v>
      </c>
      <c r="P35">
        <f t="shared" ca="1" si="4"/>
        <v>0</v>
      </c>
      <c r="Q35" t="str">
        <f t="shared" ca="1" si="5"/>
        <v/>
      </c>
    </row>
    <row r="36" spans="2:17" x14ac:dyDescent="0.2">
      <c r="B36" s="2"/>
      <c r="C36" s="26"/>
      <c r="D36" s="20"/>
      <c r="E36" s="21">
        <f t="shared" si="1"/>
        <v>0</v>
      </c>
      <c r="F36" s="5">
        <f t="shared" si="2"/>
        <v>0</v>
      </c>
      <c r="H36" s="16"/>
      <c r="I36" s="16"/>
      <c r="J36" s="16"/>
      <c r="L36" t="s">
        <v>26</v>
      </c>
      <c r="M36">
        <v>0</v>
      </c>
      <c r="N36" s="15">
        <v>0</v>
      </c>
      <c r="O36" t="str">
        <f t="shared" ca="1" si="3"/>
        <v>Blue</v>
      </c>
      <c r="P36">
        <f t="shared" ca="1" si="4"/>
        <v>0</v>
      </c>
      <c r="Q36" t="str">
        <f t="shared" ca="1" si="5"/>
        <v/>
      </c>
    </row>
    <row r="37" spans="2:17" x14ac:dyDescent="0.2">
      <c r="B37" s="2"/>
      <c r="C37" s="26"/>
      <c r="D37" s="20"/>
      <c r="E37" s="21">
        <f t="shared" si="1"/>
        <v>0</v>
      </c>
      <c r="F37" s="5">
        <f t="shared" si="2"/>
        <v>0</v>
      </c>
      <c r="H37" s="16"/>
      <c r="I37" s="16"/>
      <c r="J37" s="16"/>
      <c r="L37" t="s">
        <v>27</v>
      </c>
      <c r="M37">
        <v>0</v>
      </c>
      <c r="N37" s="15">
        <v>0</v>
      </c>
      <c r="O37" t="str">
        <f t="shared" ca="1" si="3"/>
        <v>Blue</v>
      </c>
      <c r="P37">
        <f t="shared" ca="1" si="4"/>
        <v>0</v>
      </c>
      <c r="Q37" t="str">
        <f t="shared" ca="1" si="5"/>
        <v/>
      </c>
    </row>
    <row r="38" spans="2:17" ht="16" customHeight="1" x14ac:dyDescent="0.2">
      <c r="B38" s="2"/>
      <c r="C38" s="26"/>
      <c r="D38" s="20"/>
      <c r="E38" s="21">
        <f t="shared" ref="E38:E44" si="6">D38/$J$6</f>
        <v>0</v>
      </c>
      <c r="F38" s="5">
        <f t="shared" ref="F38:F44" si="7">D38/$J$8</f>
        <v>0</v>
      </c>
      <c r="L38" t="s">
        <v>28</v>
      </c>
      <c r="M38">
        <v>0</v>
      </c>
      <c r="N38" s="15">
        <v>0</v>
      </c>
      <c r="O38" t="str">
        <f t="shared" ca="1" si="3"/>
        <v>Blue</v>
      </c>
      <c r="P38">
        <f t="shared" ca="1" si="4"/>
        <v>0</v>
      </c>
      <c r="Q38" t="str">
        <f t="shared" ca="1" si="5"/>
        <v/>
      </c>
    </row>
    <row r="39" spans="2:17" x14ac:dyDescent="0.2">
      <c r="B39" s="3"/>
      <c r="C39" s="26"/>
      <c r="D39" s="28"/>
      <c r="E39" s="21">
        <f t="shared" si="6"/>
        <v>0</v>
      </c>
      <c r="F39" s="5">
        <f t="shared" si="7"/>
        <v>0</v>
      </c>
      <c r="L39" t="s">
        <v>29</v>
      </c>
      <c r="M39">
        <v>0</v>
      </c>
      <c r="N39" s="15">
        <v>0</v>
      </c>
      <c r="O39" t="str">
        <f t="shared" ca="1" si="3"/>
        <v>Blue</v>
      </c>
      <c r="P39">
        <f t="shared" ca="1" si="4"/>
        <v>0</v>
      </c>
      <c r="Q39" t="str">
        <f t="shared" ca="1" si="5"/>
        <v/>
      </c>
    </row>
    <row r="40" spans="2:17" x14ac:dyDescent="0.2">
      <c r="B40" s="3"/>
      <c r="C40" s="26"/>
      <c r="D40" s="20"/>
      <c r="E40" s="21">
        <f t="shared" si="6"/>
        <v>0</v>
      </c>
      <c r="F40" s="5">
        <f t="shared" si="7"/>
        <v>0</v>
      </c>
      <c r="L40" t="s">
        <v>30</v>
      </c>
      <c r="M40">
        <v>0</v>
      </c>
      <c r="N40" s="15">
        <v>0</v>
      </c>
      <c r="O40" t="str">
        <f t="shared" ca="1" si="3"/>
        <v>Blue</v>
      </c>
      <c r="P40">
        <f t="shared" ca="1" si="4"/>
        <v>0</v>
      </c>
      <c r="Q40" t="str">
        <f t="shared" ca="1" si="5"/>
        <v/>
      </c>
    </row>
    <row r="41" spans="2:17" x14ac:dyDescent="0.2">
      <c r="B41" s="3"/>
      <c r="C41" s="26"/>
      <c r="D41" s="20"/>
      <c r="E41" s="21">
        <f t="shared" si="6"/>
        <v>0</v>
      </c>
      <c r="F41" s="5">
        <f t="shared" si="7"/>
        <v>0</v>
      </c>
      <c r="L41" t="s">
        <v>31</v>
      </c>
      <c r="M41">
        <v>0</v>
      </c>
      <c r="N41" s="15">
        <v>0</v>
      </c>
      <c r="O41" t="str">
        <f t="shared" ca="1" si="3"/>
        <v>Blue</v>
      </c>
      <c r="P41">
        <f t="shared" ca="1" si="4"/>
        <v>0</v>
      </c>
      <c r="Q41" t="str">
        <f t="shared" ca="1" si="5"/>
        <v/>
      </c>
    </row>
    <row r="42" spans="2:17" x14ac:dyDescent="0.2">
      <c r="B42" s="3"/>
      <c r="C42" s="26"/>
      <c r="D42" s="20"/>
      <c r="E42" s="21">
        <f t="shared" si="6"/>
        <v>0</v>
      </c>
      <c r="F42" s="5">
        <f t="shared" si="7"/>
        <v>0</v>
      </c>
      <c r="L42" t="s">
        <v>32</v>
      </c>
      <c r="M42">
        <v>0</v>
      </c>
      <c r="N42" s="15">
        <v>0</v>
      </c>
      <c r="O42" t="str">
        <f t="shared" ca="1" si="3"/>
        <v>Blue</v>
      </c>
      <c r="P42">
        <f t="shared" ca="1" si="4"/>
        <v>0</v>
      </c>
      <c r="Q42" t="str">
        <f t="shared" ca="1" si="5"/>
        <v/>
      </c>
    </row>
    <row r="43" spans="2:17" x14ac:dyDescent="0.2">
      <c r="B43" s="3"/>
      <c r="C43" s="26"/>
      <c r="D43" s="20"/>
      <c r="E43" s="21">
        <f t="shared" si="6"/>
        <v>0</v>
      </c>
      <c r="F43" s="5">
        <f t="shared" si="7"/>
        <v>0</v>
      </c>
      <c r="L43" t="s">
        <v>33</v>
      </c>
      <c r="M43">
        <v>0</v>
      </c>
      <c r="N43" s="15">
        <v>0</v>
      </c>
      <c r="O43" t="str">
        <f t="shared" ca="1" si="3"/>
        <v>Blue</v>
      </c>
      <c r="P43">
        <f t="shared" ca="1" si="4"/>
        <v>0</v>
      </c>
      <c r="Q43" t="str">
        <f t="shared" ca="1" si="5"/>
        <v/>
      </c>
    </row>
    <row r="44" spans="2:17" ht="17" thickBot="1" x14ac:dyDescent="0.25">
      <c r="B44" s="4"/>
      <c r="C44" s="27"/>
      <c r="D44" s="1"/>
      <c r="E44" s="6">
        <f t="shared" si="6"/>
        <v>0</v>
      </c>
      <c r="F44" s="7">
        <f t="shared" si="7"/>
        <v>0</v>
      </c>
      <c r="M44">
        <v>0</v>
      </c>
      <c r="N44" s="15">
        <v>0</v>
      </c>
    </row>
    <row r="45" spans="2:17" x14ac:dyDescent="0.2">
      <c r="M45">
        <v>0</v>
      </c>
      <c r="N45" s="15">
        <v>0</v>
      </c>
    </row>
    <row r="46" spans="2:17" x14ac:dyDescent="0.2">
      <c r="M46">
        <v>0</v>
      </c>
      <c r="N46" s="15">
        <v>0</v>
      </c>
    </row>
    <row r="47" spans="2:17" x14ac:dyDescent="0.2">
      <c r="M47">
        <v>0</v>
      </c>
      <c r="N47" s="15">
        <v>0</v>
      </c>
    </row>
    <row r="48" spans="2:17" x14ac:dyDescent="0.2">
      <c r="M48">
        <v>0</v>
      </c>
      <c r="N48" s="15">
        <v>0</v>
      </c>
    </row>
    <row r="49" spans="13:14" x14ac:dyDescent="0.2">
      <c r="M49">
        <v>0</v>
      </c>
      <c r="N49" s="15">
        <v>0</v>
      </c>
    </row>
    <row r="50" spans="13:14" x14ac:dyDescent="0.2">
      <c r="M50">
        <v>0</v>
      </c>
      <c r="N50" s="15">
        <v>0</v>
      </c>
    </row>
    <row r="51" spans="13:14" x14ac:dyDescent="0.2">
      <c r="M51">
        <v>0</v>
      </c>
      <c r="N51">
        <v>0</v>
      </c>
    </row>
    <row r="52" spans="13:14" x14ac:dyDescent="0.2">
      <c r="M52">
        <v>0</v>
      </c>
      <c r="N52">
        <v>0</v>
      </c>
    </row>
    <row r="53" spans="13:14" x14ac:dyDescent="0.2">
      <c r="M53">
        <v>0</v>
      </c>
      <c r="N53">
        <v>0</v>
      </c>
    </row>
    <row r="54" spans="13:14" x14ac:dyDescent="0.2">
      <c r="M54">
        <v>0</v>
      </c>
      <c r="N54">
        <v>0</v>
      </c>
    </row>
    <row r="55" spans="13:14" x14ac:dyDescent="0.2">
      <c r="M55">
        <v>0</v>
      </c>
      <c r="N55">
        <v>0</v>
      </c>
    </row>
    <row r="56" spans="13:14" x14ac:dyDescent="0.2">
      <c r="M56">
        <v>0</v>
      </c>
      <c r="N56">
        <v>0</v>
      </c>
    </row>
    <row r="57" spans="13:14" x14ac:dyDescent="0.2">
      <c r="M57">
        <v>0</v>
      </c>
      <c r="N57">
        <v>0</v>
      </c>
    </row>
    <row r="58" spans="13:14" x14ac:dyDescent="0.2">
      <c r="M58">
        <v>0</v>
      </c>
      <c r="N58">
        <v>0</v>
      </c>
    </row>
    <row r="59" spans="13:14" x14ac:dyDescent="0.2">
      <c r="M59">
        <v>0</v>
      </c>
      <c r="N59">
        <v>0</v>
      </c>
    </row>
    <row r="60" spans="13:14" x14ac:dyDescent="0.2">
      <c r="M60">
        <v>0</v>
      </c>
      <c r="N60">
        <v>0</v>
      </c>
    </row>
    <row r="61" spans="13:14" x14ac:dyDescent="0.2">
      <c r="M61">
        <v>0</v>
      </c>
      <c r="N61">
        <v>0</v>
      </c>
    </row>
    <row r="62" spans="13:14" x14ac:dyDescent="0.2">
      <c r="M62">
        <v>0</v>
      </c>
      <c r="N62">
        <v>0</v>
      </c>
    </row>
    <row r="63" spans="13:14" x14ac:dyDescent="0.2">
      <c r="M63">
        <v>0</v>
      </c>
      <c r="N63">
        <v>0</v>
      </c>
    </row>
    <row r="64" spans="13:14" x14ac:dyDescent="0.2">
      <c r="M64">
        <v>0</v>
      </c>
      <c r="N64">
        <v>0</v>
      </c>
    </row>
    <row r="65" spans="13:14" x14ac:dyDescent="0.2">
      <c r="M65">
        <v>0</v>
      </c>
      <c r="N65">
        <v>0</v>
      </c>
    </row>
    <row r="66" spans="13:14" x14ac:dyDescent="0.2">
      <c r="M66">
        <v>0</v>
      </c>
      <c r="N66">
        <v>0</v>
      </c>
    </row>
    <row r="67" spans="13:14" x14ac:dyDescent="0.2">
      <c r="M67">
        <v>0</v>
      </c>
      <c r="N67">
        <v>0</v>
      </c>
    </row>
  </sheetData>
  <sortState xmlns:xlrd2="http://schemas.microsoft.com/office/spreadsheetml/2017/richdata2" ref="M29:M50">
    <sortCondition descending="1" ref="M29:M50"/>
  </sortState>
  <mergeCells count="12">
    <mergeCell ref="M25:P25"/>
    <mergeCell ref="M5:P5"/>
    <mergeCell ref="M7:P24"/>
    <mergeCell ref="H12:I12"/>
    <mergeCell ref="H13:I13"/>
    <mergeCell ref="H14:I14"/>
    <mergeCell ref="A1:K3"/>
    <mergeCell ref="H5:J5"/>
    <mergeCell ref="H6:I6"/>
    <mergeCell ref="H7:I7"/>
    <mergeCell ref="H8:I8"/>
    <mergeCell ref="H10:J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Marcus Nørgaard Weng</cp:lastModifiedBy>
  <dcterms:created xsi:type="dcterms:W3CDTF">2023-08-01T18:14:29Z</dcterms:created>
  <dcterms:modified xsi:type="dcterms:W3CDTF">2023-09-26T14:39:25Z</dcterms:modified>
</cp:coreProperties>
</file>