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Google Drive\__NTNU\KJ1000\Lab\7\"/>
    </mc:Choice>
  </mc:AlternateContent>
  <bookViews>
    <workbookView xWindow="0" yWindow="0" windowWidth="8595" windowHeight="5940" activeTab="1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C3" i="2"/>
  <c r="C4" i="2"/>
  <c r="C5" i="2"/>
  <c r="C2" i="2"/>
  <c r="C3" i="1"/>
  <c r="C4" i="1"/>
  <c r="C5" i="1"/>
  <c r="C2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<sst xmlns="http://schemas.openxmlformats.org/spreadsheetml/2006/main" count="9" uniqueCount="9">
  <si>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temp</t>
  </si>
  <si>
    <t>tid</t>
  </si>
  <si>
    <t>K</t>
  </si>
  <si>
    <t>ln(1/t)</t>
  </si>
  <si>
    <t>t</t>
  </si>
  <si>
    <t>HCl</t>
  </si>
  <si>
    <t>ln 1/t</t>
  </si>
  <si>
    <t>x= 2.0336</t>
  </si>
  <si>
    <t>x = -2163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</si>
</sst>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ln(1/t)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'Ark1'!$C$2:$C$5</c:f>
              <c:numCache>
                <c:formatCode>General</c:formatCode>
                <c:ptCount val="4"/>
                <c:pt idx="0">
                  <c:v>3.6609921288669233E-3</c:v>
                </c:pt>
                <c:pt idx="1">
                  <c:v>3.5192679922576107E-3</c:v>
                </c:pt>
                <c:pt idx="2">
                  <c:v>3.4112229234180458E-3</c:v>
                </c:pt>
                <c:pt idx="3">
                  <c:v>3.298697014679202E-3</c:v>
                </c:pt>
              </c:numCache>
            </c:numRef>
          </c:xVal>
          <c:yVal>
            <c:numRef>
              <c:f>'Ark1'!$D$2:$D$5</c:f>
              <c:numCache>
                <c:formatCode>General</c:formatCode>
                <c:ptCount val="4"/>
                <c:pt idx="0">
                  <c:v>-5.0026703244419588</c:v>
                </c:pt>
                <c:pt idx="1">
                  <c:v>-4.8490570984402011</c:v>
                </c:pt>
                <c:pt idx="2">
                  <c:v>-4.4159448528773426</c:v>
                </c:pt>
                <c:pt idx="3">
                  <c:v>-4.2765272204812117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6-4DF2-8D19-FD6C8F42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67200"/>
        <c:axId val="648895360"/>
      </c:scatterChart>
      <c:valAx>
        <c:axId val="6481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1/T (1/K)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5360"/>
        <c:crossesAt val="-6"/>
        <c:crossBetween val="midCat"/>
      </c:valAx>
      <c:valAx>
        <c:axId val="648895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ln(1/t)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'Ark2'!$B$2:$B$5</c:f>
              <c:numCache>
                <c:formatCode>General</c:formatCode>
                <c:ptCount val="4"/>
                <c:pt idx="0">
                  <c:v>-0.2876820724517809</c:v>
                </c:pt>
                <c:pt idx="1">
                  <c:v>0</c:v>
                </c:pt>
                <c:pt idx="2">
                  <c:v>0.40546510810816438</c:v>
                </c:pt>
                <c:pt idx="3">
                  <c:v>0.69314718055994529</c:v>
                </c:pt>
              </c:numCache>
            </c:numRef>
          </c:xVal>
          <c:yVal>
            <c:numRef>
              <c:f>'Ark2'!$C$2:$C$5</c:f>
              <c:numCache>
                <c:formatCode>General</c:formatCode>
                <c:ptCount val="4"/>
                <c:pt idx="0">
                  <c:v>-5.3375380797013179</c:v>
                </c:pt>
                <c:pt idx="1">
                  <c:v>-4.7095302013123339</c:v>
                </c:pt>
                <c:pt idx="2">
                  <c:v>-3.9110225050945626</c:v>
                </c:pt>
                <c:pt idx="3">
                  <c:v>-3.3322045101752038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4507-B9CD-CCAF9FBF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67056"/>
        <c:axId val="768013312"/>
      </c:scatterChart>
      <c:valAx>
        <c:axId val="7780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ln([HCl])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13312"/>
        <c:crossesAt val="-6"/>
        <c:crossBetween val="midCat"/>
      </c:valAx>
      <c:valAx>
        <c:axId val="768013312"/>
        <c:scaling>
          <c:orientation val="minMax"/>
          <c:max val="-3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ln(1/t)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67056"/>
        <c:crossesAt val="-0.4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7</xdr:row>
      <xdr:rowOff>180975</xdr:rowOff>
    </xdr:from>
    <xdr:to>
      <xdr:col>11</xdr:col>
      <xdr:colOff>252412</xdr:colOff>
      <xdr:row>22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D8C2276-2BDA-414F-8ADA-FBBF5225C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</xdr:row>
      <xdr:rowOff>180975</xdr:rowOff>
    </xdr:from>
    <xdr:to>
      <xdr:col>9</xdr:col>
      <xdr:colOff>419100</xdr:colOff>
      <xdr:row>22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F8436FB-1EA4-4A90-A671-E61F6CC8D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4" sqref="H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148.81</v>
      </c>
      <c r="C2">
        <f>1/(A2+273.15)</f>
        <v>3.6609921288669233E-3</v>
      </c>
      <c r="D2">
        <f>LN(1 / B2)</f>
        <v>-5.0026703244419588</v>
      </c>
    </row>
    <row r="3" spans="1:6" x14ac:dyDescent="0.25">
      <c r="A3">
        <v>11</v>
      </c>
      <c r="B3">
        <v>127.62</v>
      </c>
      <c r="C3">
        <f t="shared" ref="C3:C5" si="0">1/(A3+273.15)</f>
        <v>3.5192679922576107E-3</v>
      </c>
      <c r="D3">
        <f t="shared" ref="D3:D5" si="1">LN(1 / B3)</f>
        <v>-4.8490570984402011</v>
      </c>
    </row>
    <row r="4" spans="1:6" x14ac:dyDescent="0.25">
      <c r="A4">
        <v>20</v>
      </c>
      <c r="B4">
        <v>82.76</v>
      </c>
      <c r="C4">
        <f t="shared" si="0"/>
        <v>3.4112229234180458E-3</v>
      </c>
      <c r="D4">
        <f t="shared" si="1"/>
        <v>-4.4159448528773426</v>
      </c>
      <c r="F4" t="s">
        <v>8</v>
      </c>
    </row>
    <row r="5" spans="1:6" x14ac:dyDescent="0.25">
      <c r="A5">
        <v>30</v>
      </c>
      <c r="B5">
        <v>71.989999999999995</v>
      </c>
      <c r="C5">
        <f t="shared" si="0"/>
        <v>3.298697014679202E-3</v>
      </c>
      <c r="D5">
        <f t="shared" si="1"/>
        <v>-4.2765272204812117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L18" sqref="L18"/>
    </sheetView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</row>
    <row r="2" spans="1:5" x14ac:dyDescent="0.25">
      <c r="A2">
        <v>208</v>
      </c>
      <c r="B2">
        <f>LN(0.75)</f>
        <v>-0.2876820724517809</v>
      </c>
      <c r="C2">
        <f>LN(1/A2)</f>
        <v>-5.3375380797013179</v>
      </c>
      <c r="E2" t="s">
        <v>7</v>
      </c>
    </row>
    <row r="3" spans="1:5" x14ac:dyDescent="0.25">
      <c r="A3">
        <v>111</v>
      </c>
      <c r="B3">
        <f>LN(1)</f>
        <v>0</v>
      </c>
      <c r="C3">
        <f t="shared" ref="C3:C5" si="0">LN(1/A3)</f>
        <v>-4.7095302013123339</v>
      </c>
    </row>
    <row r="4" spans="1:5" x14ac:dyDescent="0.25">
      <c r="A4">
        <v>49.95</v>
      </c>
      <c r="B4">
        <f>LN(1.5)</f>
        <v>0.40546510810816438</v>
      </c>
      <c r="C4">
        <f t="shared" si="0"/>
        <v>-3.9110225050945626</v>
      </c>
    </row>
    <row r="5" spans="1:5" x14ac:dyDescent="0.25">
      <c r="A5">
        <v>28</v>
      </c>
      <c r="B5">
        <f>LN(2)</f>
        <v>0.69314718055994529</v>
      </c>
      <c r="C5">
        <f t="shared" si="0"/>
        <v>-3.3322045101752038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Lexander</dc:creator>
  <cp:lastModifiedBy>Marcus Lexander</cp:lastModifiedBy>
  <dcterms:created xsi:type="dcterms:W3CDTF">2017-10-18T12:44:50Z</dcterms:created>
  <dcterms:modified xsi:type="dcterms:W3CDTF">2017-10-18T13:46:23Z</dcterms:modified>
</cp:coreProperties>
</file>