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7"/>
  <workbookPr/>
  <xr:revisionPtr revIDLastSave="0" documentId="8_{E103A611-F4C7-4118-9596-761428CA694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5" i="1"/>
  <c r="D6" i="1" s="1"/>
  <c r="D8" i="1"/>
  <c r="D16" i="1" l="1"/>
  <c r="D7" i="1"/>
  <c r="I5" i="1" s="1"/>
  <c r="I12" i="1" l="1"/>
  <c r="I13" i="1"/>
  <c r="I6" i="1"/>
</calcChain>
</file>

<file path=xl/sharedStrings.xml><?xml version="1.0" encoding="utf-8"?>
<sst xmlns="http://schemas.openxmlformats.org/spreadsheetml/2006/main" count="19" uniqueCount="13">
  <si>
    <t>Velocidade: Km/h</t>
  </si>
  <si>
    <t>Comprimento Laço</t>
  </si>
  <si>
    <t>Entrada de dados do usuario</t>
  </si>
  <si>
    <t>Comprimento veiculo:  m</t>
  </si>
  <si>
    <t>Comprimento Piezo</t>
  </si>
  <si>
    <t>Constantes</t>
  </si>
  <si>
    <t>Calculos</t>
  </si>
  <si>
    <t>Velocidade m/s</t>
  </si>
  <si>
    <t>Velocidade calculada: km/h</t>
  </si>
  <si>
    <t>Tempo no Laço: ms</t>
  </si>
  <si>
    <t>Comprimento calculado: m</t>
  </si>
  <si>
    <t>Tempo de permanencia no Laço: ms</t>
  </si>
  <si>
    <t>Tempo entre Laços: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</si>
</sst>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2" xfId="0" applyBorder="1"/>
    <xf numFmtId="0" fontId="0" fillId="0" borderId="6" xfId="0" applyBorder="1"/>
    <xf numFmtId="0" fontId="0" fillId="2" borderId="2" xfId="0" applyFill="1" applyBorder="1"/>
    <xf numFmtId="0" fontId="0" fillId="4" borderId="5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0" borderId="10" xfId="0" applyBorder="1"/>
    <xf numFmtId="0" fontId="0" fillId="0" borderId="17" xfId="0" applyBorder="1"/>
    <xf numFmtId="0" fontId="0" fillId="3" borderId="5" xfId="0" applyFill="1" applyBorder="1"/>
    <xf numFmtId="0" fontId="0" fillId="4" borderId="10" xfId="0" applyFill="1" applyBorder="1"/>
    <xf numFmtId="0" fontId="0" fillId="6" borderId="5" xfId="0" applyFill="1" applyBorder="1"/>
    <xf numFmtId="0" fontId="1" fillId="0" borderId="0" xfId="0" applyFont="1"/>
    <xf numFmtId="0" fontId="0" fillId="7" borderId="0" xfId="0" applyFill="1"/>
    <xf numFmtId="0" fontId="0" fillId="7" borderId="5" xfId="0" applyFill="1" applyBorder="1"/>
    <xf numFmtId="0" fontId="0" fillId="7" borderId="4" xfId="0" applyFill="1" applyBorder="1"/>
    <xf numFmtId="0" fontId="0" fillId="7" borderId="7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0" xfId="0" applyFill="1" applyAlignment="1">
      <alignment horizontal="left"/>
    </xf>
    <xf numFmtId="0" fontId="0" fillId="7" borderId="21" xfId="0" applyFill="1" applyBorder="1"/>
    <xf numFmtId="0" fontId="1" fillId="7" borderId="0" xfId="0" applyFont="1" applyFill="1"/>
    <xf numFmtId="0" fontId="0" fillId="7" borderId="8" xfId="0" applyFill="1" applyBorder="1"/>
    <xf numFmtId="0" fontId="0" fillId="7" borderId="9" xfId="0" applyFill="1" applyBorder="1"/>
    <xf numFmtId="0" fontId="0" fillId="0" borderId="0" xfId="0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11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4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workbookViewId="0">
      <selection activeCell="J18" sqref="J18"/>
    </sheetView>
  </sheetViews>
  <sheetFormatPr defaultRowHeight="15"/>
  <cols>
    <col min="3" max="3" width="22.7109375" customWidth="1"/>
    <col min="8" max="8" width="15.85546875" customWidth="1"/>
  </cols>
  <sheetData>
    <row r="1" spans="1:17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5"/>
    </row>
    <row r="2" spans="1:17">
      <c r="A2" s="16"/>
      <c r="B2" s="28" t="s">
        <v>0</v>
      </c>
      <c r="C2" s="29"/>
      <c r="D2" s="7">
        <v>25</v>
      </c>
      <c r="E2" s="12"/>
      <c r="F2" s="12"/>
      <c r="G2" s="54" t="s">
        <v>1</v>
      </c>
      <c r="H2" s="55"/>
      <c r="I2" s="2">
        <v>2</v>
      </c>
      <c r="J2" s="12"/>
      <c r="K2" s="12"/>
      <c r="L2" s="8"/>
      <c r="M2" s="36" t="s">
        <v>2</v>
      </c>
      <c r="N2" s="37"/>
      <c r="O2" s="38"/>
      <c r="P2" s="12"/>
      <c r="Q2" s="17"/>
    </row>
    <row r="3" spans="1:17">
      <c r="A3" s="16"/>
      <c r="B3" s="52" t="s">
        <v>3</v>
      </c>
      <c r="C3" s="53"/>
      <c r="D3" s="6">
        <v>30</v>
      </c>
      <c r="E3" s="12"/>
      <c r="F3" s="12"/>
      <c r="G3" s="56" t="s">
        <v>4</v>
      </c>
      <c r="H3" s="57"/>
      <c r="I3" s="1">
        <v>1</v>
      </c>
      <c r="J3" s="12"/>
      <c r="K3" s="12"/>
      <c r="L3" s="3"/>
      <c r="M3" s="34" t="s">
        <v>5</v>
      </c>
      <c r="N3" s="34"/>
      <c r="O3" s="35"/>
      <c r="P3" s="12"/>
      <c r="Q3" s="17"/>
    </row>
    <row r="4" spans="1:17">
      <c r="A4" s="16"/>
      <c r="B4" s="18"/>
      <c r="C4" s="18"/>
      <c r="D4" s="12"/>
      <c r="E4" s="12"/>
      <c r="F4" s="12"/>
      <c r="G4" s="18"/>
      <c r="H4" s="18"/>
      <c r="I4" s="12"/>
      <c r="J4" s="12"/>
      <c r="K4" s="12"/>
      <c r="L4" s="10"/>
      <c r="M4" s="39" t="s">
        <v>6</v>
      </c>
      <c r="N4" s="40"/>
      <c r="O4" s="41"/>
      <c r="P4" s="12"/>
      <c r="Q4" s="17"/>
    </row>
    <row r="5" spans="1:17">
      <c r="A5" s="16"/>
      <c r="B5" s="46" t="s">
        <v>7</v>
      </c>
      <c r="C5" s="47"/>
      <c r="D5" s="7">
        <f>D2/3.6</f>
        <v>6.9444444444444446</v>
      </c>
      <c r="E5" s="12"/>
      <c r="F5" s="12"/>
      <c r="G5" s="4" t="s">
        <v>8</v>
      </c>
      <c r="H5" s="5"/>
      <c r="I5" s="2">
        <f>(D3/((D7-D6)/1000))*3.6</f>
        <v>24.999999999999996</v>
      </c>
      <c r="J5" s="12"/>
      <c r="K5" s="12"/>
      <c r="L5" s="9"/>
      <c r="M5" s="42"/>
      <c r="N5" s="42"/>
      <c r="O5" s="43"/>
      <c r="P5" s="12"/>
      <c r="Q5" s="17"/>
    </row>
    <row r="6" spans="1:17">
      <c r="A6" s="16"/>
      <c r="B6" s="46" t="s">
        <v>9</v>
      </c>
      <c r="C6" s="47"/>
      <c r="D6" s="7">
        <f>I2/D5*1000</f>
        <v>288</v>
      </c>
      <c r="E6" s="12"/>
      <c r="F6" s="12"/>
      <c r="G6" s="50" t="s">
        <v>10</v>
      </c>
      <c r="H6" s="51"/>
      <c r="I6" s="1">
        <f>D5*((D7-D6)/1000)</f>
        <v>30.000000000000004</v>
      </c>
      <c r="J6" s="12"/>
      <c r="K6" s="12"/>
      <c r="L6" s="12"/>
      <c r="M6" s="12"/>
      <c r="N6" s="12"/>
      <c r="O6" s="12"/>
      <c r="P6" s="12"/>
      <c r="Q6" s="17"/>
    </row>
    <row r="7" spans="1:17">
      <c r="A7" s="16"/>
      <c r="B7" s="46" t="s">
        <v>11</v>
      </c>
      <c r="C7" s="47"/>
      <c r="D7" s="7">
        <f>((D3*1000000)/(D5*1000))+D6</f>
        <v>4608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7"/>
    </row>
    <row r="8" spans="1:17">
      <c r="A8" s="16"/>
      <c r="B8" s="48" t="s">
        <v>12</v>
      </c>
      <c r="C8" s="49"/>
      <c r="D8" s="6">
        <f>(((I2+I3)/D5)*1000)</f>
        <v>432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7"/>
    </row>
    <row r="9" spans="1:17">
      <c r="A9" s="16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7"/>
    </row>
    <row r="10" spans="1:17">
      <c r="A10" s="1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7"/>
    </row>
    <row r="11" spans="1:17">
      <c r="A11" s="1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7"/>
    </row>
    <row r="12" spans="1:17">
      <c r="A12" s="16"/>
      <c r="B12" s="44" t="s">
        <v>12</v>
      </c>
      <c r="C12" s="45"/>
      <c r="D12" s="7">
        <v>432</v>
      </c>
      <c r="E12" s="12"/>
      <c r="F12" s="12"/>
      <c r="G12" s="30" t="s">
        <v>8</v>
      </c>
      <c r="H12" s="31"/>
      <c r="I12" s="7">
        <f>(I2/(D16/1000))*3.6</f>
        <v>25</v>
      </c>
      <c r="J12" s="12"/>
      <c r="K12" s="12"/>
      <c r="L12" s="12"/>
      <c r="M12" s="12"/>
      <c r="N12" s="12"/>
      <c r="O12" s="12"/>
      <c r="P12" s="12"/>
      <c r="Q12" s="17"/>
    </row>
    <row r="13" spans="1:17">
      <c r="A13" s="16"/>
      <c r="B13" s="28" t="s">
        <v>11</v>
      </c>
      <c r="C13" s="29"/>
      <c r="D13" s="6">
        <v>3888</v>
      </c>
      <c r="E13" s="12"/>
      <c r="F13" s="12"/>
      <c r="G13" s="32" t="s">
        <v>10</v>
      </c>
      <c r="H13" s="33"/>
      <c r="I13" s="6">
        <f>D15*((D13-D16)/1000)</f>
        <v>25</v>
      </c>
      <c r="J13" s="12"/>
      <c r="K13" s="12"/>
      <c r="L13" s="12"/>
      <c r="M13" s="12"/>
      <c r="N13" s="12"/>
      <c r="O13" s="12"/>
      <c r="P13" s="12"/>
      <c r="Q13" s="17"/>
    </row>
    <row r="14" spans="1:17">
      <c r="A14" s="16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7"/>
    </row>
    <row r="15" spans="1:17">
      <c r="A15" s="16"/>
      <c r="B15" s="24" t="s">
        <v>7</v>
      </c>
      <c r="C15" s="25"/>
      <c r="D15" s="2">
        <f>(I2+I3)/(D12/1000)</f>
        <v>6.9444444444444446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7"/>
    </row>
    <row r="16" spans="1:17">
      <c r="A16" s="16"/>
      <c r="B16" s="26" t="s">
        <v>9</v>
      </c>
      <c r="C16" s="27"/>
      <c r="D16" s="1">
        <f>(I2/D15)*1000</f>
        <v>288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7"/>
    </row>
    <row r="17" spans="1:17">
      <c r="A17" s="1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7"/>
    </row>
    <row r="18" spans="1:17">
      <c r="A18" s="16"/>
      <c r="B18" s="12"/>
      <c r="C18" s="12"/>
      <c r="D18" s="12"/>
      <c r="E18" s="12"/>
      <c r="F18" s="12"/>
      <c r="G18" s="12"/>
      <c r="H18" s="20"/>
      <c r="I18" s="12"/>
      <c r="J18" s="20"/>
      <c r="K18" s="12"/>
      <c r="L18" s="12"/>
      <c r="M18" s="12"/>
      <c r="N18" s="12"/>
      <c r="O18" s="12"/>
      <c r="P18" s="12"/>
      <c r="Q18" s="17"/>
    </row>
    <row r="19" spans="1:17">
      <c r="A19" s="19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2"/>
    </row>
    <row r="20" spans="1:17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</row>
    <row r="21" spans="1:17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</row>
    <row r="22" spans="1:17">
      <c r="F22" s="11"/>
    </row>
    <row r="23" spans="1:17">
      <c r="G23" s="11"/>
    </row>
  </sheetData>
  <mergeCells count="18">
    <mergeCell ref="M3:O3"/>
    <mergeCell ref="M2:O2"/>
    <mergeCell ref="M4:O5"/>
    <mergeCell ref="B12:C12"/>
    <mergeCell ref="B7:C7"/>
    <mergeCell ref="B8:C8"/>
    <mergeCell ref="G6:H6"/>
    <mergeCell ref="B2:C2"/>
    <mergeCell ref="B5:C5"/>
    <mergeCell ref="B3:C3"/>
    <mergeCell ref="G2:H2"/>
    <mergeCell ref="G3:H3"/>
    <mergeCell ref="B6:C6"/>
    <mergeCell ref="B15:C15"/>
    <mergeCell ref="B16:C16"/>
    <mergeCell ref="B13:C13"/>
    <mergeCell ref="G12:H12"/>
    <mergeCell ref="G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2024-11-15T19:27:03Z</dcterms:created>
  <dcterms:modified xsi:type="dcterms:W3CDTF">2024-11-19T03:00:47Z</dcterms:modified>
  <cp:category/>
  <cp:contentStatus/>
</cp:coreProperties>
</file>