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08"/>
  <workbookPr/>
  <xr:revisionPtr revIDLastSave="0" documentId="8_{92738481-DC3D-479A-9F47-E94FE2100AF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 s="1"/>
  <c r="D5" i="1"/>
  <c r="D6" i="1" l="1"/>
  <c r="D8" i="1"/>
  <c r="D7" i="1"/>
  <c r="I5" i="1" s="1"/>
  <c r="I6" i="1" l="1"/>
</calcChain>
</file>

<file path=xl/sharedStrings.xml><?xml version="1.0" encoding="utf-8"?>
<sst xmlns="http://schemas.openxmlformats.org/spreadsheetml/2006/main" count="17" uniqueCount="13">
  <si>
    <t>Velocidade: Km/h</t>
  </si>
  <si>
    <t>Comprimento Laço</t>
  </si>
  <si>
    <t>Entrada de dados do usuario</t>
  </si>
  <si>
    <t>Comprimento veiculo:  m</t>
  </si>
  <si>
    <t>Comprimento Piezo</t>
  </si>
  <si>
    <t>Constantes</t>
  </si>
  <si>
    <t>Calculos</t>
  </si>
  <si>
    <t>Velocidade m/s</t>
  </si>
  <si>
    <t>Velocidade calculada: km/h</t>
  </si>
  <si>
    <t>Tempo no Laço: ms</t>
  </si>
  <si>
    <t>Comprimento calculado: m</t>
  </si>
  <si>
    <t>Tempo de permanencia no Laço: ms</t>
  </si>
  <si>
    <t>Tempo entre Laços: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</si>
</sst>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2" xfId="0" applyBorder="1"/>
    <xf numFmtId="0" fontId="0" fillId="0" borderId="6" xfId="0" applyBorder="1"/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2" borderId="2" xfId="0" applyFill="1" applyBorder="1"/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/>
    <xf numFmtId="0" fontId="0" fillId="0" borderId="0" xfId="0" applyFill="1"/>
    <xf numFmtId="0" fontId="0" fillId="4" borderId="5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10" xfId="0" applyBorder="1"/>
    <xf numFmtId="0" fontId="0" fillId="3" borderId="11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5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0" borderId="19" xfId="0" applyBorder="1"/>
    <xf numFmtId="0" fontId="0" fillId="3" borderId="20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18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0" xfId="0" applyFill="1" applyBorder="1"/>
    <xf numFmtId="0" fontId="0" fillId="7" borderId="15" xfId="0" applyFill="1" applyBorder="1"/>
    <xf numFmtId="0" fontId="0" fillId="7" borderId="17" xfId="0" applyFill="1" applyBorder="1"/>
    <xf numFmtId="0" fontId="0" fillId="7" borderId="16" xfId="0" applyFill="1" applyBorder="1"/>
    <xf numFmtId="0" fontId="0" fillId="7" borderId="21" xfId="0" applyFill="1" applyBorder="1"/>
    <xf numFmtId="0" fontId="0" fillId="7" borderId="22" xfId="0" applyFill="1" applyBorder="1"/>
    <xf numFmtId="0" fontId="0" fillId="7" borderId="13" xfId="0" applyFill="1" applyBorder="1"/>
    <xf numFmtId="0" fontId="0" fillId="7" borderId="20" xfId="0" applyFill="1" applyBorder="1"/>
    <xf numFmtId="0" fontId="0" fillId="7" borderId="14" xfId="0" applyFill="1" applyBorder="1"/>
    <xf numFmtId="0" fontId="0" fillId="0" borderId="18" xfId="0" applyBorder="1" applyAlignment="1">
      <alignment horizontal="center"/>
    </xf>
    <xf numFmtId="0" fontId="0" fillId="3" borderId="5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10" xfId="0" applyFill="1" applyBorder="1"/>
    <xf numFmtId="0" fontId="0" fillId="6" borderId="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activeCell="L5" sqref="L5"/>
    </sheetView>
  </sheetViews>
  <sheetFormatPr defaultRowHeight="15"/>
  <cols>
    <col min="3" max="3" width="22.7109375" customWidth="1"/>
    <col min="8" max="8" width="15.85546875" customWidth="1"/>
  </cols>
  <sheetData>
    <row r="1" spans="1:17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</row>
    <row r="2" spans="1:17">
      <c r="A2" s="42"/>
      <c r="B2" s="20" t="s">
        <v>0</v>
      </c>
      <c r="C2" s="28"/>
      <c r="D2" s="29">
        <v>120</v>
      </c>
      <c r="E2" s="38"/>
      <c r="F2" s="38"/>
      <c r="G2" s="3" t="s">
        <v>1</v>
      </c>
      <c r="H2" s="4"/>
      <c r="I2" s="2">
        <v>2</v>
      </c>
      <c r="J2" s="38"/>
      <c r="K2" s="38"/>
      <c r="L2" s="48"/>
      <c r="M2" s="24" t="s">
        <v>2</v>
      </c>
      <c r="N2" s="47"/>
      <c r="O2" s="25"/>
      <c r="P2" s="38"/>
      <c r="Q2" s="43"/>
    </row>
    <row r="3" spans="1:17">
      <c r="A3" s="42"/>
      <c r="B3" s="21" t="s">
        <v>3</v>
      </c>
      <c r="C3" s="30"/>
      <c r="D3" s="19">
        <v>6</v>
      </c>
      <c r="E3" s="38"/>
      <c r="F3" s="38"/>
      <c r="G3" s="5" t="s">
        <v>4</v>
      </c>
      <c r="H3" s="6"/>
      <c r="I3" s="1">
        <v>1</v>
      </c>
      <c r="J3" s="38"/>
      <c r="K3" s="38"/>
      <c r="L3" s="9"/>
      <c r="M3" s="49" t="s">
        <v>5</v>
      </c>
      <c r="N3" s="49"/>
      <c r="O3" s="50"/>
      <c r="P3" s="38"/>
      <c r="Q3" s="43"/>
    </row>
    <row r="4" spans="1:17">
      <c r="A4" s="42"/>
      <c r="B4" s="37"/>
      <c r="C4" s="37"/>
      <c r="D4" s="38"/>
      <c r="E4" s="38"/>
      <c r="F4" s="38"/>
      <c r="G4" s="37"/>
      <c r="H4" s="37"/>
      <c r="I4" s="38"/>
      <c r="J4" s="38"/>
      <c r="K4" s="38"/>
      <c r="L4" s="52"/>
      <c r="M4" s="10" t="s">
        <v>6</v>
      </c>
      <c r="N4" s="11"/>
      <c r="O4" s="12"/>
      <c r="P4" s="38"/>
      <c r="Q4" s="43"/>
    </row>
    <row r="5" spans="1:17">
      <c r="A5" s="42"/>
      <c r="B5" s="23" t="s">
        <v>7</v>
      </c>
      <c r="C5" s="31"/>
      <c r="D5" s="29">
        <f>D2/3.6</f>
        <v>33.333333333333336</v>
      </c>
      <c r="E5" s="38"/>
      <c r="F5" s="38"/>
      <c r="G5" s="17" t="s">
        <v>8</v>
      </c>
      <c r="H5" s="18"/>
      <c r="I5" s="2">
        <f>(D3/((D7-D6)/1000))*3.6</f>
        <v>120.00000000000001</v>
      </c>
      <c r="J5" s="38"/>
      <c r="K5" s="38"/>
      <c r="L5" s="51"/>
      <c r="M5" s="13"/>
      <c r="N5" s="13"/>
      <c r="O5" s="14"/>
      <c r="P5" s="38"/>
      <c r="Q5" s="43"/>
    </row>
    <row r="6" spans="1:17">
      <c r="A6" s="42"/>
      <c r="B6" s="23" t="s">
        <v>9</v>
      </c>
      <c r="C6" s="31"/>
      <c r="D6" s="29">
        <f>I2/D5*1000</f>
        <v>60</v>
      </c>
      <c r="E6" s="38"/>
      <c r="F6" s="38"/>
      <c r="G6" s="7" t="s">
        <v>10</v>
      </c>
      <c r="H6" s="8"/>
      <c r="I6" s="1">
        <f>D5*((D7-D6)/1000)</f>
        <v>6</v>
      </c>
      <c r="J6" s="38"/>
      <c r="K6" s="38"/>
      <c r="L6" s="38"/>
      <c r="M6" s="38"/>
      <c r="N6" s="38"/>
      <c r="O6" s="38"/>
      <c r="P6" s="38"/>
      <c r="Q6" s="43"/>
    </row>
    <row r="7" spans="1:17">
      <c r="A7" s="42"/>
      <c r="B7" s="23" t="s">
        <v>11</v>
      </c>
      <c r="C7" s="31"/>
      <c r="D7" s="29">
        <f>((D3*1000000)/(D5*1000))+D6</f>
        <v>240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43"/>
    </row>
    <row r="8" spans="1:17">
      <c r="A8" s="42"/>
      <c r="B8" s="22" t="s">
        <v>12</v>
      </c>
      <c r="C8" s="32"/>
      <c r="D8" s="19">
        <f>(I2+I3)*D5</f>
        <v>100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43"/>
    </row>
    <row r="9" spans="1:17">
      <c r="A9" s="42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43"/>
    </row>
    <row r="10" spans="1:17">
      <c r="A10" s="42"/>
      <c r="B10" s="26" t="s">
        <v>9</v>
      </c>
      <c r="C10" s="27"/>
      <c r="D10" s="29">
        <v>60</v>
      </c>
      <c r="E10" s="38"/>
      <c r="F10" s="38"/>
      <c r="G10" s="33" t="s">
        <v>8</v>
      </c>
      <c r="H10" s="34"/>
      <c r="I10" s="29">
        <f>(I2/(D10/1000))*3.6</f>
        <v>120.00000000000001</v>
      </c>
      <c r="J10" s="38"/>
      <c r="K10" s="38"/>
      <c r="L10" s="38"/>
      <c r="M10" s="38"/>
      <c r="N10" s="38"/>
      <c r="O10" s="38"/>
      <c r="P10" s="38"/>
      <c r="Q10" s="43"/>
    </row>
    <row r="11" spans="1:17">
      <c r="A11" s="42"/>
      <c r="B11" s="20" t="s">
        <v>11</v>
      </c>
      <c r="C11" s="28"/>
      <c r="D11" s="19">
        <v>240</v>
      </c>
      <c r="E11" s="38"/>
      <c r="F11" s="38"/>
      <c r="G11" s="35" t="s">
        <v>10</v>
      </c>
      <c r="H11" s="36"/>
      <c r="I11" s="19">
        <f>((D11-D10)/1000)*(I10/3.6)</f>
        <v>6</v>
      </c>
      <c r="J11" s="38"/>
      <c r="K11" s="38"/>
      <c r="L11" s="38"/>
      <c r="M11" s="38"/>
      <c r="N11" s="38"/>
      <c r="O11" s="38"/>
      <c r="P11" s="38"/>
      <c r="Q11" s="43"/>
    </row>
    <row r="12" spans="1:17">
      <c r="A12" s="44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6"/>
    </row>
    <row r="17" spans="3:8">
      <c r="C17" s="15"/>
      <c r="H17" s="15"/>
    </row>
    <row r="20" spans="3:8">
      <c r="E20" s="16"/>
    </row>
  </sheetData>
  <mergeCells count="16">
    <mergeCell ref="B11:C11"/>
    <mergeCell ref="G10:H10"/>
    <mergeCell ref="G11:H11"/>
    <mergeCell ref="M3:O3"/>
    <mergeCell ref="M2:O2"/>
    <mergeCell ref="M4:O5"/>
    <mergeCell ref="B10:C10"/>
    <mergeCell ref="B7:C7"/>
    <mergeCell ref="B8:C8"/>
    <mergeCell ref="G6:H6"/>
    <mergeCell ref="B2:C2"/>
    <mergeCell ref="B5:C5"/>
    <mergeCell ref="B3:C3"/>
    <mergeCell ref="G2:H2"/>
    <mergeCell ref="G3:H3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2024-11-15T19:27:03Z</dcterms:created>
  <dcterms:modified xsi:type="dcterms:W3CDTF">2024-11-15T20:59:36Z</dcterms:modified>
  <cp:category/>
  <cp:contentStatus/>
</cp:coreProperties>
</file>