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9" documentId="8_{758A571F-3ACA-4BF9-9D1C-0104F7D4FF5C}" xr6:coauthVersionLast="47" xr6:coauthVersionMax="47" xr10:uidLastSave="{0190CBDD-1FEC-4F2C-B178-780EA761FCD6}"/>
  <bookViews>
    <workbookView xWindow="-108" yWindow="-108"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<sst xmlns="http://schemas.openxmlformats.org/spreadsheetml/2006/main" count="953" uniqueCount="733">
  <si>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</si>
  <si>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</si>
  <si>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</si>
  <si>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</si>
  <si>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</si>
  <si>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</si>
  <si>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</si>
  <si>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</si>
  <si>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</si>
  <si>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</si>
  <si>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</si>
  <si>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</si>
  <si>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</si>
  <si>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</si>
  <si>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</si>
  <si>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</si>
  <si>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</si>
  <si>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</si>
  <si>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</si>
  <si>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</si>
  <si>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</si>
  <si>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</si>
  <si>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</si>
  <si>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</si>
  <si>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</si>
  <si>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</si>
  <si>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</si>
  <si>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</si>
  <si>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</si>
  <si>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</si>
  <si>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</si>
  <si>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</si>
  <si>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</si>
  <si>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</si>
  <si>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</si>
  <si>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</si>
  <si>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</si>
  <si>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</si>
  <si>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</si>
  <si>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</si>
  <si>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</si>
  <si>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</si>
  <si>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</si>
  <si>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</si>
  <si>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</si>
  <si>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</si>
  <si>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</si>
  <si>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</si>
  <si>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</si>
  <si>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</si>
  <si>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</si>
  <si>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</si>
  <si>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</si>
  <si>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</si>
  <si>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</si>
  <si>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</si>
  <si>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</si>
  <si>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</si>
  <si>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</si>
  <si>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</si>
  <si>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</si>
  <si>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</si>
  <si>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</si>
  <si>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</si>
  <si>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</si>
  <si>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</si>
  <si>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</si>
  <si>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</si>
  <si>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</si>
  <si>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</si>
  <si>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</si>
  <si>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</si>
  <si>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</si>
  <si>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</si>
  <si>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</si>
  <si>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</si>
  <si>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</si>
  <si>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</si>
  <si>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</si>
  <si>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</si>
  <si>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</si>
  <si>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</si>
  <si>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</si>
  <si>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</si>
  <si>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</si>
  <si>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</si>
  <si>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</si>
  <si>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</si>
  <si>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</si>
  <si>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</si>
  <si>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</si>
  <si>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</si>
  <si>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</si>
  <si>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</si>
  <si>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</si>
  <si>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</si>
  <si>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</si>
  <si>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</si>
  <si>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</si>
  <si>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</si>
  <si>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</si>
  <si>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</si>
  <si>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</si>
  <si>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</si>
  <si>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</si>
  <si>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</si>
  <si>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</si>
  <si>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</si>
  <si>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</si>
  <si>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</si>
  <si>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</si>
  <si>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</si>
  <si>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</si>
  <si>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</si>
  <si>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</si>
  <si>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</si>
  <si>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</si>
  <si>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</si>
  <si>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</si>
  <si>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</si>
  <si>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</si>
  <si>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</si>
  <si>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</si>
  <si>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</si>
  <si>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</si>
  <si>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</si>
  <si>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</si>
  <si>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</si>
  <si>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</si>
  <si>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</si>
  <si>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</si>
  <si>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</si>
  <si>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</si>
  <si>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</si>
  <si>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</si>
  <si>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</si>
  <si>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</si>
  <si>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</si>
  <si>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</si>
  <si>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</si>
  <si>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</si>
  <si>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</si>
  <si>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</si>
  <si>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</si>
  <si>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</si>
  <si>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</si>
  <si>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</si>
  <si>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</si>
  <si>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</si>
  <si>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</si>
  <si>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</si>
  <si>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</si>
  <si>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</si>
  <si>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</si>
  <si>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</si>
  <si>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</si>
  <si>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</si>
  <si>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</si>
  <si>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</si>
  <si>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</si>
  <si>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</si>
  <si>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</si>
  <si>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</si>
  <si>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</si>
  <si>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</si>
  <si>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</si>
  <si>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</si>
  <si>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</si>
  <si>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</si>
  <si>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</si>
  <si>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</si>
  <si>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</si>
  <si>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</si>
  <si>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</si>
  <si>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</si>
  <si>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</si>
  <si>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</si>
  <si>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</si>
  <si>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</si>
  <si>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</si>
  <si>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</si>
  <si>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</si>
  <si>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</si>
  <si>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</si>
  <si>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</si>
  <si>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</si>
  <si>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</si>
  <si>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</si>
  <si>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</si>
  <si>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</si>
  <si>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</si>
  <si>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</si>
  <si>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</si>
  <si>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</si>
  <si>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</si>
  <si>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</si>
  <si>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</si>
  <si>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</si>
  <si>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</si>
  <si>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</si>
  <si>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</si>
  <si>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</si>
  <si>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</si>
  <si>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</si>
  <si>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</si>
  <si>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</si>
  <si>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</si>
  <si>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</si>
  <si>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</si>
  <si>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</si>
  <si>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</si>
  <si>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</si>
  <si>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</si>
  <si>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</si>
  <si>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</si>
  <si>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</si>
  <si>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</si>
  <si>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</si>
  <si>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</si>
  <si>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</si>
  <si>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</si>
  <si>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</si>
  <si>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</si>
  <si>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</si>
  <si>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</si>
  <si>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</si>
  <si>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</si>
  <si>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</si>
  <si>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</si>
  <si>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</si>
  <si>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</si>
  <si>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</si>
  <si>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</si>
  <si>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</si>
  <si>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</si>
  <si>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</si>
  <si>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</si>
  <si>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</si>
  <si>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</si>
  <si>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</si>
  <si>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</si>
  <si>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</si>
  <si>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</si>
  <si>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</si>
  <si>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</si>
  <si>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</si>
  <si>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</si>
  <si>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</si>
  <si>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</si>
  <si>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</si>
  <si>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</si>
  <si>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</si>
  <si>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</si>
  <si>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</si>
  <si>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</si>
  <si>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</si>
  <si>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</si>
  <si>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</si>
  <si>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</si>
  <si>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</si>
  <si>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</si>
  <si>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</si>
  <si>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</si>
  <si>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</si>
  <si>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</si>
  <si>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</si>
  <si>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</si>
  <si>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</si>
  <si>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</si>
  <si>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</si>
  <si>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</si>
  <si>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</si>
  <si>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</si>
  <si>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</si>
  <si>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</si>
  <si>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</si>
  <si>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</si>
  <si>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</si>
  <si>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</si>
  <si>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</si>
  <si>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</si>
  <si>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</si>
  <si>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</si>
  <si>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</si>
  <si>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</si>
  <si>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</si>
  <si>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</si>
  <si>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</si>
  <si>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</si>
  <si>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</si>
  <si>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</si>
  <si>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</si>
  <si>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</si>
  <si>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</si>
  <si>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</si>
  <si>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</si>
  <si>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</si>
  <si>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</si>
  <si>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</si>
  <si>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</si>
  <si>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</si>
  <si>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</si>
  <si>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</si>
  <si>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</si>
  <si>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</si>
  <si>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</si>
  <si>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</si>
  <si>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</si>
  <si>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</si>
  <si>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</si>
  <si>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</si>
  <si>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</si>
  <si>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</si>
  <si>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</si>
  <si>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</si>
  <si>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</si>
  <si>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</si>
  <si>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</si>
  <si>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</si>
  <si>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</si>
  <si>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</si>
  <si>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</si>
  <si>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</si>
  <si>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</si>
  <si>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</si>
  <si>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</si>
  <si>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</si>
  <si>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</si>
  <si>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</si>
  <si>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</si>
  <si>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</si>
  <si>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</si>
  <si>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</si>
  <si>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</si>
  <si>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</si>
  <si>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</si>
  <si>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</si>
  <si>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</si>
  <si>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</si>
  <si>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</si>
  <si>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</si>
  <si>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</si>
  <si>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</si>
  <si>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</si>
  <si>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</si>
  <si>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</si>
  <si>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</si>
  <si>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</si>
  <si>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</si>
  <si>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</si>
  <si>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</si>
  <si>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</si>
  <si>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</si>
  <si>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</si>
  <si>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</si>
  <si>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</si>
  <si>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</si>
  <si>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</si>
  <si>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</si>
  <si>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</si>
  <si>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</si>
  <si>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</si>
  <si>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</si>
  <si>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</si>
  <si>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</si>
  <si>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</si>
  <si>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</si>
  <si>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</si>
  <si>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</si>
  <si>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</si>
  <si>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</si>
  <si>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</si>
  <si>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</si>
  <si>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</si>
  <si>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</si>
  <si>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</si>
  <si>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</si>
  <si>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</si>
  <si>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</si>
  <si>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</si>
  <si>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</si>
  <si>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</si>
  <si>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</si>
  <si>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</si>
  <si>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</si>
  <si>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</si>
  <si>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</si>
  <si>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</si>
  <si>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</si>
  <si>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</si>
  <si>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</si>
  <si>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</si>
  <si>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</si>
  <si>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</si>
  <si>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</si>
  <si>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</si>
  <si>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</si>
  <si>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</si>
  <si>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</si>
  <si>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</si>
  <si>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</si>
  <si>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</si>
  <si>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</si>
  <si>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</si>
  <si>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</si>
  <si>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</si>
  <si>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</si>
  <si>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</si>
  <si>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</si>
  <si>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</si>
  <si>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</si>
  <si>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</si>
  <si>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</si>
  <si>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</si>
  <si>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</si>
  <si>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</si>
  <si>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</si>
  <si>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</si>
  <si>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</si>
  <si>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</si>
  <si>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</si>
  <si>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</si>
  <si>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</si>
  <si>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</si>
  <si>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</si>
  <si>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</si>
  <si>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</si>
  <si>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</si>
  <si>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</si>
  <si>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</si>
  <si>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</si>
  <si>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</si>
  <si>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</si>
  <si>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</si>
  <si>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</si>
  <si>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</si>
  <si>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</si>
  <si>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</si>
  <si>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</si>
  <si>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</si>
  <si>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</si>
  <si>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</si>
  <si>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</si>
  <si>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</si>
  <si>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</si>
  <si>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</si>
  <si>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</si>
  <si>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</si>
  <si>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</si>
  <si>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</si>
  <si>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</si>
  <si>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</si>
  <si>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</si>
  <si>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</si>
  <si>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</si>
  <si>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</si>
  <si>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</si>
  <si>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</si>
  <si>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</si>
  <si>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</si>
  <si>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</si>
  <si>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</si>
  <si>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</si>
  <si>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</si>
  <si>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</si>
  <si>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</si>
  <si>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</si>
  <si>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</si>
  <si>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</si>
  <si>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</si>
  <si>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</si>
  <si>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</si>
  <si>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</si>
  <si>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</si>
  <si>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</si>
  <si>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</si>
  <si>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</si>
  <si>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</si>
  <si>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</si>
  <si>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</si>
  <si>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</si>
  <si>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</si>
  <si>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</si>
  <si>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</si>
  <si>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</si>
  <si>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</si>
  <si>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</si>
  <si>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</si>
  <si>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</si>
  <si>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</si>
  <si>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</si>
  <si>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</si>
  <si>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</si>
  <si>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</si>
  <si>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</si>
  <si>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</si>
  <si>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</si>
  <si>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</si>
  <si>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</si>
  <si>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</si>
  <si>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</si>
  <si>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</si>
  <si>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</si>
  <si>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</si>
  <si>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</si>
  <si>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</si>
  <si>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</si>
  <si>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</si>
  <si>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</si>
  <si>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</si>
  <si>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</si>
  <si>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</si>
  <si>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</si>
  <si>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</si>
  <si>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</si>
  <si>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</si>
  <si>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</si>
  <si>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</si>
  <si>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</si>
  <si>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</si>
  <si>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</si>
  <si>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</si>
  <si>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</si>
  <si>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</si>
  <si>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</si>
  <si>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</si>
  <si>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</si>
  <si>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</si>
  <si>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</si>
  <si>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</si>
  <si>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</si>
  <si>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</si>
  <si>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</si>
  <si>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</si>
  <si>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</si>
  <si>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</si>
  <si>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</si>
  <si>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</si>
  <si>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</si>
  <si>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</si>
  <si>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</si>
  <si>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</si>
  <si>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</si>
  <si>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</si>
  <si>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</si>
  <si>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</si>
  <si>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</si>
  <si>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</si>
  <si>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</si>
  <si>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</si>
  <si>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</si>
  <si>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</si>
  <si>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</si>
  <si>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</si>
  <si>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</si>
  <si>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</si>
  <si>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</si>
  <si>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</si>
  <si>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</si>
  <si>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</si>
  <si>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</si>
  <si>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</si>
  <si>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</si>
  <si>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</si>
  <si>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</si>
  <si>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</si>
  <si>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</si>
  <si>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</si>
  <si>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</si>
  <si>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</si>
  <si>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</si>
  <si>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</si>
  <si>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</si>
  <si>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</si>
  <si>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</si>
  <si>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</si>
  <si>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</si>
  <si>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</si>
  <si>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</si>
  <si>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</si>
  <si>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</si>
  <si>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</si>
  <si>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</si>
  <si>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</si>
  <si>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</si>
  <si>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</si>
  <si>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</si>
  <si>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</si>
  <si>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</si>
  <si>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</si>
  <si>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</si>
  <si>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</si>
  <si>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</si>
  <si>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</si>
  <si>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</si>
  <si>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</si>
  <si>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</si>
  <si>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</si>
  <si>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</si>
  <si>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</si>
  <si>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</si>
  <si>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</si>
  <si>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</si>
  <si>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</si>
  <si>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</si>
  <si>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</si>
  <si>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</si>
  <si>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</si>
  <si>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</si>
  <si>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</si>
  <si>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</si>
  <si>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</si>
  <si>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</si>
  <si>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</si>
  <si>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</si>
  <si>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</si>
  <si>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</si>
  <si>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</si>
  <si>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</si>
  <si>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</si>
  <si>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</si>
  <si>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</si>
  <si>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</si>
  <si>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</si>
  <si>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</si>
  <si>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</si>
  <si>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</si>
  <si>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</si>
  <si>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</si>
  <si>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</si>
  <si>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</si>
  <si>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</si>
  <si>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</si>
  <si>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</si>
  <si>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</si>
  <si>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</si>
  <si>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</si>
  <si>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</si>
  <si>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</si>
  <si>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</si>
  <si>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</si>
  <si>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</si>
  <si>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</si>
  <si>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</si>
  <si>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</si>
  <si>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</si>
  <si>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</si>
  <si>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</si>
  <si>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</si>
  <si>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</si>
  <si>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</si>
  <si>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</si>
  <si>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</si>
  <si>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</si>
  <si>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</si>
  <si>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</si>
  <si>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</si>
  <si>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</si>
  <si>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</si>
  <si>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</si>
  <si>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</si>
  <si>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</si>
  <si>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</si>
  <si>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</si>
  <si>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</si>
  <si>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</si>
  <si>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</si>
  <si>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</si>
  <si>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</si>
  <si>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</si>
  <si>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</si>
  <si>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</si>
  <si>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</si>
  <si>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</si>
  <si>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</si>
  <si>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</si>
  <si>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</si>
  <si>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</si>
  <si>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</si>
  <si>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</si>
  <si>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</si>
  <si>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</si>
  <si>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</si>
  <si>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</si>
  <si>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</si>
  <si>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</si>
  <si>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</si>
  <si>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</si>
  <si>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</si>
  <si>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</si>
  <si>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</si>
  <si>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</si>
  <si>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</si>
  <si>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</si>
  <si>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</si>
  <si>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</si>
  <si>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</si>
  <si>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</si>
  <si>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</si>
  <si>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</si>
  <si>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</si>
  <si>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</si>
  <si>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</si>
  <si>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</si>
  <si>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</si>
  <si>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</si>
  <si>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</si>
  <si>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</si>
  <si>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</si>
  <si>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</si>
  <si>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0,5</t>
  </si>
  <si>
    <t>-0,75</t>
  </si>
  <si>
    <t>-0,125</t>
  </si>
  <si>
    <t>0,75</t>
  </si>
  <si>
    <t>0,625</t>
  </si>
  <si>
    <t>-1,75</t>
  </si>
  <si>
    <t>-2,25</t>
  </si>
  <si>
    <t>1,25</t>
  </si>
  <si>
    <t>1,5</t>
  </si>
  <si>
    <t>-0,25</t>
  </si>
  <si>
    <t>0,125</t>
  </si>
  <si>
    <t>2,25</t>
  </si>
  <si>
    <t>-0,5</t>
  </si>
  <si>
    <t>1,75</t>
  </si>
  <si>
    <t>-1,25</t>
  </si>
  <si>
    <t>-0,625</t>
  </si>
  <si>
    <t>0,25</t>
  </si>
  <si>
    <t>-2,75</t>
  </si>
  <si>
    <t>-2,5</t>
  </si>
  <si>
    <t>-1,5</t>
  </si>
  <si>
    <t>0,375</t>
  </si>
  <si>
    <t>2,75</t>
  </si>
  <si>
    <t>-0,375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</si>
</sst>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0.32911392405063289</c:v>
                </c:pt>
                <c:pt idx="1">
                  <c:v>-2.5316455696202531E-2</c:v>
                </c:pt>
                <c:pt idx="2">
                  <c:v>0.54430379746835444</c:v>
                </c:pt>
                <c:pt idx="3">
                  <c:v>0.20253164556962025</c:v>
                </c:pt>
                <c:pt idx="4">
                  <c:v>-0.11392405063291139</c:v>
                </c:pt>
                <c:pt idx="5">
                  <c:v>0.39240506329113922</c:v>
                </c:pt>
                <c:pt idx="6">
                  <c:v>-6.3291139240506333E-2</c:v>
                </c:pt>
                <c:pt idx="7">
                  <c:v>-0.12658227848101267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0.26265822784810128</c:v>
                </c:pt>
                <c:pt idx="1">
                  <c:v>2.2151898734177215E-2</c:v>
                </c:pt>
                <c:pt idx="2">
                  <c:v>0.14240506329113925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0.26265822784810128</c:v>
                </c:pt>
                <c:pt idx="1">
                  <c:v>2.2151898734177215E-2</c:v>
                </c:pt>
                <c:pt idx="2" formatCode="0.00">
                  <c:v>0.14240506329113925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0.29209843314896927</c:v>
                  </c:pt>
                  <c:pt idx="1">
                    <c:v>0.30873736200030766</c:v>
                  </c:pt>
                  <c:pt idx="2">
                    <c:v>0.27633796987274933</c:v>
                  </c:pt>
                </c:numCache>
              </c:numRef>
            </c:plus>
            <c:minus>
              <c:numRef>
                <c:f>Confidence_Intervals!$M$5:$M$7</c:f>
                <c:numCache>
                  <c:formatCode>General</c:formatCode>
                  <c:ptCount val="3"/>
                  <c:pt idx="0">
                    <c:v>0.29209843314896927</c:v>
                  </c:pt>
                  <c:pt idx="1">
                    <c:v>0.30873736200030766</c:v>
                  </c:pt>
                  <c:pt idx="2">
                    <c:v>0.27633796987274933</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0.26265822784810128</c:v>
                </c:pt>
                <c:pt idx="1">
                  <c:v>2.2151898734177215E-2</c:v>
                </c:pt>
                <c:pt idx="2" formatCode="0.00">
                  <c:v>0.14240506329113925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76200</xdr:rowOff>
    </xdr:from>
    <xdr:to>
      <xdr:col>2</xdr:col>
      <xdr:colOff>1607820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707</v>
      </c>
      <c r="B1" s="50"/>
      <c r="C1" s="50"/>
    </row>
    <row r="2" spans="1:3" ht="107.25" customHeight="1" x14ac:dyDescent="0.3">
      <c r="A2" s="51" t="s">
        <v>416</v>
      </c>
      <c r="B2" s="51"/>
      <c r="C2" s="51"/>
    </row>
    <row r="4" spans="1:3" ht="18" x14ac:dyDescent="0.35">
      <c r="A4" s="23" t="s">
        <v>256</v>
      </c>
      <c r="B4" s="24" t="s">
        <v>40</v>
      </c>
    </row>
    <row r="6" spans="1:3" ht="30.75" customHeight="1" x14ac:dyDescent="0.3">
      <c r="A6" s="52" t="s">
        <v>257</v>
      </c>
      <c r="B6" s="52"/>
      <c r="C6" s="52"/>
    </row>
    <row r="8" spans="1:3" ht="262.5" customHeight="1" x14ac:dyDescent="0.3">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3" t="s">
        <v>267</v>
      </c>
      <c r="B1" s="73"/>
      <c r="C1" s="73"/>
      <c r="D1" s="73"/>
      <c r="E1" s="73"/>
      <c r="F1" s="73"/>
      <c r="G1" s="73"/>
    </row>
    <row r="2" spans="1:7" ht="197.25" customHeight="1" x14ac:dyDescent="0.3">
      <c r="A2" s="52" t="s">
        <v>268</v>
      </c>
      <c r="B2" s="52"/>
      <c r="C2" s="52"/>
      <c r="D2" s="52"/>
      <c r="E2" s="52"/>
      <c r="F2" s="52"/>
      <c r="G2" s="52"/>
    </row>
    <row r="3" spans="1:7" x14ac:dyDescent="0.3">
      <c r="A3" s="74"/>
      <c r="B3" s="74"/>
      <c r="C3" s="74"/>
      <c r="D3" s="74"/>
      <c r="E3" s="74"/>
      <c r="F3" s="74"/>
      <c r="G3" s="74"/>
    </row>
    <row r="4" spans="1:7" x14ac:dyDescent="0.3">
      <c r="A4" s="25" t="s">
        <v>25</v>
      </c>
      <c r="B4" s="25" t="s">
        <v>265</v>
      </c>
    </row>
    <row r="5" spans="1:7" x14ac:dyDescent="0.3">
      <c r="A5" s="11" t="str">
        <f>VLOOKUP(Read_First!B4,Items!A1:S50,18,FALSE)</f>
        <v>Pragmatic Quality</v>
      </c>
      <c r="B5" s="9">
        <f>SQRT(VAR(DT!K4:K1004))</f>
        <v>1.3246302908114704</v>
      </c>
    </row>
    <row r="6" spans="1:7" x14ac:dyDescent="0.3">
      <c r="A6" s="11" t="str">
        <f>VLOOKUP(Read_First!B4,Items!A1:S50,19,FALSE)</f>
        <v>Hedonic Quality</v>
      </c>
      <c r="B6" s="9">
        <f>SQRT(VAR(DT!L4:L1004))</f>
        <v>1.4000857765719819</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19.108088485881204</v>
      </c>
      <c r="C10" s="7">
        <f>POWER((1.65*B6)/0.5,2)</f>
        <v>21.347015579357357</v>
      </c>
    </row>
    <row r="11" spans="1:7" x14ac:dyDescent="0.3">
      <c r="A11" s="25" t="s">
        <v>270</v>
      </c>
      <c r="B11" s="7">
        <f>POWER((1.96*B5)/0.5,2)</f>
        <v>26.962583187276859</v>
      </c>
      <c r="C11" s="7">
        <f>POWER((1.96*B6)/0.5,2)</f>
        <v>30.121834728984105</v>
      </c>
    </row>
    <row r="12" spans="1:7" x14ac:dyDescent="0.3">
      <c r="A12" s="25" t="s">
        <v>271</v>
      </c>
      <c r="B12" s="7">
        <f>POWER((2.58*B6)/0.5,2)</f>
        <v>52.192570983446949</v>
      </c>
      <c r="C12" s="7">
        <f>POWER((2.58*B6)/0.5,2)</f>
        <v>52.192570983446949</v>
      </c>
    </row>
    <row r="13" spans="1:7" x14ac:dyDescent="0.3">
      <c r="A13" s="25" t="s">
        <v>272</v>
      </c>
      <c r="B13" s="7">
        <f>POWER((1.65*B5)/0.25,2)</f>
        <v>76.432353943524816</v>
      </c>
      <c r="C13" s="7">
        <f>POWER((1.65*B6)/0.25,2)</f>
        <v>85.38806231742943</v>
      </c>
    </row>
    <row r="14" spans="1:7" x14ac:dyDescent="0.3">
      <c r="A14" s="25" t="s">
        <v>273</v>
      </c>
      <c r="B14" s="7">
        <f>POWER((1.96*B5)/0.25,2)</f>
        <v>107.85033274910744</v>
      </c>
      <c r="C14" s="7">
        <f>POWER((1.96*B6)/0.25,2)</f>
        <v>120.48733891593642</v>
      </c>
    </row>
    <row r="15" spans="1:7" x14ac:dyDescent="0.3">
      <c r="A15" s="25" t="s">
        <v>274</v>
      </c>
      <c r="B15" s="7">
        <f>POWER((2.58*B5)/0.25,2)</f>
        <v>186.87394703018501</v>
      </c>
      <c r="C15" s="7">
        <f>POWER((2.58*B6)/0.25,2)</f>
        <v>208.77028393378779</v>
      </c>
    </row>
    <row r="16" spans="1:7" x14ac:dyDescent="0.3">
      <c r="A16" s="25" t="s">
        <v>275</v>
      </c>
      <c r="B16" s="7">
        <f>POWER((1.65*B5)/0.1,2)</f>
        <v>477.70221214703002</v>
      </c>
      <c r="C16" s="7">
        <f>POWER((1.65*B6)/0.1,2)</f>
        <v>533.67538948393383</v>
      </c>
    </row>
    <row r="17" spans="1:3" x14ac:dyDescent="0.3">
      <c r="A17" s="25" t="s">
        <v>276</v>
      </c>
      <c r="B17" s="7">
        <f>POWER((1.96*B5)/0.1,2)</f>
        <v>674.06457968192137</v>
      </c>
      <c r="C17" s="7">
        <f>POWER((1.96*B6)/0.1,2)</f>
        <v>753.04586822460249</v>
      </c>
    </row>
    <row r="18" spans="1:3" x14ac:dyDescent="0.3">
      <c r="A18" s="25" t="s">
        <v>277</v>
      </c>
      <c r="B18" s="7">
        <f>POWER((2.58*B5)/0.1,2)</f>
        <v>1167.9621689386563</v>
      </c>
      <c r="C18" s="7">
        <f>POWER((2.58*B6)/0.1,2)</f>
        <v>1304.8142745861735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38" workbookViewId="0">
      <selection activeCell="A4" sqref="A4:H82"/>
    </sheetView>
  </sheetViews>
  <sheetFormatPr baseColWidth="10" defaultColWidth="9.109375" defaultRowHeight="14.4" x14ac:dyDescent="0.3"/>
  <cols>
    <col min="1" max="8" width="8.88671875" style="2" customWidth="1"/>
  </cols>
  <sheetData>
    <row r="1" spans="1:8" ht="126" customHeight="1" x14ac:dyDescent="0.3">
      <c r="A1" s="54" t="s">
        <v>264</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48">
        <v>5</v>
      </c>
      <c r="B4" s="48">
        <v>4</v>
      </c>
      <c r="C4" s="48">
        <v>5</v>
      </c>
      <c r="D4" s="48">
        <v>4</v>
      </c>
      <c r="E4" s="48">
        <v>3</v>
      </c>
      <c r="F4" s="48">
        <v>4</v>
      </c>
      <c r="G4" s="48">
        <v>4</v>
      </c>
      <c r="H4" s="48">
        <v>2</v>
      </c>
    </row>
    <row r="5" spans="1:8" x14ac:dyDescent="0.3">
      <c r="A5" s="48">
        <v>5</v>
      </c>
      <c r="B5" s="48">
        <v>4</v>
      </c>
      <c r="C5" s="48">
        <v>6</v>
      </c>
      <c r="D5" s="48">
        <v>4</v>
      </c>
      <c r="E5" s="48">
        <v>4</v>
      </c>
      <c r="F5" s="48">
        <v>5</v>
      </c>
      <c r="G5" s="48">
        <v>5</v>
      </c>
      <c r="H5" s="48">
        <v>4</v>
      </c>
    </row>
    <row r="6" spans="1:8" x14ac:dyDescent="0.3">
      <c r="A6" s="48">
        <v>3</v>
      </c>
      <c r="B6" s="48">
        <v>2</v>
      </c>
      <c r="C6" s="48">
        <v>2</v>
      </c>
      <c r="D6" s="48">
        <v>2</v>
      </c>
      <c r="E6" s="48">
        <v>2</v>
      </c>
      <c r="F6" s="48">
        <v>2</v>
      </c>
      <c r="G6" s="48">
        <v>1</v>
      </c>
      <c r="H6" s="48">
        <v>2</v>
      </c>
    </row>
    <row r="7" spans="1:8" x14ac:dyDescent="0.3">
      <c r="A7" s="48">
        <v>5</v>
      </c>
      <c r="B7" s="48">
        <v>3</v>
      </c>
      <c r="C7" s="48">
        <v>6</v>
      </c>
      <c r="D7" s="48">
        <v>4</v>
      </c>
      <c r="E7" s="48">
        <v>4</v>
      </c>
      <c r="F7" s="48">
        <v>4</v>
      </c>
      <c r="G7" s="48">
        <v>6</v>
      </c>
      <c r="H7" s="48">
        <v>4</v>
      </c>
    </row>
    <row r="8" spans="1:8" x14ac:dyDescent="0.3">
      <c r="A8" s="48">
        <v>6</v>
      </c>
      <c r="B8" s="48">
        <v>6</v>
      </c>
      <c r="C8" s="48">
        <v>6</v>
      </c>
      <c r="D8" s="48">
        <v>6</v>
      </c>
      <c r="E8" s="48">
        <v>5</v>
      </c>
      <c r="F8" s="48">
        <v>6</v>
      </c>
      <c r="G8" s="48">
        <v>4</v>
      </c>
      <c r="H8" s="48">
        <v>3</v>
      </c>
    </row>
    <row r="9" spans="1:8" x14ac:dyDescent="0.3">
      <c r="A9" s="48">
        <v>6</v>
      </c>
      <c r="B9" s="48">
        <v>5</v>
      </c>
      <c r="C9" s="48">
        <v>6</v>
      </c>
      <c r="D9" s="48">
        <v>5</v>
      </c>
      <c r="E9" s="48">
        <v>4</v>
      </c>
      <c r="F9" s="48">
        <v>5</v>
      </c>
      <c r="G9" s="48">
        <v>4</v>
      </c>
      <c r="H9" s="48">
        <v>3</v>
      </c>
    </row>
    <row r="10" spans="1:8" x14ac:dyDescent="0.3">
      <c r="A10" s="48">
        <v>4</v>
      </c>
      <c r="B10" s="48">
        <v>4</v>
      </c>
      <c r="C10" s="48">
        <v>4</v>
      </c>
      <c r="D10" s="48">
        <v>4</v>
      </c>
      <c r="E10" s="48">
        <v>4</v>
      </c>
      <c r="F10" s="48">
        <v>5</v>
      </c>
      <c r="G10" s="48">
        <v>3</v>
      </c>
      <c r="H10" s="48">
        <v>3</v>
      </c>
    </row>
    <row r="11" spans="1:8" x14ac:dyDescent="0.3">
      <c r="A11" s="48">
        <v>6</v>
      </c>
      <c r="B11" s="48">
        <v>2</v>
      </c>
      <c r="C11" s="48">
        <v>7</v>
      </c>
      <c r="D11" s="48">
        <v>6</v>
      </c>
      <c r="E11" s="48">
        <v>1</v>
      </c>
      <c r="F11" s="48">
        <v>5</v>
      </c>
      <c r="G11" s="48">
        <v>3</v>
      </c>
      <c r="H11" s="48">
        <v>3</v>
      </c>
    </row>
    <row r="12" spans="1:8" x14ac:dyDescent="0.3">
      <c r="A12" s="48">
        <v>6</v>
      </c>
      <c r="B12" s="48">
        <v>6</v>
      </c>
      <c r="C12" s="48">
        <v>7</v>
      </c>
      <c r="D12" s="48">
        <v>6</v>
      </c>
      <c r="E12" s="48">
        <v>6</v>
      </c>
      <c r="F12" s="48">
        <v>6</v>
      </c>
      <c r="G12" s="48">
        <v>5</v>
      </c>
      <c r="H12" s="48">
        <v>5</v>
      </c>
    </row>
    <row r="13" spans="1:8" x14ac:dyDescent="0.3">
      <c r="A13" s="48">
        <v>4</v>
      </c>
      <c r="B13" s="48">
        <v>3</v>
      </c>
      <c r="C13" s="48">
        <v>3</v>
      </c>
      <c r="D13" s="48">
        <v>4</v>
      </c>
      <c r="E13" s="48">
        <v>2</v>
      </c>
      <c r="F13" s="48">
        <v>4</v>
      </c>
      <c r="G13" s="48">
        <v>3</v>
      </c>
      <c r="H13" s="48">
        <v>3</v>
      </c>
    </row>
    <row r="14" spans="1:8" x14ac:dyDescent="0.3">
      <c r="A14" s="48">
        <v>5</v>
      </c>
      <c r="B14" s="48">
        <v>7</v>
      </c>
      <c r="C14" s="48">
        <v>6</v>
      </c>
      <c r="D14" s="48">
        <v>7</v>
      </c>
      <c r="E14" s="48">
        <v>6</v>
      </c>
      <c r="F14" s="48">
        <v>6</v>
      </c>
      <c r="G14" s="48">
        <v>5</v>
      </c>
      <c r="H14" s="48">
        <v>6</v>
      </c>
    </row>
    <row r="15" spans="1:8" x14ac:dyDescent="0.3">
      <c r="A15" s="48">
        <v>3</v>
      </c>
      <c r="B15" s="48">
        <v>2</v>
      </c>
      <c r="C15" s="48">
        <v>4</v>
      </c>
      <c r="D15" s="48">
        <v>2</v>
      </c>
      <c r="E15" s="48">
        <v>4</v>
      </c>
      <c r="F15" s="48">
        <v>4</v>
      </c>
      <c r="G15" s="48">
        <v>4</v>
      </c>
      <c r="H15" s="48">
        <v>4</v>
      </c>
    </row>
    <row r="16" spans="1:8" x14ac:dyDescent="0.3">
      <c r="A16" s="48">
        <v>5</v>
      </c>
      <c r="B16" s="48">
        <v>5</v>
      </c>
      <c r="C16" s="48">
        <v>5</v>
      </c>
      <c r="D16" s="48">
        <v>6</v>
      </c>
      <c r="E16" s="48">
        <v>5</v>
      </c>
      <c r="F16" s="48">
        <v>6</v>
      </c>
      <c r="G16" s="48">
        <v>3</v>
      </c>
      <c r="H16" s="48">
        <v>3</v>
      </c>
    </row>
    <row r="17" spans="1:8" x14ac:dyDescent="0.3">
      <c r="A17" s="48">
        <v>5</v>
      </c>
      <c r="B17" s="48">
        <v>7</v>
      </c>
      <c r="C17" s="48">
        <v>7</v>
      </c>
      <c r="D17" s="48">
        <v>6</v>
      </c>
      <c r="E17" s="48">
        <v>5</v>
      </c>
      <c r="F17" s="48">
        <v>7</v>
      </c>
      <c r="G17" s="48">
        <v>7</v>
      </c>
      <c r="H17" s="48">
        <v>5</v>
      </c>
    </row>
    <row r="18" spans="1:8" x14ac:dyDescent="0.3">
      <c r="A18" s="48">
        <v>5</v>
      </c>
      <c r="B18" s="48">
        <v>4</v>
      </c>
      <c r="C18" s="48">
        <v>6</v>
      </c>
      <c r="D18" s="48">
        <v>5</v>
      </c>
      <c r="E18" s="48">
        <v>3</v>
      </c>
      <c r="F18" s="48">
        <v>5</v>
      </c>
      <c r="G18" s="48">
        <v>3</v>
      </c>
      <c r="H18" s="48">
        <v>3</v>
      </c>
    </row>
    <row r="19" spans="1:8" x14ac:dyDescent="0.3">
      <c r="A19" s="48">
        <v>3</v>
      </c>
      <c r="B19" s="48">
        <v>5</v>
      </c>
      <c r="C19" s="48">
        <v>4</v>
      </c>
      <c r="D19" s="48">
        <v>3</v>
      </c>
      <c r="E19" s="48">
        <v>4</v>
      </c>
      <c r="F19" s="48">
        <v>3</v>
      </c>
      <c r="G19" s="48">
        <v>4</v>
      </c>
      <c r="H19" s="48">
        <v>4</v>
      </c>
    </row>
    <row r="20" spans="1:8" x14ac:dyDescent="0.3">
      <c r="A20" s="48">
        <v>5</v>
      </c>
      <c r="B20" s="48">
        <v>5</v>
      </c>
      <c r="C20" s="48">
        <v>5</v>
      </c>
      <c r="D20" s="48">
        <v>5</v>
      </c>
      <c r="E20" s="48">
        <v>4</v>
      </c>
      <c r="F20" s="48">
        <v>5</v>
      </c>
      <c r="G20" s="48">
        <v>4</v>
      </c>
      <c r="H20" s="48">
        <v>3</v>
      </c>
    </row>
    <row r="21" spans="1:8" x14ac:dyDescent="0.3">
      <c r="A21" s="48">
        <v>6</v>
      </c>
      <c r="B21" s="48">
        <v>5</v>
      </c>
      <c r="C21" s="48">
        <v>6</v>
      </c>
      <c r="D21" s="48">
        <v>5</v>
      </c>
      <c r="E21" s="48">
        <v>4</v>
      </c>
      <c r="F21" s="48">
        <v>5</v>
      </c>
      <c r="G21" s="48">
        <v>5</v>
      </c>
      <c r="H21" s="48">
        <v>5</v>
      </c>
    </row>
    <row r="22" spans="1:8" x14ac:dyDescent="0.3">
      <c r="A22" s="48">
        <v>4</v>
      </c>
      <c r="B22" s="48">
        <v>3</v>
      </c>
      <c r="C22" s="48">
        <v>4</v>
      </c>
      <c r="D22" s="48">
        <v>5</v>
      </c>
      <c r="E22" s="48">
        <v>2</v>
      </c>
      <c r="F22" s="48">
        <v>2</v>
      </c>
      <c r="G22" s="48">
        <v>2</v>
      </c>
      <c r="H22" s="48">
        <v>1</v>
      </c>
    </row>
    <row r="23" spans="1:8" x14ac:dyDescent="0.3">
      <c r="A23" s="48">
        <v>3</v>
      </c>
      <c r="B23" s="48">
        <v>2</v>
      </c>
      <c r="C23" s="48">
        <v>2</v>
      </c>
      <c r="D23" s="48">
        <v>4</v>
      </c>
      <c r="E23" s="48">
        <v>6</v>
      </c>
      <c r="F23" s="48">
        <v>6</v>
      </c>
      <c r="G23" s="48">
        <v>6</v>
      </c>
      <c r="H23" s="48">
        <v>7</v>
      </c>
    </row>
    <row r="24" spans="1:8" x14ac:dyDescent="0.3">
      <c r="A24" s="48">
        <v>6</v>
      </c>
      <c r="B24" s="48">
        <v>6</v>
      </c>
      <c r="C24" s="48">
        <v>6</v>
      </c>
      <c r="D24" s="48">
        <v>6</v>
      </c>
      <c r="E24" s="48">
        <v>6</v>
      </c>
      <c r="F24" s="48">
        <v>6</v>
      </c>
      <c r="G24" s="48">
        <v>6</v>
      </c>
      <c r="H24" s="48">
        <v>6</v>
      </c>
    </row>
    <row r="25" spans="1:8" x14ac:dyDescent="0.3">
      <c r="A25" s="48">
        <v>3</v>
      </c>
      <c r="B25" s="48">
        <v>2</v>
      </c>
      <c r="C25" s="48">
        <v>4</v>
      </c>
      <c r="D25" s="48">
        <v>3</v>
      </c>
      <c r="E25" s="48">
        <v>4</v>
      </c>
      <c r="F25" s="48">
        <v>4</v>
      </c>
      <c r="G25" s="48">
        <v>4</v>
      </c>
      <c r="H25" s="48">
        <v>4</v>
      </c>
    </row>
    <row r="26" spans="1:8" x14ac:dyDescent="0.3">
      <c r="A26" s="48">
        <v>6</v>
      </c>
      <c r="B26" s="48">
        <v>6</v>
      </c>
      <c r="C26" s="48">
        <v>6</v>
      </c>
      <c r="D26" s="48">
        <v>6</v>
      </c>
      <c r="E26" s="48">
        <v>4</v>
      </c>
      <c r="F26" s="48">
        <v>6</v>
      </c>
      <c r="G26" s="48">
        <v>4</v>
      </c>
      <c r="H26" s="48">
        <v>5</v>
      </c>
    </row>
    <row r="27" spans="1:8" x14ac:dyDescent="0.3">
      <c r="A27" s="48">
        <v>4</v>
      </c>
      <c r="B27" s="48">
        <v>2</v>
      </c>
      <c r="C27" s="48">
        <v>4</v>
      </c>
      <c r="D27" s="48">
        <v>3</v>
      </c>
      <c r="E27" s="48">
        <v>4</v>
      </c>
      <c r="F27" s="48">
        <v>3</v>
      </c>
      <c r="G27" s="48">
        <v>3</v>
      </c>
      <c r="H27" s="48">
        <v>3</v>
      </c>
    </row>
    <row r="28" spans="1:8" x14ac:dyDescent="0.3">
      <c r="A28" s="48">
        <v>3</v>
      </c>
      <c r="B28" s="48">
        <v>1</v>
      </c>
      <c r="C28" s="48">
        <v>2</v>
      </c>
      <c r="D28" s="48">
        <v>3</v>
      </c>
      <c r="E28" s="48">
        <v>2</v>
      </c>
      <c r="F28" s="48">
        <v>2</v>
      </c>
      <c r="G28" s="48">
        <v>1</v>
      </c>
      <c r="H28" s="48">
        <v>4</v>
      </c>
    </row>
    <row r="29" spans="1:8" x14ac:dyDescent="0.3">
      <c r="A29" s="48">
        <v>5</v>
      </c>
      <c r="B29" s="48">
        <v>6</v>
      </c>
      <c r="C29" s="48">
        <v>5</v>
      </c>
      <c r="D29" s="48">
        <v>6</v>
      </c>
      <c r="E29" s="48">
        <v>5</v>
      </c>
      <c r="F29" s="48">
        <v>5</v>
      </c>
      <c r="G29" s="48">
        <v>5</v>
      </c>
      <c r="H29" s="48">
        <v>4</v>
      </c>
    </row>
    <row r="30" spans="1:8" x14ac:dyDescent="0.3">
      <c r="A30" s="48">
        <v>5</v>
      </c>
      <c r="B30" s="48">
        <v>5</v>
      </c>
      <c r="C30" s="48">
        <v>5</v>
      </c>
      <c r="D30" s="48">
        <v>6</v>
      </c>
      <c r="E30" s="48">
        <v>3</v>
      </c>
      <c r="F30" s="48">
        <v>4</v>
      </c>
      <c r="G30" s="48">
        <v>3</v>
      </c>
      <c r="H30" s="48">
        <v>2</v>
      </c>
    </row>
    <row r="31" spans="1:8" x14ac:dyDescent="0.3">
      <c r="A31" s="48">
        <v>5</v>
      </c>
      <c r="B31" s="48">
        <v>6</v>
      </c>
      <c r="C31" s="48">
        <v>5</v>
      </c>
      <c r="D31" s="48">
        <v>4</v>
      </c>
      <c r="E31" s="48">
        <v>4</v>
      </c>
      <c r="F31" s="48">
        <v>4</v>
      </c>
      <c r="G31" s="48">
        <v>5</v>
      </c>
      <c r="H31" s="48">
        <v>5</v>
      </c>
    </row>
    <row r="32" spans="1:8" x14ac:dyDescent="0.3">
      <c r="A32" s="48">
        <v>6</v>
      </c>
      <c r="B32" s="48">
        <v>4</v>
      </c>
      <c r="C32" s="48">
        <v>6</v>
      </c>
      <c r="D32" s="48">
        <v>4</v>
      </c>
      <c r="E32" s="48">
        <v>4</v>
      </c>
      <c r="F32" s="48">
        <v>5</v>
      </c>
      <c r="G32" s="48">
        <v>4</v>
      </c>
      <c r="H32" s="48">
        <v>3</v>
      </c>
    </row>
    <row r="33" spans="1:8" x14ac:dyDescent="0.3">
      <c r="A33" s="48">
        <v>5</v>
      </c>
      <c r="B33" s="48">
        <v>5</v>
      </c>
      <c r="C33" s="48">
        <v>5</v>
      </c>
      <c r="D33" s="48">
        <v>5</v>
      </c>
      <c r="E33" s="48">
        <v>5</v>
      </c>
      <c r="F33" s="48">
        <v>5</v>
      </c>
      <c r="G33" s="48">
        <v>5</v>
      </c>
      <c r="H33" s="48">
        <v>5</v>
      </c>
    </row>
    <row r="34" spans="1:8" x14ac:dyDescent="0.3">
      <c r="A34" s="48">
        <v>2</v>
      </c>
      <c r="B34" s="48">
        <v>1</v>
      </c>
      <c r="C34" s="48">
        <v>1</v>
      </c>
      <c r="D34" s="48">
        <v>1</v>
      </c>
      <c r="E34" s="48">
        <v>1</v>
      </c>
      <c r="F34" s="48">
        <v>1</v>
      </c>
      <c r="G34" s="48">
        <v>3</v>
      </c>
      <c r="H34" s="48">
        <v>2</v>
      </c>
    </row>
    <row r="35" spans="1:8" x14ac:dyDescent="0.3">
      <c r="A35" s="48">
        <v>2</v>
      </c>
      <c r="B35" s="48">
        <v>5</v>
      </c>
      <c r="C35" s="48">
        <v>5</v>
      </c>
      <c r="D35" s="48">
        <v>5</v>
      </c>
      <c r="E35" s="48">
        <v>6</v>
      </c>
      <c r="F35" s="48">
        <v>6</v>
      </c>
      <c r="G35" s="48">
        <v>4</v>
      </c>
      <c r="H35" s="48">
        <v>4</v>
      </c>
    </row>
    <row r="36" spans="1:8" x14ac:dyDescent="0.3">
      <c r="A36" s="48">
        <v>3</v>
      </c>
      <c r="B36" s="48">
        <v>2</v>
      </c>
      <c r="C36" s="48">
        <v>2</v>
      </c>
      <c r="D36" s="48">
        <v>2</v>
      </c>
      <c r="E36" s="48">
        <v>2</v>
      </c>
      <c r="F36" s="48">
        <v>4</v>
      </c>
      <c r="G36" s="48">
        <v>3</v>
      </c>
      <c r="H36" s="48">
        <v>2</v>
      </c>
    </row>
    <row r="37" spans="1:8" x14ac:dyDescent="0.3">
      <c r="A37" s="48">
        <v>3</v>
      </c>
      <c r="B37" s="48">
        <v>4</v>
      </c>
      <c r="C37" s="48">
        <v>5</v>
      </c>
      <c r="D37" s="48">
        <v>5</v>
      </c>
      <c r="E37" s="48">
        <v>5</v>
      </c>
      <c r="F37" s="48">
        <v>5</v>
      </c>
      <c r="G37" s="48">
        <v>3</v>
      </c>
      <c r="H37" s="48">
        <v>3</v>
      </c>
    </row>
    <row r="38" spans="1:8" x14ac:dyDescent="0.3">
      <c r="A38" s="48">
        <v>5</v>
      </c>
      <c r="B38" s="48">
        <v>4</v>
      </c>
      <c r="C38" s="48">
        <v>5</v>
      </c>
      <c r="D38" s="48">
        <v>2</v>
      </c>
      <c r="E38" s="48">
        <v>5</v>
      </c>
      <c r="F38" s="48">
        <v>5</v>
      </c>
      <c r="G38" s="48">
        <v>5</v>
      </c>
      <c r="H38" s="48">
        <v>4</v>
      </c>
    </row>
    <row r="39" spans="1:8" x14ac:dyDescent="0.3">
      <c r="A39" s="48">
        <v>4</v>
      </c>
      <c r="B39" s="48">
        <v>4</v>
      </c>
      <c r="C39" s="48">
        <v>4</v>
      </c>
      <c r="D39" s="48">
        <v>5</v>
      </c>
      <c r="E39" s="48">
        <v>4</v>
      </c>
      <c r="F39" s="48">
        <v>4</v>
      </c>
      <c r="G39" s="48">
        <v>4</v>
      </c>
      <c r="H39" s="48">
        <v>4</v>
      </c>
    </row>
    <row r="40" spans="1:8" x14ac:dyDescent="0.3">
      <c r="A40" s="48">
        <v>4</v>
      </c>
      <c r="B40" s="48">
        <v>4</v>
      </c>
      <c r="C40" s="48">
        <v>4</v>
      </c>
      <c r="D40" s="48">
        <v>2</v>
      </c>
      <c r="E40" s="48">
        <v>3</v>
      </c>
      <c r="F40" s="48">
        <v>3</v>
      </c>
      <c r="G40" s="48">
        <v>4</v>
      </c>
      <c r="H40" s="48">
        <v>4</v>
      </c>
    </row>
    <row r="41" spans="1:8" x14ac:dyDescent="0.3">
      <c r="A41" s="48">
        <v>3</v>
      </c>
      <c r="B41" s="48">
        <v>2</v>
      </c>
      <c r="C41" s="48">
        <v>3</v>
      </c>
      <c r="D41" s="48">
        <v>2</v>
      </c>
      <c r="E41" s="48">
        <v>3</v>
      </c>
      <c r="F41" s="48">
        <v>4</v>
      </c>
      <c r="G41" s="48">
        <v>4</v>
      </c>
      <c r="H41" s="48">
        <v>2</v>
      </c>
    </row>
    <row r="42" spans="1:8" x14ac:dyDescent="0.3">
      <c r="A42" s="48">
        <v>6</v>
      </c>
      <c r="B42" s="48">
        <v>4</v>
      </c>
      <c r="C42" s="48">
        <v>6</v>
      </c>
      <c r="D42" s="48">
        <v>5</v>
      </c>
      <c r="E42" s="48">
        <v>4</v>
      </c>
      <c r="F42" s="48">
        <v>5</v>
      </c>
      <c r="G42" s="48">
        <v>6</v>
      </c>
      <c r="H42" s="48">
        <v>5</v>
      </c>
    </row>
    <row r="43" spans="1:8" x14ac:dyDescent="0.3">
      <c r="A43" s="48">
        <v>5</v>
      </c>
      <c r="B43" s="48">
        <v>2</v>
      </c>
      <c r="C43" s="48">
        <v>6</v>
      </c>
      <c r="D43" s="48">
        <v>3</v>
      </c>
      <c r="E43" s="48">
        <v>5</v>
      </c>
      <c r="F43" s="48">
        <v>7</v>
      </c>
      <c r="G43" s="48">
        <v>4</v>
      </c>
      <c r="H43" s="48">
        <v>4</v>
      </c>
    </row>
    <row r="44" spans="1:8" x14ac:dyDescent="0.3">
      <c r="A44" s="48">
        <v>2</v>
      </c>
      <c r="B44" s="48">
        <v>3</v>
      </c>
      <c r="C44" s="48">
        <v>2</v>
      </c>
      <c r="D44" s="48">
        <v>2</v>
      </c>
      <c r="E44" s="48">
        <v>2</v>
      </c>
      <c r="F44" s="48">
        <v>1</v>
      </c>
      <c r="G44" s="48">
        <v>1</v>
      </c>
      <c r="H44" s="48">
        <v>1</v>
      </c>
    </row>
    <row r="45" spans="1:8" x14ac:dyDescent="0.3">
      <c r="A45" s="48">
        <v>3</v>
      </c>
      <c r="B45" s="48">
        <v>3</v>
      </c>
      <c r="C45" s="48">
        <v>2</v>
      </c>
      <c r="D45" s="48">
        <v>2</v>
      </c>
      <c r="E45" s="48">
        <v>3</v>
      </c>
      <c r="F45" s="48">
        <v>2</v>
      </c>
      <c r="G45" s="48">
        <v>2</v>
      </c>
      <c r="H45" s="48">
        <v>2</v>
      </c>
    </row>
    <row r="46" spans="1:8" x14ac:dyDescent="0.3">
      <c r="A46" s="48">
        <v>2</v>
      </c>
      <c r="B46" s="48">
        <v>2</v>
      </c>
      <c r="C46" s="48">
        <v>2</v>
      </c>
      <c r="D46" s="48">
        <v>3</v>
      </c>
      <c r="E46" s="48">
        <v>1</v>
      </c>
      <c r="F46" s="48">
        <v>2</v>
      </c>
      <c r="G46" s="48">
        <v>1</v>
      </c>
      <c r="H46" s="48">
        <v>1</v>
      </c>
    </row>
    <row r="47" spans="1:8" x14ac:dyDescent="0.3">
      <c r="A47" s="48">
        <v>3</v>
      </c>
      <c r="B47" s="48">
        <v>3</v>
      </c>
      <c r="C47" s="48">
        <v>4</v>
      </c>
      <c r="D47" s="48">
        <v>3</v>
      </c>
      <c r="E47" s="48">
        <v>2</v>
      </c>
      <c r="F47" s="48">
        <v>4</v>
      </c>
      <c r="G47" s="48">
        <v>3</v>
      </c>
      <c r="H47" s="48">
        <v>2</v>
      </c>
    </row>
    <row r="48" spans="1:8" x14ac:dyDescent="0.3">
      <c r="A48" s="48">
        <v>4</v>
      </c>
      <c r="B48" s="48">
        <v>3</v>
      </c>
      <c r="C48" s="48">
        <v>4</v>
      </c>
      <c r="D48" s="48">
        <v>4</v>
      </c>
      <c r="E48" s="48">
        <v>4</v>
      </c>
      <c r="F48" s="48">
        <v>5</v>
      </c>
      <c r="G48" s="48">
        <v>3</v>
      </c>
      <c r="H48" s="48">
        <v>3</v>
      </c>
    </row>
    <row r="49" spans="1:8" x14ac:dyDescent="0.3">
      <c r="A49" s="48">
        <v>5</v>
      </c>
      <c r="B49" s="48">
        <v>1</v>
      </c>
      <c r="C49" s="48">
        <v>3</v>
      </c>
      <c r="D49" s="48">
        <v>3</v>
      </c>
      <c r="E49" s="48">
        <v>1</v>
      </c>
      <c r="F49" s="48">
        <v>1</v>
      </c>
      <c r="G49" s="48">
        <v>1</v>
      </c>
      <c r="H49" s="48">
        <v>2</v>
      </c>
    </row>
    <row r="50" spans="1:8" x14ac:dyDescent="0.3">
      <c r="A50" s="48">
        <v>4</v>
      </c>
      <c r="B50" s="48">
        <v>1</v>
      </c>
      <c r="C50" s="48">
        <v>4</v>
      </c>
      <c r="D50" s="48">
        <v>2</v>
      </c>
      <c r="E50" s="48">
        <v>1</v>
      </c>
      <c r="F50" s="48">
        <v>1</v>
      </c>
      <c r="G50" s="48">
        <v>4</v>
      </c>
      <c r="H50" s="48">
        <v>4</v>
      </c>
    </row>
    <row r="51" spans="1:8" x14ac:dyDescent="0.3">
      <c r="A51" s="48">
        <v>5</v>
      </c>
      <c r="B51" s="48">
        <v>6</v>
      </c>
      <c r="C51" s="48">
        <v>3</v>
      </c>
      <c r="D51" s="48">
        <v>4</v>
      </c>
      <c r="E51" s="48">
        <v>3</v>
      </c>
      <c r="F51" s="48">
        <v>5</v>
      </c>
      <c r="G51" s="48">
        <v>4</v>
      </c>
      <c r="H51" s="48">
        <v>4</v>
      </c>
    </row>
    <row r="52" spans="1:8" x14ac:dyDescent="0.3">
      <c r="A52" s="48">
        <v>3</v>
      </c>
      <c r="B52" s="48">
        <v>2</v>
      </c>
      <c r="C52" s="48">
        <v>3</v>
      </c>
      <c r="D52" s="48">
        <v>3</v>
      </c>
      <c r="E52" s="48">
        <v>3</v>
      </c>
      <c r="F52" s="48">
        <v>2</v>
      </c>
      <c r="G52" s="48">
        <v>3</v>
      </c>
      <c r="H52" s="48">
        <v>2</v>
      </c>
    </row>
    <row r="53" spans="1:8" x14ac:dyDescent="0.3">
      <c r="A53" s="48">
        <v>6</v>
      </c>
      <c r="B53" s="48">
        <v>6</v>
      </c>
      <c r="C53" s="48">
        <v>5</v>
      </c>
      <c r="D53" s="48">
        <v>6</v>
      </c>
      <c r="E53" s="48">
        <v>6</v>
      </c>
      <c r="F53" s="48">
        <v>6</v>
      </c>
      <c r="G53" s="48">
        <v>5</v>
      </c>
      <c r="H53" s="48">
        <v>5</v>
      </c>
    </row>
    <row r="54" spans="1:8" x14ac:dyDescent="0.3">
      <c r="A54" s="48">
        <v>6</v>
      </c>
      <c r="B54" s="48">
        <v>6</v>
      </c>
      <c r="C54" s="48">
        <v>6</v>
      </c>
      <c r="D54" s="48">
        <v>5</v>
      </c>
      <c r="E54" s="48">
        <v>7</v>
      </c>
      <c r="F54" s="48">
        <v>7</v>
      </c>
      <c r="G54" s="48">
        <v>7</v>
      </c>
      <c r="H54" s="48">
        <v>7</v>
      </c>
    </row>
    <row r="55" spans="1:8" x14ac:dyDescent="0.3">
      <c r="A55" s="48">
        <v>4</v>
      </c>
      <c r="B55" s="48">
        <v>2</v>
      </c>
      <c r="C55" s="48">
        <v>4</v>
      </c>
      <c r="D55" s="48">
        <v>3</v>
      </c>
      <c r="E55" s="48">
        <v>4</v>
      </c>
      <c r="F55" s="48">
        <v>4</v>
      </c>
      <c r="G55" s="48">
        <v>3</v>
      </c>
      <c r="H55" s="48">
        <v>4</v>
      </c>
    </row>
    <row r="56" spans="1:8" x14ac:dyDescent="0.3">
      <c r="A56" s="48">
        <v>6</v>
      </c>
      <c r="B56" s="48">
        <v>5</v>
      </c>
      <c r="C56" s="48">
        <v>4</v>
      </c>
      <c r="D56" s="48">
        <v>5</v>
      </c>
      <c r="E56" s="48">
        <v>4</v>
      </c>
      <c r="F56" s="48">
        <v>5</v>
      </c>
      <c r="G56" s="48">
        <v>5</v>
      </c>
      <c r="H56" s="48">
        <v>4</v>
      </c>
    </row>
    <row r="57" spans="1:8" x14ac:dyDescent="0.3">
      <c r="A57" s="48">
        <v>4</v>
      </c>
      <c r="B57" s="48">
        <v>4</v>
      </c>
      <c r="C57" s="48">
        <v>4</v>
      </c>
      <c r="D57" s="48">
        <v>4</v>
      </c>
      <c r="E57" s="48">
        <v>2</v>
      </c>
      <c r="F57" s="48">
        <v>2</v>
      </c>
      <c r="G57" s="48">
        <v>4</v>
      </c>
      <c r="H57" s="48">
        <v>3</v>
      </c>
    </row>
    <row r="58" spans="1:8" x14ac:dyDescent="0.3">
      <c r="A58" s="48">
        <v>6</v>
      </c>
      <c r="B58" s="48">
        <v>7</v>
      </c>
      <c r="C58" s="48">
        <v>7</v>
      </c>
      <c r="D58" s="48">
        <v>7</v>
      </c>
      <c r="E58" s="48">
        <v>7</v>
      </c>
      <c r="F58" s="48">
        <v>7</v>
      </c>
      <c r="G58" s="48">
        <v>7</v>
      </c>
      <c r="H58" s="48">
        <v>7</v>
      </c>
    </row>
    <row r="59" spans="1:8" x14ac:dyDescent="0.3">
      <c r="A59" s="48">
        <v>6</v>
      </c>
      <c r="B59" s="48">
        <v>6</v>
      </c>
      <c r="C59" s="48">
        <v>5</v>
      </c>
      <c r="D59" s="48">
        <v>5</v>
      </c>
      <c r="E59" s="48">
        <v>6</v>
      </c>
      <c r="F59" s="48">
        <v>6</v>
      </c>
      <c r="G59" s="48">
        <v>6</v>
      </c>
      <c r="H59" s="48">
        <v>6</v>
      </c>
    </row>
    <row r="60" spans="1:8" x14ac:dyDescent="0.3">
      <c r="A60" s="48">
        <v>1</v>
      </c>
      <c r="B60" s="48">
        <v>1</v>
      </c>
      <c r="C60" s="48">
        <v>5</v>
      </c>
      <c r="D60" s="48">
        <v>1</v>
      </c>
      <c r="E60" s="48">
        <v>4</v>
      </c>
      <c r="F60" s="48">
        <v>5</v>
      </c>
      <c r="G60" s="48">
        <v>6</v>
      </c>
      <c r="H60" s="48">
        <v>6</v>
      </c>
    </row>
    <row r="61" spans="1:8" x14ac:dyDescent="0.3">
      <c r="A61" s="48">
        <v>3</v>
      </c>
      <c r="B61" s="48">
        <v>2</v>
      </c>
      <c r="C61" s="48">
        <v>4</v>
      </c>
      <c r="D61" s="48">
        <v>3</v>
      </c>
      <c r="E61" s="48">
        <v>4</v>
      </c>
      <c r="F61" s="48">
        <v>3</v>
      </c>
      <c r="G61" s="48">
        <v>5</v>
      </c>
      <c r="H61" s="48">
        <v>6</v>
      </c>
    </row>
    <row r="62" spans="1:8" x14ac:dyDescent="0.3">
      <c r="A62" s="48">
        <v>4</v>
      </c>
      <c r="B62" s="48">
        <v>4</v>
      </c>
      <c r="C62" s="48">
        <v>5</v>
      </c>
      <c r="D62" s="48">
        <v>5</v>
      </c>
      <c r="E62" s="48">
        <v>5</v>
      </c>
      <c r="F62" s="48">
        <v>5</v>
      </c>
      <c r="G62" s="48">
        <v>5</v>
      </c>
      <c r="H62" s="48">
        <v>5</v>
      </c>
    </row>
    <row r="63" spans="1:8" x14ac:dyDescent="0.3">
      <c r="A63" s="48">
        <v>5</v>
      </c>
      <c r="B63" s="48">
        <v>4</v>
      </c>
      <c r="C63" s="48">
        <v>4</v>
      </c>
      <c r="D63" s="48">
        <v>5</v>
      </c>
      <c r="E63" s="48">
        <v>4</v>
      </c>
      <c r="F63" s="48">
        <v>4</v>
      </c>
      <c r="G63" s="48">
        <v>3</v>
      </c>
      <c r="H63" s="48">
        <v>4</v>
      </c>
    </row>
    <row r="64" spans="1:8" x14ac:dyDescent="0.3">
      <c r="A64" s="48">
        <v>5</v>
      </c>
      <c r="B64" s="48">
        <v>5</v>
      </c>
      <c r="C64" s="48">
        <v>5</v>
      </c>
      <c r="D64" s="48">
        <v>4</v>
      </c>
      <c r="E64" s="48">
        <v>5</v>
      </c>
      <c r="F64" s="48">
        <v>4</v>
      </c>
      <c r="G64" s="48">
        <v>5</v>
      </c>
      <c r="H64" s="48">
        <v>5</v>
      </c>
    </row>
    <row r="65" spans="1:8" x14ac:dyDescent="0.3">
      <c r="A65" s="48">
        <v>5</v>
      </c>
      <c r="B65" s="48">
        <v>6</v>
      </c>
      <c r="C65" s="48">
        <v>6</v>
      </c>
      <c r="D65" s="48">
        <v>7</v>
      </c>
      <c r="E65" s="48">
        <v>6</v>
      </c>
      <c r="F65" s="48">
        <v>5</v>
      </c>
      <c r="G65" s="48">
        <v>6</v>
      </c>
      <c r="H65" s="48">
        <v>5</v>
      </c>
    </row>
    <row r="66" spans="1:8" x14ac:dyDescent="0.3">
      <c r="A66" s="48">
        <v>5</v>
      </c>
      <c r="B66" s="48">
        <v>5</v>
      </c>
      <c r="C66" s="48">
        <v>6</v>
      </c>
      <c r="D66" s="48">
        <v>6</v>
      </c>
      <c r="E66" s="48">
        <v>4</v>
      </c>
      <c r="F66" s="48">
        <v>4</v>
      </c>
      <c r="G66" s="48">
        <v>3</v>
      </c>
      <c r="H66" s="48">
        <v>5</v>
      </c>
    </row>
    <row r="67" spans="1:8" x14ac:dyDescent="0.3">
      <c r="A67" s="48">
        <v>4</v>
      </c>
      <c r="B67" s="48">
        <v>4</v>
      </c>
      <c r="C67" s="48">
        <v>3</v>
      </c>
      <c r="D67" s="48">
        <v>4</v>
      </c>
      <c r="E67" s="48">
        <v>4</v>
      </c>
      <c r="F67" s="48">
        <v>4</v>
      </c>
      <c r="G67" s="48">
        <v>5</v>
      </c>
      <c r="H67" s="48">
        <v>5</v>
      </c>
    </row>
    <row r="68" spans="1:8" x14ac:dyDescent="0.3">
      <c r="A68" s="48">
        <v>4</v>
      </c>
      <c r="B68" s="48">
        <v>2</v>
      </c>
      <c r="C68" s="48">
        <v>6</v>
      </c>
      <c r="D68" s="48">
        <v>6</v>
      </c>
      <c r="E68" s="48">
        <v>5</v>
      </c>
      <c r="F68" s="48">
        <v>6</v>
      </c>
      <c r="G68" s="48">
        <v>5</v>
      </c>
      <c r="H68" s="48">
        <v>6</v>
      </c>
    </row>
    <row r="69" spans="1:8" x14ac:dyDescent="0.3">
      <c r="A69" s="48">
        <v>5</v>
      </c>
      <c r="B69" s="48">
        <v>6</v>
      </c>
      <c r="C69" s="48">
        <v>5</v>
      </c>
      <c r="D69" s="48">
        <v>5</v>
      </c>
      <c r="E69" s="48">
        <v>5</v>
      </c>
      <c r="F69" s="48">
        <v>6</v>
      </c>
      <c r="G69" s="48">
        <v>5</v>
      </c>
      <c r="H69" s="48">
        <v>5</v>
      </c>
    </row>
    <row r="70" spans="1:8" x14ac:dyDescent="0.3">
      <c r="A70" s="48">
        <v>3</v>
      </c>
      <c r="B70" s="48">
        <v>5</v>
      </c>
      <c r="C70" s="48">
        <v>4</v>
      </c>
      <c r="D70" s="48">
        <v>4</v>
      </c>
      <c r="E70" s="48">
        <v>4</v>
      </c>
      <c r="F70" s="48">
        <v>3</v>
      </c>
      <c r="G70" s="48">
        <v>3</v>
      </c>
      <c r="H70" s="48">
        <v>4</v>
      </c>
    </row>
    <row r="71" spans="1:8" x14ac:dyDescent="0.3">
      <c r="A71" s="48">
        <v>5</v>
      </c>
      <c r="B71" s="48">
        <v>5</v>
      </c>
      <c r="C71" s="48">
        <v>6</v>
      </c>
      <c r="D71" s="48">
        <v>5</v>
      </c>
      <c r="E71" s="48">
        <v>2</v>
      </c>
      <c r="F71" s="48">
        <v>3</v>
      </c>
      <c r="G71" s="48">
        <v>2</v>
      </c>
      <c r="H71" s="48">
        <v>1</v>
      </c>
    </row>
    <row r="72" spans="1:8" x14ac:dyDescent="0.3">
      <c r="A72" s="48">
        <v>3</v>
      </c>
      <c r="B72" s="48">
        <v>4</v>
      </c>
      <c r="C72" s="48">
        <v>3</v>
      </c>
      <c r="D72" s="48">
        <v>1</v>
      </c>
      <c r="E72" s="48">
        <v>2</v>
      </c>
      <c r="F72" s="48">
        <v>5</v>
      </c>
      <c r="G72" s="48">
        <v>4</v>
      </c>
      <c r="H72" s="48">
        <v>4</v>
      </c>
    </row>
    <row r="73" spans="1:8" x14ac:dyDescent="0.3">
      <c r="A73" s="48">
        <v>6</v>
      </c>
      <c r="B73" s="48">
        <v>4</v>
      </c>
      <c r="C73" s="48">
        <v>6</v>
      </c>
      <c r="D73" s="48">
        <v>6</v>
      </c>
      <c r="E73" s="48">
        <v>3</v>
      </c>
      <c r="F73" s="48">
        <v>6</v>
      </c>
      <c r="G73" s="48">
        <v>5</v>
      </c>
      <c r="H73" s="48">
        <v>5</v>
      </c>
    </row>
    <row r="74" spans="1:8" x14ac:dyDescent="0.3">
      <c r="A74" s="48">
        <v>6</v>
      </c>
      <c r="B74" s="48">
        <v>6</v>
      </c>
      <c r="C74" s="48">
        <v>7</v>
      </c>
      <c r="D74" s="48">
        <v>5</v>
      </c>
      <c r="E74" s="48">
        <v>7</v>
      </c>
      <c r="F74" s="48">
        <v>7</v>
      </c>
      <c r="G74" s="48">
        <v>6</v>
      </c>
      <c r="H74" s="48">
        <v>7</v>
      </c>
    </row>
    <row r="75" spans="1:8" x14ac:dyDescent="0.3">
      <c r="A75" s="48">
        <v>4</v>
      </c>
      <c r="B75" s="48">
        <v>3</v>
      </c>
      <c r="C75" s="48">
        <v>5</v>
      </c>
      <c r="D75" s="48">
        <v>3</v>
      </c>
      <c r="E75" s="48">
        <v>2</v>
      </c>
      <c r="F75" s="48">
        <v>2</v>
      </c>
      <c r="G75" s="48">
        <v>2</v>
      </c>
      <c r="H75" s="48">
        <v>2</v>
      </c>
    </row>
    <row r="76" spans="1:8" x14ac:dyDescent="0.3">
      <c r="A76" s="48">
        <v>2</v>
      </c>
      <c r="B76" s="48">
        <v>7</v>
      </c>
      <c r="C76" s="48">
        <v>4</v>
      </c>
      <c r="D76" s="48">
        <v>2</v>
      </c>
      <c r="E76" s="48">
        <v>6</v>
      </c>
      <c r="F76" s="48">
        <v>5</v>
      </c>
      <c r="G76" s="48">
        <v>3</v>
      </c>
      <c r="H76" s="48">
        <v>4</v>
      </c>
    </row>
    <row r="77" spans="1:8" x14ac:dyDescent="0.3">
      <c r="A77" s="48">
        <v>3</v>
      </c>
      <c r="B77" s="48">
        <v>3</v>
      </c>
      <c r="C77" s="48">
        <v>4</v>
      </c>
      <c r="D77" s="48">
        <v>6</v>
      </c>
      <c r="E77" s="48">
        <v>2</v>
      </c>
      <c r="F77" s="48">
        <v>5</v>
      </c>
      <c r="G77" s="48">
        <v>3</v>
      </c>
      <c r="H77" s="48">
        <v>3</v>
      </c>
    </row>
    <row r="78" spans="1:8" x14ac:dyDescent="0.3">
      <c r="A78" s="48">
        <v>6</v>
      </c>
      <c r="B78" s="48">
        <v>6</v>
      </c>
      <c r="C78" s="48">
        <v>6</v>
      </c>
      <c r="D78" s="48">
        <v>6</v>
      </c>
      <c r="E78" s="48">
        <v>6</v>
      </c>
      <c r="F78" s="48">
        <v>6</v>
      </c>
      <c r="G78" s="48">
        <v>5</v>
      </c>
      <c r="H78" s="48">
        <v>6</v>
      </c>
    </row>
    <row r="79" spans="1:8" x14ac:dyDescent="0.3">
      <c r="A79" s="48">
        <v>6</v>
      </c>
      <c r="B79" s="48">
        <v>5</v>
      </c>
      <c r="C79" s="48">
        <v>4</v>
      </c>
      <c r="D79" s="48">
        <v>7</v>
      </c>
      <c r="E79" s="48">
        <v>6</v>
      </c>
      <c r="F79" s="48">
        <v>7</v>
      </c>
      <c r="G79" s="48">
        <v>3</v>
      </c>
      <c r="H79" s="48">
        <v>4</v>
      </c>
    </row>
    <row r="80" spans="1:8" x14ac:dyDescent="0.3">
      <c r="A80" s="48">
        <v>2</v>
      </c>
      <c r="B80" s="48">
        <v>1</v>
      </c>
      <c r="C80" s="48">
        <v>1</v>
      </c>
      <c r="D80" s="48">
        <v>1</v>
      </c>
      <c r="E80" s="48">
        <v>1</v>
      </c>
      <c r="F80" s="48">
        <v>1</v>
      </c>
      <c r="G80" s="48">
        <v>1</v>
      </c>
      <c r="H80" s="48">
        <v>1</v>
      </c>
    </row>
    <row r="81" spans="1:8" x14ac:dyDescent="0.3">
      <c r="A81" s="48">
        <v>3</v>
      </c>
      <c r="B81" s="48">
        <v>2</v>
      </c>
      <c r="C81" s="48">
        <v>3</v>
      </c>
      <c r="D81" s="48">
        <v>2</v>
      </c>
      <c r="E81" s="48">
        <v>2</v>
      </c>
      <c r="F81" s="48">
        <v>3</v>
      </c>
      <c r="G81" s="48">
        <v>2</v>
      </c>
      <c r="H81" s="48">
        <v>2</v>
      </c>
    </row>
    <row r="82" spans="1:8" x14ac:dyDescent="0.3">
      <c r="A82" s="48">
        <v>4</v>
      </c>
      <c r="B82" s="48">
        <v>5</v>
      </c>
      <c r="C82" s="48">
        <v>5</v>
      </c>
      <c r="D82" s="48">
        <v>6</v>
      </c>
      <c r="E82" s="48">
        <v>5</v>
      </c>
      <c r="F82" s="48">
        <v>5</v>
      </c>
      <c r="G82" s="48">
        <v>4</v>
      </c>
      <c r="H82" s="48">
        <v>6</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80" workbookViewId="0">
      <selection activeCell="S97" sqref="S97"/>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7" t="s">
        <v>418</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0</v>
      </c>
      <c r="C4" s="2">
        <f>IF(Data!C4&gt;0,Data!C4-4,"")</f>
        <v>1</v>
      </c>
      <c r="D4" s="2">
        <f>IF(Data!D4&gt;0,Data!D4-4,"")</f>
        <v>0</v>
      </c>
      <c r="E4" s="2">
        <f>IF(Data!E4&gt;0,Data!E4-4,"")</f>
        <v>-1</v>
      </c>
      <c r="F4" s="2">
        <f>IF(Data!F4&gt;0,Data!F4-4,"")</f>
        <v>0</v>
      </c>
      <c r="G4" s="2">
        <f>IF(Data!G4&gt;0,Data!G4-4,"")</f>
        <v>0</v>
      </c>
      <c r="H4" s="2">
        <f>IF(Data!H4&gt;0,Data!H4-4,"")</f>
        <v>-2</v>
      </c>
      <c r="K4" s="9">
        <f>IF(COUNT(A4,B4,C4,D4)&gt;0,AVERAGE(A4,B4,C4,D4),"")</f>
        <v>0.5</v>
      </c>
      <c r="L4" s="9">
        <f>IF(COUNT(E4,F4,G4,H4)&gt;0,AVERAGE(E4,F4,G4,H4),"")</f>
        <v>-0.75</v>
      </c>
      <c r="M4" s="9">
        <f>IF(COUNT(A4,B4,C4,D4,E4,F4,G4,H4)&gt;0,AVERAGE(A4,B4,C4,D4,E4,F4,G4,H4),"")</f>
        <v>-0.125</v>
      </c>
    </row>
    <row r="5" spans="1:13" x14ac:dyDescent="0.3">
      <c r="A5" s="2">
        <f>IF(Data!A5&gt;0,Data!A5-4,"")</f>
        <v>1</v>
      </c>
      <c r="B5" s="2">
        <f>IF(Data!B5&gt;0,Data!B5-4,"")</f>
        <v>0</v>
      </c>
      <c r="C5" s="2">
        <f>IF(Data!C5&gt;0,Data!C5-4,"")</f>
        <v>2</v>
      </c>
      <c r="D5" s="2">
        <f>IF(Data!D5&gt;0,Data!D5-4,"")</f>
        <v>0</v>
      </c>
      <c r="E5" s="2">
        <f>IF(Data!E5&gt;0,Data!E5-4,"")</f>
        <v>0</v>
      </c>
      <c r="F5" s="2">
        <f>IF(Data!F5&gt;0,Data!F5-4,"")</f>
        <v>1</v>
      </c>
      <c r="G5" s="2">
        <f>IF(Data!G5&gt;0,Data!G5-4,"")</f>
        <v>1</v>
      </c>
      <c r="H5" s="2">
        <f>IF(Data!H5&gt;0,Data!H5-4,"")</f>
        <v>0</v>
      </c>
      <c r="K5" s="9">
        <f t="shared" ref="K5:K68" si="0">IF(COUNT(A5,B5,C5,D5)&gt;0,AVERAGE(A5,B5,C5,D5),"")</f>
        <v>0.75</v>
      </c>
      <c r="L5" s="9">
        <f t="shared" ref="L5:L68" si="1">IF(COUNT(E5,F5,G5,H5)&gt;0,AVERAGE(E5,F5,G5,H5),"")</f>
        <v>0.5</v>
      </c>
      <c r="M5" s="9">
        <f t="shared" ref="M5:M68" si="2">IF(COUNT(A5,B5,C5,D5,E5,F5,G5,H5)&gt;0,AVERAGE(A5,B5,C5,D5,E5,F5,G5,H5),"")</f>
        <v>0.625</v>
      </c>
    </row>
    <row r="6" spans="1:13" x14ac:dyDescent="0.3">
      <c r="A6" s="2">
        <f>IF(Data!A6&gt;0,Data!A6-4,"")</f>
        <v>-1</v>
      </c>
      <c r="B6" s="2">
        <f>IF(Data!B6&gt;0,Data!B6-4,"")</f>
        <v>-2</v>
      </c>
      <c r="C6" s="2">
        <f>IF(Data!C6&gt;0,Data!C6-4,"")</f>
        <v>-2</v>
      </c>
      <c r="D6" s="2">
        <f>IF(Data!D6&gt;0,Data!D6-4,"")</f>
        <v>-2</v>
      </c>
      <c r="E6" s="2">
        <f>IF(Data!E6&gt;0,Data!E6-4,"")</f>
        <v>-2</v>
      </c>
      <c r="F6" s="2">
        <f>IF(Data!F6&gt;0,Data!F6-4,"")</f>
        <v>-2</v>
      </c>
      <c r="G6" s="2">
        <f>IF(Data!G6&gt;0,Data!G6-4,"")</f>
        <v>-3</v>
      </c>
      <c r="H6" s="2">
        <f>IF(Data!H6&gt;0,Data!H6-4,"")</f>
        <v>-2</v>
      </c>
      <c r="K6" s="9">
        <f t="shared" si="0"/>
        <v>-1.75</v>
      </c>
      <c r="L6" s="9">
        <f t="shared" si="1"/>
        <v>-2.25</v>
      </c>
      <c r="M6" s="9">
        <f t="shared" si="2"/>
        <v>-2</v>
      </c>
    </row>
    <row r="7" spans="1:13" x14ac:dyDescent="0.3">
      <c r="A7" s="2">
        <f>IF(Data!A7&gt;0,Data!A7-4,"")</f>
        <v>1</v>
      </c>
      <c r="B7" s="2">
        <f>IF(Data!B7&gt;0,Data!B7-4,"")</f>
        <v>-1</v>
      </c>
      <c r="C7" s="2">
        <f>IF(Data!C7&gt;0,Data!C7-4,"")</f>
        <v>2</v>
      </c>
      <c r="D7" s="2">
        <f>IF(Data!D7&gt;0,Data!D7-4,"")</f>
        <v>0</v>
      </c>
      <c r="E7" s="2">
        <f>IF(Data!E7&gt;0,Data!E7-4,"")</f>
        <v>0</v>
      </c>
      <c r="F7" s="2">
        <f>IF(Data!F7&gt;0,Data!F7-4,"")</f>
        <v>0</v>
      </c>
      <c r="G7" s="2">
        <f>IF(Data!G7&gt;0,Data!G7-4,"")</f>
        <v>2</v>
      </c>
      <c r="H7" s="2">
        <f>IF(Data!H7&gt;0,Data!H7-4,"")</f>
        <v>0</v>
      </c>
      <c r="K7" s="9">
        <f t="shared" si="0"/>
        <v>0.5</v>
      </c>
      <c r="L7" s="9">
        <f t="shared" si="1"/>
        <v>0.5</v>
      </c>
      <c r="M7" s="9">
        <f t="shared" si="2"/>
        <v>0.5</v>
      </c>
    </row>
    <row r="8" spans="1:13" x14ac:dyDescent="0.3">
      <c r="A8" s="2">
        <f>IF(Data!A8&gt;0,Data!A8-4,"")</f>
        <v>2</v>
      </c>
      <c r="B8" s="2">
        <f>IF(Data!B8&gt;0,Data!B8-4,"")</f>
        <v>2</v>
      </c>
      <c r="C8" s="2">
        <f>IF(Data!C8&gt;0,Data!C8-4,"")</f>
        <v>2</v>
      </c>
      <c r="D8" s="2">
        <f>IF(Data!D8&gt;0,Data!D8-4,"")</f>
        <v>2</v>
      </c>
      <c r="E8" s="2">
        <f>IF(Data!E8&gt;0,Data!E8-4,"")</f>
        <v>1</v>
      </c>
      <c r="F8" s="2">
        <f>IF(Data!F8&gt;0,Data!F8-4,"")</f>
        <v>2</v>
      </c>
      <c r="G8" s="2">
        <f>IF(Data!G8&gt;0,Data!G8-4,"")</f>
        <v>0</v>
      </c>
      <c r="H8" s="2">
        <f>IF(Data!H8&gt;0,Data!H8-4,"")</f>
        <v>-1</v>
      </c>
      <c r="K8" s="9">
        <f t="shared" si="0"/>
        <v>2</v>
      </c>
      <c r="L8" s="9">
        <f t="shared" si="1"/>
        <v>0.5</v>
      </c>
      <c r="M8" s="9">
        <f t="shared" si="2"/>
        <v>1.25</v>
      </c>
    </row>
    <row r="9" spans="1:13" x14ac:dyDescent="0.3">
      <c r="A9" s="2">
        <f>IF(Data!A9&gt;0,Data!A9-4,"")</f>
        <v>2</v>
      </c>
      <c r="B9" s="2">
        <f>IF(Data!B9&gt;0,Data!B9-4,"")</f>
        <v>1</v>
      </c>
      <c r="C9" s="2">
        <f>IF(Data!C9&gt;0,Data!C9-4,"")</f>
        <v>2</v>
      </c>
      <c r="D9" s="2">
        <f>IF(Data!D9&gt;0,Data!D9-4,"")</f>
        <v>1</v>
      </c>
      <c r="E9" s="2">
        <f>IF(Data!E9&gt;0,Data!E9-4,"")</f>
        <v>0</v>
      </c>
      <c r="F9" s="2">
        <f>IF(Data!F9&gt;0,Data!F9-4,"")</f>
        <v>1</v>
      </c>
      <c r="G9" s="2">
        <f>IF(Data!G9&gt;0,Data!G9-4,"")</f>
        <v>0</v>
      </c>
      <c r="H9" s="2">
        <f>IF(Data!H9&gt;0,Data!H9-4,"")</f>
        <v>-1</v>
      </c>
      <c r="K9" s="9">
        <f t="shared" si="0"/>
        <v>1.5</v>
      </c>
      <c r="L9" s="9">
        <f t="shared" si="1"/>
        <v>0</v>
      </c>
      <c r="M9" s="9">
        <f t="shared" si="2"/>
        <v>0.75</v>
      </c>
    </row>
    <row r="10" spans="1:13" x14ac:dyDescent="0.3">
      <c r="A10" s="2">
        <f>IF(Data!A10&gt;0,Data!A10-4,"")</f>
        <v>0</v>
      </c>
      <c r="B10" s="2">
        <f>IF(Data!B10&gt;0,Data!B10-4,"")</f>
        <v>0</v>
      </c>
      <c r="C10" s="2">
        <f>IF(Data!C10&gt;0,Data!C10-4,"")</f>
        <v>0</v>
      </c>
      <c r="D10" s="2">
        <f>IF(Data!D10&gt;0,Data!D10-4,"")</f>
        <v>0</v>
      </c>
      <c r="E10" s="2">
        <f>IF(Data!E10&gt;0,Data!E10-4,"")</f>
        <v>0</v>
      </c>
      <c r="F10" s="2">
        <f>IF(Data!F10&gt;0,Data!F10-4,"")</f>
        <v>1</v>
      </c>
      <c r="G10" s="2">
        <f>IF(Data!G10&gt;0,Data!G10-4,"")</f>
        <v>-1</v>
      </c>
      <c r="H10" s="2">
        <f>IF(Data!H10&gt;0,Data!H10-4,"")</f>
        <v>-1</v>
      </c>
      <c r="K10" s="9">
        <f t="shared" si="0"/>
        <v>0</v>
      </c>
      <c r="L10" s="9">
        <f t="shared" si="1"/>
        <v>-0.25</v>
      </c>
      <c r="M10" s="9">
        <f t="shared" si="2"/>
        <v>-0.125</v>
      </c>
    </row>
    <row r="11" spans="1:13" x14ac:dyDescent="0.3">
      <c r="A11" s="2">
        <f>IF(Data!A11&gt;0,Data!A11-4,"")</f>
        <v>2</v>
      </c>
      <c r="B11" s="2">
        <f>IF(Data!B11&gt;0,Data!B11-4,"")</f>
        <v>-2</v>
      </c>
      <c r="C11" s="2">
        <f>IF(Data!C11&gt;0,Data!C11-4,"")</f>
        <v>3</v>
      </c>
      <c r="D11" s="2">
        <f>IF(Data!D11&gt;0,Data!D11-4,"")</f>
        <v>2</v>
      </c>
      <c r="E11" s="2">
        <f>IF(Data!E11&gt;0,Data!E11-4,"")</f>
        <v>-3</v>
      </c>
      <c r="F11" s="2">
        <f>IF(Data!F11&gt;0,Data!F11-4,"")</f>
        <v>1</v>
      </c>
      <c r="G11" s="2">
        <f>IF(Data!G11&gt;0,Data!G11-4,"")</f>
        <v>-1</v>
      </c>
      <c r="H11" s="2">
        <f>IF(Data!H11&gt;0,Data!H11-4,"")</f>
        <v>-1</v>
      </c>
      <c r="K11" s="9">
        <f t="shared" si="0"/>
        <v>1.25</v>
      </c>
      <c r="L11" s="9">
        <f t="shared" si="1"/>
        <v>-1</v>
      </c>
      <c r="M11" s="9">
        <f t="shared" si="2"/>
        <v>0.125</v>
      </c>
    </row>
    <row r="12" spans="1:13" x14ac:dyDescent="0.3">
      <c r="A12" s="2">
        <f>IF(Data!A12&gt;0,Data!A12-4,"")</f>
        <v>2</v>
      </c>
      <c r="B12" s="2">
        <f>IF(Data!B12&gt;0,Data!B12-4,"")</f>
        <v>2</v>
      </c>
      <c r="C12" s="2">
        <f>IF(Data!C12&gt;0,Data!C12-4,"")</f>
        <v>3</v>
      </c>
      <c r="D12" s="2">
        <f>IF(Data!D12&gt;0,Data!D12-4,"")</f>
        <v>2</v>
      </c>
      <c r="E12" s="2">
        <f>IF(Data!E12&gt;0,Data!E12-4,"")</f>
        <v>2</v>
      </c>
      <c r="F12" s="2">
        <f>IF(Data!F12&gt;0,Data!F12-4,"")</f>
        <v>2</v>
      </c>
      <c r="G12" s="2">
        <f>IF(Data!G12&gt;0,Data!G12-4,"")</f>
        <v>1</v>
      </c>
      <c r="H12" s="2">
        <f>IF(Data!H12&gt;0,Data!H12-4,"")</f>
        <v>1</v>
      </c>
      <c r="K12" s="9">
        <f t="shared" si="0"/>
        <v>2.25</v>
      </c>
      <c r="L12" s="9">
        <f t="shared" si="1"/>
        <v>1.5</v>
      </c>
      <c r="M12" s="9">
        <f t="shared" si="2"/>
        <v>1.875</v>
      </c>
    </row>
    <row r="13" spans="1:13" x14ac:dyDescent="0.3">
      <c r="A13" s="2">
        <f>IF(Data!A13&gt;0,Data!A13-4,"")</f>
        <v>0</v>
      </c>
      <c r="B13" s="2">
        <f>IF(Data!B13&gt;0,Data!B13-4,"")</f>
        <v>-1</v>
      </c>
      <c r="C13" s="2">
        <f>IF(Data!C13&gt;0,Data!C13-4,"")</f>
        <v>-1</v>
      </c>
      <c r="D13" s="2">
        <f>IF(Data!D13&gt;0,Data!D13-4,"")</f>
        <v>0</v>
      </c>
      <c r="E13" s="2">
        <f>IF(Data!E13&gt;0,Data!E13-4,"")</f>
        <v>-2</v>
      </c>
      <c r="F13" s="2">
        <f>IF(Data!F13&gt;0,Data!F13-4,"")</f>
        <v>0</v>
      </c>
      <c r="G13" s="2">
        <f>IF(Data!G13&gt;0,Data!G13-4,"")</f>
        <v>-1</v>
      </c>
      <c r="H13" s="2">
        <f>IF(Data!H13&gt;0,Data!H13-4,"")</f>
        <v>-1</v>
      </c>
      <c r="K13" s="9">
        <f t="shared" si="0"/>
        <v>-0.5</v>
      </c>
      <c r="L13" s="9">
        <f t="shared" si="1"/>
        <v>-1</v>
      </c>
      <c r="M13" s="9">
        <f t="shared" si="2"/>
        <v>-0.75</v>
      </c>
    </row>
    <row r="14" spans="1:13" x14ac:dyDescent="0.3">
      <c r="A14" s="2">
        <f>IF(Data!A14&gt;0,Data!A14-4,"")</f>
        <v>1</v>
      </c>
      <c r="B14" s="2">
        <f>IF(Data!B14&gt;0,Data!B14-4,"")</f>
        <v>3</v>
      </c>
      <c r="C14" s="2">
        <f>IF(Data!C14&gt;0,Data!C14-4,"")</f>
        <v>2</v>
      </c>
      <c r="D14" s="2">
        <f>IF(Data!D14&gt;0,Data!D14-4,"")</f>
        <v>3</v>
      </c>
      <c r="E14" s="2">
        <f>IF(Data!E14&gt;0,Data!E14-4,"")</f>
        <v>2</v>
      </c>
      <c r="F14" s="2">
        <f>IF(Data!F14&gt;0,Data!F14-4,"")</f>
        <v>2</v>
      </c>
      <c r="G14" s="2">
        <f>IF(Data!G14&gt;0,Data!G14-4,"")</f>
        <v>1</v>
      </c>
      <c r="H14" s="2">
        <f>IF(Data!H14&gt;0,Data!H14-4,"")</f>
        <v>2</v>
      </c>
      <c r="K14" s="9">
        <f t="shared" si="0"/>
        <v>2.25</v>
      </c>
      <c r="L14" s="9">
        <f t="shared" si="1"/>
        <v>1.75</v>
      </c>
      <c r="M14" s="9">
        <f t="shared" si="2"/>
        <v>2</v>
      </c>
    </row>
    <row r="15" spans="1:13" x14ac:dyDescent="0.3">
      <c r="A15" s="2">
        <f>IF(Data!A15&gt;0,Data!A15-4,"")</f>
        <v>-1</v>
      </c>
      <c r="B15" s="2">
        <f>IF(Data!B15&gt;0,Data!B15-4,"")</f>
        <v>-2</v>
      </c>
      <c r="C15" s="2">
        <f>IF(Data!C15&gt;0,Data!C15-4,"")</f>
        <v>0</v>
      </c>
      <c r="D15" s="2">
        <f>IF(Data!D15&gt;0,Data!D15-4,"")</f>
        <v>-2</v>
      </c>
      <c r="E15" s="2">
        <f>IF(Data!E15&gt;0,Data!E15-4,"")</f>
        <v>0</v>
      </c>
      <c r="F15" s="2">
        <f>IF(Data!F15&gt;0,Data!F15-4,"")</f>
        <v>0</v>
      </c>
      <c r="G15" s="2">
        <f>IF(Data!G15&gt;0,Data!G15-4,"")</f>
        <v>0</v>
      </c>
      <c r="H15" s="2">
        <f>IF(Data!H15&gt;0,Data!H15-4,"")</f>
        <v>0</v>
      </c>
      <c r="K15" s="9">
        <f t="shared" si="0"/>
        <v>-1.25</v>
      </c>
      <c r="L15" s="9">
        <f t="shared" si="1"/>
        <v>0</v>
      </c>
      <c r="M15" s="9">
        <f t="shared" si="2"/>
        <v>-0.625</v>
      </c>
    </row>
    <row r="16" spans="1:13" x14ac:dyDescent="0.3">
      <c r="A16" s="2">
        <f>IF(Data!A16&gt;0,Data!A16-4,"")</f>
        <v>1</v>
      </c>
      <c r="B16" s="2">
        <f>IF(Data!B16&gt;0,Data!B16-4,"")</f>
        <v>1</v>
      </c>
      <c r="C16" s="2">
        <f>IF(Data!C16&gt;0,Data!C16-4,"")</f>
        <v>1</v>
      </c>
      <c r="D16" s="2">
        <f>IF(Data!D16&gt;0,Data!D16-4,"")</f>
        <v>2</v>
      </c>
      <c r="E16" s="2">
        <f>IF(Data!E16&gt;0,Data!E16-4,"")</f>
        <v>1</v>
      </c>
      <c r="F16" s="2">
        <f>IF(Data!F16&gt;0,Data!F16-4,"")</f>
        <v>2</v>
      </c>
      <c r="G16" s="2">
        <f>IF(Data!G16&gt;0,Data!G16-4,"")</f>
        <v>-1</v>
      </c>
      <c r="H16" s="2">
        <f>IF(Data!H16&gt;0,Data!H16-4,"")</f>
        <v>-1</v>
      </c>
      <c r="K16" s="9">
        <f t="shared" si="0"/>
        <v>1.25</v>
      </c>
      <c r="L16" s="9">
        <f t="shared" si="1"/>
        <v>0.25</v>
      </c>
      <c r="M16" s="9">
        <f t="shared" si="2"/>
        <v>0.75</v>
      </c>
    </row>
    <row r="17" spans="1:13" x14ac:dyDescent="0.3">
      <c r="A17" s="2">
        <f>IF(Data!A17&gt;0,Data!A17-4,"")</f>
        <v>1</v>
      </c>
      <c r="B17" s="2">
        <f>IF(Data!B17&gt;0,Data!B17-4,"")</f>
        <v>3</v>
      </c>
      <c r="C17" s="2">
        <f>IF(Data!C17&gt;0,Data!C17-4,"")</f>
        <v>3</v>
      </c>
      <c r="D17" s="2">
        <f>IF(Data!D17&gt;0,Data!D17-4,"")</f>
        <v>2</v>
      </c>
      <c r="E17" s="2">
        <f>IF(Data!E17&gt;0,Data!E17-4,"")</f>
        <v>1</v>
      </c>
      <c r="F17" s="2">
        <f>IF(Data!F17&gt;0,Data!F17-4,"")</f>
        <v>3</v>
      </c>
      <c r="G17" s="2">
        <f>IF(Data!G17&gt;0,Data!G17-4,"")</f>
        <v>3</v>
      </c>
      <c r="H17" s="2">
        <f>IF(Data!H17&gt;0,Data!H17-4,"")</f>
        <v>1</v>
      </c>
      <c r="K17" s="9">
        <f t="shared" si="0"/>
        <v>2.25</v>
      </c>
      <c r="L17" s="9">
        <f t="shared" si="1"/>
        <v>2</v>
      </c>
      <c r="M17" s="9">
        <f t="shared" si="2"/>
        <v>2.125</v>
      </c>
    </row>
    <row r="18" spans="1:13" x14ac:dyDescent="0.3">
      <c r="A18" s="2">
        <f>IF(Data!A18&gt;0,Data!A18-4,"")</f>
        <v>1</v>
      </c>
      <c r="B18" s="2">
        <f>IF(Data!B18&gt;0,Data!B18-4,"")</f>
        <v>0</v>
      </c>
      <c r="C18" s="2">
        <f>IF(Data!C18&gt;0,Data!C18-4,"")</f>
        <v>2</v>
      </c>
      <c r="D18" s="2">
        <f>IF(Data!D18&gt;0,Data!D18-4,"")</f>
        <v>1</v>
      </c>
      <c r="E18" s="2">
        <f>IF(Data!E18&gt;0,Data!E18-4,"")</f>
        <v>-1</v>
      </c>
      <c r="F18" s="2">
        <f>IF(Data!F18&gt;0,Data!F18-4,"")</f>
        <v>1</v>
      </c>
      <c r="G18" s="2">
        <f>IF(Data!G18&gt;0,Data!G18-4,"")</f>
        <v>-1</v>
      </c>
      <c r="H18" s="2">
        <f>IF(Data!H18&gt;0,Data!H18-4,"")</f>
        <v>-1</v>
      </c>
      <c r="K18" s="9">
        <f t="shared" si="0"/>
        <v>1</v>
      </c>
      <c r="L18" s="9">
        <f t="shared" si="1"/>
        <v>-0.5</v>
      </c>
      <c r="M18" s="9">
        <f t="shared" si="2"/>
        <v>0.25</v>
      </c>
    </row>
    <row r="19" spans="1:13" x14ac:dyDescent="0.3">
      <c r="A19" s="2">
        <f>IF(Data!A19&gt;0,Data!A19-4,"")</f>
        <v>-1</v>
      </c>
      <c r="B19" s="2">
        <f>IF(Data!B19&gt;0,Data!B19-4,"")</f>
        <v>1</v>
      </c>
      <c r="C19" s="2">
        <f>IF(Data!C19&gt;0,Data!C19-4,"")</f>
        <v>0</v>
      </c>
      <c r="D19" s="2">
        <f>IF(Data!D19&gt;0,Data!D19-4,"")</f>
        <v>-1</v>
      </c>
      <c r="E19" s="2">
        <f>IF(Data!E19&gt;0,Data!E19-4,"")</f>
        <v>0</v>
      </c>
      <c r="F19" s="2">
        <f>IF(Data!F19&gt;0,Data!F19-4,"")</f>
        <v>-1</v>
      </c>
      <c r="G19" s="2">
        <f>IF(Data!G19&gt;0,Data!G19-4,"")</f>
        <v>0</v>
      </c>
      <c r="H19" s="2">
        <f>IF(Data!H19&gt;0,Data!H19-4,"")</f>
        <v>0</v>
      </c>
      <c r="K19" s="9">
        <f t="shared" si="0"/>
        <v>-0.25</v>
      </c>
      <c r="L19" s="9">
        <f t="shared" si="1"/>
        <v>-0.25</v>
      </c>
      <c r="M19" s="9">
        <f t="shared" si="2"/>
        <v>-0.25</v>
      </c>
    </row>
    <row r="20" spans="1:13" x14ac:dyDescent="0.3">
      <c r="A20" s="2">
        <f>IF(Data!A20&gt;0,Data!A20-4,"")</f>
        <v>1</v>
      </c>
      <c r="B20" s="2">
        <f>IF(Data!B20&gt;0,Data!B20-4,"")</f>
        <v>1</v>
      </c>
      <c r="C20" s="2">
        <f>IF(Data!C20&gt;0,Data!C20-4,"")</f>
        <v>1</v>
      </c>
      <c r="D20" s="2">
        <f>IF(Data!D20&gt;0,Data!D20-4,"")</f>
        <v>1</v>
      </c>
      <c r="E20" s="2">
        <f>IF(Data!E20&gt;0,Data!E20-4,"")</f>
        <v>0</v>
      </c>
      <c r="F20" s="2">
        <f>IF(Data!F20&gt;0,Data!F20-4,"")</f>
        <v>1</v>
      </c>
      <c r="G20" s="2">
        <f>IF(Data!G20&gt;0,Data!G20-4,"")</f>
        <v>0</v>
      </c>
      <c r="H20" s="2">
        <f>IF(Data!H20&gt;0,Data!H20-4,"")</f>
        <v>-1</v>
      </c>
      <c r="K20" s="9">
        <f t="shared" si="0"/>
        <v>1</v>
      </c>
      <c r="L20" s="9">
        <f t="shared" si="1"/>
        <v>0</v>
      </c>
      <c r="M20" s="9">
        <f t="shared" si="2"/>
        <v>0.5</v>
      </c>
    </row>
    <row r="21" spans="1:13" x14ac:dyDescent="0.3">
      <c r="A21" s="2">
        <f>IF(Data!A21&gt;0,Data!A21-4,"")</f>
        <v>2</v>
      </c>
      <c r="B21" s="2">
        <f>IF(Data!B21&gt;0,Data!B21-4,"")</f>
        <v>1</v>
      </c>
      <c r="C21" s="2">
        <f>IF(Data!C21&gt;0,Data!C21-4,"")</f>
        <v>2</v>
      </c>
      <c r="D21" s="2">
        <f>IF(Data!D21&gt;0,Data!D21-4,"")</f>
        <v>1</v>
      </c>
      <c r="E21" s="2">
        <f>IF(Data!E21&gt;0,Data!E21-4,"")</f>
        <v>0</v>
      </c>
      <c r="F21" s="2">
        <f>IF(Data!F21&gt;0,Data!F21-4,"")</f>
        <v>1</v>
      </c>
      <c r="G21" s="2">
        <f>IF(Data!G21&gt;0,Data!G21-4,"")</f>
        <v>1</v>
      </c>
      <c r="H21" s="2">
        <f>IF(Data!H21&gt;0,Data!H21-4,"")</f>
        <v>1</v>
      </c>
      <c r="K21" s="9">
        <f t="shared" si="0"/>
        <v>1.5</v>
      </c>
      <c r="L21" s="9">
        <f t="shared" si="1"/>
        <v>0.75</v>
      </c>
      <c r="M21" s="9">
        <f t="shared" si="2"/>
        <v>1.125</v>
      </c>
    </row>
    <row r="22" spans="1:13" x14ac:dyDescent="0.3">
      <c r="A22" s="2">
        <f>IF(Data!A22&gt;0,Data!A22-4,"")</f>
        <v>0</v>
      </c>
      <c r="B22" s="2">
        <f>IF(Data!B22&gt;0,Data!B22-4,"")</f>
        <v>-1</v>
      </c>
      <c r="C22" s="2">
        <f>IF(Data!C22&gt;0,Data!C22-4,"")</f>
        <v>0</v>
      </c>
      <c r="D22" s="2">
        <f>IF(Data!D22&gt;0,Data!D22-4,"")</f>
        <v>1</v>
      </c>
      <c r="E22" s="2">
        <f>IF(Data!E22&gt;0,Data!E22-4,"")</f>
        <v>-2</v>
      </c>
      <c r="F22" s="2">
        <f>IF(Data!F22&gt;0,Data!F22-4,"")</f>
        <v>-2</v>
      </c>
      <c r="G22" s="2">
        <f>IF(Data!G22&gt;0,Data!G22-4,"")</f>
        <v>-2</v>
      </c>
      <c r="H22" s="2">
        <f>IF(Data!H22&gt;0,Data!H22-4,"")</f>
        <v>-3</v>
      </c>
      <c r="K22" s="9">
        <f t="shared" si="0"/>
        <v>0</v>
      </c>
      <c r="L22" s="9">
        <f t="shared" si="1"/>
        <v>-2.25</v>
      </c>
      <c r="M22" s="9">
        <f t="shared" si="2"/>
        <v>-1.125</v>
      </c>
    </row>
    <row r="23" spans="1:13" x14ac:dyDescent="0.3">
      <c r="A23" s="2">
        <f>IF(Data!A23&gt;0,Data!A23-4,"")</f>
        <v>-1</v>
      </c>
      <c r="B23" s="2">
        <f>IF(Data!B23&gt;0,Data!B23-4,"")</f>
        <v>-2</v>
      </c>
      <c r="C23" s="2">
        <f>IF(Data!C23&gt;0,Data!C23-4,"")</f>
        <v>-2</v>
      </c>
      <c r="D23" s="2">
        <f>IF(Data!D23&gt;0,Data!D23-4,"")</f>
        <v>0</v>
      </c>
      <c r="E23" s="2">
        <f>IF(Data!E23&gt;0,Data!E23-4,"")</f>
        <v>2</v>
      </c>
      <c r="F23" s="2">
        <f>IF(Data!F23&gt;0,Data!F23-4,"")</f>
        <v>2</v>
      </c>
      <c r="G23" s="2">
        <f>IF(Data!G23&gt;0,Data!G23-4,"")</f>
        <v>2</v>
      </c>
      <c r="H23" s="2">
        <f>IF(Data!H23&gt;0,Data!H23-4,"")</f>
        <v>3</v>
      </c>
      <c r="K23" s="9">
        <f t="shared" si="0"/>
        <v>-1.25</v>
      </c>
      <c r="L23" s="9">
        <f t="shared" si="1"/>
        <v>2.25</v>
      </c>
      <c r="M23" s="9">
        <f t="shared" si="2"/>
        <v>0.5</v>
      </c>
    </row>
    <row r="24" spans="1:13"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3">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9">
        <f t="shared" si="0"/>
        <v>-1</v>
      </c>
      <c r="L25" s="9">
        <f t="shared" si="1"/>
        <v>0</v>
      </c>
      <c r="M25" s="9">
        <f t="shared" si="2"/>
        <v>-0.5</v>
      </c>
    </row>
    <row r="26" spans="1:13" x14ac:dyDescent="0.3">
      <c r="A26" s="2">
        <f>IF(Data!A26&gt;0,Data!A26-4,"")</f>
        <v>2</v>
      </c>
      <c r="B26" s="2">
        <f>IF(Data!B26&gt;0,Data!B26-4,"")</f>
        <v>2</v>
      </c>
      <c r="C26" s="2">
        <f>IF(Data!C26&gt;0,Data!C26-4,"")</f>
        <v>2</v>
      </c>
      <c r="D26" s="2">
        <f>IF(Data!D26&gt;0,Data!D26-4,"")</f>
        <v>2</v>
      </c>
      <c r="E26" s="2">
        <f>IF(Data!E26&gt;0,Data!E26-4,"")</f>
        <v>0</v>
      </c>
      <c r="F26" s="2">
        <f>IF(Data!F26&gt;0,Data!F26-4,"")</f>
        <v>2</v>
      </c>
      <c r="G26" s="2">
        <f>IF(Data!G26&gt;0,Data!G26-4,"")</f>
        <v>0</v>
      </c>
      <c r="H26" s="2">
        <f>IF(Data!H26&gt;0,Data!H26-4,"")</f>
        <v>1</v>
      </c>
      <c r="K26" s="9">
        <f t="shared" si="0"/>
        <v>2</v>
      </c>
      <c r="L26" s="9">
        <f t="shared" si="1"/>
        <v>0.75</v>
      </c>
      <c r="M26" s="9">
        <f t="shared" si="2"/>
        <v>1.375</v>
      </c>
    </row>
    <row r="27" spans="1:13" x14ac:dyDescent="0.3">
      <c r="A27" s="2">
        <f>IF(Data!A27&gt;0,Data!A27-4,"")</f>
        <v>0</v>
      </c>
      <c r="B27" s="2">
        <f>IF(Data!B27&gt;0,Data!B27-4,"")</f>
        <v>-2</v>
      </c>
      <c r="C27" s="2">
        <f>IF(Data!C27&gt;0,Data!C27-4,"")</f>
        <v>0</v>
      </c>
      <c r="D27" s="2">
        <f>IF(Data!D27&gt;0,Data!D27-4,"")</f>
        <v>-1</v>
      </c>
      <c r="E27" s="2">
        <f>IF(Data!E27&gt;0,Data!E27-4,"")</f>
        <v>0</v>
      </c>
      <c r="F27" s="2">
        <f>IF(Data!F27&gt;0,Data!F27-4,"")</f>
        <v>-1</v>
      </c>
      <c r="G27" s="2">
        <f>IF(Data!G27&gt;0,Data!G27-4,"")</f>
        <v>-1</v>
      </c>
      <c r="H27" s="2">
        <f>IF(Data!H27&gt;0,Data!H27-4,"")</f>
        <v>-1</v>
      </c>
      <c r="K27" s="9">
        <f t="shared" si="0"/>
        <v>-0.75</v>
      </c>
      <c r="L27" s="9">
        <f t="shared" si="1"/>
        <v>-0.75</v>
      </c>
      <c r="M27" s="9">
        <f t="shared" si="2"/>
        <v>-0.75</v>
      </c>
    </row>
    <row r="28" spans="1:13" x14ac:dyDescent="0.3">
      <c r="A28" s="2">
        <f>IF(Data!A28&gt;0,Data!A28-4,"")</f>
        <v>-1</v>
      </c>
      <c r="B28" s="2">
        <f>IF(Data!B28&gt;0,Data!B28-4,"")</f>
        <v>-3</v>
      </c>
      <c r="C28" s="2">
        <f>IF(Data!C28&gt;0,Data!C28-4,"")</f>
        <v>-2</v>
      </c>
      <c r="D28" s="2">
        <f>IF(Data!D28&gt;0,Data!D28-4,"")</f>
        <v>-1</v>
      </c>
      <c r="E28" s="2">
        <f>IF(Data!E28&gt;0,Data!E28-4,"")</f>
        <v>-2</v>
      </c>
      <c r="F28" s="2">
        <f>IF(Data!F28&gt;0,Data!F28-4,"")</f>
        <v>-2</v>
      </c>
      <c r="G28" s="2">
        <f>IF(Data!G28&gt;0,Data!G28-4,"")</f>
        <v>-3</v>
      </c>
      <c r="H28" s="2">
        <f>IF(Data!H28&gt;0,Data!H28-4,"")</f>
        <v>0</v>
      </c>
      <c r="K28" s="9">
        <f t="shared" si="0"/>
        <v>-1.75</v>
      </c>
      <c r="L28" s="9">
        <f t="shared" si="1"/>
        <v>-1.75</v>
      </c>
      <c r="M28" s="9">
        <f t="shared" si="2"/>
        <v>-1.75</v>
      </c>
    </row>
    <row r="29" spans="1:13" x14ac:dyDescent="0.3">
      <c r="A29" s="2">
        <f>IF(Data!A29&gt;0,Data!A29-4,"")</f>
        <v>1</v>
      </c>
      <c r="B29" s="2">
        <f>IF(Data!B29&gt;0,Data!B29-4,"")</f>
        <v>2</v>
      </c>
      <c r="C29" s="2">
        <f>IF(Data!C29&gt;0,Data!C29-4,"")</f>
        <v>1</v>
      </c>
      <c r="D29" s="2">
        <f>IF(Data!D29&gt;0,Data!D29-4,"")</f>
        <v>2</v>
      </c>
      <c r="E29" s="2">
        <f>IF(Data!E29&gt;0,Data!E29-4,"")</f>
        <v>1</v>
      </c>
      <c r="F29" s="2">
        <f>IF(Data!F29&gt;0,Data!F29-4,"")</f>
        <v>1</v>
      </c>
      <c r="G29" s="2">
        <f>IF(Data!G29&gt;0,Data!G29-4,"")</f>
        <v>1</v>
      </c>
      <c r="H29" s="2">
        <f>IF(Data!H29&gt;0,Data!H29-4,"")</f>
        <v>0</v>
      </c>
      <c r="K29" s="9">
        <f t="shared" si="0"/>
        <v>1.5</v>
      </c>
      <c r="L29" s="9">
        <f t="shared" si="1"/>
        <v>0.75</v>
      </c>
      <c r="M29" s="9">
        <f t="shared" si="2"/>
        <v>1.125</v>
      </c>
    </row>
    <row r="30" spans="1:13" x14ac:dyDescent="0.3">
      <c r="A30" s="2">
        <f>IF(Data!A30&gt;0,Data!A30-4,"")</f>
        <v>1</v>
      </c>
      <c r="B30" s="2">
        <f>IF(Data!B30&gt;0,Data!B30-4,"")</f>
        <v>1</v>
      </c>
      <c r="C30" s="2">
        <f>IF(Data!C30&gt;0,Data!C30-4,"")</f>
        <v>1</v>
      </c>
      <c r="D30" s="2">
        <f>IF(Data!D30&gt;0,Data!D30-4,"")</f>
        <v>2</v>
      </c>
      <c r="E30" s="2">
        <f>IF(Data!E30&gt;0,Data!E30-4,"")</f>
        <v>-1</v>
      </c>
      <c r="F30" s="2">
        <f>IF(Data!F30&gt;0,Data!F30-4,"")</f>
        <v>0</v>
      </c>
      <c r="G30" s="2">
        <f>IF(Data!G30&gt;0,Data!G30-4,"")</f>
        <v>-1</v>
      </c>
      <c r="H30" s="2">
        <f>IF(Data!H30&gt;0,Data!H30-4,"")</f>
        <v>-2</v>
      </c>
      <c r="K30" s="9">
        <f t="shared" si="0"/>
        <v>1.25</v>
      </c>
      <c r="L30" s="9">
        <f t="shared" si="1"/>
        <v>-1</v>
      </c>
      <c r="M30" s="9">
        <f t="shared" si="2"/>
        <v>0.125</v>
      </c>
    </row>
    <row r="31" spans="1:13" x14ac:dyDescent="0.3">
      <c r="A31" s="2">
        <f>IF(Data!A31&gt;0,Data!A31-4,"")</f>
        <v>1</v>
      </c>
      <c r="B31" s="2">
        <f>IF(Data!B31&gt;0,Data!B31-4,"")</f>
        <v>2</v>
      </c>
      <c r="C31" s="2">
        <f>IF(Data!C31&gt;0,Data!C31-4,"")</f>
        <v>1</v>
      </c>
      <c r="D31" s="2">
        <f>IF(Data!D31&gt;0,Data!D31-4,"")</f>
        <v>0</v>
      </c>
      <c r="E31" s="2">
        <f>IF(Data!E31&gt;0,Data!E31-4,"")</f>
        <v>0</v>
      </c>
      <c r="F31" s="2">
        <f>IF(Data!F31&gt;0,Data!F31-4,"")</f>
        <v>0</v>
      </c>
      <c r="G31" s="2">
        <f>IF(Data!G31&gt;0,Data!G31-4,"")</f>
        <v>1</v>
      </c>
      <c r="H31" s="2">
        <f>IF(Data!H31&gt;0,Data!H31-4,"")</f>
        <v>1</v>
      </c>
      <c r="K31" s="9">
        <f t="shared" si="0"/>
        <v>1</v>
      </c>
      <c r="L31" s="9">
        <f t="shared" si="1"/>
        <v>0.5</v>
      </c>
      <c r="M31" s="9">
        <f t="shared" si="2"/>
        <v>0.75</v>
      </c>
    </row>
    <row r="32" spans="1:13" x14ac:dyDescent="0.3">
      <c r="A32" s="2">
        <f>IF(Data!A32&gt;0,Data!A32-4,"")</f>
        <v>2</v>
      </c>
      <c r="B32" s="2">
        <f>IF(Data!B32&gt;0,Data!B32-4,"")</f>
        <v>0</v>
      </c>
      <c r="C32" s="2">
        <f>IF(Data!C32&gt;0,Data!C32-4,"")</f>
        <v>2</v>
      </c>
      <c r="D32" s="2">
        <f>IF(Data!D32&gt;0,Data!D32-4,"")</f>
        <v>0</v>
      </c>
      <c r="E32" s="2">
        <f>IF(Data!E32&gt;0,Data!E32-4,"")</f>
        <v>0</v>
      </c>
      <c r="F32" s="2">
        <f>IF(Data!F32&gt;0,Data!F32-4,"")</f>
        <v>1</v>
      </c>
      <c r="G32" s="2">
        <f>IF(Data!G32&gt;0,Data!G32-4,"")</f>
        <v>0</v>
      </c>
      <c r="H32" s="2">
        <f>IF(Data!H32&gt;0,Data!H32-4,"")</f>
        <v>-1</v>
      </c>
      <c r="K32" s="9">
        <f t="shared" si="0"/>
        <v>1</v>
      </c>
      <c r="L32" s="9">
        <f t="shared" si="1"/>
        <v>0</v>
      </c>
      <c r="M32" s="9">
        <f t="shared" si="2"/>
        <v>0.5</v>
      </c>
    </row>
    <row r="33" spans="1:13" x14ac:dyDescent="0.3">
      <c r="A33" s="2">
        <f>IF(Data!A33&gt;0,Data!A33-4,"")</f>
        <v>1</v>
      </c>
      <c r="B33" s="2">
        <f>IF(Data!B33&gt;0,Data!B33-4,"")</f>
        <v>1</v>
      </c>
      <c r="C33" s="2">
        <f>IF(Data!C33&gt;0,Data!C33-4,"")</f>
        <v>1</v>
      </c>
      <c r="D33" s="2">
        <f>IF(Data!D33&gt;0,Data!D33-4,"")</f>
        <v>1</v>
      </c>
      <c r="E33" s="2">
        <f>IF(Data!E33&gt;0,Data!E33-4,"")</f>
        <v>1</v>
      </c>
      <c r="F33" s="2">
        <f>IF(Data!F33&gt;0,Data!F33-4,"")</f>
        <v>1</v>
      </c>
      <c r="G33" s="2">
        <f>IF(Data!G33&gt;0,Data!G33-4,"")</f>
        <v>1</v>
      </c>
      <c r="H33" s="2">
        <f>IF(Data!H33&gt;0,Data!H33-4,"")</f>
        <v>1</v>
      </c>
      <c r="K33" s="9">
        <f t="shared" si="0"/>
        <v>1</v>
      </c>
      <c r="L33" s="9">
        <f t="shared" si="1"/>
        <v>1</v>
      </c>
      <c r="M33" s="9">
        <f t="shared" si="2"/>
        <v>1</v>
      </c>
    </row>
    <row r="34" spans="1:13" x14ac:dyDescent="0.3">
      <c r="A34" s="2">
        <f>IF(Data!A34&gt;0,Data!A34-4,"")</f>
        <v>-2</v>
      </c>
      <c r="B34" s="2">
        <f>IF(Data!B34&gt;0,Data!B34-4,"")</f>
        <v>-3</v>
      </c>
      <c r="C34" s="2">
        <f>IF(Data!C34&gt;0,Data!C34-4,"")</f>
        <v>-3</v>
      </c>
      <c r="D34" s="2">
        <f>IF(Data!D34&gt;0,Data!D34-4,"")</f>
        <v>-3</v>
      </c>
      <c r="E34" s="2">
        <f>IF(Data!E34&gt;0,Data!E34-4,"")</f>
        <v>-3</v>
      </c>
      <c r="F34" s="2">
        <f>IF(Data!F34&gt;0,Data!F34-4,"")</f>
        <v>-3</v>
      </c>
      <c r="G34" s="2">
        <f>IF(Data!G34&gt;0,Data!G34-4,"")</f>
        <v>-1</v>
      </c>
      <c r="H34" s="2">
        <f>IF(Data!H34&gt;0,Data!H34-4,"")</f>
        <v>-2</v>
      </c>
      <c r="K34" s="9">
        <f t="shared" si="0"/>
        <v>-2.75</v>
      </c>
      <c r="L34" s="9">
        <f t="shared" si="1"/>
        <v>-2.25</v>
      </c>
      <c r="M34" s="9">
        <f t="shared" si="2"/>
        <v>-2.5</v>
      </c>
    </row>
    <row r="35" spans="1:13" x14ac:dyDescent="0.3">
      <c r="A35" s="2">
        <f>IF(Data!A35&gt;0,Data!A35-4,"")</f>
        <v>-2</v>
      </c>
      <c r="B35" s="2">
        <f>IF(Data!B35&gt;0,Data!B35-4,"")</f>
        <v>1</v>
      </c>
      <c r="C35" s="2">
        <f>IF(Data!C35&gt;0,Data!C35-4,"")</f>
        <v>1</v>
      </c>
      <c r="D35" s="2">
        <f>IF(Data!D35&gt;0,Data!D35-4,"")</f>
        <v>1</v>
      </c>
      <c r="E35" s="2">
        <f>IF(Data!E35&gt;0,Data!E35-4,"")</f>
        <v>2</v>
      </c>
      <c r="F35" s="2">
        <f>IF(Data!F35&gt;0,Data!F35-4,"")</f>
        <v>2</v>
      </c>
      <c r="G35" s="2">
        <f>IF(Data!G35&gt;0,Data!G35-4,"")</f>
        <v>0</v>
      </c>
      <c r="H35" s="2">
        <f>IF(Data!H35&gt;0,Data!H35-4,"")</f>
        <v>0</v>
      </c>
      <c r="K35" s="9">
        <f t="shared" si="0"/>
        <v>0.25</v>
      </c>
      <c r="L35" s="9">
        <f t="shared" si="1"/>
        <v>1</v>
      </c>
      <c r="M35" s="9">
        <f t="shared" si="2"/>
        <v>0.625</v>
      </c>
    </row>
    <row r="36" spans="1:13" x14ac:dyDescent="0.3">
      <c r="A36" s="2">
        <f>IF(Data!A36&gt;0,Data!A36-4,"")</f>
        <v>-1</v>
      </c>
      <c r="B36" s="2">
        <f>IF(Data!B36&gt;0,Data!B36-4,"")</f>
        <v>-2</v>
      </c>
      <c r="C36" s="2">
        <f>IF(Data!C36&gt;0,Data!C36-4,"")</f>
        <v>-2</v>
      </c>
      <c r="D36" s="2">
        <f>IF(Data!D36&gt;0,Data!D36-4,"")</f>
        <v>-2</v>
      </c>
      <c r="E36" s="2">
        <f>IF(Data!E36&gt;0,Data!E36-4,"")</f>
        <v>-2</v>
      </c>
      <c r="F36" s="2">
        <f>IF(Data!F36&gt;0,Data!F36-4,"")</f>
        <v>0</v>
      </c>
      <c r="G36" s="2">
        <f>IF(Data!G36&gt;0,Data!G36-4,"")</f>
        <v>-1</v>
      </c>
      <c r="H36" s="2">
        <f>IF(Data!H36&gt;0,Data!H36-4,"")</f>
        <v>-2</v>
      </c>
      <c r="K36" s="9">
        <f t="shared" si="0"/>
        <v>-1.75</v>
      </c>
      <c r="L36" s="9">
        <f t="shared" si="1"/>
        <v>-1.25</v>
      </c>
      <c r="M36" s="9">
        <f t="shared" si="2"/>
        <v>-1.5</v>
      </c>
    </row>
    <row r="37" spans="1:13" x14ac:dyDescent="0.3">
      <c r="A37" s="2">
        <f>IF(Data!A37&gt;0,Data!A37-4,"")</f>
        <v>-1</v>
      </c>
      <c r="B37" s="2">
        <f>IF(Data!B37&gt;0,Data!B37-4,"")</f>
        <v>0</v>
      </c>
      <c r="C37" s="2">
        <f>IF(Data!C37&gt;0,Data!C37-4,"")</f>
        <v>1</v>
      </c>
      <c r="D37" s="2">
        <f>IF(Data!D37&gt;0,Data!D37-4,"")</f>
        <v>1</v>
      </c>
      <c r="E37" s="2">
        <f>IF(Data!E37&gt;0,Data!E37-4,"")</f>
        <v>1</v>
      </c>
      <c r="F37" s="2">
        <f>IF(Data!F37&gt;0,Data!F37-4,"")</f>
        <v>1</v>
      </c>
      <c r="G37" s="2">
        <f>IF(Data!G37&gt;0,Data!G37-4,"")</f>
        <v>-1</v>
      </c>
      <c r="H37" s="2">
        <f>IF(Data!H37&gt;0,Data!H37-4,"")</f>
        <v>-1</v>
      </c>
      <c r="K37" s="9">
        <f t="shared" si="0"/>
        <v>0.25</v>
      </c>
      <c r="L37" s="9">
        <f t="shared" si="1"/>
        <v>0</v>
      </c>
      <c r="M37" s="9">
        <f t="shared" si="2"/>
        <v>0.125</v>
      </c>
    </row>
    <row r="38" spans="1:13" x14ac:dyDescent="0.3">
      <c r="A38" s="2">
        <f>IF(Data!A38&gt;0,Data!A38-4,"")</f>
        <v>1</v>
      </c>
      <c r="B38" s="2">
        <f>IF(Data!B38&gt;0,Data!B38-4,"")</f>
        <v>0</v>
      </c>
      <c r="C38" s="2">
        <f>IF(Data!C38&gt;0,Data!C38-4,"")</f>
        <v>1</v>
      </c>
      <c r="D38" s="2">
        <f>IF(Data!D38&gt;0,Data!D38-4,"")</f>
        <v>-2</v>
      </c>
      <c r="E38" s="2">
        <f>IF(Data!E38&gt;0,Data!E38-4,"")</f>
        <v>1</v>
      </c>
      <c r="F38" s="2">
        <f>IF(Data!F38&gt;0,Data!F38-4,"")</f>
        <v>1</v>
      </c>
      <c r="G38" s="2">
        <f>IF(Data!G38&gt;0,Data!G38-4,"")</f>
        <v>1</v>
      </c>
      <c r="H38" s="2">
        <f>IF(Data!H38&gt;0,Data!H38-4,"")</f>
        <v>0</v>
      </c>
      <c r="K38" s="9">
        <f t="shared" si="0"/>
        <v>0</v>
      </c>
      <c r="L38" s="9">
        <f t="shared" si="1"/>
        <v>0.75</v>
      </c>
      <c r="M38" s="9">
        <f t="shared" si="2"/>
        <v>0.375</v>
      </c>
    </row>
    <row r="39" spans="1:13" x14ac:dyDescent="0.3">
      <c r="A39" s="2">
        <f>IF(Data!A39&gt;0,Data!A39-4,"")</f>
        <v>0</v>
      </c>
      <c r="B39" s="2">
        <f>IF(Data!B39&gt;0,Data!B39-4,"")</f>
        <v>0</v>
      </c>
      <c r="C39" s="2">
        <f>IF(Data!C39&gt;0,Data!C39-4,"")</f>
        <v>0</v>
      </c>
      <c r="D39" s="2">
        <f>IF(Data!D39&gt;0,Data!D39-4,"")</f>
        <v>1</v>
      </c>
      <c r="E39" s="2">
        <f>IF(Data!E39&gt;0,Data!E39-4,"")</f>
        <v>0</v>
      </c>
      <c r="F39" s="2">
        <f>IF(Data!F39&gt;0,Data!F39-4,"")</f>
        <v>0</v>
      </c>
      <c r="G39" s="2">
        <f>IF(Data!G39&gt;0,Data!G39-4,"")</f>
        <v>0</v>
      </c>
      <c r="H39" s="2">
        <f>IF(Data!H39&gt;0,Data!H39-4,"")</f>
        <v>0</v>
      </c>
      <c r="K39" s="9">
        <f t="shared" si="0"/>
        <v>0.25</v>
      </c>
      <c r="L39" s="9">
        <f t="shared" si="1"/>
        <v>0</v>
      </c>
      <c r="M39" s="9">
        <f t="shared" si="2"/>
        <v>0.125</v>
      </c>
    </row>
    <row r="40" spans="1:13" x14ac:dyDescent="0.3">
      <c r="A40" s="2">
        <f>IF(Data!A40&gt;0,Data!A40-4,"")</f>
        <v>0</v>
      </c>
      <c r="B40" s="2">
        <f>IF(Data!B40&gt;0,Data!B40-4,"")</f>
        <v>0</v>
      </c>
      <c r="C40" s="2">
        <f>IF(Data!C40&gt;0,Data!C40-4,"")</f>
        <v>0</v>
      </c>
      <c r="D40" s="2">
        <f>IF(Data!D40&gt;0,Data!D40-4,"")</f>
        <v>-2</v>
      </c>
      <c r="E40" s="2">
        <f>IF(Data!E40&gt;0,Data!E40-4,"")</f>
        <v>-1</v>
      </c>
      <c r="F40" s="2">
        <f>IF(Data!F40&gt;0,Data!F40-4,"")</f>
        <v>-1</v>
      </c>
      <c r="G40" s="2">
        <f>IF(Data!G40&gt;0,Data!G40-4,"")</f>
        <v>0</v>
      </c>
      <c r="H40" s="2">
        <f>IF(Data!H40&gt;0,Data!H40-4,"")</f>
        <v>0</v>
      </c>
      <c r="K40" s="9">
        <f t="shared" si="0"/>
        <v>-0.5</v>
      </c>
      <c r="L40" s="9">
        <f t="shared" si="1"/>
        <v>-0.5</v>
      </c>
      <c r="M40" s="9">
        <f t="shared" si="2"/>
        <v>-0.5</v>
      </c>
    </row>
    <row r="41" spans="1:13" x14ac:dyDescent="0.3">
      <c r="A41" s="2">
        <f>IF(Data!A41&gt;0,Data!A41-4,"")</f>
        <v>-1</v>
      </c>
      <c r="B41" s="2">
        <f>IF(Data!B41&gt;0,Data!B41-4,"")</f>
        <v>-2</v>
      </c>
      <c r="C41" s="2">
        <f>IF(Data!C41&gt;0,Data!C41-4,"")</f>
        <v>-1</v>
      </c>
      <c r="D41" s="2">
        <f>IF(Data!D41&gt;0,Data!D41-4,"")</f>
        <v>-2</v>
      </c>
      <c r="E41" s="2">
        <f>IF(Data!E41&gt;0,Data!E41-4,"")</f>
        <v>-1</v>
      </c>
      <c r="F41" s="2">
        <f>IF(Data!F41&gt;0,Data!F41-4,"")</f>
        <v>0</v>
      </c>
      <c r="G41" s="2">
        <f>IF(Data!G41&gt;0,Data!G41-4,"")</f>
        <v>0</v>
      </c>
      <c r="H41" s="2">
        <f>IF(Data!H41&gt;0,Data!H41-4,"")</f>
        <v>-2</v>
      </c>
      <c r="K41" s="9">
        <f t="shared" si="0"/>
        <v>-1.5</v>
      </c>
      <c r="L41" s="9">
        <f t="shared" si="1"/>
        <v>-0.75</v>
      </c>
      <c r="M41" s="9">
        <f t="shared" si="2"/>
        <v>-1.125</v>
      </c>
    </row>
    <row r="42" spans="1:13" x14ac:dyDescent="0.3">
      <c r="A42" s="2">
        <f>IF(Data!A42&gt;0,Data!A42-4,"")</f>
        <v>2</v>
      </c>
      <c r="B42" s="2">
        <f>IF(Data!B42&gt;0,Data!B42-4,"")</f>
        <v>0</v>
      </c>
      <c r="C42" s="2">
        <f>IF(Data!C42&gt;0,Data!C42-4,"")</f>
        <v>2</v>
      </c>
      <c r="D42" s="2">
        <f>IF(Data!D42&gt;0,Data!D42-4,"")</f>
        <v>1</v>
      </c>
      <c r="E42" s="2">
        <f>IF(Data!E42&gt;0,Data!E42-4,"")</f>
        <v>0</v>
      </c>
      <c r="F42" s="2">
        <f>IF(Data!F42&gt;0,Data!F42-4,"")</f>
        <v>1</v>
      </c>
      <c r="G42" s="2">
        <f>IF(Data!G42&gt;0,Data!G42-4,"")</f>
        <v>2</v>
      </c>
      <c r="H42" s="2">
        <f>IF(Data!H42&gt;0,Data!H42-4,"")</f>
        <v>1</v>
      </c>
      <c r="K42" s="9">
        <f t="shared" si="0"/>
        <v>1.25</v>
      </c>
      <c r="L42" s="9">
        <f t="shared" si="1"/>
        <v>1</v>
      </c>
      <c r="M42" s="9">
        <f t="shared" si="2"/>
        <v>1.125</v>
      </c>
    </row>
    <row r="43" spans="1:13" x14ac:dyDescent="0.3">
      <c r="A43" s="2">
        <f>IF(Data!A43&gt;0,Data!A43-4,"")</f>
        <v>1</v>
      </c>
      <c r="B43" s="2">
        <f>IF(Data!B43&gt;0,Data!B43-4,"")</f>
        <v>-2</v>
      </c>
      <c r="C43" s="2">
        <f>IF(Data!C43&gt;0,Data!C43-4,"")</f>
        <v>2</v>
      </c>
      <c r="D43" s="2">
        <f>IF(Data!D43&gt;0,Data!D43-4,"")</f>
        <v>-1</v>
      </c>
      <c r="E43" s="2">
        <f>IF(Data!E43&gt;0,Data!E43-4,"")</f>
        <v>1</v>
      </c>
      <c r="F43" s="2">
        <f>IF(Data!F43&gt;0,Data!F43-4,"")</f>
        <v>3</v>
      </c>
      <c r="G43" s="2">
        <f>IF(Data!G43&gt;0,Data!G43-4,"")</f>
        <v>0</v>
      </c>
      <c r="H43" s="2">
        <f>IF(Data!H43&gt;0,Data!H43-4,"")</f>
        <v>0</v>
      </c>
      <c r="K43" s="9">
        <f t="shared" si="0"/>
        <v>0</v>
      </c>
      <c r="L43" s="9">
        <f t="shared" si="1"/>
        <v>1</v>
      </c>
      <c r="M43" s="9">
        <f t="shared" si="2"/>
        <v>0.5</v>
      </c>
    </row>
    <row r="44" spans="1:13" x14ac:dyDescent="0.3">
      <c r="A44" s="2">
        <f>IF(Data!A44&gt;0,Data!A44-4,"")</f>
        <v>-2</v>
      </c>
      <c r="B44" s="2">
        <f>IF(Data!B44&gt;0,Data!B44-4,"")</f>
        <v>-1</v>
      </c>
      <c r="C44" s="2">
        <f>IF(Data!C44&gt;0,Data!C44-4,"")</f>
        <v>-2</v>
      </c>
      <c r="D44" s="2">
        <f>IF(Data!D44&gt;0,Data!D44-4,"")</f>
        <v>-2</v>
      </c>
      <c r="E44" s="2">
        <f>IF(Data!E44&gt;0,Data!E44-4,"")</f>
        <v>-2</v>
      </c>
      <c r="F44" s="2">
        <f>IF(Data!F44&gt;0,Data!F44-4,"")</f>
        <v>-3</v>
      </c>
      <c r="G44" s="2">
        <f>IF(Data!G44&gt;0,Data!G44-4,"")</f>
        <v>-3</v>
      </c>
      <c r="H44" s="2">
        <f>IF(Data!H44&gt;0,Data!H44-4,"")</f>
        <v>-3</v>
      </c>
      <c r="K44" s="9">
        <f t="shared" si="0"/>
        <v>-1.75</v>
      </c>
      <c r="L44" s="9">
        <f t="shared" si="1"/>
        <v>-2.75</v>
      </c>
      <c r="M44" s="9">
        <f t="shared" si="2"/>
        <v>-2.25</v>
      </c>
    </row>
    <row r="45" spans="1:13" x14ac:dyDescent="0.3">
      <c r="A45" s="2">
        <f>IF(Data!A45&gt;0,Data!A45-4,"")</f>
        <v>-1</v>
      </c>
      <c r="B45" s="2">
        <f>IF(Data!B45&gt;0,Data!B45-4,"")</f>
        <v>-1</v>
      </c>
      <c r="C45" s="2">
        <f>IF(Data!C45&gt;0,Data!C45-4,"")</f>
        <v>-2</v>
      </c>
      <c r="D45" s="2">
        <f>IF(Data!D45&gt;0,Data!D45-4,"")</f>
        <v>-2</v>
      </c>
      <c r="E45" s="2">
        <f>IF(Data!E45&gt;0,Data!E45-4,"")</f>
        <v>-1</v>
      </c>
      <c r="F45" s="2">
        <f>IF(Data!F45&gt;0,Data!F45-4,"")</f>
        <v>-2</v>
      </c>
      <c r="G45" s="2">
        <f>IF(Data!G45&gt;0,Data!G45-4,"")</f>
        <v>-2</v>
      </c>
      <c r="H45" s="2">
        <f>IF(Data!H45&gt;0,Data!H45-4,"")</f>
        <v>-2</v>
      </c>
      <c r="K45" s="9">
        <f t="shared" si="0"/>
        <v>-1.5</v>
      </c>
      <c r="L45" s="9">
        <f t="shared" si="1"/>
        <v>-1.75</v>
      </c>
      <c r="M45" s="9">
        <f t="shared" si="2"/>
        <v>-1.625</v>
      </c>
    </row>
    <row r="46" spans="1:13" x14ac:dyDescent="0.3">
      <c r="A46" s="2">
        <f>IF(Data!A46&gt;0,Data!A46-4,"")</f>
        <v>-2</v>
      </c>
      <c r="B46" s="2">
        <f>IF(Data!B46&gt;0,Data!B46-4,"")</f>
        <v>-2</v>
      </c>
      <c r="C46" s="2">
        <f>IF(Data!C46&gt;0,Data!C46-4,"")</f>
        <v>-2</v>
      </c>
      <c r="D46" s="2">
        <f>IF(Data!D46&gt;0,Data!D46-4,"")</f>
        <v>-1</v>
      </c>
      <c r="E46" s="2">
        <f>IF(Data!E46&gt;0,Data!E46-4,"")</f>
        <v>-3</v>
      </c>
      <c r="F46" s="2">
        <f>IF(Data!F46&gt;0,Data!F46-4,"")</f>
        <v>-2</v>
      </c>
      <c r="G46" s="2">
        <f>IF(Data!G46&gt;0,Data!G46-4,"")</f>
        <v>-3</v>
      </c>
      <c r="H46" s="2">
        <f>IF(Data!H46&gt;0,Data!H46-4,"")</f>
        <v>-3</v>
      </c>
      <c r="K46" s="9">
        <f t="shared" si="0"/>
        <v>-1.75</v>
      </c>
      <c r="L46" s="9">
        <f t="shared" si="1"/>
        <v>-2.75</v>
      </c>
      <c r="M46" s="9">
        <f t="shared" si="2"/>
        <v>-2.25</v>
      </c>
    </row>
    <row r="47" spans="1:13" x14ac:dyDescent="0.3">
      <c r="A47" s="2">
        <f>IF(Data!A47&gt;0,Data!A47-4,"")</f>
        <v>-1</v>
      </c>
      <c r="B47" s="2">
        <f>IF(Data!B47&gt;0,Data!B47-4,"")</f>
        <v>-1</v>
      </c>
      <c r="C47" s="2">
        <f>IF(Data!C47&gt;0,Data!C47-4,"")</f>
        <v>0</v>
      </c>
      <c r="D47" s="2">
        <f>IF(Data!D47&gt;0,Data!D47-4,"")</f>
        <v>-1</v>
      </c>
      <c r="E47" s="2">
        <f>IF(Data!E47&gt;0,Data!E47-4,"")</f>
        <v>-2</v>
      </c>
      <c r="F47" s="2">
        <f>IF(Data!F47&gt;0,Data!F47-4,"")</f>
        <v>0</v>
      </c>
      <c r="G47" s="2">
        <f>IF(Data!G47&gt;0,Data!G47-4,"")</f>
        <v>-1</v>
      </c>
      <c r="H47" s="2">
        <f>IF(Data!H47&gt;0,Data!H47-4,"")</f>
        <v>-2</v>
      </c>
      <c r="K47" s="9">
        <f t="shared" si="0"/>
        <v>-0.75</v>
      </c>
      <c r="L47" s="9">
        <f t="shared" si="1"/>
        <v>-1.25</v>
      </c>
      <c r="M47" s="9">
        <f t="shared" si="2"/>
        <v>-1</v>
      </c>
    </row>
    <row r="48" spans="1:13" x14ac:dyDescent="0.3">
      <c r="A48" s="2">
        <f>IF(Data!A48&gt;0,Data!A48-4,"")</f>
        <v>0</v>
      </c>
      <c r="B48" s="2">
        <f>IF(Data!B48&gt;0,Data!B48-4,"")</f>
        <v>-1</v>
      </c>
      <c r="C48" s="2">
        <f>IF(Data!C48&gt;0,Data!C48-4,"")</f>
        <v>0</v>
      </c>
      <c r="D48" s="2">
        <f>IF(Data!D48&gt;0,Data!D48-4,"")</f>
        <v>0</v>
      </c>
      <c r="E48" s="2">
        <f>IF(Data!E48&gt;0,Data!E48-4,"")</f>
        <v>0</v>
      </c>
      <c r="F48" s="2">
        <f>IF(Data!F48&gt;0,Data!F48-4,"")</f>
        <v>1</v>
      </c>
      <c r="G48" s="2">
        <f>IF(Data!G48&gt;0,Data!G48-4,"")</f>
        <v>-1</v>
      </c>
      <c r="H48" s="2">
        <f>IF(Data!H48&gt;0,Data!H48-4,"")</f>
        <v>-1</v>
      </c>
      <c r="K48" s="9">
        <f t="shared" si="0"/>
        <v>-0.25</v>
      </c>
      <c r="L48" s="9">
        <f t="shared" si="1"/>
        <v>-0.25</v>
      </c>
      <c r="M48" s="9">
        <f t="shared" si="2"/>
        <v>-0.25</v>
      </c>
    </row>
    <row r="49" spans="1:13" x14ac:dyDescent="0.3">
      <c r="A49" s="2">
        <f>IF(Data!A49&gt;0,Data!A49-4,"")</f>
        <v>1</v>
      </c>
      <c r="B49" s="2">
        <f>IF(Data!B49&gt;0,Data!B49-4,"")</f>
        <v>-3</v>
      </c>
      <c r="C49" s="2">
        <f>IF(Data!C49&gt;0,Data!C49-4,"")</f>
        <v>-1</v>
      </c>
      <c r="D49" s="2">
        <f>IF(Data!D49&gt;0,Data!D49-4,"")</f>
        <v>-1</v>
      </c>
      <c r="E49" s="2">
        <f>IF(Data!E49&gt;0,Data!E49-4,"")</f>
        <v>-3</v>
      </c>
      <c r="F49" s="2">
        <f>IF(Data!F49&gt;0,Data!F49-4,"")</f>
        <v>-3</v>
      </c>
      <c r="G49" s="2">
        <f>IF(Data!G49&gt;0,Data!G49-4,"")</f>
        <v>-3</v>
      </c>
      <c r="H49" s="2">
        <f>IF(Data!H49&gt;0,Data!H49-4,"")</f>
        <v>-2</v>
      </c>
      <c r="K49" s="9">
        <f t="shared" si="0"/>
        <v>-1</v>
      </c>
      <c r="L49" s="9">
        <f t="shared" si="1"/>
        <v>-2.75</v>
      </c>
      <c r="M49" s="9">
        <f t="shared" si="2"/>
        <v>-1.875</v>
      </c>
    </row>
    <row r="50" spans="1:13" x14ac:dyDescent="0.3">
      <c r="A50" s="2">
        <f>IF(Data!A50&gt;0,Data!A50-4,"")</f>
        <v>0</v>
      </c>
      <c r="B50" s="2">
        <f>IF(Data!B50&gt;0,Data!B50-4,"")</f>
        <v>-3</v>
      </c>
      <c r="C50" s="2">
        <f>IF(Data!C50&gt;0,Data!C50-4,"")</f>
        <v>0</v>
      </c>
      <c r="D50" s="2">
        <f>IF(Data!D50&gt;0,Data!D50-4,"")</f>
        <v>-2</v>
      </c>
      <c r="E50" s="2">
        <f>IF(Data!E50&gt;0,Data!E50-4,"")</f>
        <v>-3</v>
      </c>
      <c r="F50" s="2">
        <f>IF(Data!F50&gt;0,Data!F50-4,"")</f>
        <v>-3</v>
      </c>
      <c r="G50" s="2">
        <f>IF(Data!G50&gt;0,Data!G50-4,"")</f>
        <v>0</v>
      </c>
      <c r="H50" s="2">
        <f>IF(Data!H50&gt;0,Data!H50-4,"")</f>
        <v>0</v>
      </c>
      <c r="K50" s="9">
        <f t="shared" si="0"/>
        <v>-1.25</v>
      </c>
      <c r="L50" s="9">
        <f t="shared" si="1"/>
        <v>-1.5</v>
      </c>
      <c r="M50" s="9">
        <f t="shared" si="2"/>
        <v>-1.375</v>
      </c>
    </row>
    <row r="51" spans="1:13" x14ac:dyDescent="0.3">
      <c r="A51" s="2">
        <f>IF(Data!A51&gt;0,Data!A51-4,"")</f>
        <v>1</v>
      </c>
      <c r="B51" s="2">
        <f>IF(Data!B51&gt;0,Data!B51-4,"")</f>
        <v>2</v>
      </c>
      <c r="C51" s="2">
        <f>IF(Data!C51&gt;0,Data!C51-4,"")</f>
        <v>-1</v>
      </c>
      <c r="D51" s="2">
        <f>IF(Data!D51&gt;0,Data!D51-4,"")</f>
        <v>0</v>
      </c>
      <c r="E51" s="2">
        <f>IF(Data!E51&gt;0,Data!E51-4,"")</f>
        <v>-1</v>
      </c>
      <c r="F51" s="2">
        <f>IF(Data!F51&gt;0,Data!F51-4,"")</f>
        <v>1</v>
      </c>
      <c r="G51" s="2">
        <f>IF(Data!G51&gt;0,Data!G51-4,"")</f>
        <v>0</v>
      </c>
      <c r="H51" s="2">
        <f>IF(Data!H51&gt;0,Data!H51-4,"")</f>
        <v>0</v>
      </c>
      <c r="K51" s="9">
        <f t="shared" si="0"/>
        <v>0.5</v>
      </c>
      <c r="L51" s="9">
        <f t="shared" si="1"/>
        <v>0</v>
      </c>
      <c r="M51" s="9">
        <f t="shared" si="2"/>
        <v>0.25</v>
      </c>
    </row>
    <row r="52" spans="1:13" x14ac:dyDescent="0.3">
      <c r="A52" s="2">
        <f>IF(Data!A52&gt;0,Data!A52-4,"")</f>
        <v>-1</v>
      </c>
      <c r="B52" s="2">
        <f>IF(Data!B52&gt;0,Data!B52-4,"")</f>
        <v>-2</v>
      </c>
      <c r="C52" s="2">
        <f>IF(Data!C52&gt;0,Data!C52-4,"")</f>
        <v>-1</v>
      </c>
      <c r="D52" s="2">
        <f>IF(Data!D52&gt;0,Data!D52-4,"")</f>
        <v>-1</v>
      </c>
      <c r="E52" s="2">
        <f>IF(Data!E52&gt;0,Data!E52-4,"")</f>
        <v>-1</v>
      </c>
      <c r="F52" s="2">
        <f>IF(Data!F52&gt;0,Data!F52-4,"")</f>
        <v>-2</v>
      </c>
      <c r="G52" s="2">
        <f>IF(Data!G52&gt;0,Data!G52-4,"")</f>
        <v>-1</v>
      </c>
      <c r="H52" s="2">
        <f>IF(Data!H52&gt;0,Data!H52-4,"")</f>
        <v>-2</v>
      </c>
      <c r="K52" s="9">
        <f t="shared" si="0"/>
        <v>-1.25</v>
      </c>
      <c r="L52" s="9">
        <f t="shared" si="1"/>
        <v>-1.5</v>
      </c>
      <c r="M52" s="9">
        <f t="shared" si="2"/>
        <v>-1.375</v>
      </c>
    </row>
    <row r="53" spans="1:13" x14ac:dyDescent="0.3">
      <c r="A53" s="2">
        <f>IF(Data!A53&gt;0,Data!A53-4,"")</f>
        <v>2</v>
      </c>
      <c r="B53" s="2">
        <f>IF(Data!B53&gt;0,Data!B53-4,"")</f>
        <v>2</v>
      </c>
      <c r="C53" s="2">
        <f>IF(Data!C53&gt;0,Data!C53-4,"")</f>
        <v>1</v>
      </c>
      <c r="D53" s="2">
        <f>IF(Data!D53&gt;0,Data!D53-4,"")</f>
        <v>2</v>
      </c>
      <c r="E53" s="2">
        <f>IF(Data!E53&gt;0,Data!E53-4,"")</f>
        <v>2</v>
      </c>
      <c r="F53" s="2">
        <f>IF(Data!F53&gt;0,Data!F53-4,"")</f>
        <v>2</v>
      </c>
      <c r="G53" s="2">
        <f>IF(Data!G53&gt;0,Data!G53-4,"")</f>
        <v>1</v>
      </c>
      <c r="H53" s="2">
        <f>IF(Data!H53&gt;0,Data!H53-4,"")</f>
        <v>1</v>
      </c>
      <c r="K53" s="9">
        <f t="shared" si="0"/>
        <v>1.75</v>
      </c>
      <c r="L53" s="9">
        <f t="shared" si="1"/>
        <v>1.5</v>
      </c>
      <c r="M53" s="9">
        <f t="shared" si="2"/>
        <v>1.625</v>
      </c>
    </row>
    <row r="54" spans="1:13" x14ac:dyDescent="0.3">
      <c r="A54" s="2">
        <f>IF(Data!A54&gt;0,Data!A54-4,"")</f>
        <v>2</v>
      </c>
      <c r="B54" s="2">
        <f>IF(Data!B54&gt;0,Data!B54-4,"")</f>
        <v>2</v>
      </c>
      <c r="C54" s="2">
        <f>IF(Data!C54&gt;0,Data!C54-4,"")</f>
        <v>2</v>
      </c>
      <c r="D54" s="2">
        <f>IF(Data!D54&gt;0,Data!D54-4,"")</f>
        <v>1</v>
      </c>
      <c r="E54" s="2">
        <f>IF(Data!E54&gt;0,Data!E54-4,"")</f>
        <v>3</v>
      </c>
      <c r="F54" s="2">
        <f>IF(Data!F54&gt;0,Data!F54-4,"")</f>
        <v>3</v>
      </c>
      <c r="G54" s="2">
        <f>IF(Data!G54&gt;0,Data!G54-4,"")</f>
        <v>3</v>
      </c>
      <c r="H54" s="2">
        <f>IF(Data!H54&gt;0,Data!H54-4,"")</f>
        <v>3</v>
      </c>
      <c r="K54" s="9">
        <f t="shared" si="0"/>
        <v>1.75</v>
      </c>
      <c r="L54" s="9">
        <f t="shared" si="1"/>
        <v>3</v>
      </c>
      <c r="M54" s="9">
        <f t="shared" si="2"/>
        <v>2.375</v>
      </c>
    </row>
    <row r="55" spans="1:13" x14ac:dyDescent="0.3">
      <c r="A55" s="2">
        <f>IF(Data!A55&gt;0,Data!A55-4,"")</f>
        <v>0</v>
      </c>
      <c r="B55" s="2">
        <f>IF(Data!B55&gt;0,Data!B55-4,"")</f>
        <v>-2</v>
      </c>
      <c r="C55" s="2">
        <f>IF(Data!C55&gt;0,Data!C55-4,"")</f>
        <v>0</v>
      </c>
      <c r="D55" s="2">
        <f>IF(Data!D55&gt;0,Data!D55-4,"")</f>
        <v>-1</v>
      </c>
      <c r="E55" s="2">
        <f>IF(Data!E55&gt;0,Data!E55-4,"")</f>
        <v>0</v>
      </c>
      <c r="F55" s="2">
        <f>IF(Data!F55&gt;0,Data!F55-4,"")</f>
        <v>0</v>
      </c>
      <c r="G55" s="2">
        <f>IF(Data!G55&gt;0,Data!G55-4,"")</f>
        <v>-1</v>
      </c>
      <c r="H55" s="2">
        <f>IF(Data!H55&gt;0,Data!H55-4,"")</f>
        <v>0</v>
      </c>
      <c r="K55" s="9">
        <f t="shared" si="0"/>
        <v>-0.75</v>
      </c>
      <c r="L55" s="9">
        <f t="shared" si="1"/>
        <v>-0.25</v>
      </c>
      <c r="M55" s="9">
        <f t="shared" si="2"/>
        <v>-0.5</v>
      </c>
    </row>
    <row r="56" spans="1:13" x14ac:dyDescent="0.3">
      <c r="A56" s="2">
        <f>IF(Data!A56&gt;0,Data!A56-4,"")</f>
        <v>2</v>
      </c>
      <c r="B56" s="2">
        <f>IF(Data!B56&gt;0,Data!B56-4,"")</f>
        <v>1</v>
      </c>
      <c r="C56" s="2">
        <f>IF(Data!C56&gt;0,Data!C56-4,"")</f>
        <v>0</v>
      </c>
      <c r="D56" s="2">
        <f>IF(Data!D56&gt;0,Data!D56-4,"")</f>
        <v>1</v>
      </c>
      <c r="E56" s="2">
        <f>IF(Data!E56&gt;0,Data!E56-4,"")</f>
        <v>0</v>
      </c>
      <c r="F56" s="2">
        <f>IF(Data!F56&gt;0,Data!F56-4,"")</f>
        <v>1</v>
      </c>
      <c r="G56" s="2">
        <f>IF(Data!G56&gt;0,Data!G56-4,"")</f>
        <v>1</v>
      </c>
      <c r="H56" s="2">
        <f>IF(Data!H56&gt;0,Data!H56-4,"")</f>
        <v>0</v>
      </c>
      <c r="K56" s="9">
        <f t="shared" si="0"/>
        <v>1</v>
      </c>
      <c r="L56" s="9">
        <f t="shared" si="1"/>
        <v>0.5</v>
      </c>
      <c r="M56" s="9">
        <f t="shared" si="2"/>
        <v>0.75</v>
      </c>
    </row>
    <row r="57" spans="1:13" x14ac:dyDescent="0.3">
      <c r="A57" s="2">
        <f>IF(Data!A57&gt;0,Data!A57-4,"")</f>
        <v>0</v>
      </c>
      <c r="B57" s="2">
        <f>IF(Data!B57&gt;0,Data!B57-4,"")</f>
        <v>0</v>
      </c>
      <c r="C57" s="2">
        <f>IF(Data!C57&gt;0,Data!C57-4,"")</f>
        <v>0</v>
      </c>
      <c r="D57" s="2">
        <f>IF(Data!D57&gt;0,Data!D57-4,"")</f>
        <v>0</v>
      </c>
      <c r="E57" s="2">
        <f>IF(Data!E57&gt;0,Data!E57-4,"")</f>
        <v>-2</v>
      </c>
      <c r="F57" s="2">
        <f>IF(Data!F57&gt;0,Data!F57-4,"")</f>
        <v>-2</v>
      </c>
      <c r="G57" s="2">
        <f>IF(Data!G57&gt;0,Data!G57-4,"")</f>
        <v>0</v>
      </c>
      <c r="H57" s="2">
        <f>IF(Data!H57&gt;0,Data!H57-4,"")</f>
        <v>-1</v>
      </c>
      <c r="K57" s="9">
        <f t="shared" si="0"/>
        <v>0</v>
      </c>
      <c r="L57" s="9">
        <f t="shared" si="1"/>
        <v>-1.25</v>
      </c>
      <c r="M57" s="9">
        <f t="shared" si="2"/>
        <v>-0.625</v>
      </c>
    </row>
    <row r="58" spans="1:13" x14ac:dyDescent="0.3">
      <c r="A58" s="2">
        <f>IF(Data!A58&gt;0,Data!A58-4,"")</f>
        <v>2</v>
      </c>
      <c r="B58" s="2">
        <f>IF(Data!B58&gt;0,Data!B58-4,"")</f>
        <v>3</v>
      </c>
      <c r="C58" s="2">
        <f>IF(Data!C58&gt;0,Data!C58-4,"")</f>
        <v>3</v>
      </c>
      <c r="D58" s="2">
        <f>IF(Data!D58&gt;0,Data!D58-4,"")</f>
        <v>3</v>
      </c>
      <c r="E58" s="2">
        <f>IF(Data!E58&gt;0,Data!E58-4,"")</f>
        <v>3</v>
      </c>
      <c r="F58" s="2">
        <f>IF(Data!F58&gt;0,Data!F58-4,"")</f>
        <v>3</v>
      </c>
      <c r="G58" s="2">
        <f>IF(Data!G58&gt;0,Data!G58-4,"")</f>
        <v>3</v>
      </c>
      <c r="H58" s="2">
        <f>IF(Data!H58&gt;0,Data!H58-4,"")</f>
        <v>3</v>
      </c>
      <c r="K58" s="9">
        <f t="shared" si="0"/>
        <v>2.75</v>
      </c>
      <c r="L58" s="9">
        <f t="shared" si="1"/>
        <v>3</v>
      </c>
      <c r="M58" s="9">
        <f t="shared" si="2"/>
        <v>2.875</v>
      </c>
    </row>
    <row r="59" spans="1:13" x14ac:dyDescent="0.3">
      <c r="A59" s="2">
        <f>IF(Data!A59&gt;0,Data!A59-4,"")</f>
        <v>2</v>
      </c>
      <c r="B59" s="2">
        <f>IF(Data!B59&gt;0,Data!B59-4,"")</f>
        <v>2</v>
      </c>
      <c r="C59" s="2">
        <f>IF(Data!C59&gt;0,Data!C59-4,"")</f>
        <v>1</v>
      </c>
      <c r="D59" s="2">
        <f>IF(Data!D59&gt;0,Data!D59-4,"")</f>
        <v>1</v>
      </c>
      <c r="E59" s="2">
        <f>IF(Data!E59&gt;0,Data!E59-4,"")</f>
        <v>2</v>
      </c>
      <c r="F59" s="2">
        <f>IF(Data!F59&gt;0,Data!F59-4,"")</f>
        <v>2</v>
      </c>
      <c r="G59" s="2">
        <f>IF(Data!G59&gt;0,Data!G59-4,"")</f>
        <v>2</v>
      </c>
      <c r="H59" s="2">
        <f>IF(Data!H59&gt;0,Data!H59-4,"")</f>
        <v>2</v>
      </c>
      <c r="K59" s="9">
        <f t="shared" si="0"/>
        <v>1.5</v>
      </c>
      <c r="L59" s="9">
        <f t="shared" si="1"/>
        <v>2</v>
      </c>
      <c r="M59" s="9">
        <f t="shared" si="2"/>
        <v>1.75</v>
      </c>
    </row>
    <row r="60" spans="1:13" x14ac:dyDescent="0.3">
      <c r="A60" s="2">
        <f>IF(Data!A60&gt;0,Data!A60-4,"")</f>
        <v>-3</v>
      </c>
      <c r="B60" s="2">
        <f>IF(Data!B60&gt;0,Data!B60-4,"")</f>
        <v>-3</v>
      </c>
      <c r="C60" s="2">
        <f>IF(Data!C60&gt;0,Data!C60-4,"")</f>
        <v>1</v>
      </c>
      <c r="D60" s="2">
        <f>IF(Data!D60&gt;0,Data!D60-4,"")</f>
        <v>-3</v>
      </c>
      <c r="E60" s="2">
        <f>IF(Data!E60&gt;0,Data!E60-4,"")</f>
        <v>0</v>
      </c>
      <c r="F60" s="2">
        <f>IF(Data!F60&gt;0,Data!F60-4,"")</f>
        <v>1</v>
      </c>
      <c r="G60" s="2">
        <f>IF(Data!G60&gt;0,Data!G60-4,"")</f>
        <v>2</v>
      </c>
      <c r="H60" s="2">
        <f>IF(Data!H60&gt;0,Data!H60-4,"")</f>
        <v>2</v>
      </c>
      <c r="K60" s="9">
        <f t="shared" si="0"/>
        <v>-2</v>
      </c>
      <c r="L60" s="9">
        <f t="shared" si="1"/>
        <v>1.25</v>
      </c>
      <c r="M60" s="9">
        <f t="shared" si="2"/>
        <v>-0.375</v>
      </c>
    </row>
    <row r="61" spans="1:13" x14ac:dyDescent="0.3">
      <c r="A61" s="2">
        <f>IF(Data!A61&gt;0,Data!A61-4,"")</f>
        <v>-1</v>
      </c>
      <c r="B61" s="2">
        <f>IF(Data!B61&gt;0,Data!B61-4,"")</f>
        <v>-2</v>
      </c>
      <c r="C61" s="2">
        <f>IF(Data!C61&gt;0,Data!C61-4,"")</f>
        <v>0</v>
      </c>
      <c r="D61" s="2">
        <f>IF(Data!D61&gt;0,Data!D61-4,"")</f>
        <v>-1</v>
      </c>
      <c r="E61" s="2">
        <f>IF(Data!E61&gt;0,Data!E61-4,"")</f>
        <v>0</v>
      </c>
      <c r="F61" s="2">
        <f>IF(Data!F61&gt;0,Data!F61-4,"")</f>
        <v>-1</v>
      </c>
      <c r="G61" s="2">
        <f>IF(Data!G61&gt;0,Data!G61-4,"")</f>
        <v>1</v>
      </c>
      <c r="H61" s="2">
        <f>IF(Data!H61&gt;0,Data!H61-4,"")</f>
        <v>2</v>
      </c>
      <c r="K61" s="9">
        <f t="shared" si="0"/>
        <v>-1</v>
      </c>
      <c r="L61" s="9">
        <f t="shared" si="1"/>
        <v>0.5</v>
      </c>
      <c r="M61" s="9">
        <f t="shared" si="2"/>
        <v>-0.25</v>
      </c>
    </row>
    <row r="62" spans="1:13" x14ac:dyDescent="0.3">
      <c r="A62" s="2">
        <f>IF(Data!A62&gt;0,Data!A62-4,"")</f>
        <v>0</v>
      </c>
      <c r="B62" s="2">
        <f>IF(Data!B62&gt;0,Data!B62-4,"")</f>
        <v>0</v>
      </c>
      <c r="C62" s="2">
        <f>IF(Data!C62&gt;0,Data!C62-4,"")</f>
        <v>1</v>
      </c>
      <c r="D62" s="2">
        <f>IF(Data!D62&gt;0,Data!D62-4,"")</f>
        <v>1</v>
      </c>
      <c r="E62" s="2">
        <f>IF(Data!E62&gt;0,Data!E62-4,"")</f>
        <v>1</v>
      </c>
      <c r="F62" s="2">
        <f>IF(Data!F62&gt;0,Data!F62-4,"")</f>
        <v>1</v>
      </c>
      <c r="G62" s="2">
        <f>IF(Data!G62&gt;0,Data!G62-4,"")</f>
        <v>1</v>
      </c>
      <c r="H62" s="2">
        <f>IF(Data!H62&gt;0,Data!H62-4,"")</f>
        <v>1</v>
      </c>
      <c r="K62" s="9">
        <f t="shared" si="0"/>
        <v>0.5</v>
      </c>
      <c r="L62" s="9">
        <f t="shared" si="1"/>
        <v>1</v>
      </c>
      <c r="M62" s="9">
        <f t="shared" si="2"/>
        <v>0.75</v>
      </c>
    </row>
    <row r="63" spans="1:13" x14ac:dyDescent="0.3">
      <c r="A63" s="2">
        <f>IF(Data!A63&gt;0,Data!A63-4,"")</f>
        <v>1</v>
      </c>
      <c r="B63" s="2">
        <f>IF(Data!B63&gt;0,Data!B63-4,"")</f>
        <v>0</v>
      </c>
      <c r="C63" s="2">
        <f>IF(Data!C63&gt;0,Data!C63-4,"")</f>
        <v>0</v>
      </c>
      <c r="D63" s="2">
        <f>IF(Data!D63&gt;0,Data!D63-4,"")</f>
        <v>1</v>
      </c>
      <c r="E63" s="2">
        <f>IF(Data!E63&gt;0,Data!E63-4,"")</f>
        <v>0</v>
      </c>
      <c r="F63" s="2">
        <f>IF(Data!F63&gt;0,Data!F63-4,"")</f>
        <v>0</v>
      </c>
      <c r="G63" s="2">
        <f>IF(Data!G63&gt;0,Data!G63-4,"")</f>
        <v>-1</v>
      </c>
      <c r="H63" s="2">
        <f>IF(Data!H63&gt;0,Data!H63-4,"")</f>
        <v>0</v>
      </c>
      <c r="K63" s="9">
        <f t="shared" si="0"/>
        <v>0.5</v>
      </c>
      <c r="L63" s="9">
        <f t="shared" si="1"/>
        <v>-0.25</v>
      </c>
      <c r="M63" s="9">
        <f t="shared" si="2"/>
        <v>0.125</v>
      </c>
    </row>
    <row r="64" spans="1:13" x14ac:dyDescent="0.3">
      <c r="A64" s="2">
        <f>IF(Data!A64&gt;0,Data!A64-4,"")</f>
        <v>1</v>
      </c>
      <c r="B64" s="2">
        <f>IF(Data!B64&gt;0,Data!B64-4,"")</f>
        <v>1</v>
      </c>
      <c r="C64" s="2">
        <f>IF(Data!C64&gt;0,Data!C64-4,"")</f>
        <v>1</v>
      </c>
      <c r="D64" s="2">
        <f>IF(Data!D64&gt;0,Data!D64-4,"")</f>
        <v>0</v>
      </c>
      <c r="E64" s="2">
        <f>IF(Data!E64&gt;0,Data!E64-4,"")</f>
        <v>1</v>
      </c>
      <c r="F64" s="2">
        <f>IF(Data!F64&gt;0,Data!F64-4,"")</f>
        <v>0</v>
      </c>
      <c r="G64" s="2">
        <f>IF(Data!G64&gt;0,Data!G64-4,"")</f>
        <v>1</v>
      </c>
      <c r="H64" s="2">
        <f>IF(Data!H64&gt;0,Data!H64-4,"")</f>
        <v>1</v>
      </c>
      <c r="K64" s="9">
        <f t="shared" si="0"/>
        <v>0.75</v>
      </c>
      <c r="L64" s="9">
        <f t="shared" si="1"/>
        <v>0.75</v>
      </c>
      <c r="M64" s="9">
        <f t="shared" si="2"/>
        <v>0.75</v>
      </c>
    </row>
    <row r="65" spans="1:13" x14ac:dyDescent="0.3">
      <c r="A65" s="2">
        <f>IF(Data!A65&gt;0,Data!A65-4,"")</f>
        <v>1</v>
      </c>
      <c r="B65" s="2">
        <f>IF(Data!B65&gt;0,Data!B65-4,"")</f>
        <v>2</v>
      </c>
      <c r="C65" s="2">
        <f>IF(Data!C65&gt;0,Data!C65-4,"")</f>
        <v>2</v>
      </c>
      <c r="D65" s="2">
        <f>IF(Data!D65&gt;0,Data!D65-4,"")</f>
        <v>3</v>
      </c>
      <c r="E65" s="2">
        <f>IF(Data!E65&gt;0,Data!E65-4,"")</f>
        <v>2</v>
      </c>
      <c r="F65" s="2">
        <f>IF(Data!F65&gt;0,Data!F65-4,"")</f>
        <v>1</v>
      </c>
      <c r="G65" s="2">
        <f>IF(Data!G65&gt;0,Data!G65-4,"")</f>
        <v>2</v>
      </c>
      <c r="H65" s="2">
        <f>IF(Data!H65&gt;0,Data!H65-4,"")</f>
        <v>1</v>
      </c>
      <c r="K65" s="9">
        <f t="shared" si="0"/>
        <v>2</v>
      </c>
      <c r="L65" s="9">
        <f t="shared" si="1"/>
        <v>1.5</v>
      </c>
      <c r="M65" s="9">
        <f t="shared" si="2"/>
        <v>1.75</v>
      </c>
    </row>
    <row r="66" spans="1:13" x14ac:dyDescent="0.3">
      <c r="A66" s="2">
        <f>IF(Data!A66&gt;0,Data!A66-4,"")</f>
        <v>1</v>
      </c>
      <c r="B66" s="2">
        <f>IF(Data!B66&gt;0,Data!B66-4,"")</f>
        <v>1</v>
      </c>
      <c r="C66" s="2">
        <f>IF(Data!C66&gt;0,Data!C66-4,"")</f>
        <v>2</v>
      </c>
      <c r="D66" s="2">
        <f>IF(Data!D66&gt;0,Data!D66-4,"")</f>
        <v>2</v>
      </c>
      <c r="E66" s="2">
        <f>IF(Data!E66&gt;0,Data!E66-4,"")</f>
        <v>0</v>
      </c>
      <c r="F66" s="2">
        <f>IF(Data!F66&gt;0,Data!F66-4,"")</f>
        <v>0</v>
      </c>
      <c r="G66" s="2">
        <f>IF(Data!G66&gt;0,Data!G66-4,"")</f>
        <v>-1</v>
      </c>
      <c r="H66" s="2">
        <f>IF(Data!H66&gt;0,Data!H66-4,"")</f>
        <v>1</v>
      </c>
      <c r="K66" s="9">
        <f t="shared" si="0"/>
        <v>1.5</v>
      </c>
      <c r="L66" s="9">
        <f t="shared" si="1"/>
        <v>0</v>
      </c>
      <c r="M66" s="9">
        <f t="shared" si="2"/>
        <v>0.75</v>
      </c>
    </row>
    <row r="67" spans="1:13" x14ac:dyDescent="0.3">
      <c r="A67" s="2">
        <f>IF(Data!A67&gt;0,Data!A67-4,"")</f>
        <v>0</v>
      </c>
      <c r="B67" s="2">
        <f>IF(Data!B67&gt;0,Data!B67-4,"")</f>
        <v>0</v>
      </c>
      <c r="C67" s="2">
        <f>IF(Data!C67&gt;0,Data!C67-4,"")</f>
        <v>-1</v>
      </c>
      <c r="D67" s="2">
        <f>IF(Data!D67&gt;0,Data!D67-4,"")</f>
        <v>0</v>
      </c>
      <c r="E67" s="2">
        <f>IF(Data!E67&gt;0,Data!E67-4,"")</f>
        <v>0</v>
      </c>
      <c r="F67" s="2">
        <f>IF(Data!F67&gt;0,Data!F67-4,"")</f>
        <v>0</v>
      </c>
      <c r="G67" s="2">
        <f>IF(Data!G67&gt;0,Data!G67-4,"")</f>
        <v>1</v>
      </c>
      <c r="H67" s="2">
        <f>IF(Data!H67&gt;0,Data!H67-4,"")</f>
        <v>1</v>
      </c>
      <c r="K67" s="9">
        <f t="shared" si="0"/>
        <v>-0.25</v>
      </c>
      <c r="L67" s="9">
        <f t="shared" si="1"/>
        <v>0.5</v>
      </c>
      <c r="M67" s="9">
        <f t="shared" si="2"/>
        <v>0.125</v>
      </c>
    </row>
    <row r="68" spans="1:13" x14ac:dyDescent="0.3">
      <c r="A68" s="2">
        <f>IF(Data!A68&gt;0,Data!A68-4,"")</f>
        <v>0</v>
      </c>
      <c r="B68" s="2">
        <f>IF(Data!B68&gt;0,Data!B68-4,"")</f>
        <v>-2</v>
      </c>
      <c r="C68" s="2">
        <f>IF(Data!C68&gt;0,Data!C68-4,"")</f>
        <v>2</v>
      </c>
      <c r="D68" s="2">
        <f>IF(Data!D68&gt;0,Data!D68-4,"")</f>
        <v>2</v>
      </c>
      <c r="E68" s="2">
        <f>IF(Data!E68&gt;0,Data!E68-4,"")</f>
        <v>1</v>
      </c>
      <c r="F68" s="2">
        <f>IF(Data!F68&gt;0,Data!F68-4,"")</f>
        <v>2</v>
      </c>
      <c r="G68" s="2">
        <f>IF(Data!G68&gt;0,Data!G68-4,"")</f>
        <v>1</v>
      </c>
      <c r="H68" s="2">
        <f>IF(Data!H68&gt;0,Data!H68-4,"")</f>
        <v>2</v>
      </c>
      <c r="K68" s="9">
        <f t="shared" si="0"/>
        <v>0.5</v>
      </c>
      <c r="L68" s="9">
        <f t="shared" si="1"/>
        <v>1.5</v>
      </c>
      <c r="M68" s="9">
        <f t="shared" si="2"/>
        <v>1</v>
      </c>
    </row>
    <row r="69" spans="1:13" x14ac:dyDescent="0.3">
      <c r="A69" s="2">
        <f>IF(Data!A69&gt;0,Data!A69-4,"")</f>
        <v>1</v>
      </c>
      <c r="B69" s="2">
        <f>IF(Data!B69&gt;0,Data!B69-4,"")</f>
        <v>2</v>
      </c>
      <c r="C69" s="2">
        <f>IF(Data!C69&gt;0,Data!C69-4,"")</f>
        <v>1</v>
      </c>
      <c r="D69" s="2">
        <f>IF(Data!D69&gt;0,Data!D69-4,"")</f>
        <v>1</v>
      </c>
      <c r="E69" s="2">
        <f>IF(Data!E69&gt;0,Data!E69-4,"")</f>
        <v>1</v>
      </c>
      <c r="F69" s="2">
        <f>IF(Data!F69&gt;0,Data!F69-4,"")</f>
        <v>2</v>
      </c>
      <c r="G69" s="2">
        <f>IF(Data!G69&gt;0,Data!G69-4,"")</f>
        <v>1</v>
      </c>
      <c r="H69" s="2">
        <f>IF(Data!H69&gt;0,Data!H69-4,"")</f>
        <v>1</v>
      </c>
      <c r="K69" s="9">
        <f t="shared" ref="K69:K132" si="3">IF(COUNT(A69,B69,C69,D69)&gt;0,AVERAGE(A69,B69,C69,D69),"")</f>
        <v>1.25</v>
      </c>
      <c r="L69" s="9">
        <f t="shared" ref="L69:L132" si="4">IF(COUNT(E69,F69,G69,H69)&gt;0,AVERAGE(E69,F69,G69,H69),"")</f>
        <v>1.25</v>
      </c>
      <c r="M69" s="9">
        <f t="shared" ref="M69:M132" si="5">IF(COUNT(A69,B69,C69,D69,E69,F69,G69,H69)&gt;0,AVERAGE(A69,B69,C69,D69,E69,F69,G69,H69),"")</f>
        <v>1.25</v>
      </c>
    </row>
    <row r="70" spans="1:13" x14ac:dyDescent="0.3">
      <c r="A70" s="2">
        <f>IF(Data!A70&gt;0,Data!A70-4,"")</f>
        <v>-1</v>
      </c>
      <c r="B70" s="2">
        <f>IF(Data!B70&gt;0,Data!B70-4,"")</f>
        <v>1</v>
      </c>
      <c r="C70" s="2">
        <f>IF(Data!C70&gt;0,Data!C70-4,"")</f>
        <v>0</v>
      </c>
      <c r="D70" s="2">
        <f>IF(Data!D70&gt;0,Data!D70-4,"")</f>
        <v>0</v>
      </c>
      <c r="E70" s="2">
        <f>IF(Data!E70&gt;0,Data!E70-4,"")</f>
        <v>0</v>
      </c>
      <c r="F70" s="2">
        <f>IF(Data!F70&gt;0,Data!F70-4,"")</f>
        <v>-1</v>
      </c>
      <c r="G70" s="2">
        <f>IF(Data!G70&gt;0,Data!G70-4,"")</f>
        <v>-1</v>
      </c>
      <c r="H70" s="2">
        <f>IF(Data!H70&gt;0,Data!H70-4,"")</f>
        <v>0</v>
      </c>
      <c r="K70" s="9">
        <f t="shared" si="3"/>
        <v>0</v>
      </c>
      <c r="L70" s="9">
        <f t="shared" si="4"/>
        <v>-0.5</v>
      </c>
      <c r="M70" s="9">
        <f t="shared" si="5"/>
        <v>-0.25</v>
      </c>
    </row>
    <row r="71" spans="1:13" x14ac:dyDescent="0.3">
      <c r="A71" s="2">
        <f>IF(Data!A71&gt;0,Data!A71-4,"")</f>
        <v>1</v>
      </c>
      <c r="B71" s="2">
        <f>IF(Data!B71&gt;0,Data!B71-4,"")</f>
        <v>1</v>
      </c>
      <c r="C71" s="2">
        <f>IF(Data!C71&gt;0,Data!C71-4,"")</f>
        <v>2</v>
      </c>
      <c r="D71" s="2">
        <f>IF(Data!D71&gt;0,Data!D71-4,"")</f>
        <v>1</v>
      </c>
      <c r="E71" s="2">
        <f>IF(Data!E71&gt;0,Data!E71-4,"")</f>
        <v>-2</v>
      </c>
      <c r="F71" s="2">
        <f>IF(Data!F71&gt;0,Data!F71-4,"")</f>
        <v>-1</v>
      </c>
      <c r="G71" s="2">
        <f>IF(Data!G71&gt;0,Data!G71-4,"")</f>
        <v>-2</v>
      </c>
      <c r="H71" s="2">
        <f>IF(Data!H71&gt;0,Data!H71-4,"")</f>
        <v>-3</v>
      </c>
      <c r="K71" s="9">
        <f t="shared" si="3"/>
        <v>1.25</v>
      </c>
      <c r="L71" s="9">
        <f t="shared" si="4"/>
        <v>-2</v>
      </c>
      <c r="M71" s="9">
        <f t="shared" si="5"/>
        <v>-0.375</v>
      </c>
    </row>
    <row r="72" spans="1:13" x14ac:dyDescent="0.3">
      <c r="A72" s="2">
        <f>IF(Data!A72&gt;0,Data!A72-4,"")</f>
        <v>-1</v>
      </c>
      <c r="B72" s="2">
        <f>IF(Data!B72&gt;0,Data!B72-4,"")</f>
        <v>0</v>
      </c>
      <c r="C72" s="2">
        <f>IF(Data!C72&gt;0,Data!C72-4,"")</f>
        <v>-1</v>
      </c>
      <c r="D72" s="2">
        <f>IF(Data!D72&gt;0,Data!D72-4,"")</f>
        <v>-3</v>
      </c>
      <c r="E72" s="2">
        <f>IF(Data!E72&gt;0,Data!E72-4,"")</f>
        <v>-2</v>
      </c>
      <c r="F72" s="2">
        <f>IF(Data!F72&gt;0,Data!F72-4,"")</f>
        <v>1</v>
      </c>
      <c r="G72" s="2">
        <f>IF(Data!G72&gt;0,Data!G72-4,"")</f>
        <v>0</v>
      </c>
      <c r="H72" s="2">
        <f>IF(Data!H72&gt;0,Data!H72-4,"")</f>
        <v>0</v>
      </c>
      <c r="K72" s="9">
        <f t="shared" si="3"/>
        <v>-1.25</v>
      </c>
      <c r="L72" s="9">
        <f t="shared" si="4"/>
        <v>-0.25</v>
      </c>
      <c r="M72" s="9">
        <f t="shared" si="5"/>
        <v>-0.75</v>
      </c>
    </row>
    <row r="73" spans="1:13" x14ac:dyDescent="0.3">
      <c r="A73" s="2">
        <f>IF(Data!A73&gt;0,Data!A73-4,"")</f>
        <v>2</v>
      </c>
      <c r="B73" s="2">
        <f>IF(Data!B73&gt;0,Data!B73-4,"")</f>
        <v>0</v>
      </c>
      <c r="C73" s="2">
        <f>IF(Data!C73&gt;0,Data!C73-4,"")</f>
        <v>2</v>
      </c>
      <c r="D73" s="2">
        <f>IF(Data!D73&gt;0,Data!D73-4,"")</f>
        <v>2</v>
      </c>
      <c r="E73" s="2">
        <f>IF(Data!E73&gt;0,Data!E73-4,"")</f>
        <v>-1</v>
      </c>
      <c r="F73" s="2">
        <f>IF(Data!F73&gt;0,Data!F73-4,"")</f>
        <v>2</v>
      </c>
      <c r="G73" s="2">
        <f>IF(Data!G73&gt;0,Data!G73-4,"")</f>
        <v>1</v>
      </c>
      <c r="H73" s="2">
        <f>IF(Data!H73&gt;0,Data!H73-4,"")</f>
        <v>1</v>
      </c>
      <c r="K73" s="9">
        <f t="shared" si="3"/>
        <v>1.5</v>
      </c>
      <c r="L73" s="9">
        <f t="shared" si="4"/>
        <v>0.75</v>
      </c>
      <c r="M73" s="9">
        <f t="shared" si="5"/>
        <v>1.125</v>
      </c>
    </row>
    <row r="74" spans="1:13" x14ac:dyDescent="0.3">
      <c r="A74" s="2">
        <f>IF(Data!A74&gt;0,Data!A74-4,"")</f>
        <v>2</v>
      </c>
      <c r="B74" s="2">
        <f>IF(Data!B74&gt;0,Data!B74-4,"")</f>
        <v>2</v>
      </c>
      <c r="C74" s="2">
        <f>IF(Data!C74&gt;0,Data!C74-4,"")</f>
        <v>3</v>
      </c>
      <c r="D74" s="2">
        <f>IF(Data!D74&gt;0,Data!D74-4,"")</f>
        <v>1</v>
      </c>
      <c r="E74" s="2">
        <f>IF(Data!E74&gt;0,Data!E74-4,"")</f>
        <v>3</v>
      </c>
      <c r="F74" s="2">
        <f>IF(Data!F74&gt;0,Data!F74-4,"")</f>
        <v>3</v>
      </c>
      <c r="G74" s="2">
        <f>IF(Data!G74&gt;0,Data!G74-4,"")</f>
        <v>2</v>
      </c>
      <c r="H74" s="2">
        <f>IF(Data!H74&gt;0,Data!H74-4,"")</f>
        <v>3</v>
      </c>
      <c r="K74" s="9">
        <f t="shared" si="3"/>
        <v>2</v>
      </c>
      <c r="L74" s="9">
        <f t="shared" si="4"/>
        <v>2.75</v>
      </c>
      <c r="M74" s="9">
        <f t="shared" si="5"/>
        <v>2.375</v>
      </c>
    </row>
    <row r="75" spans="1:13" x14ac:dyDescent="0.3">
      <c r="A75" s="2">
        <f>IF(Data!A75&gt;0,Data!A75-4,"")</f>
        <v>0</v>
      </c>
      <c r="B75" s="2">
        <f>IF(Data!B75&gt;0,Data!B75-4,"")</f>
        <v>-1</v>
      </c>
      <c r="C75" s="2">
        <f>IF(Data!C75&gt;0,Data!C75-4,"")</f>
        <v>1</v>
      </c>
      <c r="D75" s="2">
        <f>IF(Data!D75&gt;0,Data!D75-4,"")</f>
        <v>-1</v>
      </c>
      <c r="E75" s="2">
        <f>IF(Data!E75&gt;0,Data!E75-4,"")</f>
        <v>-2</v>
      </c>
      <c r="F75" s="2">
        <f>IF(Data!F75&gt;0,Data!F75-4,"")</f>
        <v>-2</v>
      </c>
      <c r="G75" s="2">
        <f>IF(Data!G75&gt;0,Data!G75-4,"")</f>
        <v>-2</v>
      </c>
      <c r="H75" s="2">
        <f>IF(Data!H75&gt;0,Data!H75-4,"")</f>
        <v>-2</v>
      </c>
      <c r="K75" s="9">
        <f t="shared" si="3"/>
        <v>-0.25</v>
      </c>
      <c r="L75" s="9">
        <f t="shared" si="4"/>
        <v>-2</v>
      </c>
      <c r="M75" s="9">
        <f t="shared" si="5"/>
        <v>-1.125</v>
      </c>
    </row>
    <row r="76" spans="1:13" x14ac:dyDescent="0.3">
      <c r="A76" s="2">
        <f>IF(Data!A76&gt;0,Data!A76-4,"")</f>
        <v>-2</v>
      </c>
      <c r="B76" s="2">
        <f>IF(Data!B76&gt;0,Data!B76-4,"")</f>
        <v>3</v>
      </c>
      <c r="C76" s="2">
        <f>IF(Data!C76&gt;0,Data!C76-4,"")</f>
        <v>0</v>
      </c>
      <c r="D76" s="2">
        <f>IF(Data!D76&gt;0,Data!D76-4,"")</f>
        <v>-2</v>
      </c>
      <c r="E76" s="2">
        <f>IF(Data!E76&gt;0,Data!E76-4,"")</f>
        <v>2</v>
      </c>
      <c r="F76" s="2">
        <f>IF(Data!F76&gt;0,Data!F76-4,"")</f>
        <v>1</v>
      </c>
      <c r="G76" s="2">
        <f>IF(Data!G76&gt;0,Data!G76-4,"")</f>
        <v>-1</v>
      </c>
      <c r="H76" s="2">
        <f>IF(Data!H76&gt;0,Data!H76-4,"")</f>
        <v>0</v>
      </c>
      <c r="K76" s="9">
        <f t="shared" si="3"/>
        <v>-0.25</v>
      </c>
      <c r="L76" s="9">
        <f t="shared" si="4"/>
        <v>0.5</v>
      </c>
      <c r="M76" s="9">
        <f t="shared" si="5"/>
        <v>0.125</v>
      </c>
    </row>
    <row r="77" spans="1:13" x14ac:dyDescent="0.3">
      <c r="A77" s="2">
        <f>IF(Data!A77&gt;0,Data!A77-4,"")</f>
        <v>-1</v>
      </c>
      <c r="B77" s="2">
        <f>IF(Data!B77&gt;0,Data!B77-4,"")</f>
        <v>-1</v>
      </c>
      <c r="C77" s="2">
        <f>IF(Data!C77&gt;0,Data!C77-4,"")</f>
        <v>0</v>
      </c>
      <c r="D77" s="2">
        <f>IF(Data!D77&gt;0,Data!D77-4,"")</f>
        <v>2</v>
      </c>
      <c r="E77" s="2">
        <f>IF(Data!E77&gt;0,Data!E77-4,"")</f>
        <v>-2</v>
      </c>
      <c r="F77" s="2">
        <f>IF(Data!F77&gt;0,Data!F77-4,"")</f>
        <v>1</v>
      </c>
      <c r="G77" s="2">
        <f>IF(Data!G77&gt;0,Data!G77-4,"")</f>
        <v>-1</v>
      </c>
      <c r="H77" s="2">
        <f>IF(Data!H77&gt;0,Data!H77-4,"")</f>
        <v>-1</v>
      </c>
      <c r="K77" s="9">
        <f t="shared" si="3"/>
        <v>0</v>
      </c>
      <c r="L77" s="9">
        <f t="shared" si="4"/>
        <v>-0.75</v>
      </c>
      <c r="M77" s="9">
        <f t="shared" si="5"/>
        <v>-0.375</v>
      </c>
    </row>
    <row r="78" spans="1:13" x14ac:dyDescent="0.3">
      <c r="A78" s="2">
        <f>IF(Data!A78&gt;0,Data!A78-4,"")</f>
        <v>2</v>
      </c>
      <c r="B78" s="2">
        <f>IF(Data!B78&gt;0,Data!B78-4,"")</f>
        <v>2</v>
      </c>
      <c r="C78" s="2">
        <f>IF(Data!C78&gt;0,Data!C78-4,"")</f>
        <v>2</v>
      </c>
      <c r="D78" s="2">
        <f>IF(Data!D78&gt;0,Data!D78-4,"")</f>
        <v>2</v>
      </c>
      <c r="E78" s="2">
        <f>IF(Data!E78&gt;0,Data!E78-4,"")</f>
        <v>2</v>
      </c>
      <c r="F78" s="2">
        <f>IF(Data!F78&gt;0,Data!F78-4,"")</f>
        <v>2</v>
      </c>
      <c r="G78" s="2">
        <f>IF(Data!G78&gt;0,Data!G78-4,"")</f>
        <v>1</v>
      </c>
      <c r="H78" s="2">
        <f>IF(Data!H78&gt;0,Data!H78-4,"")</f>
        <v>2</v>
      </c>
      <c r="K78" s="9">
        <f t="shared" si="3"/>
        <v>2</v>
      </c>
      <c r="L78" s="9">
        <f t="shared" si="4"/>
        <v>1.75</v>
      </c>
      <c r="M78" s="9">
        <f t="shared" si="5"/>
        <v>1.875</v>
      </c>
    </row>
    <row r="79" spans="1:13" x14ac:dyDescent="0.3">
      <c r="A79" s="2">
        <f>IF(Data!A79&gt;0,Data!A79-4,"")</f>
        <v>2</v>
      </c>
      <c r="B79" s="2">
        <f>IF(Data!B79&gt;0,Data!B79-4,"")</f>
        <v>1</v>
      </c>
      <c r="C79" s="2">
        <f>IF(Data!C79&gt;0,Data!C79-4,"")</f>
        <v>0</v>
      </c>
      <c r="D79" s="2">
        <f>IF(Data!D79&gt;0,Data!D79-4,"")</f>
        <v>3</v>
      </c>
      <c r="E79" s="2">
        <f>IF(Data!E79&gt;0,Data!E79-4,"")</f>
        <v>2</v>
      </c>
      <c r="F79" s="2">
        <f>IF(Data!F79&gt;0,Data!F79-4,"")</f>
        <v>3</v>
      </c>
      <c r="G79" s="2">
        <f>IF(Data!G79&gt;0,Data!G79-4,"")</f>
        <v>-1</v>
      </c>
      <c r="H79" s="2">
        <f>IF(Data!H79&gt;0,Data!H79-4,"")</f>
        <v>0</v>
      </c>
      <c r="K79" s="9">
        <f t="shared" si="3"/>
        <v>1.5</v>
      </c>
      <c r="L79" s="9">
        <f t="shared" si="4"/>
        <v>1</v>
      </c>
      <c r="M79" s="9">
        <f t="shared" si="5"/>
        <v>1.25</v>
      </c>
    </row>
    <row r="80" spans="1:13" x14ac:dyDescent="0.3">
      <c r="A80" s="2">
        <f>IF(Data!A80&gt;0,Data!A80-4,"")</f>
        <v>-2</v>
      </c>
      <c r="B80" s="2">
        <f>IF(Data!B80&gt;0,Data!B80-4,"")</f>
        <v>-3</v>
      </c>
      <c r="C80" s="2">
        <f>IF(Data!C80&gt;0,Data!C80-4,"")</f>
        <v>-3</v>
      </c>
      <c r="D80" s="2">
        <f>IF(Data!D80&gt;0,Data!D80-4,"")</f>
        <v>-3</v>
      </c>
      <c r="E80" s="2">
        <f>IF(Data!E80&gt;0,Data!E80-4,"")</f>
        <v>-3</v>
      </c>
      <c r="F80" s="2">
        <f>IF(Data!F80&gt;0,Data!F80-4,"")</f>
        <v>-3</v>
      </c>
      <c r="G80" s="2">
        <f>IF(Data!G80&gt;0,Data!G80-4,"")</f>
        <v>-3</v>
      </c>
      <c r="H80" s="2">
        <f>IF(Data!H80&gt;0,Data!H80-4,"")</f>
        <v>-3</v>
      </c>
      <c r="K80" s="9">
        <f t="shared" si="3"/>
        <v>-2.75</v>
      </c>
      <c r="L80" s="9">
        <f t="shared" si="4"/>
        <v>-3</v>
      </c>
      <c r="M80" s="9">
        <f t="shared" si="5"/>
        <v>-2.875</v>
      </c>
    </row>
    <row r="81" spans="1:13" x14ac:dyDescent="0.3">
      <c r="A81" s="2">
        <f>IF(Data!A81&gt;0,Data!A81-4,"")</f>
        <v>-1</v>
      </c>
      <c r="B81" s="2">
        <f>IF(Data!B81&gt;0,Data!B81-4,"")</f>
        <v>-2</v>
      </c>
      <c r="C81" s="2">
        <f>IF(Data!C81&gt;0,Data!C81-4,"")</f>
        <v>-1</v>
      </c>
      <c r="D81" s="2">
        <f>IF(Data!D81&gt;0,Data!D81-4,"")</f>
        <v>-2</v>
      </c>
      <c r="E81" s="2">
        <f>IF(Data!E81&gt;0,Data!E81-4,"")</f>
        <v>-2</v>
      </c>
      <c r="F81" s="2">
        <f>IF(Data!F81&gt;0,Data!F81-4,"")</f>
        <v>-1</v>
      </c>
      <c r="G81" s="2">
        <f>IF(Data!G81&gt;0,Data!G81-4,"")</f>
        <v>-2</v>
      </c>
      <c r="H81" s="2">
        <f>IF(Data!H81&gt;0,Data!H81-4,"")</f>
        <v>-2</v>
      </c>
      <c r="K81" s="9">
        <f t="shared" si="3"/>
        <v>-1.5</v>
      </c>
      <c r="L81" s="9">
        <f t="shared" si="4"/>
        <v>-1.75</v>
      </c>
      <c r="M81" s="9">
        <f t="shared" si="5"/>
        <v>-1.625</v>
      </c>
    </row>
    <row r="82" spans="1:13" x14ac:dyDescent="0.3">
      <c r="A82" s="2">
        <f>IF(Data!A82&gt;0,Data!A82-4,"")</f>
        <v>0</v>
      </c>
      <c r="B82" s="2">
        <f>IF(Data!B82&gt;0,Data!B82-4,"")</f>
        <v>1</v>
      </c>
      <c r="C82" s="2">
        <f>IF(Data!C82&gt;0,Data!C82-4,"")</f>
        <v>1</v>
      </c>
      <c r="D82" s="2">
        <f>IF(Data!D82&gt;0,Data!D82-4,"")</f>
        <v>2</v>
      </c>
      <c r="E82" s="2">
        <f>IF(Data!E82&gt;0,Data!E82-4,"")</f>
        <v>1</v>
      </c>
      <c r="F82" s="2">
        <f>IF(Data!F82&gt;0,Data!F82-4,"")</f>
        <v>1</v>
      </c>
      <c r="G82" s="2">
        <f>IF(Data!G82&gt;0,Data!G82-4,"")</f>
        <v>0</v>
      </c>
      <c r="H82" s="2">
        <f>IF(Data!H82&gt;0,Data!H82-4,"")</f>
        <v>2</v>
      </c>
      <c r="K82" s="9">
        <f t="shared" si="3"/>
        <v>1</v>
      </c>
      <c r="L82" s="9">
        <f t="shared" si="4"/>
        <v>1</v>
      </c>
      <c r="M82" s="9">
        <f t="shared" si="5"/>
        <v>1</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7176-A1F9-4352-B57A-FB2C48729DE7}">
  <dimension ref="A1:C79"/>
  <sheetViews>
    <sheetView topLeftCell="A46" workbookViewId="0">
      <selection sqref="A1:C79"/>
    </sheetView>
  </sheetViews>
  <sheetFormatPr baseColWidth="10" defaultColWidth="11.44140625" defaultRowHeight="14.4" x14ac:dyDescent="0.3"/>
  <sheetData>
    <row r="1" spans="1:3" x14ac:dyDescent="0.3">
      <c r="A1" t="s">
        <v>710</v>
      </c>
      <c r="B1" t="s">
        <v>711</v>
      </c>
      <c r="C1" t="s">
        <v>712</v>
      </c>
    </row>
    <row r="2" spans="1:3" x14ac:dyDescent="0.3">
      <c r="A2" t="s">
        <v>713</v>
      </c>
      <c r="B2" t="s">
        <v>710</v>
      </c>
      <c r="C2" t="s">
        <v>714</v>
      </c>
    </row>
    <row r="3" spans="1:3" x14ac:dyDescent="0.3">
      <c r="A3" t="s">
        <v>715</v>
      </c>
      <c r="B3" t="s">
        <v>716</v>
      </c>
      <c r="C3">
        <v>-2</v>
      </c>
    </row>
    <row r="4" spans="1:3" x14ac:dyDescent="0.3">
      <c r="A4" t="s">
        <v>710</v>
      </c>
      <c r="B4" t="s">
        <v>710</v>
      </c>
      <c r="C4" t="s">
        <v>710</v>
      </c>
    </row>
    <row r="5" spans="1:3" x14ac:dyDescent="0.3">
      <c r="A5">
        <v>2</v>
      </c>
      <c r="B5" t="s">
        <v>710</v>
      </c>
      <c r="C5" t="s">
        <v>717</v>
      </c>
    </row>
    <row r="6" spans="1:3" x14ac:dyDescent="0.3">
      <c r="A6" t="s">
        <v>718</v>
      </c>
      <c r="B6">
        <v>0</v>
      </c>
      <c r="C6" t="s">
        <v>713</v>
      </c>
    </row>
    <row r="7" spans="1:3" x14ac:dyDescent="0.3">
      <c r="A7">
        <v>0</v>
      </c>
      <c r="B7" t="s">
        <v>719</v>
      </c>
      <c r="C7" t="s">
        <v>712</v>
      </c>
    </row>
    <row r="8" spans="1:3" x14ac:dyDescent="0.3">
      <c r="A8" t="s">
        <v>717</v>
      </c>
      <c r="B8">
        <v>-1</v>
      </c>
      <c r="C8" t="s">
        <v>720</v>
      </c>
    </row>
    <row r="9" spans="1:3" x14ac:dyDescent="0.3">
      <c r="A9" t="s">
        <v>721</v>
      </c>
      <c r="B9" t="s">
        <v>718</v>
      </c>
      <c r="C9" s="49">
        <v>1875</v>
      </c>
    </row>
    <row r="10" spans="1:3" x14ac:dyDescent="0.3">
      <c r="A10" t="s">
        <v>722</v>
      </c>
      <c r="B10">
        <v>-1</v>
      </c>
      <c r="C10" t="s">
        <v>711</v>
      </c>
    </row>
    <row r="11" spans="1:3" x14ac:dyDescent="0.3">
      <c r="A11" t="s">
        <v>721</v>
      </c>
      <c r="B11" t="s">
        <v>723</v>
      </c>
      <c r="C11">
        <v>2</v>
      </c>
    </row>
    <row r="12" spans="1:3" x14ac:dyDescent="0.3">
      <c r="A12" t="s">
        <v>724</v>
      </c>
      <c r="B12">
        <v>0</v>
      </c>
      <c r="C12" t="s">
        <v>725</v>
      </c>
    </row>
    <row r="13" spans="1:3" x14ac:dyDescent="0.3">
      <c r="A13" t="s">
        <v>717</v>
      </c>
      <c r="B13" t="s">
        <v>726</v>
      </c>
      <c r="C13" t="s">
        <v>713</v>
      </c>
    </row>
    <row r="14" spans="1:3" x14ac:dyDescent="0.3">
      <c r="A14" t="s">
        <v>721</v>
      </c>
      <c r="B14">
        <v>2</v>
      </c>
      <c r="C14" s="49">
        <v>2125</v>
      </c>
    </row>
    <row r="15" spans="1:3" x14ac:dyDescent="0.3">
      <c r="A15">
        <v>1</v>
      </c>
      <c r="B15" t="s">
        <v>722</v>
      </c>
      <c r="C15" t="s">
        <v>726</v>
      </c>
    </row>
    <row r="16" spans="1:3" x14ac:dyDescent="0.3">
      <c r="A16" t="s">
        <v>719</v>
      </c>
      <c r="B16" t="s">
        <v>719</v>
      </c>
      <c r="C16" t="s">
        <v>719</v>
      </c>
    </row>
    <row r="17" spans="1:3" x14ac:dyDescent="0.3">
      <c r="A17">
        <v>1</v>
      </c>
      <c r="B17">
        <v>0</v>
      </c>
      <c r="C17" t="s">
        <v>710</v>
      </c>
    </row>
    <row r="18" spans="1:3" x14ac:dyDescent="0.3">
      <c r="A18" t="s">
        <v>718</v>
      </c>
      <c r="B18" t="s">
        <v>713</v>
      </c>
      <c r="C18" s="49">
        <v>1125</v>
      </c>
    </row>
    <row r="19" spans="1:3" x14ac:dyDescent="0.3">
      <c r="A19">
        <v>0</v>
      </c>
      <c r="B19" t="s">
        <v>716</v>
      </c>
      <c r="C19" s="49">
        <v>-1125</v>
      </c>
    </row>
    <row r="20" spans="1:3" x14ac:dyDescent="0.3">
      <c r="A20" t="s">
        <v>724</v>
      </c>
      <c r="B20" t="s">
        <v>721</v>
      </c>
      <c r="C20" t="s">
        <v>710</v>
      </c>
    </row>
    <row r="21" spans="1:3" x14ac:dyDescent="0.3">
      <c r="A21">
        <v>2</v>
      </c>
      <c r="B21">
        <v>2</v>
      </c>
      <c r="C21">
        <v>2</v>
      </c>
    </row>
    <row r="22" spans="1:3" x14ac:dyDescent="0.3">
      <c r="A22">
        <v>-1</v>
      </c>
      <c r="B22">
        <v>0</v>
      </c>
      <c r="C22" t="s">
        <v>722</v>
      </c>
    </row>
    <row r="23" spans="1:3" x14ac:dyDescent="0.3">
      <c r="A23">
        <v>2</v>
      </c>
      <c r="B23" t="s">
        <v>713</v>
      </c>
      <c r="C23" s="49">
        <v>1375</v>
      </c>
    </row>
    <row r="24" spans="1:3" x14ac:dyDescent="0.3">
      <c r="A24" t="s">
        <v>711</v>
      </c>
      <c r="B24" t="s">
        <v>711</v>
      </c>
      <c r="C24" t="s">
        <v>711</v>
      </c>
    </row>
    <row r="25" spans="1:3" x14ac:dyDescent="0.3">
      <c r="A25" t="s">
        <v>715</v>
      </c>
      <c r="B25" t="s">
        <v>715</v>
      </c>
      <c r="C25" t="s">
        <v>715</v>
      </c>
    </row>
    <row r="26" spans="1:3" x14ac:dyDescent="0.3">
      <c r="A26" t="s">
        <v>718</v>
      </c>
      <c r="B26" t="s">
        <v>713</v>
      </c>
      <c r="C26" s="49">
        <v>1125</v>
      </c>
    </row>
    <row r="27" spans="1:3" x14ac:dyDescent="0.3">
      <c r="A27" t="s">
        <v>717</v>
      </c>
      <c r="B27">
        <v>-1</v>
      </c>
      <c r="C27" t="s">
        <v>720</v>
      </c>
    </row>
    <row r="28" spans="1:3" x14ac:dyDescent="0.3">
      <c r="A28">
        <v>1</v>
      </c>
      <c r="B28" t="s">
        <v>710</v>
      </c>
      <c r="C28" t="s">
        <v>713</v>
      </c>
    </row>
    <row r="29" spans="1:3" x14ac:dyDescent="0.3">
      <c r="A29">
        <v>1</v>
      </c>
      <c r="B29">
        <v>0</v>
      </c>
      <c r="C29" t="s">
        <v>710</v>
      </c>
    </row>
    <row r="30" spans="1:3" x14ac:dyDescent="0.3">
      <c r="A30">
        <v>1</v>
      </c>
      <c r="B30">
        <v>1</v>
      </c>
      <c r="C30">
        <v>1</v>
      </c>
    </row>
    <row r="31" spans="1:3" x14ac:dyDescent="0.3">
      <c r="A31" t="s">
        <v>727</v>
      </c>
      <c r="B31" t="s">
        <v>716</v>
      </c>
      <c r="C31" t="s">
        <v>728</v>
      </c>
    </row>
    <row r="32" spans="1:3" x14ac:dyDescent="0.3">
      <c r="A32" t="s">
        <v>726</v>
      </c>
      <c r="B32">
        <v>1</v>
      </c>
      <c r="C32" t="s">
        <v>714</v>
      </c>
    </row>
    <row r="33" spans="1:3" x14ac:dyDescent="0.3">
      <c r="A33" t="s">
        <v>715</v>
      </c>
      <c r="B33" t="s">
        <v>724</v>
      </c>
      <c r="C33" t="s">
        <v>729</v>
      </c>
    </row>
    <row r="34" spans="1:3" x14ac:dyDescent="0.3">
      <c r="A34" t="s">
        <v>726</v>
      </c>
      <c r="B34">
        <v>0</v>
      </c>
      <c r="C34" t="s">
        <v>720</v>
      </c>
    </row>
    <row r="35" spans="1:3" x14ac:dyDescent="0.3">
      <c r="A35">
        <v>0</v>
      </c>
      <c r="B35" t="s">
        <v>713</v>
      </c>
      <c r="C35" t="s">
        <v>730</v>
      </c>
    </row>
    <row r="36" spans="1:3" x14ac:dyDescent="0.3">
      <c r="A36" t="s">
        <v>726</v>
      </c>
      <c r="B36">
        <v>0</v>
      </c>
      <c r="C36" t="s">
        <v>720</v>
      </c>
    </row>
    <row r="37" spans="1:3" x14ac:dyDescent="0.3">
      <c r="A37" t="s">
        <v>722</v>
      </c>
      <c r="B37" t="s">
        <v>722</v>
      </c>
      <c r="C37" t="s">
        <v>722</v>
      </c>
    </row>
    <row r="38" spans="1:3" x14ac:dyDescent="0.3">
      <c r="A38" t="s">
        <v>729</v>
      </c>
      <c r="B38" t="s">
        <v>711</v>
      </c>
      <c r="C38" s="49">
        <v>-1125</v>
      </c>
    </row>
    <row r="39" spans="1:3" x14ac:dyDescent="0.3">
      <c r="A39" t="s">
        <v>717</v>
      </c>
      <c r="B39">
        <v>1</v>
      </c>
      <c r="C39" s="49">
        <v>1125</v>
      </c>
    </row>
    <row r="40" spans="1:3" x14ac:dyDescent="0.3">
      <c r="A40">
        <v>0</v>
      </c>
      <c r="B40">
        <v>1</v>
      </c>
      <c r="C40" t="s">
        <v>710</v>
      </c>
    </row>
    <row r="41" spans="1:3" x14ac:dyDescent="0.3">
      <c r="A41" t="s">
        <v>715</v>
      </c>
      <c r="B41" t="s">
        <v>727</v>
      </c>
      <c r="C41" t="s">
        <v>716</v>
      </c>
    </row>
    <row r="42" spans="1:3" x14ac:dyDescent="0.3">
      <c r="A42" t="s">
        <v>729</v>
      </c>
      <c r="B42" t="s">
        <v>715</v>
      </c>
      <c r="C42" s="49">
        <v>-1625</v>
      </c>
    </row>
    <row r="43" spans="1:3" x14ac:dyDescent="0.3">
      <c r="A43" t="s">
        <v>715</v>
      </c>
      <c r="B43" t="s">
        <v>727</v>
      </c>
      <c r="C43" t="s">
        <v>716</v>
      </c>
    </row>
    <row r="44" spans="1:3" x14ac:dyDescent="0.3">
      <c r="A44" t="s">
        <v>711</v>
      </c>
      <c r="B44" t="s">
        <v>724</v>
      </c>
      <c r="C44">
        <v>-1</v>
      </c>
    </row>
    <row r="45" spans="1:3" x14ac:dyDescent="0.3">
      <c r="A45" t="s">
        <v>719</v>
      </c>
      <c r="B45" t="s">
        <v>719</v>
      </c>
      <c r="C45" t="s">
        <v>719</v>
      </c>
    </row>
    <row r="46" spans="1:3" x14ac:dyDescent="0.3">
      <c r="A46">
        <v>-1</v>
      </c>
      <c r="B46" t="s">
        <v>727</v>
      </c>
      <c r="C46" s="49">
        <v>-1875</v>
      </c>
    </row>
    <row r="47" spans="1:3" x14ac:dyDescent="0.3">
      <c r="A47" t="s">
        <v>724</v>
      </c>
      <c r="B47" t="s">
        <v>729</v>
      </c>
      <c r="C47" s="49">
        <v>-1375</v>
      </c>
    </row>
    <row r="48" spans="1:3" x14ac:dyDescent="0.3">
      <c r="A48" t="s">
        <v>710</v>
      </c>
      <c r="B48">
        <v>0</v>
      </c>
      <c r="C48" t="s">
        <v>726</v>
      </c>
    </row>
    <row r="49" spans="1:3" x14ac:dyDescent="0.3">
      <c r="A49" t="s">
        <v>724</v>
      </c>
      <c r="B49" t="s">
        <v>729</v>
      </c>
      <c r="C49" s="49">
        <v>-1375</v>
      </c>
    </row>
    <row r="50" spans="1:3" x14ac:dyDescent="0.3">
      <c r="A50" t="s">
        <v>723</v>
      </c>
      <c r="B50" t="s">
        <v>718</v>
      </c>
      <c r="C50" s="49">
        <v>1625</v>
      </c>
    </row>
    <row r="51" spans="1:3" x14ac:dyDescent="0.3">
      <c r="A51" t="s">
        <v>723</v>
      </c>
      <c r="B51">
        <v>3</v>
      </c>
      <c r="C51" s="49">
        <v>2375</v>
      </c>
    </row>
    <row r="52" spans="1:3" x14ac:dyDescent="0.3">
      <c r="A52" t="s">
        <v>711</v>
      </c>
      <c r="B52" t="s">
        <v>719</v>
      </c>
      <c r="C52" t="s">
        <v>722</v>
      </c>
    </row>
    <row r="53" spans="1:3" x14ac:dyDescent="0.3">
      <c r="A53">
        <v>1</v>
      </c>
      <c r="B53" t="s">
        <v>710</v>
      </c>
      <c r="C53" t="s">
        <v>713</v>
      </c>
    </row>
    <row r="54" spans="1:3" x14ac:dyDescent="0.3">
      <c r="A54">
        <v>0</v>
      </c>
      <c r="B54" t="s">
        <v>724</v>
      </c>
      <c r="C54" t="s">
        <v>725</v>
      </c>
    </row>
    <row r="55" spans="1:3" x14ac:dyDescent="0.3">
      <c r="A55" t="s">
        <v>731</v>
      </c>
      <c r="B55">
        <v>3</v>
      </c>
      <c r="C55" s="49">
        <v>2875</v>
      </c>
    </row>
    <row r="56" spans="1:3" x14ac:dyDescent="0.3">
      <c r="A56" t="s">
        <v>718</v>
      </c>
      <c r="B56">
        <v>2</v>
      </c>
      <c r="C56" t="s">
        <v>723</v>
      </c>
    </row>
    <row r="57" spans="1:3" x14ac:dyDescent="0.3">
      <c r="A57">
        <v>-2</v>
      </c>
      <c r="B57" t="s">
        <v>717</v>
      </c>
      <c r="C57" t="s">
        <v>732</v>
      </c>
    </row>
    <row r="58" spans="1:3" x14ac:dyDescent="0.3">
      <c r="A58">
        <v>-1</v>
      </c>
      <c r="B58" t="s">
        <v>710</v>
      </c>
      <c r="C58" t="s">
        <v>719</v>
      </c>
    </row>
    <row r="59" spans="1:3" x14ac:dyDescent="0.3">
      <c r="A59" t="s">
        <v>710</v>
      </c>
      <c r="B59">
        <v>1</v>
      </c>
      <c r="C59" t="s">
        <v>713</v>
      </c>
    </row>
    <row r="60" spans="1:3" x14ac:dyDescent="0.3">
      <c r="A60" t="s">
        <v>710</v>
      </c>
      <c r="B60" t="s">
        <v>719</v>
      </c>
      <c r="C60" t="s">
        <v>720</v>
      </c>
    </row>
    <row r="61" spans="1:3" x14ac:dyDescent="0.3">
      <c r="A61" t="s">
        <v>713</v>
      </c>
      <c r="B61" t="s">
        <v>713</v>
      </c>
      <c r="C61" t="s">
        <v>713</v>
      </c>
    </row>
    <row r="62" spans="1:3" x14ac:dyDescent="0.3">
      <c r="A62">
        <v>2</v>
      </c>
      <c r="B62" t="s">
        <v>718</v>
      </c>
      <c r="C62" t="s">
        <v>723</v>
      </c>
    </row>
    <row r="63" spans="1:3" x14ac:dyDescent="0.3">
      <c r="A63" t="s">
        <v>718</v>
      </c>
      <c r="B63">
        <v>0</v>
      </c>
      <c r="C63" t="s">
        <v>713</v>
      </c>
    </row>
    <row r="64" spans="1:3" x14ac:dyDescent="0.3">
      <c r="A64" t="s">
        <v>719</v>
      </c>
      <c r="B64" t="s">
        <v>710</v>
      </c>
      <c r="C64" t="s">
        <v>720</v>
      </c>
    </row>
    <row r="65" spans="1:3" x14ac:dyDescent="0.3">
      <c r="A65" t="s">
        <v>710</v>
      </c>
      <c r="B65" t="s">
        <v>718</v>
      </c>
      <c r="C65">
        <v>1</v>
      </c>
    </row>
    <row r="66" spans="1:3" x14ac:dyDescent="0.3">
      <c r="A66" t="s">
        <v>717</v>
      </c>
      <c r="B66" t="s">
        <v>717</v>
      </c>
      <c r="C66" t="s">
        <v>717</v>
      </c>
    </row>
    <row r="67" spans="1:3" x14ac:dyDescent="0.3">
      <c r="A67">
        <v>0</v>
      </c>
      <c r="B67" t="s">
        <v>722</v>
      </c>
      <c r="C67" t="s">
        <v>719</v>
      </c>
    </row>
    <row r="68" spans="1:3" x14ac:dyDescent="0.3">
      <c r="A68" t="s">
        <v>717</v>
      </c>
      <c r="B68">
        <v>-2</v>
      </c>
      <c r="C68" t="s">
        <v>732</v>
      </c>
    </row>
    <row r="69" spans="1:3" x14ac:dyDescent="0.3">
      <c r="A69" t="s">
        <v>724</v>
      </c>
      <c r="B69" t="s">
        <v>719</v>
      </c>
      <c r="C69" t="s">
        <v>711</v>
      </c>
    </row>
    <row r="70" spans="1:3" x14ac:dyDescent="0.3">
      <c r="A70" t="s">
        <v>718</v>
      </c>
      <c r="B70" t="s">
        <v>713</v>
      </c>
      <c r="C70" s="49">
        <v>1125</v>
      </c>
    </row>
    <row r="71" spans="1:3" x14ac:dyDescent="0.3">
      <c r="A71">
        <v>2</v>
      </c>
      <c r="B71" t="s">
        <v>731</v>
      </c>
      <c r="C71" s="49">
        <v>2375</v>
      </c>
    </row>
    <row r="72" spans="1:3" x14ac:dyDescent="0.3">
      <c r="A72" t="s">
        <v>719</v>
      </c>
      <c r="B72">
        <v>-2</v>
      </c>
      <c r="C72" s="49">
        <v>-1125</v>
      </c>
    </row>
    <row r="73" spans="1:3" x14ac:dyDescent="0.3">
      <c r="A73" t="s">
        <v>719</v>
      </c>
      <c r="B73" t="s">
        <v>710</v>
      </c>
      <c r="C73" t="s">
        <v>720</v>
      </c>
    </row>
    <row r="74" spans="1:3" x14ac:dyDescent="0.3">
      <c r="A74">
        <v>0</v>
      </c>
      <c r="B74" t="s">
        <v>711</v>
      </c>
      <c r="C74" t="s">
        <v>732</v>
      </c>
    </row>
    <row r="75" spans="1:3" x14ac:dyDescent="0.3">
      <c r="A75">
        <v>2</v>
      </c>
      <c r="B75" t="s">
        <v>723</v>
      </c>
      <c r="C75" s="49">
        <v>1875</v>
      </c>
    </row>
    <row r="76" spans="1:3" x14ac:dyDescent="0.3">
      <c r="A76" t="s">
        <v>718</v>
      </c>
      <c r="B76">
        <v>1</v>
      </c>
      <c r="C76" t="s">
        <v>717</v>
      </c>
    </row>
    <row r="77" spans="1:3" x14ac:dyDescent="0.3">
      <c r="A77" t="s">
        <v>727</v>
      </c>
      <c r="B77">
        <v>-3</v>
      </c>
      <c r="C77" s="49">
        <v>-2875</v>
      </c>
    </row>
    <row r="78" spans="1:3" x14ac:dyDescent="0.3">
      <c r="A78" t="s">
        <v>729</v>
      </c>
      <c r="B78" t="s">
        <v>715</v>
      </c>
      <c r="C78" s="49">
        <v>-1625</v>
      </c>
    </row>
    <row r="79" spans="1:3" x14ac:dyDescent="0.3">
      <c r="A79">
        <v>1</v>
      </c>
      <c r="B79">
        <v>1</v>
      </c>
      <c r="C79">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9" workbookViewId="0">
      <selection activeCell="N13" sqref="N13"/>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60" t="s">
        <v>415</v>
      </c>
      <c r="B1" s="61"/>
      <c r="C1" s="61"/>
      <c r="D1" s="61"/>
      <c r="E1" s="61"/>
      <c r="F1" s="61"/>
      <c r="G1" s="61"/>
      <c r="H1" s="61"/>
      <c r="I1" s="61"/>
      <c r="J1" s="61"/>
      <c r="K1" s="61"/>
      <c r="L1" s="61"/>
      <c r="M1" s="61"/>
      <c r="N1" s="61"/>
    </row>
    <row r="3" spans="1:18" x14ac:dyDescent="0.3">
      <c r="A3" s="3" t="s">
        <v>1</v>
      </c>
      <c r="B3" s="5" t="s">
        <v>21</v>
      </c>
      <c r="C3" s="5" t="s">
        <v>22</v>
      </c>
      <c r="D3" s="5" t="s">
        <v>23</v>
      </c>
      <c r="E3" s="5" t="s">
        <v>24</v>
      </c>
      <c r="F3" s="3" t="s">
        <v>413</v>
      </c>
      <c r="G3" s="3" t="s">
        <v>414</v>
      </c>
      <c r="H3" s="5" t="s">
        <v>25</v>
      </c>
      <c r="I3" s="2"/>
      <c r="K3" s="62" t="s">
        <v>412</v>
      </c>
      <c r="L3" s="62"/>
    </row>
    <row r="4" spans="1:18" x14ac:dyDescent="0.3">
      <c r="A4" s="4">
        <v>1</v>
      </c>
      <c r="B4" s="6">
        <f>AVERAGE(DT!A4:A1004)</f>
        <v>0.32911392405063289</v>
      </c>
      <c r="C4" s="6">
        <f>VAR(DT!A4:A1004)</f>
        <v>1.7364492048036351</v>
      </c>
      <c r="D4" s="6">
        <f>SQRT(C4)</f>
        <v>1.3177439830269138</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0.26265822784810128</v>
      </c>
      <c r="R4" s="8"/>
    </row>
    <row r="5" spans="1:18" x14ac:dyDescent="0.3">
      <c r="A5" s="4">
        <v>2</v>
      </c>
      <c r="B5" s="6">
        <f>AVERAGE(DT!B4:B1004)</f>
        <v>-2.5316455696202531E-2</v>
      </c>
      <c r="C5" s="6">
        <f>VAR(DT!B4:B1004)</f>
        <v>2.9480688088283027</v>
      </c>
      <c r="D5" s="6">
        <f t="shared" ref="D5:D11" si="0">SQRT(C5)</f>
        <v>1.7169941202078425</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2.2151898734177215E-2</v>
      </c>
    </row>
    <row r="6" spans="1:18" x14ac:dyDescent="0.3">
      <c r="A6" s="4">
        <v>3</v>
      </c>
      <c r="B6" s="6">
        <f>AVERAGE(DT!C4:C1004)</f>
        <v>0.54430379746835444</v>
      </c>
      <c r="C6" s="6">
        <f>VAR(DT!C4:C1004)</f>
        <v>2.1742940603700096</v>
      </c>
      <c r="D6" s="6">
        <f t="shared" si="0"/>
        <v>1.4745487650023683</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0.14240506329113925</v>
      </c>
    </row>
    <row r="7" spans="1:18" x14ac:dyDescent="0.3">
      <c r="A7" s="4">
        <v>4</v>
      </c>
      <c r="B7" s="6">
        <f>AVERAGE(DT!D4:D1004)</f>
        <v>0.20253164556962025</v>
      </c>
      <c r="C7" s="6">
        <f>VAR(DT!D4:D1004)</f>
        <v>2.6507627393703346</v>
      </c>
      <c r="D7" s="6">
        <f t="shared" si="0"/>
        <v>1.628116316290189</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-0.11392405063291139</v>
      </c>
      <c r="C8" s="6">
        <f>VAR(DT!E4:E1004)</f>
        <v>2.538136968516715</v>
      </c>
      <c r="D8" s="6">
        <f t="shared" si="0"/>
        <v>1.5931531528753646</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0.39240506329113922</v>
      </c>
      <c r="C9" s="6">
        <f>VAR(DT!F4:F1004)</f>
        <v>2.6260954235637777</v>
      </c>
      <c r="D9" s="6">
        <f t="shared" si="0"/>
        <v>1.620523194392409</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-6.3291139240506333E-2</v>
      </c>
      <c r="C10" s="6">
        <f>VAR(DT!G4:G1004)</f>
        <v>2.1882505679974034</v>
      </c>
      <c r="D10" s="6">
        <f t="shared" si="0"/>
        <v>1.4792736623077569</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-0.12658227848101267</v>
      </c>
      <c r="C11" s="6">
        <f>VAR(DT!H4:H1004)</f>
        <v>2.4196689386562804</v>
      </c>
      <c r="D11" s="6">
        <f t="shared" si="0"/>
        <v>1.555528507825003</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A5" workbookViewId="0">
      <selection activeCell="M6" sqref="M6"/>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3" t="s">
        <v>258</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0.32911392405063289</v>
      </c>
      <c r="C5" s="12">
        <f>Results!D4</f>
        <v>1.3177439830269138</v>
      </c>
      <c r="D5" s="7">
        <f>Results!E4</f>
        <v>79</v>
      </c>
      <c r="E5" s="12">
        <f t="shared" ref="E5:E12" si="0">CONFIDENCE(0.05, C5, D5)</f>
        <v>0.29057991154486318</v>
      </c>
      <c r="F5" s="12">
        <f t="shared" ref="F5:F12" si="1">B5-E5</f>
        <v>3.853401250576971E-2</v>
      </c>
      <c r="G5" s="12">
        <f t="shared" ref="G5:G12" si="2">B5+E5</f>
        <v>0.61969383559549607</v>
      </c>
      <c r="I5" s="11" t="str">
        <f>VLOOKUP(Read_First!B4,Items!A1:S50,18,FALSE)</f>
        <v>Pragmatic Quality</v>
      </c>
      <c r="J5" s="12">
        <f>AVERAGE(DT!K4:K1004)</f>
        <v>0.26265822784810128</v>
      </c>
      <c r="K5" s="12">
        <f>STDEV(DT!K4:K1004)</f>
        <v>1.3246302908114704</v>
      </c>
      <c r="L5" s="7">
        <f>MAX(D5:D12)</f>
        <v>79</v>
      </c>
      <c r="M5" s="12">
        <f t="shared" ref="M5:M7" si="3">CONFIDENCE(0.05, K5, L5)</f>
        <v>0.29209843314896927</v>
      </c>
      <c r="N5" s="12">
        <f t="shared" ref="N5:N7" si="4">J5-M5</f>
        <v>-2.9440205300867994E-2</v>
      </c>
      <c r="O5" s="12">
        <f t="shared" ref="O5:O7" si="5">J5+M5</f>
        <v>0.55475666099707055</v>
      </c>
    </row>
    <row r="6" spans="1:15" x14ac:dyDescent="0.3">
      <c r="A6" s="13">
        <v>2</v>
      </c>
      <c r="B6" s="12">
        <f>Results!B5</f>
        <v>-2.5316455696202531E-2</v>
      </c>
      <c r="C6" s="12">
        <f>Results!D5</f>
        <v>1.7169941202078425</v>
      </c>
      <c r="D6" s="7">
        <f>Results!E5</f>
        <v>79</v>
      </c>
      <c r="E6" s="12">
        <f t="shared" si="0"/>
        <v>0.37861982752294226</v>
      </c>
      <c r="F6" s="12">
        <f t="shared" si="1"/>
        <v>-0.40393628321914482</v>
      </c>
      <c r="G6" s="12">
        <f t="shared" si="2"/>
        <v>0.35330337182673971</v>
      </c>
      <c r="I6" s="11" t="str">
        <f>VLOOKUP(Read_First!B4,Items!A1:S50,19,FALSE)</f>
        <v>Hedonic Quality</v>
      </c>
      <c r="J6" s="12">
        <f>AVERAGE(DT!L4:L1004)</f>
        <v>2.2151898734177215E-2</v>
      </c>
      <c r="K6" s="12">
        <f>STDEV(DT!L4:L1004)</f>
        <v>1.4000857765719819</v>
      </c>
      <c r="L6" s="7">
        <f>L5</f>
        <v>79</v>
      </c>
      <c r="M6" s="12">
        <f t="shared" si="3"/>
        <v>0.30873736200030766</v>
      </c>
      <c r="N6" s="12">
        <f t="shared" si="4"/>
        <v>-0.28658546326613044</v>
      </c>
      <c r="O6" s="12">
        <f t="shared" si="5"/>
        <v>0.33088926073448488</v>
      </c>
    </row>
    <row r="7" spans="1:15" x14ac:dyDescent="0.3">
      <c r="A7" s="13">
        <v>3</v>
      </c>
      <c r="B7" s="12">
        <f>Results!B6</f>
        <v>0.54430379746835444</v>
      </c>
      <c r="C7" s="12">
        <f>Results!D6</f>
        <v>1.4745487650023683</v>
      </c>
      <c r="D7" s="7">
        <f>Results!E6</f>
        <v>79</v>
      </c>
      <c r="E7" s="12">
        <f t="shared" si="0"/>
        <v>0.32515743211268699</v>
      </c>
      <c r="F7" s="12">
        <f t="shared" si="1"/>
        <v>0.21914636535566745</v>
      </c>
      <c r="G7" s="12">
        <f t="shared" si="2"/>
        <v>0.86946122958104144</v>
      </c>
      <c r="I7" s="11" t="s">
        <v>411</v>
      </c>
      <c r="J7" s="12">
        <f>AVERAGE(DT!M4:M1004)</f>
        <v>0.14240506329113925</v>
      </c>
      <c r="K7" s="12">
        <f>STDEV(DT!M4:M1004)</f>
        <v>1.2531585378553167</v>
      </c>
      <c r="L7" s="7">
        <f>L6</f>
        <v>79</v>
      </c>
      <c r="M7" s="12">
        <f t="shared" si="3"/>
        <v>0.27633796987274933</v>
      </c>
      <c r="N7" s="12">
        <f t="shared" si="4"/>
        <v>-0.13393290658161008</v>
      </c>
      <c r="O7" s="12">
        <f t="shared" si="5"/>
        <v>0.41874303316388861</v>
      </c>
    </row>
    <row r="8" spans="1:15" x14ac:dyDescent="0.3">
      <c r="A8" s="13">
        <v>4</v>
      </c>
      <c r="B8" s="12">
        <f>Results!B7</f>
        <v>0.20253164556962025</v>
      </c>
      <c r="C8" s="12">
        <f>Results!D7</f>
        <v>1.628116316290189</v>
      </c>
      <c r="D8" s="7">
        <f>Results!E7</f>
        <v>79</v>
      </c>
      <c r="E8" s="12">
        <f t="shared" si="0"/>
        <v>0.35902110065843423</v>
      </c>
      <c r="F8" s="12">
        <f t="shared" si="1"/>
        <v>-0.15648945508881398</v>
      </c>
      <c r="G8" s="12">
        <f t="shared" si="2"/>
        <v>0.56155274622805451</v>
      </c>
      <c r="I8" s="37"/>
      <c r="J8" s="38"/>
      <c r="K8" s="38"/>
      <c r="L8" s="43"/>
      <c r="M8" s="38"/>
      <c r="N8" s="38"/>
      <c r="O8" s="38"/>
    </row>
    <row r="9" spans="1:15" x14ac:dyDescent="0.3">
      <c r="A9" s="13">
        <v>5</v>
      </c>
      <c r="B9" s="12">
        <f>Results!B8</f>
        <v>-0.11392405063291139</v>
      </c>
      <c r="C9" s="12">
        <f>Results!D8</f>
        <v>1.5931531528753646</v>
      </c>
      <c r="D9" s="7">
        <f>Results!E8</f>
        <v>79</v>
      </c>
      <c r="E9" s="12">
        <f t="shared" si="0"/>
        <v>0.35131126243244498</v>
      </c>
      <c r="F9" s="12">
        <f t="shared" si="1"/>
        <v>-0.46523531306535637</v>
      </c>
      <c r="G9" s="12">
        <f t="shared" si="2"/>
        <v>0.23738721179953359</v>
      </c>
      <c r="I9" s="37"/>
      <c r="J9" s="38"/>
      <c r="K9" s="38"/>
      <c r="L9" s="43"/>
      <c r="M9" s="38"/>
      <c r="N9" s="38"/>
      <c r="O9" s="38"/>
    </row>
    <row r="10" spans="1:15" x14ac:dyDescent="0.3">
      <c r="A10" s="13">
        <v>6</v>
      </c>
      <c r="B10" s="12">
        <f>Results!B9</f>
        <v>0.39240506329113922</v>
      </c>
      <c r="C10" s="12">
        <f>Results!D9</f>
        <v>1.620523194392409</v>
      </c>
      <c r="D10" s="7">
        <f>Results!E9</f>
        <v>79</v>
      </c>
      <c r="E10" s="12">
        <f t="shared" si="0"/>
        <v>0.35734671722900807</v>
      </c>
      <c r="F10" s="12">
        <f t="shared" si="1"/>
        <v>3.5058346062131152E-2</v>
      </c>
      <c r="G10" s="12">
        <f t="shared" si="2"/>
        <v>0.74975178052014724</v>
      </c>
      <c r="I10" s="20"/>
      <c r="J10" s="38"/>
      <c r="K10" s="38"/>
      <c r="L10" s="43"/>
      <c r="M10" s="38"/>
      <c r="N10" s="38"/>
      <c r="O10" s="38"/>
    </row>
    <row r="11" spans="1:15" x14ac:dyDescent="0.3">
      <c r="A11" s="13">
        <v>7</v>
      </c>
      <c r="B11" s="12">
        <f>Results!B10</f>
        <v>-6.3291139240506333E-2</v>
      </c>
      <c r="C11" s="12">
        <f>Results!D10</f>
        <v>1.4792736623077569</v>
      </c>
      <c r="D11" s="7">
        <f>Results!E10</f>
        <v>79</v>
      </c>
      <c r="E11" s="12">
        <f t="shared" si="0"/>
        <v>0.32619933422625585</v>
      </c>
      <c r="F11" s="12">
        <f t="shared" si="1"/>
        <v>-0.38949047346676219</v>
      </c>
      <c r="G11" s="12">
        <f t="shared" si="2"/>
        <v>0.26290819498574952</v>
      </c>
    </row>
    <row r="12" spans="1:15" x14ac:dyDescent="0.3">
      <c r="A12" s="13">
        <v>8</v>
      </c>
      <c r="B12" s="12">
        <f>Results!B11</f>
        <v>-0.12658227848101267</v>
      </c>
      <c r="C12" s="12">
        <f>Results!D11</f>
        <v>1.555528507825003</v>
      </c>
      <c r="D12" s="7">
        <f>Results!E11</f>
        <v>79</v>
      </c>
      <c r="E12" s="12">
        <f t="shared" si="0"/>
        <v>0.34301453243673857</v>
      </c>
      <c r="F12" s="12">
        <f t="shared" si="1"/>
        <v>-0.46959681091775124</v>
      </c>
      <c r="G12" s="12">
        <f t="shared" si="2"/>
        <v>0.21643225395572591</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3" t="s">
        <v>259</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29" t="s">
        <v>0</v>
      </c>
      <c r="E4" s="29" t="s">
        <v>30</v>
      </c>
      <c r="G4" s="29" t="s">
        <v>0</v>
      </c>
      <c r="H4" s="29" t="s">
        <v>30</v>
      </c>
    </row>
    <row r="5" spans="1:18" x14ac:dyDescent="0.3">
      <c r="D5" s="30">
        <v>1.2</v>
      </c>
      <c r="E5" s="31">
        <f>CORREL(DT!A4:A1004,DT!B4:B1004)</f>
        <v>0.59303308648628306</v>
      </c>
      <c r="G5" s="30">
        <v>5.6</v>
      </c>
      <c r="H5" s="31">
        <f>CORREL(DT!E4:E1004,DT!F4:F1004)</f>
        <v>0.78724259847857359</v>
      </c>
    </row>
    <row r="6" spans="1:18" x14ac:dyDescent="0.3">
      <c r="D6" s="30">
        <v>1.3</v>
      </c>
      <c r="E6" s="31">
        <f>CORREL(DT!A4:A1004,DT!C4:C1004)</f>
        <v>0.71818457527072566</v>
      </c>
      <c r="G6" s="30">
        <v>5.7</v>
      </c>
      <c r="H6" s="31">
        <f>CORREL(DT!E4:E1004,DT!G4:G1004)</f>
        <v>0.70954199335461565</v>
      </c>
    </row>
    <row r="7" spans="1:18" x14ac:dyDescent="0.3">
      <c r="D7" s="30">
        <v>1.4</v>
      </c>
      <c r="E7" s="31">
        <f>CORREL(DT!A4:A1004,DT!D4:D1004)</f>
        <v>0.70354435037985708</v>
      </c>
      <c r="G7" s="30">
        <v>5.8</v>
      </c>
      <c r="H7" s="31">
        <f>CORREL(DT!E4:E1004,DT!H4:H1004)</f>
        <v>0.75975867053087764</v>
      </c>
    </row>
    <row r="8" spans="1:18" x14ac:dyDescent="0.3">
      <c r="D8" s="30">
        <v>2.2999999999999998</v>
      </c>
      <c r="E8" s="31">
        <f>CORREL(DT!B4:B1004,DT!C4:C1004)</f>
        <v>0.59797833749988416</v>
      </c>
      <c r="G8" s="30">
        <v>6.7</v>
      </c>
      <c r="H8" s="31">
        <f>CORREL(DT!F4:F1004,DT!G4:G1004)</f>
        <v>0.68970514537663397</v>
      </c>
    </row>
    <row r="9" spans="1:18" x14ac:dyDescent="0.3">
      <c r="D9" s="30">
        <v>2.4</v>
      </c>
      <c r="E9" s="31">
        <f>CORREL(DT!B4:B1004,DT!D4:D1004)</f>
        <v>0.66685389246078763</v>
      </c>
      <c r="G9" s="30">
        <v>6.8</v>
      </c>
      <c r="H9" s="31">
        <f>CORREL(DT!F4:F1004,DT!H4:H1004)</f>
        <v>0.66078735439639325</v>
      </c>
    </row>
    <row r="10" spans="1:18" x14ac:dyDescent="0.3">
      <c r="D10" s="30">
        <v>3.4</v>
      </c>
      <c r="E10" s="31">
        <f>CORREL(DT!C4:C1004,DT!D4:D1004)</f>
        <v>0.69044579846238086</v>
      </c>
      <c r="G10" s="30">
        <v>7.8</v>
      </c>
      <c r="H10" s="31">
        <f>CORREL(DT!G4:G1004,DT!H4:H1004)</f>
        <v>0.82106851966454764</v>
      </c>
    </row>
    <row r="11" spans="1:18" x14ac:dyDescent="0.3">
      <c r="D11" s="32" t="s">
        <v>263</v>
      </c>
      <c r="E11" s="31">
        <f>AVERAGE(E5:E10)</f>
        <v>0.6616733400933198</v>
      </c>
      <c r="G11" s="32" t="s">
        <v>263</v>
      </c>
      <c r="H11" s="31">
        <f>AVERAGE(H5:H10)</f>
        <v>0.73801738030027364</v>
      </c>
    </row>
    <row r="12" spans="1:18" x14ac:dyDescent="0.3">
      <c r="C12" s="10"/>
      <c r="D12" s="33" t="s">
        <v>3</v>
      </c>
      <c r="E12" s="34">
        <f>(4*E11)/(1+(3*E11))</f>
        <v>0.88665849555174869</v>
      </c>
      <c r="F12" s="10"/>
      <c r="G12" s="33" t="s">
        <v>3</v>
      </c>
      <c r="H12" s="34">
        <f>(4*H11)/(1+(3*H11))</f>
        <v>0.91848837286556928</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I32" sqref="I32"/>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6" t="s">
        <v>704</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0.26265822784810128</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2.2151898734177215E-2</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0.14240506329113925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260</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0.26265822784810128</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2.2151898734177215E-2</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0.14240506329113925</v>
      </c>
    </row>
    <row r="30" spans="1:8" x14ac:dyDescent="0.3">
      <c r="A30" s="68" t="s">
        <v>677</v>
      </c>
      <c r="B30" s="68"/>
      <c r="C30" s="68"/>
      <c r="D30" s="68"/>
      <c r="E30" s="68"/>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9" t="s">
        <v>709</v>
      </c>
      <c r="B1" s="70"/>
      <c r="C1" s="70"/>
      <c r="D1" s="70"/>
      <c r="E1" s="70"/>
      <c r="F1" s="70"/>
      <c r="G1" s="70"/>
      <c r="H1" s="70"/>
      <c r="I1" s="70"/>
      <c r="J1" s="70"/>
      <c r="K1" s="70"/>
      <c r="L1" s="70"/>
      <c r="M1" s="71"/>
      <c r="O1" s="15"/>
      <c r="P1" s="15"/>
    </row>
    <row r="2" spans="1:16" x14ac:dyDescent="0.3">
      <c r="A2" s="56" t="s">
        <v>0</v>
      </c>
      <c r="B2" s="56"/>
      <c r="C2" s="56"/>
      <c r="D2" s="56"/>
      <c r="E2" s="56"/>
      <c r="F2" s="56"/>
      <c r="G2" s="56"/>
      <c r="H2" s="56"/>
      <c r="K2" s="56" t="s">
        <v>261</v>
      </c>
      <c r="L2" s="56"/>
      <c r="M2" s="56"/>
      <c r="O2" s="72" t="s">
        <v>705</v>
      </c>
      <c r="P2" s="72"/>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0</v>
      </c>
      <c r="C4" s="2">
        <f>IF(Data!C4&gt;0,Data!C4-4,"")</f>
        <v>1</v>
      </c>
      <c r="D4" s="2">
        <f>IF(Data!D4&gt;0,Data!D4-4,"")</f>
        <v>0</v>
      </c>
      <c r="E4" s="2">
        <f>IF(Data!E4&gt;0,Data!E4-4,"")</f>
        <v>-1</v>
      </c>
      <c r="F4" s="2">
        <f>IF(Data!F4&gt;0,Data!F4-4,"")</f>
        <v>0</v>
      </c>
      <c r="G4" s="2">
        <f>IF(Data!G4&gt;0,Data!G4-4,"")</f>
        <v>0</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
      <c r="A5" s="2">
        <f>IF(Data!A5&gt;0,Data!A5-4,"")</f>
        <v>1</v>
      </c>
      <c r="B5" s="2">
        <f>IF(Data!B5&gt;0,Data!B5-4,"")</f>
        <v>0</v>
      </c>
      <c r="C5" s="2">
        <f>IF(Data!C5&gt;0,Data!C5-4,"")</f>
        <v>2</v>
      </c>
      <c r="D5" s="2">
        <f>IF(Data!D5&gt;0,Data!D5-4,"")</f>
        <v>0</v>
      </c>
      <c r="E5" s="2">
        <f>IF(Data!E5&gt;0,Data!E5-4,"")</f>
        <v>0</v>
      </c>
      <c r="F5" s="2">
        <f>IF(Data!F5&gt;0,Data!F5-4,"")</f>
        <v>1</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-1</v>
      </c>
      <c r="B6" s="2">
        <f>IF(Data!B6&gt;0,Data!B6-4,"")</f>
        <v>-2</v>
      </c>
      <c r="C6" s="2">
        <f>IF(Data!C6&gt;0,Data!C6-4,"")</f>
        <v>-2</v>
      </c>
      <c r="D6" s="2">
        <f>IF(Data!D6&gt;0,Data!D6-4,"")</f>
        <v>-2</v>
      </c>
      <c r="E6" s="2">
        <f>IF(Data!E6&gt;0,Data!E6-4,"")</f>
        <v>-2</v>
      </c>
      <c r="F6" s="2">
        <f>IF(Data!F6&gt;0,Data!F6-4,"")</f>
        <v>-2</v>
      </c>
      <c r="G6" s="2">
        <f>IF(Data!G6&gt;0,Data!G6-4,"")</f>
        <v>-3</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6</v>
      </c>
      <c r="P6" s="4" t="str">
        <f>IF(COUNTIF(Data!A6:H6,4)=8,"Remove","")</f>
        <v/>
      </c>
    </row>
    <row r="7" spans="1:16" x14ac:dyDescent="0.3">
      <c r="A7" s="2">
        <f>IF(Data!A7&gt;0,Data!A7-4,"")</f>
        <v>1</v>
      </c>
      <c r="B7" s="2">
        <f>IF(Data!B7&gt;0,Data!B7-4,"")</f>
        <v>-1</v>
      </c>
      <c r="C7" s="2">
        <f>IF(Data!C7&gt;0,Data!C7-4,"")</f>
        <v>2</v>
      </c>
      <c r="D7" s="2">
        <f>IF(Data!D7&gt;0,Data!D7-4,"")</f>
        <v>0</v>
      </c>
      <c r="E7" s="2">
        <f>IF(Data!E7&gt;0,Data!E7-4,"")</f>
        <v>0</v>
      </c>
      <c r="F7" s="2">
        <f>IF(Data!F7&gt;0,Data!F7-4,"")</f>
        <v>0</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2</v>
      </c>
      <c r="B8" s="2">
        <f>IF(Data!B8&gt;0,Data!B8-4,"")</f>
        <v>2</v>
      </c>
      <c r="C8" s="2">
        <f>IF(Data!C8&gt;0,Data!C8-4,"")</f>
        <v>2</v>
      </c>
      <c r="D8" s="2">
        <f>IF(Data!D8&gt;0,Data!D8-4,"")</f>
        <v>2</v>
      </c>
      <c r="E8" s="2">
        <f>IF(Data!E8&gt;0,Data!E8-4,"")</f>
        <v>1</v>
      </c>
      <c r="F8" s="2">
        <f>IF(Data!F8&gt;0,Data!F8-4,"")</f>
        <v>2</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5</v>
      </c>
      <c r="P8" s="4" t="str">
        <f>IF(COUNTIF(Data!A8:H8,4)=8,"Remove","")</f>
        <v/>
      </c>
    </row>
    <row r="9" spans="1:16" x14ac:dyDescent="0.3">
      <c r="A9" s="2">
        <f>IF(Data!A9&gt;0,Data!A9-4,"")</f>
        <v>2</v>
      </c>
      <c r="B9" s="2">
        <f>IF(Data!B9&gt;0,Data!B9-4,"")</f>
        <v>1</v>
      </c>
      <c r="C9" s="2">
        <f>IF(Data!C9&gt;0,Data!C9-4,"")</f>
        <v>2</v>
      </c>
      <c r="D9" s="2">
        <f>IF(Data!D9&gt;0,Data!D9-4,"")</f>
        <v>1</v>
      </c>
      <c r="E9" s="2">
        <f>IF(Data!E9&gt;0,Data!E9-4,"")</f>
        <v>0</v>
      </c>
      <c r="F9" s="2">
        <f>IF(Data!F9&gt;0,Data!F9-4,"")</f>
        <v>1</v>
      </c>
      <c r="G9" s="2">
        <f>IF(Data!G9&gt;0,Data!G9-4,"")</f>
        <v>0</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0</v>
      </c>
      <c r="B10" s="2">
        <f>IF(Data!B10&gt;0,Data!B10-4,"")</f>
        <v>0</v>
      </c>
      <c r="C10" s="2">
        <f>IF(Data!C10&gt;0,Data!C10-4,"")</f>
        <v>0</v>
      </c>
      <c r="D10" s="2">
        <f>IF(Data!D10&gt;0,Data!D10-4,"")</f>
        <v>0</v>
      </c>
      <c r="E10" s="2">
        <f>IF(Data!E10&gt;0,Data!E10-4,"")</f>
        <v>0</v>
      </c>
      <c r="F10" s="2">
        <f>IF(Data!F10&gt;0,Data!F10-4,"")</f>
        <v>1</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3">
      <c r="A11" s="2">
        <f>IF(Data!A11&gt;0,Data!A11-4,"")</f>
        <v>2</v>
      </c>
      <c r="B11" s="2">
        <f>IF(Data!B11&gt;0,Data!B11-4,"")</f>
        <v>-2</v>
      </c>
      <c r="C11" s="2">
        <f>IF(Data!C11&gt;0,Data!C11-4,"")</f>
        <v>3</v>
      </c>
      <c r="D11" s="2">
        <f>IF(Data!D11&gt;0,Data!D11-4,"")</f>
        <v>2</v>
      </c>
      <c r="E11" s="2">
        <f>IF(Data!E11&gt;0,Data!E11-4,"")</f>
        <v>-3</v>
      </c>
      <c r="F11" s="2">
        <f>IF(Data!F11&gt;0,Data!F11-4,"")</f>
        <v>1</v>
      </c>
      <c r="G11" s="2">
        <f>IF(Data!G11&gt;0,Data!G11-4,"")</f>
        <v>-1</v>
      </c>
      <c r="H11" s="2">
        <f>IF(Data!H11&gt;0,Data!H11-4,"")</f>
        <v>-1</v>
      </c>
      <c r="K11" s="7">
        <f t="shared" si="0"/>
        <v>1</v>
      </c>
      <c r="L11" s="7">
        <f t="shared" si="1"/>
        <v>1</v>
      </c>
      <c r="M11" s="4">
        <f t="shared" si="2"/>
        <v>2</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3">
      <c r="A12" s="2">
        <f>IF(Data!A12&gt;0,Data!A12-4,"")</f>
        <v>2</v>
      </c>
      <c r="B12" s="2">
        <f>IF(Data!B12&gt;0,Data!B12-4,"")</f>
        <v>2</v>
      </c>
      <c r="C12" s="2">
        <f>IF(Data!C12&gt;0,Data!C12-4,"")</f>
        <v>3</v>
      </c>
      <c r="D12" s="2">
        <f>IF(Data!D12&gt;0,Data!D12-4,"")</f>
        <v>2</v>
      </c>
      <c r="E12" s="2">
        <f>IF(Data!E12&gt;0,Data!E12-4,"")</f>
        <v>2</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5</v>
      </c>
      <c r="P12" s="4" t="str">
        <f>IF(COUNTIF(Data!A12:H12,4)=8,"Remove","")</f>
        <v/>
      </c>
    </row>
    <row r="13" spans="1:16" x14ac:dyDescent="0.3">
      <c r="A13" s="2">
        <f>IF(Data!A13&gt;0,Data!A13-4,"")</f>
        <v>0</v>
      </c>
      <c r="B13" s="2">
        <f>IF(Data!B13&gt;0,Data!B13-4,"")</f>
        <v>-1</v>
      </c>
      <c r="C13" s="2">
        <f>IF(Data!C13&gt;0,Data!C13-4,"")</f>
        <v>-1</v>
      </c>
      <c r="D13" s="2">
        <f>IF(Data!D13&gt;0,Data!D13-4,"")</f>
        <v>0</v>
      </c>
      <c r="E13" s="2">
        <f>IF(Data!E13&gt;0,Data!E13-4,"")</f>
        <v>-2</v>
      </c>
      <c r="F13" s="2">
        <f>IF(Data!F13&gt;0,Data!F13-4,"")</f>
        <v>0</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3">
      <c r="A14" s="2">
        <f>IF(Data!A14&gt;0,Data!A14-4,"")</f>
        <v>1</v>
      </c>
      <c r="B14" s="2">
        <f>IF(Data!B14&gt;0,Data!B14-4,"")</f>
        <v>3</v>
      </c>
      <c r="C14" s="2">
        <f>IF(Data!C14&gt;0,Data!C14-4,"")</f>
        <v>2</v>
      </c>
      <c r="D14" s="2">
        <f>IF(Data!D14&gt;0,Data!D14-4,"")</f>
        <v>3</v>
      </c>
      <c r="E14" s="2">
        <f>IF(Data!E14&gt;0,Data!E14-4,"")</f>
        <v>2</v>
      </c>
      <c r="F14" s="2">
        <f>IF(Data!F14&gt;0,Data!F14-4,"")</f>
        <v>2</v>
      </c>
      <c r="G14" s="2">
        <f>IF(Data!G14&gt;0,Data!G14-4,"")</f>
        <v>1</v>
      </c>
      <c r="H14" s="2">
        <f>IF(Data!H14&gt;0,Data!H14-4,"")</f>
        <v>2</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
      <c r="A15" s="2">
        <f>IF(Data!A15&gt;0,Data!A15-4,"")</f>
        <v>-1</v>
      </c>
      <c r="B15" s="2">
        <f>IF(Data!B15&gt;0,Data!B15-4,"")</f>
        <v>-2</v>
      </c>
      <c r="C15" s="2">
        <f>IF(Data!C15&gt;0,Data!C15-4,"")</f>
        <v>0</v>
      </c>
      <c r="D15" s="2">
        <f>IF(Data!D15&gt;0,Data!D15-4,"")</f>
        <v>-2</v>
      </c>
      <c r="E15" s="2">
        <f>IF(Data!E15&gt;0,Data!E15-4,"")</f>
        <v>0</v>
      </c>
      <c r="F15" s="2">
        <f>IF(Data!F15&gt;0,Data!F15-4,"")</f>
        <v>0</v>
      </c>
      <c r="G15" s="2">
        <f>IF(Data!G15&gt;0,Data!G15-4,"")</f>
        <v>0</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5</v>
      </c>
      <c r="P15" s="4" t="str">
        <f>IF(COUNTIF(Data!A15:H15,4)=8,"Remove","")</f>
        <v/>
      </c>
    </row>
    <row r="16" spans="1:16" x14ac:dyDescent="0.3">
      <c r="A16" s="2">
        <f>IF(Data!A16&gt;0,Data!A16-4,"")</f>
        <v>1</v>
      </c>
      <c r="B16" s="2">
        <f>IF(Data!B16&gt;0,Data!B16-4,"")</f>
        <v>1</v>
      </c>
      <c r="C16" s="2">
        <f>IF(Data!C16&gt;0,Data!C16-4,"")</f>
        <v>1</v>
      </c>
      <c r="D16" s="2">
        <f>IF(Data!D16&gt;0,Data!D16-4,"")</f>
        <v>2</v>
      </c>
      <c r="E16" s="2">
        <f>IF(Data!E16&gt;0,Data!E16-4,"")</f>
        <v>1</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3">
      <c r="A17" s="2">
        <f>IF(Data!A17&gt;0,Data!A17-4,"")</f>
        <v>1</v>
      </c>
      <c r="B17" s="2">
        <f>IF(Data!B17&gt;0,Data!B17-4,"")</f>
        <v>3</v>
      </c>
      <c r="C17" s="2">
        <f>IF(Data!C17&gt;0,Data!C17-4,"")</f>
        <v>3</v>
      </c>
      <c r="D17" s="2">
        <f>IF(Data!D17&gt;0,Data!D17-4,"")</f>
        <v>2</v>
      </c>
      <c r="E17" s="2">
        <f>IF(Data!E17&gt;0,Data!E17-4,"")</f>
        <v>1</v>
      </c>
      <c r="F17" s="2">
        <f>IF(Data!F17&gt;0,Data!F17-4,"")</f>
        <v>3</v>
      </c>
      <c r="G17" s="2">
        <f>IF(Data!G17&gt;0,Data!G17-4,"")</f>
        <v>3</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3">
      <c r="A18" s="2">
        <f>IF(Data!A18&gt;0,Data!A18-4,"")</f>
        <v>1</v>
      </c>
      <c r="B18" s="2">
        <f>IF(Data!B18&gt;0,Data!B18-4,"")</f>
        <v>0</v>
      </c>
      <c r="C18" s="2">
        <f>IF(Data!C18&gt;0,Data!C18-4,"")</f>
        <v>2</v>
      </c>
      <c r="D18" s="2">
        <f>IF(Data!D18&gt;0,Data!D18-4,"")</f>
        <v>1</v>
      </c>
      <c r="E18" s="2">
        <f>IF(Data!E18&gt;0,Data!E18-4,"")</f>
        <v>-1</v>
      </c>
      <c r="F18" s="2">
        <f>IF(Data!F18&gt;0,Data!F18-4,"")</f>
        <v>1</v>
      </c>
      <c r="G18" s="2">
        <f>IF(Data!G18&gt;0,Data!G18-4,"")</f>
        <v>-1</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3">
      <c r="A19" s="2">
        <f>IF(Data!A19&gt;0,Data!A19-4,"")</f>
        <v>-1</v>
      </c>
      <c r="B19" s="2">
        <f>IF(Data!B19&gt;0,Data!B19-4,"")</f>
        <v>1</v>
      </c>
      <c r="C19" s="2">
        <f>IF(Data!C19&gt;0,Data!C19-4,"")</f>
        <v>0</v>
      </c>
      <c r="D19" s="2">
        <f>IF(Data!D19&gt;0,Data!D19-4,"")</f>
        <v>-1</v>
      </c>
      <c r="E19" s="2">
        <f>IF(Data!E19&gt;0,Data!E19-4,"")</f>
        <v>0</v>
      </c>
      <c r="F19" s="2">
        <f>IF(Data!F19&gt;0,Data!F19-4,"")</f>
        <v>-1</v>
      </c>
      <c r="G19" s="2">
        <f>IF(Data!G19&gt;0,Data!G19-4,"")</f>
        <v>0</v>
      </c>
      <c r="H19" s="2">
        <f>IF(Data!H19&gt;0,Data!H19-4,"")</f>
        <v>0</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4</v>
      </c>
      <c r="P19" s="4" t="str">
        <f>IF(COUNTIF(Data!A19:H19,4)=8,"Remove","")</f>
        <v/>
      </c>
    </row>
    <row r="20" spans="1:16" x14ac:dyDescent="0.3">
      <c r="A20" s="2">
        <f>IF(Data!A20&gt;0,Data!A20-4,"")</f>
        <v>1</v>
      </c>
      <c r="B20" s="2">
        <f>IF(Data!B20&gt;0,Data!B20-4,"")</f>
        <v>1</v>
      </c>
      <c r="C20" s="2">
        <f>IF(Data!C20&gt;0,Data!C20-4,"")</f>
        <v>1</v>
      </c>
      <c r="D20" s="2">
        <f>IF(Data!D20&gt;0,Data!D20-4,"")</f>
        <v>1</v>
      </c>
      <c r="E20" s="2">
        <f>IF(Data!E20&gt;0,Data!E20-4,"")</f>
        <v>0</v>
      </c>
      <c r="F20" s="2">
        <f>IF(Data!F20&gt;0,Data!F20-4,"")</f>
        <v>1</v>
      </c>
      <c r="G20" s="2">
        <f>IF(Data!G20&gt;0,Data!G20-4,"")</f>
        <v>0</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5</v>
      </c>
      <c r="P20" s="4" t="str">
        <f>IF(COUNTIF(Data!A20:H20,4)=8,"Remove","")</f>
        <v/>
      </c>
    </row>
    <row r="21" spans="1:16" x14ac:dyDescent="0.3">
      <c r="A21" s="2">
        <f>IF(Data!A21&gt;0,Data!A21-4,"")</f>
        <v>2</v>
      </c>
      <c r="B21" s="2">
        <f>IF(Data!B21&gt;0,Data!B21-4,"")</f>
        <v>1</v>
      </c>
      <c r="C21" s="2">
        <f>IF(Data!C21&gt;0,Data!C21-4,"")</f>
        <v>2</v>
      </c>
      <c r="D21" s="2">
        <f>IF(Data!D21&gt;0,Data!D21-4,"")</f>
        <v>1</v>
      </c>
      <c r="E21" s="2">
        <f>IF(Data!E21&gt;0,Data!E21-4,"")</f>
        <v>0</v>
      </c>
      <c r="F21" s="2">
        <f>IF(Data!F21&gt;0,Data!F21-4,"")</f>
        <v>1</v>
      </c>
      <c r="G21" s="2">
        <f>IF(Data!G21&gt;0,Data!G21-4,"")</f>
        <v>1</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5</v>
      </c>
      <c r="P21" s="4" t="str">
        <f>IF(COUNTIF(Data!A21:H21,4)=8,"Remove","")</f>
        <v/>
      </c>
    </row>
    <row r="22" spans="1:16" x14ac:dyDescent="0.3">
      <c r="A22" s="2">
        <f>IF(Data!A22&gt;0,Data!A22-4,"")</f>
        <v>0</v>
      </c>
      <c r="B22" s="2">
        <f>IF(Data!B22&gt;0,Data!B22-4,"")</f>
        <v>-1</v>
      </c>
      <c r="C22" s="2">
        <f>IF(Data!C22&gt;0,Data!C22-4,"")</f>
        <v>0</v>
      </c>
      <c r="D22" s="2">
        <f>IF(Data!D22&gt;0,Data!D22-4,"")</f>
        <v>1</v>
      </c>
      <c r="E22" s="2">
        <f>IF(Data!E22&gt;0,Data!E22-4,"")</f>
        <v>-2</v>
      </c>
      <c r="F22" s="2">
        <f>IF(Data!F22&gt;0,Data!F22-4,"")</f>
        <v>-2</v>
      </c>
      <c r="G22" s="2">
        <f>IF(Data!G22&gt;0,Data!G22-4,"")</f>
        <v>-2</v>
      </c>
      <c r="H22" s="2">
        <f>IF(Data!H22&gt;0,Data!H22-4,"")</f>
        <v>-3</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3">
      <c r="A23" s="2">
        <f>IF(Data!A23&gt;0,Data!A23-4,"")</f>
        <v>-1</v>
      </c>
      <c r="B23" s="2">
        <f>IF(Data!B23&gt;0,Data!B23-4,"")</f>
        <v>-2</v>
      </c>
      <c r="C23" s="2">
        <f>IF(Data!C23&gt;0,Data!C23-4,"")</f>
        <v>-2</v>
      </c>
      <c r="D23" s="2">
        <f>IF(Data!D23&gt;0,Data!D23-4,"")</f>
        <v>0</v>
      </c>
      <c r="E23" s="2">
        <f>IF(Data!E23&gt;0,Data!E23-4,"")</f>
        <v>2</v>
      </c>
      <c r="F23" s="2">
        <f>IF(Data!F23&gt;0,Data!F23-4,"")</f>
        <v>2</v>
      </c>
      <c r="G23" s="2">
        <f>IF(Data!G23&gt;0,Data!G23-4,"")</f>
        <v>2</v>
      </c>
      <c r="H23" s="2">
        <f>IF(Data!H23&gt;0,Data!H23-4,"")</f>
        <v>3</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3">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5</v>
      </c>
      <c r="P25" s="4" t="str">
        <f>IF(COUNTIF(Data!A25:H25,4)=8,"Remove","")</f>
        <v/>
      </c>
    </row>
    <row r="26" spans="1:16" x14ac:dyDescent="0.3">
      <c r="A26" s="2">
        <f>IF(Data!A26&gt;0,Data!A26-4,"")</f>
        <v>2</v>
      </c>
      <c r="B26" s="2">
        <f>IF(Data!B26&gt;0,Data!B26-4,"")</f>
        <v>2</v>
      </c>
      <c r="C26" s="2">
        <f>IF(Data!C26&gt;0,Data!C26-4,"")</f>
        <v>2</v>
      </c>
      <c r="D26" s="2">
        <f>IF(Data!D26&gt;0,Data!D26-4,"")</f>
        <v>2</v>
      </c>
      <c r="E26" s="2">
        <f>IF(Data!E26&gt;0,Data!E26-4,"")</f>
        <v>0</v>
      </c>
      <c r="F26" s="2">
        <f>IF(Data!F26&gt;0,Data!F26-4,"")</f>
        <v>2</v>
      </c>
      <c r="G26" s="2">
        <f>IF(Data!G26&gt;0,Data!G26-4,"")</f>
        <v>0</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3">
      <c r="A27" s="2">
        <f>IF(Data!A27&gt;0,Data!A27-4,"")</f>
        <v>0</v>
      </c>
      <c r="B27" s="2">
        <f>IF(Data!B27&gt;0,Data!B27-4,"")</f>
        <v>-2</v>
      </c>
      <c r="C27" s="2">
        <f>IF(Data!C27&gt;0,Data!C27-4,"")</f>
        <v>0</v>
      </c>
      <c r="D27" s="2">
        <f>IF(Data!D27&gt;0,Data!D27-4,"")</f>
        <v>-1</v>
      </c>
      <c r="E27" s="2">
        <f>IF(Data!E27&gt;0,Data!E27-4,"")</f>
        <v>0</v>
      </c>
      <c r="F27" s="2">
        <f>IF(Data!F27&gt;0,Data!F27-4,"")</f>
        <v>-1</v>
      </c>
      <c r="G27" s="2">
        <f>IF(Data!G27&gt;0,Data!G27-4,"")</f>
        <v>-1</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
      <c r="A28" s="2">
        <f>IF(Data!A28&gt;0,Data!A28-4,"")</f>
        <v>-1</v>
      </c>
      <c r="B28" s="2">
        <f>IF(Data!B28&gt;0,Data!B28-4,"")</f>
        <v>-3</v>
      </c>
      <c r="C28" s="2">
        <f>IF(Data!C28&gt;0,Data!C28-4,"")</f>
        <v>-2</v>
      </c>
      <c r="D28" s="2">
        <f>IF(Data!D28&gt;0,Data!D28-4,"")</f>
        <v>-1</v>
      </c>
      <c r="E28" s="2">
        <f>IF(Data!E28&gt;0,Data!E28-4,"")</f>
        <v>-2</v>
      </c>
      <c r="F28" s="2">
        <f>IF(Data!F28&gt;0,Data!F28-4,"")</f>
        <v>-2</v>
      </c>
      <c r="G28" s="2">
        <f>IF(Data!G28&gt;0,Data!G28-4,"")</f>
        <v>-3</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3">
      <c r="A29" s="2">
        <f>IF(Data!A29&gt;0,Data!A29-4,"")</f>
        <v>1</v>
      </c>
      <c r="B29" s="2">
        <f>IF(Data!B29&gt;0,Data!B29-4,"")</f>
        <v>2</v>
      </c>
      <c r="C29" s="2">
        <f>IF(Data!C29&gt;0,Data!C29-4,"")</f>
        <v>1</v>
      </c>
      <c r="D29" s="2">
        <f>IF(Data!D29&gt;0,Data!D29-4,"")</f>
        <v>2</v>
      </c>
      <c r="E29" s="2">
        <f>IF(Data!E29&gt;0,Data!E29-4,"")</f>
        <v>1</v>
      </c>
      <c r="F29" s="2">
        <f>IF(Data!F29&gt;0,Data!F29-4,"")</f>
        <v>1</v>
      </c>
      <c r="G29" s="2">
        <f>IF(Data!G29&gt;0,Data!G29-4,"")</f>
        <v>1</v>
      </c>
      <c r="H29" s="2">
        <f>IF(Data!H29&gt;0,Data!H29-4,"")</f>
        <v>0</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5</v>
      </c>
      <c r="P29" s="4" t="str">
        <f>IF(COUNTIF(Data!A29:H29,4)=8,"Remove","")</f>
        <v/>
      </c>
    </row>
    <row r="30" spans="1:16" x14ac:dyDescent="0.3">
      <c r="A30" s="2">
        <f>IF(Data!A30&gt;0,Data!A30-4,"")</f>
        <v>1</v>
      </c>
      <c r="B30" s="2">
        <f>IF(Data!B30&gt;0,Data!B30-4,"")</f>
        <v>1</v>
      </c>
      <c r="C30" s="2">
        <f>IF(Data!C30&gt;0,Data!C30-4,"")</f>
        <v>1</v>
      </c>
      <c r="D30" s="2">
        <f>IF(Data!D30&gt;0,Data!D30-4,"")</f>
        <v>2</v>
      </c>
      <c r="E30" s="2">
        <f>IF(Data!E30&gt;0,Data!E30-4,"")</f>
        <v>-1</v>
      </c>
      <c r="F30" s="2">
        <f>IF(Data!F30&gt;0,Data!F30-4,"")</f>
        <v>0</v>
      </c>
      <c r="G30" s="2">
        <f>IF(Data!G30&gt;0,Data!G30-4,"")</f>
        <v>-1</v>
      </c>
      <c r="H30" s="2">
        <f>IF(Data!H30&gt;0,Data!H30-4,"")</f>
        <v>-2</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3</v>
      </c>
      <c r="P30" s="4" t="str">
        <f>IF(COUNTIF(Data!A30:H30,4)=8,"Remove","")</f>
        <v/>
      </c>
    </row>
    <row r="31" spans="1:16" x14ac:dyDescent="0.3">
      <c r="A31" s="2">
        <f>IF(Data!A31&gt;0,Data!A31-4,"")</f>
        <v>1</v>
      </c>
      <c r="B31" s="2">
        <f>IF(Data!B31&gt;0,Data!B31-4,"")</f>
        <v>2</v>
      </c>
      <c r="C31" s="2">
        <f>IF(Data!C31&gt;0,Data!C31-4,"")</f>
        <v>1</v>
      </c>
      <c r="D31" s="2">
        <f>IF(Data!D31&gt;0,Data!D31-4,"")</f>
        <v>0</v>
      </c>
      <c r="E31" s="2">
        <f>IF(Data!E31&gt;0,Data!E31-4,"")</f>
        <v>0</v>
      </c>
      <c r="F31" s="2">
        <f>IF(Data!F31&gt;0,Data!F31-4,"")</f>
        <v>0</v>
      </c>
      <c r="G31" s="2">
        <f>IF(Data!G31&gt;0,Data!G31-4,"")</f>
        <v>1</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2</v>
      </c>
      <c r="B32" s="2">
        <f>IF(Data!B32&gt;0,Data!B32-4,"")</f>
        <v>0</v>
      </c>
      <c r="C32" s="2">
        <f>IF(Data!C32&gt;0,Data!C32-4,"")</f>
        <v>2</v>
      </c>
      <c r="D32" s="2">
        <f>IF(Data!D32&gt;0,Data!D32-4,"")</f>
        <v>0</v>
      </c>
      <c r="E32" s="2">
        <f>IF(Data!E32&gt;0,Data!E32-4,"")</f>
        <v>0</v>
      </c>
      <c r="F32" s="2">
        <f>IF(Data!F32&gt;0,Data!F32-4,"")</f>
        <v>1</v>
      </c>
      <c r="G32" s="2">
        <f>IF(Data!G32&gt;0,Data!G32-4,"")</f>
        <v>0</v>
      </c>
      <c r="H32" s="2">
        <f>IF(Data!H32&gt;0,Data!H32-4,"")</f>
        <v>-1</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3">
      <c r="A33" s="2">
        <f>IF(Data!A33&gt;0,Data!A33-4,"")</f>
        <v>1</v>
      </c>
      <c r="B33" s="2">
        <f>IF(Data!B33&gt;0,Data!B33-4,"")</f>
        <v>1</v>
      </c>
      <c r="C33" s="2">
        <f>IF(Data!C33&gt;0,Data!C33-4,"")</f>
        <v>1</v>
      </c>
      <c r="D33" s="2">
        <f>IF(Data!D33&gt;0,Data!D33-4,"")</f>
        <v>1</v>
      </c>
      <c r="E33" s="2">
        <f>IF(Data!E33&gt;0,Data!E33-4,"")</f>
        <v>1</v>
      </c>
      <c r="F33" s="2">
        <f>IF(Data!F33&gt;0,Data!F33-4,"")</f>
        <v>1</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8</v>
      </c>
      <c r="P33" s="4" t="str">
        <f>IF(COUNTIF(Data!A33:H33,4)=8,"Remove","")</f>
        <v/>
      </c>
    </row>
    <row r="34" spans="1:16" x14ac:dyDescent="0.3">
      <c r="A34" s="2">
        <f>IF(Data!A34&gt;0,Data!A34-4,"")</f>
        <v>-2</v>
      </c>
      <c r="B34" s="2">
        <f>IF(Data!B34&gt;0,Data!B34-4,"")</f>
        <v>-3</v>
      </c>
      <c r="C34" s="2">
        <f>IF(Data!C34&gt;0,Data!C34-4,"")</f>
        <v>-3</v>
      </c>
      <c r="D34" s="2">
        <f>IF(Data!D34&gt;0,Data!D34-4,"")</f>
        <v>-3</v>
      </c>
      <c r="E34" s="2">
        <f>IF(Data!E34&gt;0,Data!E34-4,"")</f>
        <v>-3</v>
      </c>
      <c r="F34" s="2">
        <f>IF(Data!F34&gt;0,Data!F34-4,"")</f>
        <v>-3</v>
      </c>
      <c r="G34" s="2">
        <f>IF(Data!G34&gt;0,Data!G34-4,"")</f>
        <v>-1</v>
      </c>
      <c r="H34" s="2">
        <f>IF(Data!H34&gt;0,Data!H34-4,"")</f>
        <v>-2</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5</v>
      </c>
      <c r="P34" s="4" t="str">
        <f>IF(COUNTIF(Data!A34:H34,4)=8,"Remove","")</f>
        <v/>
      </c>
    </row>
    <row r="35" spans="1:16" x14ac:dyDescent="0.3">
      <c r="A35" s="2">
        <f>IF(Data!A35&gt;0,Data!A35-4,"")</f>
        <v>-2</v>
      </c>
      <c r="B35" s="2">
        <f>IF(Data!B35&gt;0,Data!B35-4,"")</f>
        <v>1</v>
      </c>
      <c r="C35" s="2">
        <f>IF(Data!C35&gt;0,Data!C35-4,"")</f>
        <v>1</v>
      </c>
      <c r="D35" s="2">
        <f>IF(Data!D35&gt;0,Data!D35-4,"")</f>
        <v>1</v>
      </c>
      <c r="E35" s="2">
        <f>IF(Data!E35&gt;0,Data!E35-4,"")</f>
        <v>2</v>
      </c>
      <c r="F35" s="2">
        <f>IF(Data!F35&gt;0,Data!F35-4,"")</f>
        <v>2</v>
      </c>
      <c r="G35" s="2">
        <f>IF(Data!G35&gt;0,Data!G35-4,"")</f>
        <v>0</v>
      </c>
      <c r="H35" s="2">
        <f>IF(Data!H35&gt;0,Data!H35-4,"")</f>
        <v>0</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3</v>
      </c>
      <c r="P35" s="4" t="str">
        <f>IF(COUNTIF(Data!A35:H35,4)=8,"Remove","")</f>
        <v/>
      </c>
    </row>
    <row r="36" spans="1:16" x14ac:dyDescent="0.3">
      <c r="A36" s="2">
        <f>IF(Data!A36&gt;0,Data!A36-4,"")</f>
        <v>-1</v>
      </c>
      <c r="B36" s="2">
        <f>IF(Data!B36&gt;0,Data!B36-4,"")</f>
        <v>-2</v>
      </c>
      <c r="C36" s="2">
        <f>IF(Data!C36&gt;0,Data!C36-4,"")</f>
        <v>-2</v>
      </c>
      <c r="D36" s="2">
        <f>IF(Data!D36&gt;0,Data!D36-4,"")</f>
        <v>-2</v>
      </c>
      <c r="E36" s="2">
        <f>IF(Data!E36&gt;0,Data!E36-4,"")</f>
        <v>-2</v>
      </c>
      <c r="F36" s="2">
        <f>IF(Data!F36&gt;0,Data!F36-4,"")</f>
        <v>0</v>
      </c>
      <c r="G36" s="2">
        <f>IF(Data!G36&gt;0,Data!G36-4,"")</f>
        <v>-1</v>
      </c>
      <c r="H36" s="2">
        <f>IF(Data!H36&gt;0,Data!H36-4,"")</f>
        <v>-2</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5</v>
      </c>
      <c r="P36" s="4" t="str">
        <f>IF(COUNTIF(Data!A36:H36,4)=8,"Remove","")</f>
        <v/>
      </c>
    </row>
    <row r="37" spans="1:16" x14ac:dyDescent="0.3">
      <c r="A37" s="2">
        <f>IF(Data!A37&gt;0,Data!A37-4,"")</f>
        <v>-1</v>
      </c>
      <c r="B37" s="2">
        <f>IF(Data!B37&gt;0,Data!B37-4,"")</f>
        <v>0</v>
      </c>
      <c r="C37" s="2">
        <f>IF(Data!C37&gt;0,Data!C37-4,"")</f>
        <v>1</v>
      </c>
      <c r="D37" s="2">
        <f>IF(Data!D37&gt;0,Data!D37-4,"")</f>
        <v>1</v>
      </c>
      <c r="E37" s="2">
        <f>IF(Data!E37&gt;0,Data!E37-4,"")</f>
        <v>1</v>
      </c>
      <c r="F37" s="2">
        <f>IF(Data!F37&gt;0,Data!F37-4,"")</f>
        <v>1</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3">
      <c r="A38" s="2">
        <f>IF(Data!A38&gt;0,Data!A38-4,"")</f>
        <v>1</v>
      </c>
      <c r="B38" s="2">
        <f>IF(Data!B38&gt;0,Data!B38-4,"")</f>
        <v>0</v>
      </c>
      <c r="C38" s="2">
        <f>IF(Data!C38&gt;0,Data!C38-4,"")</f>
        <v>1</v>
      </c>
      <c r="D38" s="2">
        <f>IF(Data!D38&gt;0,Data!D38-4,"")</f>
        <v>-2</v>
      </c>
      <c r="E38" s="2">
        <f>IF(Data!E38&gt;0,Data!E38-4,"")</f>
        <v>1</v>
      </c>
      <c r="F38" s="2">
        <f>IF(Data!F38&gt;0,Data!F38-4,"")</f>
        <v>1</v>
      </c>
      <c r="G38" s="2">
        <f>IF(Data!G38&gt;0,Data!G38-4,"")</f>
        <v>1</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5</v>
      </c>
      <c r="P38" s="4" t="str">
        <f>IF(COUNTIF(Data!A38:H38,4)=8,"Remove","")</f>
        <v/>
      </c>
    </row>
    <row r="39" spans="1:16" x14ac:dyDescent="0.3">
      <c r="A39" s="2">
        <f>IF(Data!A39&gt;0,Data!A39-4,"")</f>
        <v>0</v>
      </c>
      <c r="B39" s="2">
        <f>IF(Data!B39&gt;0,Data!B39-4,"")</f>
        <v>0</v>
      </c>
      <c r="C39" s="2">
        <f>IF(Data!C39&gt;0,Data!C39-4,"")</f>
        <v>0</v>
      </c>
      <c r="D39" s="2">
        <f>IF(Data!D39&gt;0,Data!D39-4,"")</f>
        <v>1</v>
      </c>
      <c r="E39" s="2">
        <f>IF(Data!E39&gt;0,Data!E39-4,"")</f>
        <v>0</v>
      </c>
      <c r="F39" s="2">
        <f>IF(Data!F39&gt;0,Data!F39-4,"")</f>
        <v>0</v>
      </c>
      <c r="G39" s="2">
        <f>IF(Data!G39&gt;0,Data!G39-4,"")</f>
        <v>0</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7</v>
      </c>
      <c r="P39" s="4" t="str">
        <f>IF(COUNTIF(Data!A39:H39,4)=8,"Remove","")</f>
        <v/>
      </c>
    </row>
    <row r="40" spans="1:16" x14ac:dyDescent="0.3">
      <c r="A40" s="2">
        <f>IF(Data!A40&gt;0,Data!A40-4,"")</f>
        <v>0</v>
      </c>
      <c r="B40" s="2">
        <f>IF(Data!B40&gt;0,Data!B40-4,"")</f>
        <v>0</v>
      </c>
      <c r="C40" s="2">
        <f>IF(Data!C40&gt;0,Data!C40-4,"")</f>
        <v>0</v>
      </c>
      <c r="D40" s="2">
        <f>IF(Data!D40&gt;0,Data!D40-4,"")</f>
        <v>-2</v>
      </c>
      <c r="E40" s="2">
        <f>IF(Data!E40&gt;0,Data!E40-4,"")</f>
        <v>-1</v>
      </c>
      <c r="F40" s="2">
        <f>IF(Data!F40&gt;0,Data!F40-4,"")</f>
        <v>-1</v>
      </c>
      <c r="G40" s="2">
        <f>IF(Data!G40&gt;0,Data!G40-4,"")</f>
        <v>0</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5</v>
      </c>
      <c r="P40" s="4" t="str">
        <f>IF(COUNTIF(Data!A40:H40,4)=8,"Remove","")</f>
        <v/>
      </c>
    </row>
    <row r="41" spans="1:16" x14ac:dyDescent="0.3">
      <c r="A41" s="2">
        <f>IF(Data!A41&gt;0,Data!A41-4,"")</f>
        <v>-1</v>
      </c>
      <c r="B41" s="2">
        <f>IF(Data!B41&gt;0,Data!B41-4,"")</f>
        <v>-2</v>
      </c>
      <c r="C41" s="2">
        <f>IF(Data!C41&gt;0,Data!C41-4,"")</f>
        <v>-1</v>
      </c>
      <c r="D41" s="2">
        <f>IF(Data!D41&gt;0,Data!D41-4,"")</f>
        <v>-2</v>
      </c>
      <c r="E41" s="2">
        <f>IF(Data!E41&gt;0,Data!E41-4,"")</f>
        <v>-1</v>
      </c>
      <c r="F41" s="2">
        <f>IF(Data!F41&gt;0,Data!F41-4,"")</f>
        <v>0</v>
      </c>
      <c r="G41" s="2">
        <f>IF(Data!G41&gt;0,Data!G41-4,"")</f>
        <v>0</v>
      </c>
      <c r="H41" s="2">
        <f>IF(Data!H41&gt;0,Data!H41-4,"")</f>
        <v>-2</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3</v>
      </c>
      <c r="P41" s="4" t="str">
        <f>IF(COUNTIF(Data!A41:H41,4)=8,"Remove","")</f>
        <v/>
      </c>
    </row>
    <row r="42" spans="1:16" x14ac:dyDescent="0.3">
      <c r="A42" s="2">
        <f>IF(Data!A42&gt;0,Data!A42-4,"")</f>
        <v>2</v>
      </c>
      <c r="B42" s="2">
        <f>IF(Data!B42&gt;0,Data!B42-4,"")</f>
        <v>0</v>
      </c>
      <c r="C42" s="2">
        <f>IF(Data!C42&gt;0,Data!C42-4,"")</f>
        <v>2</v>
      </c>
      <c r="D42" s="2">
        <f>IF(Data!D42&gt;0,Data!D42-4,"")</f>
        <v>1</v>
      </c>
      <c r="E42" s="2">
        <f>IF(Data!E42&gt;0,Data!E42-4,"")</f>
        <v>0</v>
      </c>
      <c r="F42" s="2">
        <f>IF(Data!F42&gt;0,Data!F42-4,"")</f>
        <v>1</v>
      </c>
      <c r="G42" s="2">
        <f>IF(Data!G42&gt;0,Data!G42-4,"")</f>
        <v>2</v>
      </c>
      <c r="H42" s="2">
        <f>IF(Data!H42&gt;0,Data!H42-4,"")</f>
        <v>1</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3</v>
      </c>
      <c r="P42" s="4" t="str">
        <f>IF(COUNTIF(Data!A42:H42,4)=8,"Remove","")</f>
        <v/>
      </c>
    </row>
    <row r="43" spans="1:16" x14ac:dyDescent="0.3">
      <c r="A43" s="2">
        <f>IF(Data!A43&gt;0,Data!A43-4,"")</f>
        <v>1</v>
      </c>
      <c r="B43" s="2">
        <f>IF(Data!B43&gt;0,Data!B43-4,"")</f>
        <v>-2</v>
      </c>
      <c r="C43" s="2">
        <f>IF(Data!C43&gt;0,Data!C43-4,"")</f>
        <v>2</v>
      </c>
      <c r="D43" s="2">
        <f>IF(Data!D43&gt;0,Data!D43-4,"")</f>
        <v>-1</v>
      </c>
      <c r="E43" s="2">
        <f>IF(Data!E43&gt;0,Data!E43-4,"")</f>
        <v>1</v>
      </c>
      <c r="F43" s="2">
        <f>IF(Data!F43&gt;0,Data!F43-4,"")</f>
        <v>3</v>
      </c>
      <c r="G43" s="2">
        <f>IF(Data!G43&gt;0,Data!G43-4,"")</f>
        <v>0</v>
      </c>
      <c r="H43" s="2">
        <f>IF(Data!H43&gt;0,Data!H43-4,"")</f>
        <v>0</v>
      </c>
      <c r="K43" s="7">
        <f t="shared" si="0"/>
        <v>1</v>
      </c>
      <c r="L43" s="7" t="str">
        <f t="shared" si="1"/>
        <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2</v>
      </c>
      <c r="P43" s="4" t="str">
        <f>IF(COUNTIF(Data!A43:H43,4)=8,"Remove","")</f>
        <v/>
      </c>
    </row>
    <row r="44" spans="1:16" x14ac:dyDescent="0.3">
      <c r="A44" s="2">
        <f>IF(Data!A44&gt;0,Data!A44-4,"")</f>
        <v>-2</v>
      </c>
      <c r="B44" s="2">
        <f>IF(Data!B44&gt;0,Data!B44-4,"")</f>
        <v>-1</v>
      </c>
      <c r="C44" s="2">
        <f>IF(Data!C44&gt;0,Data!C44-4,"")</f>
        <v>-2</v>
      </c>
      <c r="D44" s="2">
        <f>IF(Data!D44&gt;0,Data!D44-4,"")</f>
        <v>-2</v>
      </c>
      <c r="E44" s="2">
        <f>IF(Data!E44&gt;0,Data!E44-4,"")</f>
        <v>-2</v>
      </c>
      <c r="F44" s="2">
        <f>IF(Data!F44&gt;0,Data!F44-4,"")</f>
        <v>-3</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
      <c r="A45" s="2">
        <f>IF(Data!A45&gt;0,Data!A45-4,"")</f>
        <v>-1</v>
      </c>
      <c r="B45" s="2">
        <f>IF(Data!B45&gt;0,Data!B45-4,"")</f>
        <v>-1</v>
      </c>
      <c r="C45" s="2">
        <f>IF(Data!C45&gt;0,Data!C45-4,"")</f>
        <v>-2</v>
      </c>
      <c r="D45" s="2">
        <f>IF(Data!D45&gt;0,Data!D45-4,"")</f>
        <v>-2</v>
      </c>
      <c r="E45" s="2">
        <f>IF(Data!E45&gt;0,Data!E45-4,"")</f>
        <v>-1</v>
      </c>
      <c r="F45" s="2">
        <f>IF(Data!F45&gt;0,Data!F45-4,"")</f>
        <v>-2</v>
      </c>
      <c r="G45" s="2">
        <f>IF(Data!G45&gt;0,Data!G45-4,"")</f>
        <v>-2</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5</v>
      </c>
      <c r="P45" s="4" t="str">
        <f>IF(COUNTIF(Data!A45:H45,4)=8,"Remove","")</f>
        <v/>
      </c>
    </row>
    <row r="46" spans="1:16" x14ac:dyDescent="0.3">
      <c r="A46" s="2">
        <f>IF(Data!A46&gt;0,Data!A46-4,"")</f>
        <v>-2</v>
      </c>
      <c r="B46" s="2">
        <f>IF(Data!B46&gt;0,Data!B46-4,"")</f>
        <v>-2</v>
      </c>
      <c r="C46" s="2">
        <f>IF(Data!C46&gt;0,Data!C46-4,"")</f>
        <v>-2</v>
      </c>
      <c r="D46" s="2">
        <f>IF(Data!D46&gt;0,Data!D46-4,"")</f>
        <v>-1</v>
      </c>
      <c r="E46" s="2">
        <f>IF(Data!E46&gt;0,Data!E46-4,"")</f>
        <v>-3</v>
      </c>
      <c r="F46" s="2">
        <f>IF(Data!F46&gt;0,Data!F46-4,"")</f>
        <v>-2</v>
      </c>
      <c r="G46" s="2">
        <f>IF(Data!G46&gt;0,Data!G46-4,"")</f>
        <v>-3</v>
      </c>
      <c r="H46" s="2">
        <f>IF(Data!H46&gt;0,Data!H46-4,"")</f>
        <v>-3</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3">
      <c r="A47" s="2">
        <f>IF(Data!A47&gt;0,Data!A47-4,"")</f>
        <v>-1</v>
      </c>
      <c r="B47" s="2">
        <f>IF(Data!B47&gt;0,Data!B47-4,"")</f>
        <v>-1</v>
      </c>
      <c r="C47" s="2">
        <f>IF(Data!C47&gt;0,Data!C47-4,"")</f>
        <v>0</v>
      </c>
      <c r="D47" s="2">
        <f>IF(Data!D47&gt;0,Data!D47-4,"")</f>
        <v>-1</v>
      </c>
      <c r="E47" s="2">
        <f>IF(Data!E47&gt;0,Data!E47-4,"")</f>
        <v>-2</v>
      </c>
      <c r="F47" s="2">
        <f>IF(Data!F47&gt;0,Data!F47-4,"")</f>
        <v>0</v>
      </c>
      <c r="G47" s="2">
        <f>IF(Data!G47&gt;0,Data!G47-4,"")</f>
        <v>-1</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3">
      <c r="A48" s="2">
        <f>IF(Data!A48&gt;0,Data!A48-4,"")</f>
        <v>0</v>
      </c>
      <c r="B48" s="2">
        <f>IF(Data!B48&gt;0,Data!B48-4,"")</f>
        <v>-1</v>
      </c>
      <c r="C48" s="2">
        <f>IF(Data!C48&gt;0,Data!C48-4,"")</f>
        <v>0</v>
      </c>
      <c r="D48" s="2">
        <f>IF(Data!D48&gt;0,Data!D48-4,"")</f>
        <v>0</v>
      </c>
      <c r="E48" s="2">
        <f>IF(Data!E48&gt;0,Data!E48-4,"")</f>
        <v>0</v>
      </c>
      <c r="F48" s="2">
        <f>IF(Data!F48&gt;0,Data!F48-4,"")</f>
        <v>1</v>
      </c>
      <c r="G48" s="2">
        <f>IF(Data!G48&gt;0,Data!G48-4,"")</f>
        <v>-1</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3">
      <c r="A49" s="2">
        <f>IF(Data!A49&gt;0,Data!A49-4,"")</f>
        <v>1</v>
      </c>
      <c r="B49" s="2">
        <f>IF(Data!B49&gt;0,Data!B49-4,"")</f>
        <v>-3</v>
      </c>
      <c r="C49" s="2">
        <f>IF(Data!C49&gt;0,Data!C49-4,"")</f>
        <v>-1</v>
      </c>
      <c r="D49" s="2">
        <f>IF(Data!D49&gt;0,Data!D49-4,"")</f>
        <v>-1</v>
      </c>
      <c r="E49" s="2">
        <f>IF(Data!E49&gt;0,Data!E49-4,"")</f>
        <v>-3</v>
      </c>
      <c r="F49" s="2">
        <f>IF(Data!F49&gt;0,Data!F49-4,"")</f>
        <v>-3</v>
      </c>
      <c r="G49" s="2">
        <f>IF(Data!G49&gt;0,Data!G49-4,"")</f>
        <v>-3</v>
      </c>
      <c r="H49" s="2">
        <f>IF(Data!H49&gt;0,Data!H49-4,"")</f>
        <v>-2</v>
      </c>
      <c r="K49" s="7">
        <f t="shared" si="0"/>
        <v>1</v>
      </c>
      <c r="L49" s="7" t="str">
        <f t="shared" si="1"/>
        <v/>
      </c>
      <c r="M49" s="4">
        <f t="shared" si="2"/>
        <v>1</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3">
      <c r="A50" s="2">
        <f>IF(Data!A50&gt;0,Data!A50-4,"")</f>
        <v>0</v>
      </c>
      <c r="B50" s="2">
        <f>IF(Data!B50&gt;0,Data!B50-4,"")</f>
        <v>-3</v>
      </c>
      <c r="C50" s="2">
        <f>IF(Data!C50&gt;0,Data!C50-4,"")</f>
        <v>0</v>
      </c>
      <c r="D50" s="2">
        <f>IF(Data!D50&gt;0,Data!D50-4,"")</f>
        <v>-2</v>
      </c>
      <c r="E50" s="2">
        <f>IF(Data!E50&gt;0,Data!E50-4,"")</f>
        <v>-3</v>
      </c>
      <c r="F50" s="2">
        <f>IF(Data!F50&gt;0,Data!F50-4,"")</f>
        <v>-3</v>
      </c>
      <c r="G50" s="2">
        <f>IF(Data!G50&gt;0,Data!G50-4,"")</f>
        <v>0</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3">
      <c r="A51" s="2">
        <f>IF(Data!A51&gt;0,Data!A51-4,"")</f>
        <v>1</v>
      </c>
      <c r="B51" s="2">
        <f>IF(Data!B51&gt;0,Data!B51-4,"")</f>
        <v>2</v>
      </c>
      <c r="C51" s="2">
        <f>IF(Data!C51&gt;0,Data!C51-4,"")</f>
        <v>-1</v>
      </c>
      <c r="D51" s="2">
        <f>IF(Data!D51&gt;0,Data!D51-4,"")</f>
        <v>0</v>
      </c>
      <c r="E51" s="2">
        <f>IF(Data!E51&gt;0,Data!E51-4,"")</f>
        <v>-1</v>
      </c>
      <c r="F51" s="2">
        <f>IF(Data!F51&gt;0,Data!F51-4,"")</f>
        <v>1</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3">
      <c r="A52" s="2">
        <f>IF(Data!A52&gt;0,Data!A52-4,"")</f>
        <v>-1</v>
      </c>
      <c r="B52" s="2">
        <f>IF(Data!B52&gt;0,Data!B52-4,"")</f>
        <v>-2</v>
      </c>
      <c r="C52" s="2">
        <f>IF(Data!C52&gt;0,Data!C52-4,"")</f>
        <v>-1</v>
      </c>
      <c r="D52" s="2">
        <f>IF(Data!D52&gt;0,Data!D52-4,"")</f>
        <v>-1</v>
      </c>
      <c r="E52" s="2">
        <f>IF(Data!E52&gt;0,Data!E52-4,"")</f>
        <v>-1</v>
      </c>
      <c r="F52" s="2">
        <f>IF(Data!F52&gt;0,Data!F52-4,"")</f>
        <v>-2</v>
      </c>
      <c r="G52" s="2">
        <f>IF(Data!G52&gt;0,Data!G52-4,"")</f>
        <v>-1</v>
      </c>
      <c r="H52" s="2">
        <f>IF(Data!H52&gt;0,Data!H52-4,"")</f>
        <v>-2</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5</v>
      </c>
      <c r="P52" s="4" t="str">
        <f>IF(COUNTIF(Data!A52:H52,4)=8,"Remove","")</f>
        <v/>
      </c>
    </row>
    <row r="53" spans="1:16" x14ac:dyDescent="0.3">
      <c r="A53" s="2">
        <f>IF(Data!A53&gt;0,Data!A53-4,"")</f>
        <v>2</v>
      </c>
      <c r="B53" s="2">
        <f>IF(Data!B53&gt;0,Data!B53-4,"")</f>
        <v>2</v>
      </c>
      <c r="C53" s="2">
        <f>IF(Data!C53&gt;0,Data!C53-4,"")</f>
        <v>1</v>
      </c>
      <c r="D53" s="2">
        <f>IF(Data!D53&gt;0,Data!D53-4,"")</f>
        <v>2</v>
      </c>
      <c r="E53" s="2">
        <f>IF(Data!E53&gt;0,Data!E53-4,"")</f>
        <v>2</v>
      </c>
      <c r="F53" s="2">
        <f>IF(Data!F53&gt;0,Data!F53-4,"")</f>
        <v>2</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5</v>
      </c>
      <c r="P53" s="4" t="str">
        <f>IF(COUNTIF(Data!A53:H53,4)=8,"Remove","")</f>
        <v/>
      </c>
    </row>
    <row r="54" spans="1:16" x14ac:dyDescent="0.3">
      <c r="A54" s="2">
        <f>IF(Data!A54&gt;0,Data!A54-4,"")</f>
        <v>2</v>
      </c>
      <c r="B54" s="2">
        <f>IF(Data!B54&gt;0,Data!B54-4,"")</f>
        <v>2</v>
      </c>
      <c r="C54" s="2">
        <f>IF(Data!C54&gt;0,Data!C54-4,"")</f>
        <v>2</v>
      </c>
      <c r="D54" s="2">
        <f>IF(Data!D54&gt;0,Data!D54-4,"")</f>
        <v>1</v>
      </c>
      <c r="E54" s="2">
        <f>IF(Data!E54&gt;0,Data!E54-4,"")</f>
        <v>3</v>
      </c>
      <c r="F54" s="2">
        <f>IF(Data!F54&gt;0,Data!F54-4,"")</f>
        <v>3</v>
      </c>
      <c r="G54" s="2">
        <f>IF(Data!G54&gt;0,Data!G54-4,"")</f>
        <v>3</v>
      </c>
      <c r="H54" s="2">
        <f>IF(Data!H54&gt;0,Data!H54-4,"")</f>
        <v>3</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4</v>
      </c>
      <c r="P54" s="4" t="str">
        <f>IF(COUNTIF(Data!A54:H54,4)=8,"Remove","")</f>
        <v/>
      </c>
    </row>
    <row r="55" spans="1:16" x14ac:dyDescent="0.3">
      <c r="A55" s="2">
        <f>IF(Data!A55&gt;0,Data!A55-4,"")</f>
        <v>0</v>
      </c>
      <c r="B55" s="2">
        <f>IF(Data!B55&gt;0,Data!B55-4,"")</f>
        <v>-2</v>
      </c>
      <c r="C55" s="2">
        <f>IF(Data!C55&gt;0,Data!C55-4,"")</f>
        <v>0</v>
      </c>
      <c r="D55" s="2">
        <f>IF(Data!D55&gt;0,Data!D55-4,"")</f>
        <v>-1</v>
      </c>
      <c r="E55" s="2">
        <f>IF(Data!E55&gt;0,Data!E55-4,"")</f>
        <v>0</v>
      </c>
      <c r="F55" s="2">
        <f>IF(Data!F55&gt;0,Data!F55-4,"")</f>
        <v>0</v>
      </c>
      <c r="G55" s="2">
        <f>IF(Data!G55&gt;0,Data!G55-4,"")</f>
        <v>-1</v>
      </c>
      <c r="H55" s="2">
        <f>IF(Data!H55&gt;0,Data!H55-4,"")</f>
        <v>0</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5</v>
      </c>
      <c r="P55" s="4" t="str">
        <f>IF(COUNTIF(Data!A55:H55,4)=8,"Remove","")</f>
        <v/>
      </c>
    </row>
    <row r="56" spans="1:16" x14ac:dyDescent="0.3">
      <c r="A56" s="2">
        <f>IF(Data!A56&gt;0,Data!A56-4,"")</f>
        <v>2</v>
      </c>
      <c r="B56" s="2">
        <f>IF(Data!B56&gt;0,Data!B56-4,"")</f>
        <v>1</v>
      </c>
      <c r="C56" s="2">
        <f>IF(Data!C56&gt;0,Data!C56-4,"")</f>
        <v>0</v>
      </c>
      <c r="D56" s="2">
        <f>IF(Data!D56&gt;0,Data!D56-4,"")</f>
        <v>1</v>
      </c>
      <c r="E56" s="2">
        <f>IF(Data!E56&gt;0,Data!E56-4,"")</f>
        <v>0</v>
      </c>
      <c r="F56" s="2">
        <f>IF(Data!F56&gt;0,Data!F56-4,"")</f>
        <v>1</v>
      </c>
      <c r="G56" s="2">
        <f>IF(Data!G56&gt;0,Data!G56-4,"")</f>
        <v>1</v>
      </c>
      <c r="H56" s="2">
        <f>IF(Data!H56&gt;0,Data!H56-4,"")</f>
        <v>0</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4</v>
      </c>
      <c r="P56" s="4" t="str">
        <f>IF(COUNTIF(Data!A56:H56,4)=8,"Remove","")</f>
        <v/>
      </c>
    </row>
    <row r="57" spans="1:16" x14ac:dyDescent="0.3">
      <c r="A57" s="2">
        <f>IF(Data!A57&gt;0,Data!A57-4,"")</f>
        <v>0</v>
      </c>
      <c r="B57" s="2">
        <f>IF(Data!B57&gt;0,Data!B57-4,"")</f>
        <v>0</v>
      </c>
      <c r="C57" s="2">
        <f>IF(Data!C57&gt;0,Data!C57-4,"")</f>
        <v>0</v>
      </c>
      <c r="D57" s="2">
        <f>IF(Data!D57&gt;0,Data!D57-4,"")</f>
        <v>0</v>
      </c>
      <c r="E57" s="2">
        <f>IF(Data!E57&gt;0,Data!E57-4,"")</f>
        <v>-2</v>
      </c>
      <c r="F57" s="2">
        <f>IF(Data!F57&gt;0,Data!F57-4,"")</f>
        <v>-2</v>
      </c>
      <c r="G57" s="2">
        <f>IF(Data!G57&gt;0,Data!G57-4,"")</f>
        <v>0</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5</v>
      </c>
      <c r="P57" s="4" t="str">
        <f>IF(COUNTIF(Data!A57:H57,4)=8,"Remove","")</f>
        <v/>
      </c>
    </row>
    <row r="58" spans="1:16" x14ac:dyDescent="0.3">
      <c r="A58" s="2">
        <f>IF(Data!A58&gt;0,Data!A58-4,"")</f>
        <v>2</v>
      </c>
      <c r="B58" s="2">
        <f>IF(Data!B58&gt;0,Data!B58-4,"")</f>
        <v>3</v>
      </c>
      <c r="C58" s="2">
        <f>IF(Data!C58&gt;0,Data!C58-4,"")</f>
        <v>3</v>
      </c>
      <c r="D58" s="2">
        <f>IF(Data!D58&gt;0,Data!D58-4,"")</f>
        <v>3</v>
      </c>
      <c r="E58" s="2">
        <f>IF(Data!E58&gt;0,Data!E58-4,"")</f>
        <v>3</v>
      </c>
      <c r="F58" s="2">
        <f>IF(Data!F58&gt;0,Data!F58-4,"")</f>
        <v>3</v>
      </c>
      <c r="G58" s="2">
        <f>IF(Data!G58&gt;0,Data!G58-4,"")</f>
        <v>3</v>
      </c>
      <c r="H58" s="2">
        <f>IF(Data!H58&gt;0,Data!H58-4,"")</f>
        <v>3</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7</v>
      </c>
      <c r="P58" s="4" t="str">
        <f>IF(COUNTIF(Data!A58:H58,4)=8,"Remove","")</f>
        <v/>
      </c>
    </row>
    <row r="59" spans="1:16" x14ac:dyDescent="0.3">
      <c r="A59" s="2">
        <f>IF(Data!A59&gt;0,Data!A59-4,"")</f>
        <v>2</v>
      </c>
      <c r="B59" s="2">
        <f>IF(Data!B59&gt;0,Data!B59-4,"")</f>
        <v>2</v>
      </c>
      <c r="C59" s="2">
        <f>IF(Data!C59&gt;0,Data!C59-4,"")</f>
        <v>1</v>
      </c>
      <c r="D59" s="2">
        <f>IF(Data!D59&gt;0,Data!D59-4,"")</f>
        <v>1</v>
      </c>
      <c r="E59" s="2">
        <f>IF(Data!E59&gt;0,Data!E59-4,"")</f>
        <v>2</v>
      </c>
      <c r="F59" s="2">
        <f>IF(Data!F59&gt;0,Data!F59-4,"")</f>
        <v>2</v>
      </c>
      <c r="G59" s="2">
        <f>IF(Data!G59&gt;0,Data!G59-4,"")</f>
        <v>2</v>
      </c>
      <c r="H59" s="2">
        <f>IF(Data!H59&gt;0,Data!H59-4,"")</f>
        <v>2</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6</v>
      </c>
      <c r="P59" s="4" t="str">
        <f>IF(COUNTIF(Data!A59:H59,4)=8,"Remove","")</f>
        <v/>
      </c>
    </row>
    <row r="60" spans="1:16" x14ac:dyDescent="0.3">
      <c r="A60" s="2">
        <f>IF(Data!A60&gt;0,Data!A60-4,"")</f>
        <v>-3</v>
      </c>
      <c r="B60" s="2">
        <f>IF(Data!B60&gt;0,Data!B60-4,"")</f>
        <v>-3</v>
      </c>
      <c r="C60" s="2">
        <f>IF(Data!C60&gt;0,Data!C60-4,"")</f>
        <v>1</v>
      </c>
      <c r="D60" s="2">
        <f>IF(Data!D60&gt;0,Data!D60-4,"")</f>
        <v>-3</v>
      </c>
      <c r="E60" s="2">
        <f>IF(Data!E60&gt;0,Data!E60-4,"")</f>
        <v>0</v>
      </c>
      <c r="F60" s="2">
        <f>IF(Data!F60&gt;0,Data!F60-4,"")</f>
        <v>1</v>
      </c>
      <c r="G60" s="2">
        <f>IF(Data!G60&gt;0,Data!G60-4,"")</f>
        <v>2</v>
      </c>
      <c r="H60" s="2">
        <f>IF(Data!H60&gt;0,Data!H60-4,"")</f>
        <v>2</v>
      </c>
      <c r="K60" s="7">
        <f t="shared" si="0"/>
        <v>1</v>
      </c>
      <c r="L60" s="7" t="str">
        <f t="shared" si="1"/>
        <v/>
      </c>
      <c r="M60" s="4">
        <f t="shared" si="2"/>
        <v>1</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3">
      <c r="A61" s="2">
        <f>IF(Data!A61&gt;0,Data!A61-4,"")</f>
        <v>-1</v>
      </c>
      <c r="B61" s="2">
        <f>IF(Data!B61&gt;0,Data!B61-4,"")</f>
        <v>-2</v>
      </c>
      <c r="C61" s="2">
        <f>IF(Data!C61&gt;0,Data!C61-4,"")</f>
        <v>0</v>
      </c>
      <c r="D61" s="2">
        <f>IF(Data!D61&gt;0,Data!D61-4,"")</f>
        <v>-1</v>
      </c>
      <c r="E61" s="2">
        <f>IF(Data!E61&gt;0,Data!E61-4,"")</f>
        <v>0</v>
      </c>
      <c r="F61" s="2">
        <f>IF(Data!F61&gt;0,Data!F61-4,"")</f>
        <v>-1</v>
      </c>
      <c r="G61" s="2">
        <f>IF(Data!G61&gt;0,Data!G61-4,"")</f>
        <v>1</v>
      </c>
      <c r="H61" s="2">
        <f>IF(Data!H61&gt;0,Data!H61-4,"")</f>
        <v>2</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3">
      <c r="A62" s="2">
        <f>IF(Data!A62&gt;0,Data!A62-4,"")</f>
        <v>0</v>
      </c>
      <c r="B62" s="2">
        <f>IF(Data!B62&gt;0,Data!B62-4,"")</f>
        <v>0</v>
      </c>
      <c r="C62" s="2">
        <f>IF(Data!C62&gt;0,Data!C62-4,"")</f>
        <v>1</v>
      </c>
      <c r="D62" s="2">
        <f>IF(Data!D62&gt;0,Data!D62-4,"")</f>
        <v>1</v>
      </c>
      <c r="E62" s="2">
        <f>IF(Data!E62&gt;0,Data!E62-4,"")</f>
        <v>1</v>
      </c>
      <c r="F62" s="2">
        <f>IF(Data!F62&gt;0,Data!F62-4,"")</f>
        <v>1</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6</v>
      </c>
      <c r="P62" s="4" t="str">
        <f>IF(COUNTIF(Data!A62:H62,4)=8,"Remove","")</f>
        <v/>
      </c>
    </row>
    <row r="63" spans="1:16" x14ac:dyDescent="0.3">
      <c r="A63" s="2">
        <f>IF(Data!A63&gt;0,Data!A63-4,"")</f>
        <v>1</v>
      </c>
      <c r="B63" s="2">
        <f>IF(Data!B63&gt;0,Data!B63-4,"")</f>
        <v>0</v>
      </c>
      <c r="C63" s="2">
        <f>IF(Data!C63&gt;0,Data!C63-4,"")</f>
        <v>0</v>
      </c>
      <c r="D63" s="2">
        <f>IF(Data!D63&gt;0,Data!D63-4,"")</f>
        <v>1</v>
      </c>
      <c r="E63" s="2">
        <f>IF(Data!E63&gt;0,Data!E63-4,"")</f>
        <v>0</v>
      </c>
      <c r="F63" s="2">
        <f>IF(Data!F63&gt;0,Data!F63-4,"")</f>
        <v>0</v>
      </c>
      <c r="G63" s="2">
        <f>IF(Data!G63&gt;0,Data!G63-4,"")</f>
        <v>-1</v>
      </c>
      <c r="H63" s="2">
        <f>IF(Data!H63&gt;0,Data!H63-4,"")</f>
        <v>0</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5</v>
      </c>
      <c r="P63" s="4" t="str">
        <f>IF(COUNTIF(Data!A63:H63,4)=8,"Remove","")</f>
        <v/>
      </c>
    </row>
    <row r="64" spans="1:16" x14ac:dyDescent="0.3">
      <c r="A64" s="2">
        <f>IF(Data!A64&gt;0,Data!A64-4,"")</f>
        <v>1</v>
      </c>
      <c r="B64" s="2">
        <f>IF(Data!B64&gt;0,Data!B64-4,"")</f>
        <v>1</v>
      </c>
      <c r="C64" s="2">
        <f>IF(Data!C64&gt;0,Data!C64-4,"")</f>
        <v>1</v>
      </c>
      <c r="D64" s="2">
        <f>IF(Data!D64&gt;0,Data!D64-4,"")</f>
        <v>0</v>
      </c>
      <c r="E64" s="2">
        <f>IF(Data!E64&gt;0,Data!E64-4,"")</f>
        <v>1</v>
      </c>
      <c r="F64" s="2">
        <f>IF(Data!F64&gt;0,Data!F64-4,"")</f>
        <v>0</v>
      </c>
      <c r="G64" s="2">
        <f>IF(Data!G64&gt;0,Data!G64-4,"")</f>
        <v>1</v>
      </c>
      <c r="H64" s="2">
        <f>IF(Data!H64&gt;0,Data!H64-4,"")</f>
        <v>1</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6</v>
      </c>
      <c r="P64" s="4" t="str">
        <f>IF(COUNTIF(Data!A64:H64,4)=8,"Remove","")</f>
        <v/>
      </c>
    </row>
    <row r="65" spans="1:16" x14ac:dyDescent="0.3">
      <c r="A65" s="2">
        <f>IF(Data!A65&gt;0,Data!A65-4,"")</f>
        <v>1</v>
      </c>
      <c r="B65" s="2">
        <f>IF(Data!B65&gt;0,Data!B65-4,"")</f>
        <v>2</v>
      </c>
      <c r="C65" s="2">
        <f>IF(Data!C65&gt;0,Data!C65-4,"")</f>
        <v>2</v>
      </c>
      <c r="D65" s="2">
        <f>IF(Data!D65&gt;0,Data!D65-4,"")</f>
        <v>3</v>
      </c>
      <c r="E65" s="2">
        <f>IF(Data!E65&gt;0,Data!E65-4,"")</f>
        <v>2</v>
      </c>
      <c r="F65" s="2">
        <f>IF(Data!F65&gt;0,Data!F65-4,"")</f>
        <v>1</v>
      </c>
      <c r="G65" s="2">
        <f>IF(Data!G65&gt;0,Data!G65-4,"")</f>
        <v>2</v>
      </c>
      <c r="H65" s="2">
        <f>IF(Data!H65&gt;0,Data!H65-4,"")</f>
        <v>1</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4</v>
      </c>
      <c r="P65" s="4" t="str">
        <f>IF(COUNTIF(Data!A65:H65,4)=8,"Remove","")</f>
        <v/>
      </c>
    </row>
    <row r="66" spans="1:16" x14ac:dyDescent="0.3">
      <c r="A66" s="2">
        <f>IF(Data!A66&gt;0,Data!A66-4,"")</f>
        <v>1</v>
      </c>
      <c r="B66" s="2">
        <f>IF(Data!B66&gt;0,Data!B66-4,"")</f>
        <v>1</v>
      </c>
      <c r="C66" s="2">
        <f>IF(Data!C66&gt;0,Data!C66-4,"")</f>
        <v>2</v>
      </c>
      <c r="D66" s="2">
        <f>IF(Data!D66&gt;0,Data!D66-4,"")</f>
        <v>2</v>
      </c>
      <c r="E66" s="2">
        <f>IF(Data!E66&gt;0,Data!E66-4,"")</f>
        <v>0</v>
      </c>
      <c r="F66" s="2">
        <f>IF(Data!F66&gt;0,Data!F66-4,"")</f>
        <v>0</v>
      </c>
      <c r="G66" s="2">
        <f>IF(Data!G66&gt;0,Data!G66-4,"")</f>
        <v>-1</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3">
      <c r="A67" s="2">
        <f>IF(Data!A67&gt;0,Data!A67-4,"")</f>
        <v>0</v>
      </c>
      <c r="B67" s="2">
        <f>IF(Data!B67&gt;0,Data!B67-4,"")</f>
        <v>0</v>
      </c>
      <c r="C67" s="2">
        <f>IF(Data!C67&gt;0,Data!C67-4,"")</f>
        <v>-1</v>
      </c>
      <c r="D67" s="2">
        <f>IF(Data!D67&gt;0,Data!D67-4,"")</f>
        <v>0</v>
      </c>
      <c r="E67" s="2">
        <f>IF(Data!E67&gt;0,Data!E67-4,"")</f>
        <v>0</v>
      </c>
      <c r="F67" s="2">
        <f>IF(Data!F67&gt;0,Data!F67-4,"")</f>
        <v>0</v>
      </c>
      <c r="G67" s="2">
        <f>IF(Data!G67&gt;0,Data!G67-4,"")</f>
        <v>1</v>
      </c>
      <c r="H67" s="2">
        <f>IF(Data!H67&gt;0,Data!H67-4,"")</f>
        <v>1</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5</v>
      </c>
      <c r="P67" s="4" t="str">
        <f>IF(COUNTIF(Data!A67:H67,4)=8,"Remove","")</f>
        <v/>
      </c>
    </row>
    <row r="68" spans="1:16" x14ac:dyDescent="0.3">
      <c r="A68" s="2">
        <f>IF(Data!A68&gt;0,Data!A68-4,"")</f>
        <v>0</v>
      </c>
      <c r="B68" s="2">
        <f>IF(Data!B68&gt;0,Data!B68-4,"")</f>
        <v>-2</v>
      </c>
      <c r="C68" s="2">
        <f>IF(Data!C68&gt;0,Data!C68-4,"")</f>
        <v>2</v>
      </c>
      <c r="D68" s="2">
        <f>IF(Data!D68&gt;0,Data!D68-4,"")</f>
        <v>2</v>
      </c>
      <c r="E68" s="2">
        <f>IF(Data!E68&gt;0,Data!E68-4,"")</f>
        <v>1</v>
      </c>
      <c r="F68" s="2">
        <f>IF(Data!F68&gt;0,Data!F68-4,"")</f>
        <v>2</v>
      </c>
      <c r="G68" s="2">
        <f>IF(Data!G68&gt;0,Data!G68-4,"")</f>
        <v>1</v>
      </c>
      <c r="H68" s="2">
        <f>IF(Data!H68&gt;0,Data!H68-4,"")</f>
        <v>2</v>
      </c>
      <c r="K68" s="7">
        <f t="shared" si="0"/>
        <v>1</v>
      </c>
      <c r="L68" s="7" t="str">
        <f t="shared" si="1"/>
        <v/>
      </c>
      <c r="M68" s="4">
        <f t="shared" si="2"/>
        <v>1</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3">
      <c r="A69" s="2">
        <f>IF(Data!A69&gt;0,Data!A69-4,"")</f>
        <v>1</v>
      </c>
      <c r="B69" s="2">
        <f>IF(Data!B69&gt;0,Data!B69-4,"")</f>
        <v>2</v>
      </c>
      <c r="C69" s="2">
        <f>IF(Data!C69&gt;0,Data!C69-4,"")</f>
        <v>1</v>
      </c>
      <c r="D69" s="2">
        <f>IF(Data!D69&gt;0,Data!D69-4,"")</f>
        <v>1</v>
      </c>
      <c r="E69" s="2">
        <f>IF(Data!E69&gt;0,Data!E69-4,"")</f>
        <v>1</v>
      </c>
      <c r="F69" s="2">
        <f>IF(Data!F69&gt;0,Data!F69-4,"")</f>
        <v>2</v>
      </c>
      <c r="G69" s="2">
        <f>IF(Data!G69&gt;0,Data!G69-4,"")</f>
        <v>1</v>
      </c>
      <c r="H69" s="2">
        <f>IF(Data!H69&gt;0,Data!H69-4,"")</f>
        <v>1</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6</v>
      </c>
      <c r="P69" s="4" t="str">
        <f>IF(COUNTIF(Data!A69:H69,4)=8,"Remove","")</f>
        <v/>
      </c>
    </row>
    <row r="70" spans="1:16" x14ac:dyDescent="0.3">
      <c r="A70" s="2">
        <f>IF(Data!A70&gt;0,Data!A70-4,"")</f>
        <v>-1</v>
      </c>
      <c r="B70" s="2">
        <f>IF(Data!B70&gt;0,Data!B70-4,"")</f>
        <v>1</v>
      </c>
      <c r="C70" s="2">
        <f>IF(Data!C70&gt;0,Data!C70-4,"")</f>
        <v>0</v>
      </c>
      <c r="D70" s="2">
        <f>IF(Data!D70&gt;0,Data!D70-4,"")</f>
        <v>0</v>
      </c>
      <c r="E70" s="2">
        <f>IF(Data!E70&gt;0,Data!E70-4,"")</f>
        <v>0</v>
      </c>
      <c r="F70" s="2">
        <f>IF(Data!F70&gt;0,Data!F70-4,"")</f>
        <v>-1</v>
      </c>
      <c r="G70" s="2">
        <f>IF(Data!G70&gt;0,Data!G70-4,"")</f>
        <v>-1</v>
      </c>
      <c r="H70" s="2">
        <f>IF(Data!H70&gt;0,Data!H70-4,"")</f>
        <v>0</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3">
      <c r="A71" s="2">
        <f>IF(Data!A71&gt;0,Data!A71-4,"")</f>
        <v>1</v>
      </c>
      <c r="B71" s="2">
        <f>IF(Data!B71&gt;0,Data!B71-4,"")</f>
        <v>1</v>
      </c>
      <c r="C71" s="2">
        <f>IF(Data!C71&gt;0,Data!C71-4,"")</f>
        <v>2</v>
      </c>
      <c r="D71" s="2">
        <f>IF(Data!D71&gt;0,Data!D71-4,"")</f>
        <v>1</v>
      </c>
      <c r="E71" s="2">
        <f>IF(Data!E71&gt;0,Data!E71-4,"")</f>
        <v>-2</v>
      </c>
      <c r="F71" s="2">
        <f>IF(Data!F71&gt;0,Data!F71-4,"")</f>
        <v>-1</v>
      </c>
      <c r="G71" s="2">
        <f>IF(Data!G71&gt;0,Data!G71-4,"")</f>
        <v>-2</v>
      </c>
      <c r="H71" s="2">
        <f>IF(Data!H71&gt;0,Data!H71-4,"")</f>
        <v>-3</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3</v>
      </c>
      <c r="P71" s="4" t="str">
        <f>IF(COUNTIF(Data!A71:H71,4)=8,"Remove","")</f>
        <v/>
      </c>
    </row>
    <row r="72" spans="1:16" x14ac:dyDescent="0.3">
      <c r="A72" s="2">
        <f>IF(Data!A72&gt;0,Data!A72-4,"")</f>
        <v>-1</v>
      </c>
      <c r="B72" s="2">
        <f>IF(Data!B72&gt;0,Data!B72-4,"")</f>
        <v>0</v>
      </c>
      <c r="C72" s="2">
        <f>IF(Data!C72&gt;0,Data!C72-4,"")</f>
        <v>-1</v>
      </c>
      <c r="D72" s="2">
        <f>IF(Data!D72&gt;0,Data!D72-4,"")</f>
        <v>-3</v>
      </c>
      <c r="E72" s="2">
        <f>IF(Data!E72&gt;0,Data!E72-4,"")</f>
        <v>-2</v>
      </c>
      <c r="F72" s="2">
        <f>IF(Data!F72&gt;0,Data!F72-4,"")</f>
        <v>1</v>
      </c>
      <c r="G72" s="2">
        <f>IF(Data!G72&gt;0,Data!G72-4,"")</f>
        <v>0</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3">
      <c r="A73" s="2">
        <f>IF(Data!A73&gt;0,Data!A73-4,"")</f>
        <v>2</v>
      </c>
      <c r="B73" s="2">
        <f>IF(Data!B73&gt;0,Data!B73-4,"")</f>
        <v>0</v>
      </c>
      <c r="C73" s="2">
        <f>IF(Data!C73&gt;0,Data!C73-4,"")</f>
        <v>2</v>
      </c>
      <c r="D73" s="2">
        <f>IF(Data!D73&gt;0,Data!D73-4,"")</f>
        <v>2</v>
      </c>
      <c r="E73" s="2">
        <f>IF(Data!E73&gt;0,Data!E73-4,"")</f>
        <v>-1</v>
      </c>
      <c r="F73" s="2">
        <f>IF(Data!F73&gt;0,Data!F73-4,"")</f>
        <v>2</v>
      </c>
      <c r="G73" s="2">
        <f>IF(Data!G73&gt;0,Data!G73-4,"")</f>
        <v>1</v>
      </c>
      <c r="H73" s="2">
        <f>IF(Data!H73&gt;0,Data!H73-4,"")</f>
        <v>1</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4</v>
      </c>
      <c r="P73" s="4" t="str">
        <f>IF(COUNTIF(Data!A73:H73,4)=8,"Remove","")</f>
        <v/>
      </c>
    </row>
    <row r="74" spans="1:16" x14ac:dyDescent="0.3">
      <c r="A74" s="2">
        <f>IF(Data!A74&gt;0,Data!A74-4,"")</f>
        <v>2</v>
      </c>
      <c r="B74" s="2">
        <f>IF(Data!B74&gt;0,Data!B74-4,"")</f>
        <v>2</v>
      </c>
      <c r="C74" s="2">
        <f>IF(Data!C74&gt;0,Data!C74-4,"")</f>
        <v>3</v>
      </c>
      <c r="D74" s="2">
        <f>IF(Data!D74&gt;0,Data!D74-4,"")</f>
        <v>1</v>
      </c>
      <c r="E74" s="2">
        <f>IF(Data!E74&gt;0,Data!E74-4,"")</f>
        <v>3</v>
      </c>
      <c r="F74" s="2">
        <f>IF(Data!F74&gt;0,Data!F74-4,"")</f>
        <v>3</v>
      </c>
      <c r="G74" s="2">
        <f>IF(Data!G74&gt;0,Data!G74-4,"")</f>
        <v>2</v>
      </c>
      <c r="H74" s="2">
        <f>IF(Data!H74&gt;0,Data!H74-4,"")</f>
        <v>3</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3">
      <c r="A75" s="2">
        <f>IF(Data!A75&gt;0,Data!A75-4,"")</f>
        <v>0</v>
      </c>
      <c r="B75" s="2">
        <f>IF(Data!B75&gt;0,Data!B75-4,"")</f>
        <v>-1</v>
      </c>
      <c r="C75" s="2">
        <f>IF(Data!C75&gt;0,Data!C75-4,"")</f>
        <v>1</v>
      </c>
      <c r="D75" s="2">
        <f>IF(Data!D75&gt;0,Data!D75-4,"")</f>
        <v>-1</v>
      </c>
      <c r="E75" s="2">
        <f>IF(Data!E75&gt;0,Data!E75-4,"")</f>
        <v>-2</v>
      </c>
      <c r="F75" s="2">
        <f>IF(Data!F75&gt;0,Data!F75-4,"")</f>
        <v>-2</v>
      </c>
      <c r="G75" s="2">
        <f>IF(Data!G75&gt;0,Data!G75-4,"")</f>
        <v>-2</v>
      </c>
      <c r="H75" s="2">
        <f>IF(Data!H75&gt;0,Data!H75-4,"")</f>
        <v>-2</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3">
      <c r="A76" s="2">
        <f>IF(Data!A76&gt;0,Data!A76-4,"")</f>
        <v>-2</v>
      </c>
      <c r="B76" s="2">
        <f>IF(Data!B76&gt;0,Data!B76-4,"")</f>
        <v>3</v>
      </c>
      <c r="C76" s="2">
        <f>IF(Data!C76&gt;0,Data!C76-4,"")</f>
        <v>0</v>
      </c>
      <c r="D76" s="2">
        <f>IF(Data!D76&gt;0,Data!D76-4,"")</f>
        <v>-2</v>
      </c>
      <c r="E76" s="2">
        <f>IF(Data!E76&gt;0,Data!E76-4,"")</f>
        <v>2</v>
      </c>
      <c r="F76" s="2">
        <f>IF(Data!F76&gt;0,Data!F76-4,"")</f>
        <v>1</v>
      </c>
      <c r="G76" s="2">
        <f>IF(Data!G76&gt;0,Data!G76-4,"")</f>
        <v>-1</v>
      </c>
      <c r="H76" s="2">
        <f>IF(Data!H76&gt;0,Data!H76-4,"")</f>
        <v>0</v>
      </c>
      <c r="K76" s="7">
        <f t="shared" si="3"/>
        <v>1</v>
      </c>
      <c r="L76" s="7" t="str">
        <f t="shared" si="4"/>
        <v/>
      </c>
      <c r="M76" s="4">
        <f t="shared" si="5"/>
        <v>1</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2</v>
      </c>
      <c r="P76" s="4" t="str">
        <f>IF(COUNTIF(Data!A76:H76,4)=8,"Remove","")</f>
        <v/>
      </c>
    </row>
    <row r="77" spans="1:16" x14ac:dyDescent="0.3">
      <c r="A77" s="2">
        <f>IF(Data!A77&gt;0,Data!A77-4,"")</f>
        <v>-1</v>
      </c>
      <c r="B77" s="2">
        <f>IF(Data!B77&gt;0,Data!B77-4,"")</f>
        <v>-1</v>
      </c>
      <c r="C77" s="2">
        <f>IF(Data!C77&gt;0,Data!C77-4,"")</f>
        <v>0</v>
      </c>
      <c r="D77" s="2">
        <f>IF(Data!D77&gt;0,Data!D77-4,"")</f>
        <v>2</v>
      </c>
      <c r="E77" s="2">
        <f>IF(Data!E77&gt;0,Data!E77-4,"")</f>
        <v>-2</v>
      </c>
      <c r="F77" s="2">
        <f>IF(Data!F77&gt;0,Data!F77-4,"")</f>
        <v>1</v>
      </c>
      <c r="G77" s="2">
        <f>IF(Data!G77&gt;0,Data!G77-4,"")</f>
        <v>-1</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4</v>
      </c>
      <c r="P77" s="4" t="str">
        <f>IF(COUNTIF(Data!A77:H77,4)=8,"Remove","")</f>
        <v/>
      </c>
    </row>
    <row r="78" spans="1:16" x14ac:dyDescent="0.3">
      <c r="A78" s="2">
        <f>IF(Data!A78&gt;0,Data!A78-4,"")</f>
        <v>2</v>
      </c>
      <c r="B78" s="2">
        <f>IF(Data!B78&gt;0,Data!B78-4,"")</f>
        <v>2</v>
      </c>
      <c r="C78" s="2">
        <f>IF(Data!C78&gt;0,Data!C78-4,"")</f>
        <v>2</v>
      </c>
      <c r="D78" s="2">
        <f>IF(Data!D78&gt;0,Data!D78-4,"")</f>
        <v>2</v>
      </c>
      <c r="E78" s="2">
        <f>IF(Data!E78&gt;0,Data!E78-4,"")</f>
        <v>2</v>
      </c>
      <c r="F78" s="2">
        <f>IF(Data!F78&gt;0,Data!F78-4,"")</f>
        <v>2</v>
      </c>
      <c r="G78" s="2">
        <f>IF(Data!G78&gt;0,Data!G78-4,"")</f>
        <v>1</v>
      </c>
      <c r="H78" s="2">
        <f>IF(Data!H78&gt;0,Data!H78-4,"")</f>
        <v>2</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7</v>
      </c>
      <c r="P78" s="4" t="str">
        <f>IF(COUNTIF(Data!A78:H78,4)=8,"Remove","")</f>
        <v/>
      </c>
    </row>
    <row r="79" spans="1:16" x14ac:dyDescent="0.3">
      <c r="A79" s="2">
        <f>IF(Data!A79&gt;0,Data!A79-4,"")</f>
        <v>2</v>
      </c>
      <c r="B79" s="2">
        <f>IF(Data!B79&gt;0,Data!B79-4,"")</f>
        <v>1</v>
      </c>
      <c r="C79" s="2">
        <f>IF(Data!C79&gt;0,Data!C79-4,"")</f>
        <v>0</v>
      </c>
      <c r="D79" s="2">
        <f>IF(Data!D79&gt;0,Data!D79-4,"")</f>
        <v>3</v>
      </c>
      <c r="E79" s="2">
        <f>IF(Data!E79&gt;0,Data!E79-4,"")</f>
        <v>2</v>
      </c>
      <c r="F79" s="2">
        <f>IF(Data!F79&gt;0,Data!F79-4,"")</f>
        <v>3</v>
      </c>
      <c r="G79" s="2">
        <f>IF(Data!G79&gt;0,Data!G79-4,"")</f>
        <v>-1</v>
      </c>
      <c r="H79" s="2">
        <f>IF(Data!H79&gt;0,Data!H79-4,"")</f>
        <v>0</v>
      </c>
      <c r="K79" s="7" t="str">
        <f t="shared" si="3"/>
        <v/>
      </c>
      <c r="L79" s="7">
        <f t="shared" si="4"/>
        <v>1</v>
      </c>
      <c r="M79" s="4">
        <f t="shared" si="5"/>
        <v>1</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2</v>
      </c>
      <c r="P79" s="4" t="str">
        <f>IF(COUNTIF(Data!A79:H79,4)=8,"Remove","")</f>
        <v/>
      </c>
    </row>
    <row r="80" spans="1:16" x14ac:dyDescent="0.3">
      <c r="A80" s="2">
        <f>IF(Data!A80&gt;0,Data!A80-4,"")</f>
        <v>-2</v>
      </c>
      <c r="B80" s="2">
        <f>IF(Data!B80&gt;0,Data!B80-4,"")</f>
        <v>-3</v>
      </c>
      <c r="C80" s="2">
        <f>IF(Data!C80&gt;0,Data!C80-4,"")</f>
        <v>-3</v>
      </c>
      <c r="D80" s="2">
        <f>IF(Data!D80&gt;0,Data!D80-4,"")</f>
        <v>-3</v>
      </c>
      <c r="E80" s="2">
        <f>IF(Data!E80&gt;0,Data!E80-4,"")</f>
        <v>-3</v>
      </c>
      <c r="F80" s="2">
        <f>IF(Data!F80&gt;0,Data!F80-4,"")</f>
        <v>-3</v>
      </c>
      <c r="G80" s="2">
        <f>IF(Data!G80&gt;0,Data!G80-4,"")</f>
        <v>-3</v>
      </c>
      <c r="H80" s="2">
        <f>IF(Data!H80&gt;0,Data!H80-4,"")</f>
        <v>-3</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7</v>
      </c>
      <c r="P80" s="4" t="str">
        <f>IF(COUNTIF(Data!A80:H80,4)=8,"Remove","")</f>
        <v/>
      </c>
    </row>
    <row r="81" spans="1:16" x14ac:dyDescent="0.3">
      <c r="A81" s="2">
        <f>IF(Data!A81&gt;0,Data!A81-4,"")</f>
        <v>-1</v>
      </c>
      <c r="B81" s="2">
        <f>IF(Data!B81&gt;0,Data!B81-4,"")</f>
        <v>-2</v>
      </c>
      <c r="C81" s="2">
        <f>IF(Data!C81&gt;0,Data!C81-4,"")</f>
        <v>-1</v>
      </c>
      <c r="D81" s="2">
        <f>IF(Data!D81&gt;0,Data!D81-4,"")</f>
        <v>-2</v>
      </c>
      <c r="E81" s="2">
        <f>IF(Data!E81&gt;0,Data!E81-4,"")</f>
        <v>-2</v>
      </c>
      <c r="F81" s="2">
        <f>IF(Data!F81&gt;0,Data!F81-4,"")</f>
        <v>-1</v>
      </c>
      <c r="G81" s="2">
        <f>IF(Data!G81&gt;0,Data!G81-4,"")</f>
        <v>-2</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5</v>
      </c>
      <c r="P81" s="4" t="str">
        <f>IF(COUNTIF(Data!A81:H81,4)=8,"Remove","")</f>
        <v/>
      </c>
    </row>
    <row r="82" spans="1:16" x14ac:dyDescent="0.3">
      <c r="A82" s="2">
        <f>IF(Data!A82&gt;0,Data!A82-4,"")</f>
        <v>0</v>
      </c>
      <c r="B82" s="2">
        <f>IF(Data!B82&gt;0,Data!B82-4,"")</f>
        <v>1</v>
      </c>
      <c r="C82" s="2">
        <f>IF(Data!C82&gt;0,Data!C82-4,"")</f>
        <v>1</v>
      </c>
      <c r="D82" s="2">
        <f>IF(Data!D82&gt;0,Data!D82-4,"")</f>
        <v>2</v>
      </c>
      <c r="E82" s="2">
        <f>IF(Data!E82&gt;0,Data!E82-4,"")</f>
        <v>1</v>
      </c>
      <c r="F82" s="2">
        <f>IF(Data!F82&gt;0,Data!F82-4,"")</f>
        <v>1</v>
      </c>
      <c r="G82" s="2">
        <f>IF(Data!G82&gt;0,Data!G82-4,"")</f>
        <v>0</v>
      </c>
      <c r="H82" s="2">
        <f>IF(Data!H82&gt;0,Data!H82-4,"")</f>
        <v>2</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699795-FE3D-4569-B331-439619D87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