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2.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defaultThemeVersion="124226"/>
  <mc:AlternateContent xmlns:mc="http://schemas.openxmlformats.org/markup-compatibility/2006">
    <mc:Choice Requires="x15">
      <x15ac:absPath xmlns:x15ac="http://schemas.microsoft.com/office/spreadsheetml/2010/11/ac" url="https://uniduede.sharepoint.com/sites/Dissertation498/Freigegebene Dokumente/Publikationen/Evaluation_Neu/Results/"/>
    </mc:Choice>
  </mc:AlternateContent>
  <xr:revisionPtr revIDLastSave="27" documentId="8_{A3A48A48-82A5-486A-80AA-C65A9C00F9C2}" xr6:coauthVersionLast="47" xr6:coauthVersionMax="47" xr10:uidLastSave="{27F0D977-1804-4850-ABDB-D773C26887E7}"/>
  <bookViews>
    <workbookView xWindow="-16320" yWindow="-6660" windowWidth="16440" windowHeight="28320" tabRatio="798" activeTab="6"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004" i="14" l="1"/>
  <c r="P1003" i="14"/>
  <c r="P1002" i="14"/>
  <c r="P1001" i="14"/>
  <c r="P1000" i="14"/>
  <c r="P999" i="14"/>
  <c r="P998" i="14"/>
  <c r="P997" i="14"/>
  <c r="P996" i="14"/>
  <c r="P995" i="14"/>
  <c r="P994" i="14"/>
  <c r="P993" i="14"/>
  <c r="P992" i="14"/>
  <c r="P991" i="14"/>
  <c r="P990" i="14"/>
  <c r="P989" i="14"/>
  <c r="P988" i="14"/>
  <c r="P987" i="14"/>
  <c r="P986" i="14"/>
  <c r="P985" i="14"/>
  <c r="P984" i="14"/>
  <c r="P983" i="14"/>
  <c r="P982" i="14"/>
  <c r="P981" i="14"/>
  <c r="P980" i="14"/>
  <c r="P979" i="14"/>
  <c r="P978" i="14"/>
  <c r="P977" i="14"/>
  <c r="P976" i="14"/>
  <c r="P975" i="14"/>
  <c r="P974" i="14"/>
  <c r="P973" i="14"/>
  <c r="P972" i="14"/>
  <c r="P971" i="14"/>
  <c r="P970" i="14"/>
  <c r="P969" i="14"/>
  <c r="P968" i="14"/>
  <c r="P967" i="14"/>
  <c r="P966" i="14"/>
  <c r="P965" i="14"/>
  <c r="P964" i="14"/>
  <c r="P963" i="14"/>
  <c r="P962" i="14"/>
  <c r="P961" i="14"/>
  <c r="P960" i="14"/>
  <c r="P959" i="14"/>
  <c r="P958" i="14"/>
  <c r="P957" i="14"/>
  <c r="P956" i="14"/>
  <c r="P955" i="14"/>
  <c r="P954" i="14"/>
  <c r="P953" i="14"/>
  <c r="P952" i="14"/>
  <c r="P951" i="14"/>
  <c r="P950" i="14"/>
  <c r="P949" i="14"/>
  <c r="P948" i="14"/>
  <c r="P947" i="14"/>
  <c r="P946" i="14"/>
  <c r="P945" i="14"/>
  <c r="P944" i="14"/>
  <c r="P943" i="14"/>
  <c r="P942" i="14"/>
  <c r="P941" i="14"/>
  <c r="P940" i="14"/>
  <c r="P939" i="14"/>
  <c r="P938" i="14"/>
  <c r="P937" i="14"/>
  <c r="P936" i="14"/>
  <c r="P935" i="14"/>
  <c r="P934" i="14"/>
  <c r="P933" i="14"/>
  <c r="P932" i="14"/>
  <c r="P931" i="14"/>
  <c r="P930" i="14"/>
  <c r="P929" i="14"/>
  <c r="P928" i="14"/>
  <c r="P927" i="14"/>
  <c r="P926" i="14"/>
  <c r="P925" i="14"/>
  <c r="P924" i="14"/>
  <c r="P923" i="14"/>
  <c r="P922" i="14"/>
  <c r="P921" i="14"/>
  <c r="P920" i="14"/>
  <c r="P919" i="14"/>
  <c r="P918" i="14"/>
  <c r="P917" i="14"/>
  <c r="P916" i="14"/>
  <c r="P915" i="14"/>
  <c r="P914" i="14"/>
  <c r="P913" i="14"/>
  <c r="P912" i="14"/>
  <c r="P911" i="14"/>
  <c r="P910" i="14"/>
  <c r="P909" i="14"/>
  <c r="P908" i="14"/>
  <c r="P907" i="14"/>
  <c r="P906" i="14"/>
  <c r="P905" i="14"/>
  <c r="P904" i="14"/>
  <c r="P903" i="14"/>
  <c r="P902" i="14"/>
  <c r="P901" i="14"/>
  <c r="P900" i="14"/>
  <c r="P899" i="14"/>
  <c r="P898" i="14"/>
  <c r="P897" i="14"/>
  <c r="P896" i="14"/>
  <c r="P895" i="14"/>
  <c r="P894" i="14"/>
  <c r="P893" i="14"/>
  <c r="P892" i="14"/>
  <c r="P891" i="14"/>
  <c r="P890" i="14"/>
  <c r="P889" i="14"/>
  <c r="P888" i="14"/>
  <c r="P887" i="14"/>
  <c r="P886" i="14"/>
  <c r="P885" i="14"/>
  <c r="P884" i="14"/>
  <c r="P883" i="14"/>
  <c r="P882" i="14"/>
  <c r="P881" i="14"/>
  <c r="P880" i="14"/>
  <c r="P879" i="14"/>
  <c r="P878" i="14"/>
  <c r="P877" i="14"/>
  <c r="P876" i="14"/>
  <c r="P875" i="14"/>
  <c r="P874" i="14"/>
  <c r="P873" i="14"/>
  <c r="P872" i="14"/>
  <c r="P871" i="14"/>
  <c r="P870" i="14"/>
  <c r="P869" i="14"/>
  <c r="P868" i="14"/>
  <c r="P867" i="14"/>
  <c r="P866" i="14"/>
  <c r="P865" i="14"/>
  <c r="P864" i="14"/>
  <c r="P863" i="14"/>
  <c r="P862" i="14"/>
  <c r="P861" i="14"/>
  <c r="P860" i="14"/>
  <c r="P859" i="14"/>
  <c r="P858" i="14"/>
  <c r="P857" i="14"/>
  <c r="P856" i="14"/>
  <c r="P855" i="14"/>
  <c r="P854" i="14"/>
  <c r="P853" i="14"/>
  <c r="P852" i="14"/>
  <c r="P851" i="14"/>
  <c r="P850" i="14"/>
  <c r="P849" i="14"/>
  <c r="P848" i="14"/>
  <c r="P847" i="14"/>
  <c r="P846" i="14"/>
  <c r="P845" i="14"/>
  <c r="P844" i="14"/>
  <c r="P843" i="14"/>
  <c r="P842" i="14"/>
  <c r="P841" i="14"/>
  <c r="P840" i="14"/>
  <c r="P839" i="14"/>
  <c r="P838" i="14"/>
  <c r="P837" i="14"/>
  <c r="P836" i="14"/>
  <c r="P835" i="14"/>
  <c r="P834" i="14"/>
  <c r="P833" i="14"/>
  <c r="P832" i="14"/>
  <c r="P831" i="14"/>
  <c r="P830" i="14"/>
  <c r="P829" i="14"/>
  <c r="P828" i="14"/>
  <c r="P827" i="14"/>
  <c r="P826" i="14"/>
  <c r="P825" i="14"/>
  <c r="P824" i="14"/>
  <c r="P823" i="14"/>
  <c r="P822" i="14"/>
  <c r="P821" i="14"/>
  <c r="P820" i="14"/>
  <c r="P819" i="14"/>
  <c r="P818" i="14"/>
  <c r="P817" i="14"/>
  <c r="P816" i="14"/>
  <c r="P815" i="14"/>
  <c r="P814" i="14"/>
  <c r="P813" i="14"/>
  <c r="P812" i="14"/>
  <c r="P811" i="14"/>
  <c r="P810" i="14"/>
  <c r="P809" i="14"/>
  <c r="P808" i="14"/>
  <c r="P807" i="14"/>
  <c r="P806" i="14"/>
  <c r="P805" i="14"/>
  <c r="P804" i="14"/>
  <c r="P803" i="14"/>
  <c r="P802" i="14"/>
  <c r="P801" i="14"/>
  <c r="P800" i="14"/>
  <c r="P799" i="14"/>
  <c r="P798" i="14"/>
  <c r="P797" i="14"/>
  <c r="P796" i="14"/>
  <c r="P795" i="14"/>
  <c r="P794" i="14"/>
  <c r="P793" i="14"/>
  <c r="P792" i="14"/>
  <c r="P791" i="14"/>
  <c r="P790" i="14"/>
  <c r="P789" i="14"/>
  <c r="P788" i="14"/>
  <c r="P787" i="14"/>
  <c r="P786" i="14"/>
  <c r="P785" i="14"/>
  <c r="P784" i="14"/>
  <c r="P783" i="14"/>
  <c r="P782" i="14"/>
  <c r="P781" i="14"/>
  <c r="P780" i="14"/>
  <c r="P779" i="14"/>
  <c r="P778" i="14"/>
  <c r="P777" i="14"/>
  <c r="P776" i="14"/>
  <c r="P775" i="14"/>
  <c r="P774" i="14"/>
  <c r="P773" i="14"/>
  <c r="P772" i="14"/>
  <c r="P771" i="14"/>
  <c r="P770" i="14"/>
  <c r="P769" i="14"/>
  <c r="P768" i="14"/>
  <c r="P767" i="14"/>
  <c r="P766" i="14"/>
  <c r="P765" i="14"/>
  <c r="P764" i="14"/>
  <c r="P763" i="14"/>
  <c r="P762" i="14"/>
  <c r="P761" i="14"/>
  <c r="P760" i="14"/>
  <c r="P759" i="14"/>
  <c r="P758" i="14"/>
  <c r="P757" i="14"/>
  <c r="P756" i="14"/>
  <c r="P755" i="14"/>
  <c r="P754" i="14"/>
  <c r="P753" i="14"/>
  <c r="P752" i="14"/>
  <c r="P751" i="14"/>
  <c r="P750" i="14"/>
  <c r="P749" i="14"/>
  <c r="P748" i="14"/>
  <c r="P747" i="14"/>
  <c r="P746" i="14"/>
  <c r="P745" i="14"/>
  <c r="P744" i="14"/>
  <c r="P743" i="14"/>
  <c r="P742" i="14"/>
  <c r="P741" i="14"/>
  <c r="P740" i="14"/>
  <c r="P739" i="14"/>
  <c r="P738" i="14"/>
  <c r="P737" i="14"/>
  <c r="P736" i="14"/>
  <c r="P735" i="14"/>
  <c r="P734" i="14"/>
  <c r="P733" i="14"/>
  <c r="P732" i="14"/>
  <c r="P731" i="14"/>
  <c r="P730" i="14"/>
  <c r="P729" i="14"/>
  <c r="P728" i="14"/>
  <c r="P727" i="14"/>
  <c r="P726" i="14"/>
  <c r="P725" i="14"/>
  <c r="P724" i="14"/>
  <c r="P723" i="14"/>
  <c r="P722" i="14"/>
  <c r="P721" i="14"/>
  <c r="P720" i="14"/>
  <c r="P719" i="14"/>
  <c r="P718" i="14"/>
  <c r="P717" i="14"/>
  <c r="P716" i="14"/>
  <c r="P715" i="14"/>
  <c r="P714" i="14"/>
  <c r="P713" i="14"/>
  <c r="P712" i="14"/>
  <c r="P711" i="14"/>
  <c r="P710" i="14"/>
  <c r="P709" i="14"/>
  <c r="P708" i="14"/>
  <c r="P707" i="14"/>
  <c r="P706" i="14"/>
  <c r="P705" i="14"/>
  <c r="P704" i="14"/>
  <c r="P703" i="14"/>
  <c r="P702" i="14"/>
  <c r="P701" i="14"/>
  <c r="P700" i="14"/>
  <c r="P699" i="14"/>
  <c r="P698" i="14"/>
  <c r="P697" i="14"/>
  <c r="P696" i="14"/>
  <c r="P695" i="14"/>
  <c r="P694" i="14"/>
  <c r="P693" i="14"/>
  <c r="P692" i="14"/>
  <c r="P691" i="14"/>
  <c r="P690" i="14"/>
  <c r="P689" i="14"/>
  <c r="P688" i="14"/>
  <c r="P687" i="14"/>
  <c r="P686" i="14"/>
  <c r="P685" i="14"/>
  <c r="P684" i="14"/>
  <c r="P683" i="14"/>
  <c r="P682" i="14"/>
  <c r="P681" i="14"/>
  <c r="P680" i="14"/>
  <c r="P679" i="14"/>
  <c r="P678" i="14"/>
  <c r="P677" i="14"/>
  <c r="P676" i="14"/>
  <c r="P675" i="14"/>
  <c r="P674" i="14"/>
  <c r="P673" i="14"/>
  <c r="P672" i="14"/>
  <c r="P671" i="14"/>
  <c r="P670" i="14"/>
  <c r="P669" i="14"/>
  <c r="P668" i="14"/>
  <c r="P667" i="14"/>
  <c r="P666" i="14"/>
  <c r="P665" i="14"/>
  <c r="P664" i="14"/>
  <c r="P663" i="14"/>
  <c r="P662" i="14"/>
  <c r="P661" i="14"/>
  <c r="P660" i="14"/>
  <c r="P659" i="14"/>
  <c r="P658" i="14"/>
  <c r="P657" i="14"/>
  <c r="P656" i="14"/>
  <c r="P655" i="14"/>
  <c r="P654" i="14"/>
  <c r="P653" i="14"/>
  <c r="P652" i="14"/>
  <c r="P651" i="14"/>
  <c r="P650" i="14"/>
  <c r="P649" i="14"/>
  <c r="P648" i="14"/>
  <c r="P647" i="14"/>
  <c r="P646" i="14"/>
  <c r="P645" i="14"/>
  <c r="P644" i="14"/>
  <c r="P643" i="14"/>
  <c r="P642" i="14"/>
  <c r="P641" i="14"/>
  <c r="P640" i="14"/>
  <c r="P639" i="14"/>
  <c r="P638" i="14"/>
  <c r="P637" i="14"/>
  <c r="P636" i="14"/>
  <c r="P635" i="14"/>
  <c r="P634" i="14"/>
  <c r="P633" i="14"/>
  <c r="P632" i="14"/>
  <c r="P631" i="14"/>
  <c r="P630" i="14"/>
  <c r="P629" i="14"/>
  <c r="P628" i="14"/>
  <c r="P627" i="14"/>
  <c r="P626" i="14"/>
  <c r="P625" i="14"/>
  <c r="P624" i="14"/>
  <c r="P623" i="14"/>
  <c r="P622" i="14"/>
  <c r="P621" i="14"/>
  <c r="P620" i="14"/>
  <c r="P619" i="14"/>
  <c r="P618" i="14"/>
  <c r="P617" i="14"/>
  <c r="P616" i="14"/>
  <c r="P615" i="14"/>
  <c r="P614" i="14"/>
  <c r="P613" i="14"/>
  <c r="P612" i="14"/>
  <c r="P611" i="14"/>
  <c r="P610" i="14"/>
  <c r="P609" i="14"/>
  <c r="P608" i="14"/>
  <c r="P607" i="14"/>
  <c r="P606" i="14"/>
  <c r="P605" i="14"/>
  <c r="P604" i="14"/>
  <c r="P603" i="14"/>
  <c r="P602" i="14"/>
  <c r="P601" i="14"/>
  <c r="P600" i="14"/>
  <c r="P599" i="14"/>
  <c r="P598" i="14"/>
  <c r="P597" i="14"/>
  <c r="P596" i="14"/>
  <c r="P595" i="14"/>
  <c r="P594" i="14"/>
  <c r="P593" i="14"/>
  <c r="P592" i="14"/>
  <c r="P591" i="14"/>
  <c r="P590" i="14"/>
  <c r="P589" i="14"/>
  <c r="P588" i="14"/>
  <c r="P587" i="14"/>
  <c r="P586" i="14"/>
  <c r="P585" i="14"/>
  <c r="P584" i="14"/>
  <c r="P583" i="14"/>
  <c r="P582" i="14"/>
  <c r="P581" i="14"/>
  <c r="P580" i="14"/>
  <c r="P579" i="14"/>
  <c r="P578" i="14"/>
  <c r="P577" i="14"/>
  <c r="P576" i="14"/>
  <c r="P575" i="14"/>
  <c r="P574" i="14"/>
  <c r="P573" i="14"/>
  <c r="P572" i="14"/>
  <c r="P571" i="14"/>
  <c r="P570" i="14"/>
  <c r="P569" i="14"/>
  <c r="P568" i="14"/>
  <c r="P567" i="14"/>
  <c r="P566" i="14"/>
  <c r="P565" i="14"/>
  <c r="P564" i="14"/>
  <c r="P563" i="14"/>
  <c r="P562" i="14"/>
  <c r="P561" i="14"/>
  <c r="P560" i="14"/>
  <c r="P559" i="14"/>
  <c r="P558" i="14"/>
  <c r="P557" i="14"/>
  <c r="P556" i="14"/>
  <c r="P555" i="14"/>
  <c r="P554" i="14"/>
  <c r="P553" i="14"/>
  <c r="P552" i="14"/>
  <c r="P551" i="14"/>
  <c r="P550" i="14"/>
  <c r="P549" i="14"/>
  <c r="P548" i="14"/>
  <c r="P547" i="14"/>
  <c r="P546" i="14"/>
  <c r="P545" i="14"/>
  <c r="P544" i="14"/>
  <c r="P543" i="14"/>
  <c r="P542" i="14"/>
  <c r="P541" i="14"/>
  <c r="P540" i="14"/>
  <c r="P539" i="14"/>
  <c r="P538" i="14"/>
  <c r="P537" i="14"/>
  <c r="P536" i="14"/>
  <c r="P535" i="14"/>
  <c r="P534" i="14"/>
  <c r="P533" i="14"/>
  <c r="P532" i="14"/>
  <c r="P531" i="14"/>
  <c r="P530" i="14"/>
  <c r="P529" i="14"/>
  <c r="P528" i="14"/>
  <c r="P527" i="14"/>
  <c r="P526" i="14"/>
  <c r="P525" i="14"/>
  <c r="P524" i="14"/>
  <c r="P523" i="14"/>
  <c r="P522" i="14"/>
  <c r="P521" i="14"/>
  <c r="P520" i="14"/>
  <c r="P519" i="14"/>
  <c r="P518" i="14"/>
  <c r="P517" i="14"/>
  <c r="P516" i="14"/>
  <c r="P515" i="14"/>
  <c r="P514" i="14"/>
  <c r="P513" i="14"/>
  <c r="P512" i="14"/>
  <c r="P511" i="14"/>
  <c r="P510" i="14"/>
  <c r="P509" i="14"/>
  <c r="P508" i="14"/>
  <c r="P507" i="14"/>
  <c r="P506" i="14"/>
  <c r="P505" i="14"/>
  <c r="P504" i="14"/>
  <c r="P503" i="14"/>
  <c r="P502" i="14"/>
  <c r="P501" i="14"/>
  <c r="P500" i="14"/>
  <c r="P499" i="14"/>
  <c r="P498" i="14"/>
  <c r="P497" i="14"/>
  <c r="P496" i="14"/>
  <c r="P495" i="14"/>
  <c r="P494" i="14"/>
  <c r="P493" i="14"/>
  <c r="P492" i="14"/>
  <c r="P491" i="14"/>
  <c r="P490" i="14"/>
  <c r="P489" i="14"/>
  <c r="P488" i="14"/>
  <c r="P487" i="14"/>
  <c r="P486" i="14"/>
  <c r="P485" i="14"/>
  <c r="P484" i="14"/>
  <c r="P483" i="14"/>
  <c r="P482" i="14"/>
  <c r="P481" i="14"/>
  <c r="P480" i="14"/>
  <c r="P479" i="14"/>
  <c r="P478" i="14"/>
  <c r="P477" i="14"/>
  <c r="P476" i="14"/>
  <c r="P475" i="14"/>
  <c r="P474" i="14"/>
  <c r="P473" i="14"/>
  <c r="P472" i="14"/>
  <c r="P471" i="14"/>
  <c r="P470" i="14"/>
  <c r="P469" i="14"/>
  <c r="P468" i="14"/>
  <c r="P467" i="14"/>
  <c r="P466" i="14"/>
  <c r="P465" i="14"/>
  <c r="P464" i="14"/>
  <c r="P463" i="14"/>
  <c r="P462" i="14"/>
  <c r="P461" i="14"/>
  <c r="P460" i="14"/>
  <c r="P459" i="14"/>
  <c r="P458" i="14"/>
  <c r="P457" i="14"/>
  <c r="P456" i="14"/>
  <c r="P455" i="14"/>
  <c r="P454" i="14"/>
  <c r="P453" i="14"/>
  <c r="P452" i="14"/>
  <c r="P451" i="14"/>
  <c r="P450" i="14"/>
  <c r="P449" i="14"/>
  <c r="P448" i="14"/>
  <c r="P447" i="14"/>
  <c r="P446" i="14"/>
  <c r="P445" i="14"/>
  <c r="P444" i="14"/>
  <c r="P443" i="14"/>
  <c r="P442" i="14"/>
  <c r="P441" i="14"/>
  <c r="P440" i="14"/>
  <c r="P439" i="14"/>
  <c r="P438" i="14"/>
  <c r="P437" i="14"/>
  <c r="P436" i="14"/>
  <c r="P435" i="14"/>
  <c r="P434" i="14"/>
  <c r="P433" i="14"/>
  <c r="P432" i="14"/>
  <c r="P431" i="14"/>
  <c r="P430" i="14"/>
  <c r="P429" i="14"/>
  <c r="P428" i="14"/>
  <c r="P427" i="14"/>
  <c r="P426" i="14"/>
  <c r="P425" i="14"/>
  <c r="P424" i="14"/>
  <c r="P423" i="14"/>
  <c r="P422" i="14"/>
  <c r="P421" i="14"/>
  <c r="P420" i="14"/>
  <c r="P419" i="14"/>
  <c r="P418" i="14"/>
  <c r="P417" i="14"/>
  <c r="P416" i="14"/>
  <c r="P415" i="14"/>
  <c r="P414" i="14"/>
  <c r="P413" i="14"/>
  <c r="P412" i="14"/>
  <c r="P411" i="14"/>
  <c r="P410" i="14"/>
  <c r="P409" i="14"/>
  <c r="P408" i="14"/>
  <c r="P407" i="14"/>
  <c r="P406" i="14"/>
  <c r="P405" i="14"/>
  <c r="P404" i="14"/>
  <c r="P403" i="14"/>
  <c r="P402" i="14"/>
  <c r="P401" i="14"/>
  <c r="P400" i="14"/>
  <c r="P399" i="14"/>
  <c r="P398" i="14"/>
  <c r="P397" i="14"/>
  <c r="P396" i="14"/>
  <c r="P395" i="14"/>
  <c r="P394" i="14"/>
  <c r="P393" i="14"/>
  <c r="P392" i="14"/>
  <c r="P391" i="14"/>
  <c r="P390" i="14"/>
  <c r="P389" i="14"/>
  <c r="P388" i="14"/>
  <c r="P387" i="14"/>
  <c r="P386" i="14"/>
  <c r="P385" i="14"/>
  <c r="P384" i="14"/>
  <c r="P383" i="14"/>
  <c r="P382" i="14"/>
  <c r="P381" i="14"/>
  <c r="P380" i="14"/>
  <c r="P379" i="14"/>
  <c r="P378" i="14"/>
  <c r="P377" i="14"/>
  <c r="P376" i="14"/>
  <c r="P375" i="14"/>
  <c r="P374" i="14"/>
  <c r="P373" i="14"/>
  <c r="P372" i="14"/>
  <c r="P371" i="14"/>
  <c r="P370" i="14"/>
  <c r="P369" i="14"/>
  <c r="P368" i="14"/>
  <c r="P367" i="14"/>
  <c r="P366" i="14"/>
  <c r="P365" i="14"/>
  <c r="P364" i="14"/>
  <c r="P363" i="14"/>
  <c r="P362" i="14"/>
  <c r="P361" i="14"/>
  <c r="P360" i="14"/>
  <c r="P359" i="14"/>
  <c r="P358" i="14"/>
  <c r="P357" i="14"/>
  <c r="P356" i="14"/>
  <c r="P355" i="14"/>
  <c r="P354" i="14"/>
  <c r="P353" i="14"/>
  <c r="P352" i="14"/>
  <c r="P351" i="14"/>
  <c r="P350" i="14"/>
  <c r="P349" i="14"/>
  <c r="P348" i="14"/>
  <c r="P347" i="14"/>
  <c r="P346" i="14"/>
  <c r="P345" i="14"/>
  <c r="P344" i="14"/>
  <c r="P343" i="14"/>
  <c r="P342" i="14"/>
  <c r="P341" i="14"/>
  <c r="P340" i="14"/>
  <c r="P339" i="14"/>
  <c r="P338" i="14"/>
  <c r="P337" i="14"/>
  <c r="P336" i="14"/>
  <c r="P335" i="14"/>
  <c r="P334" i="14"/>
  <c r="P333" i="14"/>
  <c r="P332" i="14"/>
  <c r="P331" i="14"/>
  <c r="P330" i="14"/>
  <c r="P329" i="14"/>
  <c r="P328" i="14"/>
  <c r="P327" i="14"/>
  <c r="P326" i="14"/>
  <c r="P325" i="14"/>
  <c r="P324" i="14"/>
  <c r="P323" i="14"/>
  <c r="P322" i="14"/>
  <c r="P321" i="14"/>
  <c r="P320" i="14"/>
  <c r="P319" i="14"/>
  <c r="P318" i="14"/>
  <c r="P317" i="14"/>
  <c r="P316" i="14"/>
  <c r="P315" i="14"/>
  <c r="P314" i="14"/>
  <c r="P313" i="14"/>
  <c r="P312" i="14"/>
  <c r="P311" i="14"/>
  <c r="P310" i="14"/>
  <c r="P309" i="14"/>
  <c r="P308" i="14"/>
  <c r="P307" i="14"/>
  <c r="P306" i="14"/>
  <c r="P305" i="14"/>
  <c r="P304" i="14"/>
  <c r="P303" i="14"/>
  <c r="P302" i="14"/>
  <c r="P301" i="14"/>
  <c r="P300" i="14"/>
  <c r="P299" i="14"/>
  <c r="P298" i="14"/>
  <c r="P297" i="14"/>
  <c r="P296" i="14"/>
  <c r="P295" i="14"/>
  <c r="P294" i="14"/>
  <c r="P293" i="14"/>
  <c r="P292" i="14"/>
  <c r="P291" i="14"/>
  <c r="P290" i="14"/>
  <c r="P289" i="14"/>
  <c r="P288" i="14"/>
  <c r="P287" i="14"/>
  <c r="P286" i="14"/>
  <c r="P285" i="14"/>
  <c r="P284" i="14"/>
  <c r="P283" i="14"/>
  <c r="P282" i="14"/>
  <c r="P281" i="14"/>
  <c r="P280" i="14"/>
  <c r="P279" i="14"/>
  <c r="P278" i="14"/>
  <c r="P277" i="14"/>
  <c r="P276" i="14"/>
  <c r="P275" i="14"/>
  <c r="P274" i="14"/>
  <c r="P273" i="14"/>
  <c r="P272" i="14"/>
  <c r="P271" i="14"/>
  <c r="P270" i="14"/>
  <c r="P269" i="14"/>
  <c r="P268" i="14"/>
  <c r="P267" i="14"/>
  <c r="P266" i="14"/>
  <c r="P265" i="14"/>
  <c r="P264" i="14"/>
  <c r="P263" i="14"/>
  <c r="P262" i="14"/>
  <c r="P261" i="14"/>
  <c r="P260" i="14"/>
  <c r="P259" i="14"/>
  <c r="P258" i="14"/>
  <c r="P257" i="14"/>
  <c r="P256" i="14"/>
  <c r="P255" i="14"/>
  <c r="P254" i="14"/>
  <c r="P253" i="14"/>
  <c r="P252" i="14"/>
  <c r="P251" i="14"/>
  <c r="P250" i="14"/>
  <c r="P249" i="14"/>
  <c r="P248" i="14"/>
  <c r="P247" i="14"/>
  <c r="P246" i="14"/>
  <c r="P245" i="14"/>
  <c r="P244" i="14"/>
  <c r="P243" i="14"/>
  <c r="P242" i="14"/>
  <c r="P241" i="14"/>
  <c r="P240" i="14"/>
  <c r="P239" i="14"/>
  <c r="P238" i="14"/>
  <c r="P237" i="14"/>
  <c r="P236" i="14"/>
  <c r="P235" i="14"/>
  <c r="P234" i="14"/>
  <c r="P233" i="14"/>
  <c r="P232" i="14"/>
  <c r="P231" i="14"/>
  <c r="P230" i="14"/>
  <c r="P229" i="14"/>
  <c r="P228" i="14"/>
  <c r="P227" i="14"/>
  <c r="P226" i="14"/>
  <c r="P225" i="14"/>
  <c r="P224" i="14"/>
  <c r="P223" i="14"/>
  <c r="P222" i="14"/>
  <c r="P221" i="14"/>
  <c r="P220" i="14"/>
  <c r="P219" i="14"/>
  <c r="P218" i="14"/>
  <c r="P217" i="14"/>
  <c r="P216" i="14"/>
  <c r="P215" i="14"/>
  <c r="P214" i="14"/>
  <c r="P213" i="14"/>
  <c r="P212" i="14"/>
  <c r="P211" i="14"/>
  <c r="P210" i="14"/>
  <c r="P209" i="14"/>
  <c r="P208" i="14"/>
  <c r="P207" i="14"/>
  <c r="P206" i="14"/>
  <c r="P205" i="14"/>
  <c r="P204" i="14"/>
  <c r="P203" i="14"/>
  <c r="P202" i="14"/>
  <c r="P201" i="14"/>
  <c r="P200" i="14"/>
  <c r="P199" i="14"/>
  <c r="P198" i="14"/>
  <c r="P197" i="14"/>
  <c r="P196" i="14"/>
  <c r="P195" i="14"/>
  <c r="P194" i="14"/>
  <c r="P193" i="14"/>
  <c r="P192" i="14"/>
  <c r="P191" i="14"/>
  <c r="P190" i="14"/>
  <c r="P189" i="14"/>
  <c r="P188" i="14"/>
  <c r="P187" i="14"/>
  <c r="P186" i="14"/>
  <c r="P185" i="14"/>
  <c r="P184" i="14"/>
  <c r="P183" i="14"/>
  <c r="P182" i="14"/>
  <c r="P181" i="14"/>
  <c r="P180" i="14"/>
  <c r="P179" i="14"/>
  <c r="P178" i="14"/>
  <c r="P177" i="14"/>
  <c r="P176" i="14"/>
  <c r="P175" i="14"/>
  <c r="P174" i="14"/>
  <c r="P173" i="14"/>
  <c r="P172" i="14"/>
  <c r="P171" i="14"/>
  <c r="P170" i="14"/>
  <c r="P169" i="14"/>
  <c r="P168" i="14"/>
  <c r="P167" i="14"/>
  <c r="P166" i="14"/>
  <c r="P165" i="14"/>
  <c r="P164" i="14"/>
  <c r="P163" i="14"/>
  <c r="P162" i="14"/>
  <c r="P161" i="14"/>
  <c r="P160" i="14"/>
  <c r="P159" i="14"/>
  <c r="P158" i="14"/>
  <c r="P157" i="14"/>
  <c r="P156" i="14"/>
  <c r="P155" i="14"/>
  <c r="P154" i="14"/>
  <c r="P153" i="14"/>
  <c r="P152" i="14"/>
  <c r="P151" i="14"/>
  <c r="P150" i="14"/>
  <c r="P149" i="14"/>
  <c r="P148" i="14"/>
  <c r="P147" i="14"/>
  <c r="P146" i="14"/>
  <c r="P145" i="14"/>
  <c r="P144" i="14"/>
  <c r="P143" i="14"/>
  <c r="P142" i="14"/>
  <c r="P141" i="14"/>
  <c r="P140" i="14"/>
  <c r="P139" i="14"/>
  <c r="P138" i="14"/>
  <c r="P137" i="14"/>
  <c r="P136" i="14"/>
  <c r="P135" i="14"/>
  <c r="P134" i="14"/>
  <c r="P133" i="14"/>
  <c r="P132" i="14"/>
  <c r="P131" i="14"/>
  <c r="P130" i="14"/>
  <c r="P129" i="14"/>
  <c r="P128" i="14"/>
  <c r="P127" i="14"/>
  <c r="P126" i="14"/>
  <c r="P125" i="14"/>
  <c r="P124" i="14"/>
  <c r="P123" i="14"/>
  <c r="P122" i="14"/>
  <c r="P121" i="14"/>
  <c r="P120" i="14"/>
  <c r="P119" i="14"/>
  <c r="P118" i="14"/>
  <c r="P117" i="14"/>
  <c r="P116" i="14"/>
  <c r="P115" i="14"/>
  <c r="P114" i="14"/>
  <c r="P113" i="14"/>
  <c r="P112" i="14"/>
  <c r="P111" i="14"/>
  <c r="P110" i="14"/>
  <c r="P109" i="14"/>
  <c r="P108" i="14"/>
  <c r="P107" i="14"/>
  <c r="P106" i="14"/>
  <c r="P105" i="14"/>
  <c r="P104" i="14"/>
  <c r="P103" i="14"/>
  <c r="P102" i="14"/>
  <c r="P101" i="14"/>
  <c r="P100" i="14"/>
  <c r="P99" i="14"/>
  <c r="P98" i="14"/>
  <c r="P97" i="14"/>
  <c r="P96" i="14"/>
  <c r="P95" i="14"/>
  <c r="P94" i="14"/>
  <c r="P93" i="14"/>
  <c r="P92" i="14"/>
  <c r="P91" i="14"/>
  <c r="P90" i="14"/>
  <c r="P89" i="14"/>
  <c r="P88" i="14"/>
  <c r="P87" i="14"/>
  <c r="P86" i="14"/>
  <c r="P85" i="14"/>
  <c r="P84" i="14"/>
  <c r="P83" i="14"/>
  <c r="P82" i="14"/>
  <c r="P81" i="14"/>
  <c r="P80" i="14"/>
  <c r="P79" i="14"/>
  <c r="P78" i="14"/>
  <c r="P77" i="14"/>
  <c r="P76" i="14"/>
  <c r="P75" i="14"/>
  <c r="P74" i="14"/>
  <c r="P73" i="14"/>
  <c r="P72" i="14"/>
  <c r="P71" i="14"/>
  <c r="P70" i="14"/>
  <c r="P69" i="14"/>
  <c r="P68" i="14"/>
  <c r="P67" i="14"/>
  <c r="P66" i="14"/>
  <c r="P65" i="14"/>
  <c r="P64" i="14"/>
  <c r="P63" i="14"/>
  <c r="P62" i="14"/>
  <c r="P61" i="14"/>
  <c r="P60" i="14"/>
  <c r="P59" i="14"/>
  <c r="P58" i="14"/>
  <c r="P57" i="14"/>
  <c r="P56" i="14"/>
  <c r="P55" i="14"/>
  <c r="P54" i="14"/>
  <c r="P53" i="14"/>
  <c r="P52" i="14"/>
  <c r="P51" i="14"/>
  <c r="P50" i="14"/>
  <c r="P49" i="14"/>
  <c r="P48" i="14"/>
  <c r="P47" i="14"/>
  <c r="P46" i="14"/>
  <c r="P45" i="14"/>
  <c r="P44" i="14"/>
  <c r="P43" i="14"/>
  <c r="P42" i="14"/>
  <c r="P41" i="14"/>
  <c r="P40" i="14"/>
  <c r="P39" i="14"/>
  <c r="P38" i="14"/>
  <c r="P37" i="14"/>
  <c r="P36" i="14"/>
  <c r="P35" i="14"/>
  <c r="P34" i="14"/>
  <c r="P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O4" i="14"/>
  <c r="O14" i="14"/>
  <c r="O1008" i="14"/>
  <c r="O1007" i="14"/>
  <c r="O1006" i="14"/>
  <c r="O1005" i="14"/>
  <c r="O1004" i="14"/>
  <c r="O1003" i="14"/>
  <c r="O1002" i="14"/>
  <c r="O1001" i="14"/>
  <c r="O1000" i="14"/>
  <c r="O999" i="14"/>
  <c r="O998" i="14"/>
  <c r="O997" i="14"/>
  <c r="O996" i="14"/>
  <c r="O995" i="14"/>
  <c r="O994" i="14"/>
  <c r="O993" i="14"/>
  <c r="O992" i="14"/>
  <c r="O991" i="14"/>
  <c r="O990" i="14"/>
  <c r="O989" i="14"/>
  <c r="O988" i="14"/>
  <c r="O987" i="14"/>
  <c r="O986" i="14"/>
  <c r="O985" i="14"/>
  <c r="O984" i="14"/>
  <c r="O983" i="14"/>
  <c r="O982" i="14"/>
  <c r="O981" i="14"/>
  <c r="O980" i="14"/>
  <c r="O979" i="14"/>
  <c r="O978" i="14"/>
  <c r="O977" i="14"/>
  <c r="O976" i="14"/>
  <c r="O975" i="14"/>
  <c r="O974" i="14"/>
  <c r="O973" i="14"/>
  <c r="O972" i="14"/>
  <c r="O971" i="14"/>
  <c r="O970" i="14"/>
  <c r="O969" i="14"/>
  <c r="O968" i="14"/>
  <c r="O967" i="14"/>
  <c r="O966" i="14"/>
  <c r="O965" i="14"/>
  <c r="O964" i="14"/>
  <c r="O963" i="14"/>
  <c r="O962" i="14"/>
  <c r="O961" i="14"/>
  <c r="O960" i="14"/>
  <c r="O959" i="14"/>
  <c r="O958" i="14"/>
  <c r="O957" i="14"/>
  <c r="O956" i="14"/>
  <c r="O955" i="14"/>
  <c r="O954" i="14"/>
  <c r="O953" i="14"/>
  <c r="O952" i="14"/>
  <c r="O951" i="14"/>
  <c r="O950" i="14"/>
  <c r="O949" i="14"/>
  <c r="O948" i="14"/>
  <c r="O947" i="14"/>
  <c r="O946" i="14"/>
  <c r="O945" i="14"/>
  <c r="O944" i="14"/>
  <c r="O943" i="14"/>
  <c r="O942" i="14"/>
  <c r="O941" i="14"/>
  <c r="O940" i="14"/>
  <c r="O939" i="14"/>
  <c r="O938" i="14"/>
  <c r="O937" i="14"/>
  <c r="O936" i="14"/>
  <c r="O935" i="14"/>
  <c r="O934" i="14"/>
  <c r="O933" i="14"/>
  <c r="O932" i="14"/>
  <c r="O931" i="14"/>
  <c r="O930" i="14"/>
  <c r="O929" i="14"/>
  <c r="O928" i="14"/>
  <c r="O927" i="14"/>
  <c r="O926" i="14"/>
  <c r="O925" i="14"/>
  <c r="O924" i="14"/>
  <c r="O923" i="14"/>
  <c r="O922" i="14"/>
  <c r="O921" i="14"/>
  <c r="O920" i="14"/>
  <c r="O919" i="14"/>
  <c r="O918" i="14"/>
  <c r="O917" i="14"/>
  <c r="O916" i="14"/>
  <c r="O915" i="14"/>
  <c r="O914" i="14"/>
  <c r="O913" i="14"/>
  <c r="O912" i="14"/>
  <c r="O911" i="14"/>
  <c r="O910" i="14"/>
  <c r="O909" i="14"/>
  <c r="O908" i="14"/>
  <c r="O907" i="14"/>
  <c r="O906" i="14"/>
  <c r="O905" i="14"/>
  <c r="O904" i="14"/>
  <c r="O903" i="14"/>
  <c r="O902" i="14"/>
  <c r="O901" i="14"/>
  <c r="O900" i="14"/>
  <c r="O899" i="14"/>
  <c r="O898" i="14"/>
  <c r="O897" i="14"/>
  <c r="O896" i="14"/>
  <c r="O895" i="14"/>
  <c r="O894" i="14"/>
  <c r="O893" i="14"/>
  <c r="O892" i="14"/>
  <c r="O891" i="14"/>
  <c r="O890" i="14"/>
  <c r="O889" i="14"/>
  <c r="O888" i="14"/>
  <c r="O887" i="14"/>
  <c r="O886" i="14"/>
  <c r="O885" i="14"/>
  <c r="O884" i="14"/>
  <c r="O883" i="14"/>
  <c r="O882" i="14"/>
  <c r="O881" i="14"/>
  <c r="O880" i="14"/>
  <c r="O879" i="14"/>
  <c r="O878" i="14"/>
  <c r="O877" i="14"/>
  <c r="O876" i="14"/>
  <c r="O875" i="14"/>
  <c r="O874" i="14"/>
  <c r="O873" i="14"/>
  <c r="O872" i="14"/>
  <c r="O871" i="14"/>
  <c r="O870" i="14"/>
  <c r="O869" i="14"/>
  <c r="O868" i="14"/>
  <c r="O867" i="14"/>
  <c r="O866" i="14"/>
  <c r="O865" i="14"/>
  <c r="O864" i="14"/>
  <c r="O863" i="14"/>
  <c r="O862" i="14"/>
  <c r="O861" i="14"/>
  <c r="O860" i="14"/>
  <c r="O859" i="14"/>
  <c r="O858" i="14"/>
  <c r="O857" i="14"/>
  <c r="O856" i="14"/>
  <c r="O855" i="14"/>
  <c r="O854" i="14"/>
  <c r="O853" i="14"/>
  <c r="O852" i="14"/>
  <c r="O851" i="14"/>
  <c r="O850" i="14"/>
  <c r="O849" i="14"/>
  <c r="O848" i="14"/>
  <c r="O847" i="14"/>
  <c r="O846" i="14"/>
  <c r="O845" i="14"/>
  <c r="O844" i="14"/>
  <c r="O843" i="14"/>
  <c r="O842" i="14"/>
  <c r="O841" i="14"/>
  <c r="O840" i="14"/>
  <c r="O839" i="14"/>
  <c r="O838" i="14"/>
  <c r="O837" i="14"/>
  <c r="O836" i="14"/>
  <c r="O835" i="14"/>
  <c r="O834" i="14"/>
  <c r="O833" i="14"/>
  <c r="O832" i="14"/>
  <c r="O831" i="14"/>
  <c r="O830" i="14"/>
  <c r="O829" i="14"/>
  <c r="O828" i="14"/>
  <c r="O827" i="14"/>
  <c r="O826" i="14"/>
  <c r="O825" i="14"/>
  <c r="O824" i="14"/>
  <c r="O823" i="14"/>
  <c r="O822" i="14"/>
  <c r="O821" i="14"/>
  <c r="O820" i="14"/>
  <c r="O819" i="14"/>
  <c r="O818" i="14"/>
  <c r="O817" i="14"/>
  <c r="O816" i="14"/>
  <c r="O815" i="14"/>
  <c r="O814" i="14"/>
  <c r="O813" i="14"/>
  <c r="O812" i="14"/>
  <c r="O811" i="14"/>
  <c r="O810" i="14"/>
  <c r="O809" i="14"/>
  <c r="O808" i="14"/>
  <c r="O807" i="14"/>
  <c r="O806" i="14"/>
  <c r="O805" i="14"/>
  <c r="O804" i="14"/>
  <c r="O803" i="14"/>
  <c r="O802" i="14"/>
  <c r="O801" i="14"/>
  <c r="O800" i="14"/>
  <c r="O799" i="14"/>
  <c r="O798" i="14"/>
  <c r="O797" i="14"/>
  <c r="O796" i="14"/>
  <c r="O795" i="14"/>
  <c r="O794" i="14"/>
  <c r="O793" i="14"/>
  <c r="O792" i="14"/>
  <c r="O791" i="14"/>
  <c r="O790" i="14"/>
  <c r="O789" i="14"/>
  <c r="O788" i="14"/>
  <c r="O787" i="14"/>
  <c r="O786" i="14"/>
  <c r="O785" i="14"/>
  <c r="O784" i="14"/>
  <c r="O783" i="14"/>
  <c r="O782" i="14"/>
  <c r="O781" i="14"/>
  <c r="O780" i="14"/>
  <c r="O779" i="14"/>
  <c r="O778" i="14"/>
  <c r="O777" i="14"/>
  <c r="O776" i="14"/>
  <c r="O775" i="14"/>
  <c r="O774" i="14"/>
  <c r="O773" i="14"/>
  <c r="O772" i="14"/>
  <c r="O771" i="14"/>
  <c r="O770" i="14"/>
  <c r="O769" i="14"/>
  <c r="O768" i="14"/>
  <c r="O767" i="14"/>
  <c r="O766" i="14"/>
  <c r="O765" i="14"/>
  <c r="O764" i="14"/>
  <c r="O763" i="14"/>
  <c r="O762" i="14"/>
  <c r="O761" i="14"/>
  <c r="O760" i="14"/>
  <c r="O759" i="14"/>
  <c r="O758" i="14"/>
  <c r="O757" i="14"/>
  <c r="O756" i="14"/>
  <c r="O755" i="14"/>
  <c r="O754" i="14"/>
  <c r="O753" i="14"/>
  <c r="O752" i="14"/>
  <c r="O751" i="14"/>
  <c r="O750" i="14"/>
  <c r="O749" i="14"/>
  <c r="O748" i="14"/>
  <c r="O747" i="14"/>
  <c r="O746" i="14"/>
  <c r="O745" i="14"/>
  <c r="O744" i="14"/>
  <c r="O743" i="14"/>
  <c r="O742" i="14"/>
  <c r="O741" i="14"/>
  <c r="O740" i="14"/>
  <c r="O739" i="14"/>
  <c r="O738" i="14"/>
  <c r="O737" i="14"/>
  <c r="O736" i="14"/>
  <c r="O735" i="14"/>
  <c r="O734" i="14"/>
  <c r="O733" i="14"/>
  <c r="O732" i="14"/>
  <c r="O731" i="14"/>
  <c r="O730" i="14"/>
  <c r="O729" i="14"/>
  <c r="O728" i="14"/>
  <c r="O727" i="14"/>
  <c r="O726" i="14"/>
  <c r="O725" i="14"/>
  <c r="O724" i="14"/>
  <c r="O723" i="14"/>
  <c r="O722" i="14"/>
  <c r="O721" i="14"/>
  <c r="O720" i="14"/>
  <c r="O719" i="14"/>
  <c r="O718" i="14"/>
  <c r="O717" i="14"/>
  <c r="O716" i="14"/>
  <c r="O715" i="14"/>
  <c r="O714" i="14"/>
  <c r="O713" i="14"/>
  <c r="O712" i="14"/>
  <c r="O711" i="14"/>
  <c r="O710" i="14"/>
  <c r="O709" i="14"/>
  <c r="O708" i="14"/>
  <c r="O707" i="14"/>
  <c r="O706" i="14"/>
  <c r="O705" i="14"/>
  <c r="O704" i="14"/>
  <c r="O703" i="14"/>
  <c r="O702" i="14"/>
  <c r="O701" i="14"/>
  <c r="O700" i="14"/>
  <c r="O699" i="14"/>
  <c r="O698" i="14"/>
  <c r="O697" i="14"/>
  <c r="O696" i="14"/>
  <c r="O695" i="14"/>
  <c r="O694" i="14"/>
  <c r="O693" i="14"/>
  <c r="O692" i="14"/>
  <c r="O691" i="14"/>
  <c r="O690" i="14"/>
  <c r="O689" i="14"/>
  <c r="O688" i="14"/>
  <c r="O687" i="14"/>
  <c r="O686" i="14"/>
  <c r="O685" i="14"/>
  <c r="O684" i="14"/>
  <c r="O683" i="14"/>
  <c r="O682" i="14"/>
  <c r="O681" i="14"/>
  <c r="O680" i="14"/>
  <c r="O679" i="14"/>
  <c r="O678" i="14"/>
  <c r="O677" i="14"/>
  <c r="O676" i="14"/>
  <c r="O675" i="14"/>
  <c r="O674" i="14"/>
  <c r="O673" i="14"/>
  <c r="O672" i="14"/>
  <c r="O671" i="14"/>
  <c r="O670" i="14"/>
  <c r="O669" i="14"/>
  <c r="O668" i="14"/>
  <c r="O667" i="14"/>
  <c r="O666" i="14"/>
  <c r="O665" i="14"/>
  <c r="O664" i="14"/>
  <c r="O663" i="14"/>
  <c r="O662" i="14"/>
  <c r="O661" i="14"/>
  <c r="O660" i="14"/>
  <c r="O659" i="14"/>
  <c r="O658" i="14"/>
  <c r="O657" i="14"/>
  <c r="O656" i="14"/>
  <c r="O655" i="14"/>
  <c r="O654" i="14"/>
  <c r="O653" i="14"/>
  <c r="O652" i="14"/>
  <c r="O651" i="14"/>
  <c r="O650" i="14"/>
  <c r="O649" i="14"/>
  <c r="O648" i="14"/>
  <c r="O647" i="14"/>
  <c r="O646" i="14"/>
  <c r="O645" i="14"/>
  <c r="O644" i="14"/>
  <c r="O643" i="14"/>
  <c r="O642" i="14"/>
  <c r="O641" i="14"/>
  <c r="O640" i="14"/>
  <c r="O639" i="14"/>
  <c r="O638" i="14"/>
  <c r="O637" i="14"/>
  <c r="O636" i="14"/>
  <c r="O635" i="14"/>
  <c r="O634" i="14"/>
  <c r="O633" i="14"/>
  <c r="O632" i="14"/>
  <c r="O631" i="14"/>
  <c r="O630" i="14"/>
  <c r="O629" i="14"/>
  <c r="O628" i="14"/>
  <c r="O627" i="14"/>
  <c r="O626" i="14"/>
  <c r="O625" i="14"/>
  <c r="O624" i="14"/>
  <c r="O623" i="14"/>
  <c r="O622" i="14"/>
  <c r="O621" i="14"/>
  <c r="O620" i="14"/>
  <c r="O619" i="14"/>
  <c r="O618" i="14"/>
  <c r="O617" i="14"/>
  <c r="O616" i="14"/>
  <c r="O615" i="14"/>
  <c r="O614" i="14"/>
  <c r="O613" i="14"/>
  <c r="O612" i="14"/>
  <c r="O611" i="14"/>
  <c r="O610" i="14"/>
  <c r="O609" i="14"/>
  <c r="O608" i="14"/>
  <c r="O607" i="14"/>
  <c r="O606" i="14"/>
  <c r="O605" i="14"/>
  <c r="O604" i="14"/>
  <c r="O603" i="14"/>
  <c r="O602" i="14"/>
  <c r="O601" i="14"/>
  <c r="O600" i="14"/>
  <c r="O599" i="14"/>
  <c r="O598" i="14"/>
  <c r="O597" i="14"/>
  <c r="O596" i="14"/>
  <c r="O595" i="14"/>
  <c r="O594" i="14"/>
  <c r="O593" i="14"/>
  <c r="O592" i="14"/>
  <c r="O591" i="14"/>
  <c r="O590" i="14"/>
  <c r="O589" i="14"/>
  <c r="O588" i="14"/>
  <c r="O587" i="14"/>
  <c r="O586" i="14"/>
  <c r="O585" i="14"/>
  <c r="O584" i="14"/>
  <c r="O583" i="14"/>
  <c r="O582" i="14"/>
  <c r="O581" i="14"/>
  <c r="O580" i="14"/>
  <c r="O579" i="14"/>
  <c r="O578" i="14"/>
  <c r="O577" i="14"/>
  <c r="O576" i="14"/>
  <c r="O575" i="14"/>
  <c r="O574" i="14"/>
  <c r="O573" i="14"/>
  <c r="O572" i="14"/>
  <c r="O571" i="14"/>
  <c r="O570" i="14"/>
  <c r="O569" i="14"/>
  <c r="O568" i="14"/>
  <c r="O567" i="14"/>
  <c r="O566" i="14"/>
  <c r="O565" i="14"/>
  <c r="O564" i="14"/>
  <c r="O563" i="14"/>
  <c r="O562" i="14"/>
  <c r="O561" i="14"/>
  <c r="O560" i="14"/>
  <c r="O559" i="14"/>
  <c r="O558" i="14"/>
  <c r="O557" i="14"/>
  <c r="O556" i="14"/>
  <c r="O555" i="14"/>
  <c r="O554" i="14"/>
  <c r="O553" i="14"/>
  <c r="O552" i="14"/>
  <c r="O551" i="14"/>
  <c r="O550" i="14"/>
  <c r="O549" i="14"/>
  <c r="O548" i="14"/>
  <c r="O547" i="14"/>
  <c r="O546" i="14"/>
  <c r="O545" i="14"/>
  <c r="O544" i="14"/>
  <c r="O543" i="14"/>
  <c r="O542" i="14"/>
  <c r="O541" i="14"/>
  <c r="O540" i="14"/>
  <c r="O539" i="14"/>
  <c r="O538" i="14"/>
  <c r="O537" i="14"/>
  <c r="O536" i="14"/>
  <c r="O535" i="14"/>
  <c r="O534" i="14"/>
  <c r="O533" i="14"/>
  <c r="O532" i="14"/>
  <c r="O531" i="14"/>
  <c r="O530" i="14"/>
  <c r="O529" i="14"/>
  <c r="O528" i="14"/>
  <c r="O527" i="14"/>
  <c r="O526" i="14"/>
  <c r="O525" i="14"/>
  <c r="O524" i="14"/>
  <c r="O523" i="14"/>
  <c r="O522" i="14"/>
  <c r="O521" i="14"/>
  <c r="O520" i="14"/>
  <c r="O519" i="14"/>
  <c r="O518" i="14"/>
  <c r="O517" i="14"/>
  <c r="O516" i="14"/>
  <c r="O515" i="14"/>
  <c r="O514" i="14"/>
  <c r="O513" i="14"/>
  <c r="O512" i="14"/>
  <c r="O511" i="14"/>
  <c r="O510" i="14"/>
  <c r="O509" i="14"/>
  <c r="O508" i="14"/>
  <c r="O507" i="14"/>
  <c r="O506" i="14"/>
  <c r="O505" i="14"/>
  <c r="O504" i="14"/>
  <c r="O503" i="14"/>
  <c r="O502" i="14"/>
  <c r="O501" i="14"/>
  <c r="O500" i="14"/>
  <c r="O499" i="14"/>
  <c r="O498" i="14"/>
  <c r="O497" i="14"/>
  <c r="O496" i="14"/>
  <c r="O495" i="14"/>
  <c r="O494" i="14"/>
  <c r="O493" i="14"/>
  <c r="O492" i="14"/>
  <c r="O491" i="14"/>
  <c r="O490" i="14"/>
  <c r="O489" i="14"/>
  <c r="O488" i="14"/>
  <c r="O487" i="14"/>
  <c r="O486" i="14"/>
  <c r="O485" i="14"/>
  <c r="O484" i="14"/>
  <c r="O483" i="14"/>
  <c r="O482" i="14"/>
  <c r="O481" i="14"/>
  <c r="O480" i="14"/>
  <c r="O479" i="14"/>
  <c r="O478" i="14"/>
  <c r="O477" i="14"/>
  <c r="O476" i="14"/>
  <c r="O475" i="14"/>
  <c r="O474" i="14"/>
  <c r="O473" i="14"/>
  <c r="O472" i="14"/>
  <c r="O471" i="14"/>
  <c r="O470" i="14"/>
  <c r="O469" i="14"/>
  <c r="O468" i="14"/>
  <c r="O467" i="14"/>
  <c r="O466" i="14"/>
  <c r="O465" i="14"/>
  <c r="O464" i="14"/>
  <c r="O463" i="14"/>
  <c r="O462" i="14"/>
  <c r="O461" i="14"/>
  <c r="O460" i="14"/>
  <c r="O459" i="14"/>
  <c r="O458" i="14"/>
  <c r="O457" i="14"/>
  <c r="O456" i="14"/>
  <c r="O455" i="14"/>
  <c r="O454" i="14"/>
  <c r="O453" i="14"/>
  <c r="O452" i="14"/>
  <c r="O451" i="14"/>
  <c r="O450" i="14"/>
  <c r="O449" i="14"/>
  <c r="O448" i="14"/>
  <c r="O447" i="14"/>
  <c r="O446" i="14"/>
  <c r="O445" i="14"/>
  <c r="O444" i="14"/>
  <c r="O443" i="14"/>
  <c r="O442" i="14"/>
  <c r="O441" i="14"/>
  <c r="O440" i="14"/>
  <c r="O439" i="14"/>
  <c r="O438" i="14"/>
  <c r="O437" i="14"/>
  <c r="O436" i="14"/>
  <c r="O435" i="14"/>
  <c r="O434" i="14"/>
  <c r="O433" i="14"/>
  <c r="O432" i="14"/>
  <c r="O431" i="14"/>
  <c r="O430" i="14"/>
  <c r="O429" i="14"/>
  <c r="O428" i="14"/>
  <c r="O427" i="14"/>
  <c r="O426" i="14"/>
  <c r="O425" i="14"/>
  <c r="O424" i="14"/>
  <c r="O423" i="14"/>
  <c r="O422" i="14"/>
  <c r="O421" i="14"/>
  <c r="O420" i="14"/>
  <c r="O419" i="14"/>
  <c r="O418" i="14"/>
  <c r="O417" i="14"/>
  <c r="O416" i="14"/>
  <c r="O415" i="14"/>
  <c r="O414" i="14"/>
  <c r="O413" i="14"/>
  <c r="O412" i="14"/>
  <c r="O411" i="14"/>
  <c r="O410" i="14"/>
  <c r="O409" i="14"/>
  <c r="O408" i="14"/>
  <c r="O407" i="14"/>
  <c r="O406" i="14"/>
  <c r="O405" i="14"/>
  <c r="O404" i="14"/>
  <c r="O403" i="14"/>
  <c r="O402" i="14"/>
  <c r="O401" i="14"/>
  <c r="O400" i="14"/>
  <c r="O399" i="14"/>
  <c r="O398" i="14"/>
  <c r="O397" i="14"/>
  <c r="O396" i="14"/>
  <c r="O395" i="14"/>
  <c r="O394" i="14"/>
  <c r="O393" i="14"/>
  <c r="O392" i="14"/>
  <c r="O391" i="14"/>
  <c r="O390" i="14"/>
  <c r="O389" i="14"/>
  <c r="O388" i="14"/>
  <c r="O387" i="14"/>
  <c r="O386" i="14"/>
  <c r="O385" i="14"/>
  <c r="O384" i="14"/>
  <c r="O383" i="14"/>
  <c r="O382" i="14"/>
  <c r="O381" i="14"/>
  <c r="O380" i="14"/>
  <c r="O379" i="14"/>
  <c r="O378" i="14"/>
  <c r="O377" i="14"/>
  <c r="O376" i="14"/>
  <c r="O375" i="14"/>
  <c r="O374" i="14"/>
  <c r="O373" i="14"/>
  <c r="O372" i="14"/>
  <c r="O371" i="14"/>
  <c r="O370" i="14"/>
  <c r="O369" i="14"/>
  <c r="O368" i="14"/>
  <c r="O367" i="14"/>
  <c r="O366" i="14"/>
  <c r="O365" i="14"/>
  <c r="O364" i="14"/>
  <c r="O363" i="14"/>
  <c r="O362" i="14"/>
  <c r="O361" i="14"/>
  <c r="O360" i="14"/>
  <c r="O359" i="14"/>
  <c r="O358" i="14"/>
  <c r="O357" i="14"/>
  <c r="O356" i="14"/>
  <c r="O355" i="14"/>
  <c r="O354" i="14"/>
  <c r="O353" i="14"/>
  <c r="O352" i="14"/>
  <c r="O351" i="14"/>
  <c r="O350" i="14"/>
  <c r="O349" i="14"/>
  <c r="O348" i="14"/>
  <c r="O347" i="14"/>
  <c r="O346" i="14"/>
  <c r="O345" i="14"/>
  <c r="O344" i="14"/>
  <c r="O343" i="14"/>
  <c r="O342" i="14"/>
  <c r="O341" i="14"/>
  <c r="O340" i="14"/>
  <c r="O339" i="14"/>
  <c r="O338" i="14"/>
  <c r="O337" i="14"/>
  <c r="O336" i="14"/>
  <c r="O335" i="14"/>
  <c r="O334" i="14"/>
  <c r="O333" i="14"/>
  <c r="O332" i="14"/>
  <c r="O331" i="14"/>
  <c r="O330" i="14"/>
  <c r="O329" i="14"/>
  <c r="O328" i="14"/>
  <c r="O327" i="14"/>
  <c r="O326" i="14"/>
  <c r="O325" i="14"/>
  <c r="O324" i="14"/>
  <c r="O323" i="14"/>
  <c r="O322" i="14"/>
  <c r="O321" i="14"/>
  <c r="O320" i="14"/>
  <c r="O319" i="14"/>
  <c r="O318" i="14"/>
  <c r="O317" i="14"/>
  <c r="O316" i="14"/>
  <c r="O315" i="14"/>
  <c r="O314" i="14"/>
  <c r="O313" i="14"/>
  <c r="O312" i="14"/>
  <c r="O311" i="14"/>
  <c r="O310" i="14"/>
  <c r="O309" i="14"/>
  <c r="O308" i="14"/>
  <c r="O307" i="14"/>
  <c r="O306" i="14"/>
  <c r="O305" i="14"/>
  <c r="O304" i="14"/>
  <c r="O303" i="14"/>
  <c r="O302" i="14"/>
  <c r="O301" i="14"/>
  <c r="O300" i="14"/>
  <c r="O299" i="14"/>
  <c r="O298" i="14"/>
  <c r="O297" i="14"/>
  <c r="O296" i="14"/>
  <c r="O295" i="14"/>
  <c r="O294" i="14"/>
  <c r="O293" i="14"/>
  <c r="O292" i="14"/>
  <c r="O291" i="14"/>
  <c r="O290" i="14"/>
  <c r="O289" i="14"/>
  <c r="O288" i="14"/>
  <c r="O287" i="14"/>
  <c r="O286" i="14"/>
  <c r="O285" i="14"/>
  <c r="O284" i="14"/>
  <c r="O283" i="14"/>
  <c r="O282" i="14"/>
  <c r="O281" i="14"/>
  <c r="O280" i="14"/>
  <c r="O279" i="14"/>
  <c r="O278" i="14"/>
  <c r="O277" i="14"/>
  <c r="O276" i="14"/>
  <c r="O275" i="14"/>
  <c r="O274" i="14"/>
  <c r="O273" i="14"/>
  <c r="O272" i="14"/>
  <c r="O271" i="14"/>
  <c r="O270" i="14"/>
  <c r="O269" i="14"/>
  <c r="O268" i="14"/>
  <c r="O267" i="14"/>
  <c r="O266" i="14"/>
  <c r="O265" i="14"/>
  <c r="O264" i="14"/>
  <c r="O263" i="14"/>
  <c r="O262" i="14"/>
  <c r="O261" i="14"/>
  <c r="O260" i="14"/>
  <c r="O259" i="14"/>
  <c r="O258" i="14"/>
  <c r="O257" i="14"/>
  <c r="O256" i="14"/>
  <c r="O255" i="14"/>
  <c r="O254" i="14"/>
  <c r="O253" i="14"/>
  <c r="O252" i="14"/>
  <c r="O251" i="14"/>
  <c r="O250" i="14"/>
  <c r="O249" i="14"/>
  <c r="O248" i="14"/>
  <c r="O247" i="14"/>
  <c r="O246" i="14"/>
  <c r="O245" i="14"/>
  <c r="O244" i="14"/>
  <c r="O243" i="14"/>
  <c r="O242" i="14"/>
  <c r="O241" i="14"/>
  <c r="O240" i="14"/>
  <c r="O239" i="14"/>
  <c r="O238" i="14"/>
  <c r="O237" i="14"/>
  <c r="O236" i="14"/>
  <c r="O235" i="14"/>
  <c r="O234" i="14"/>
  <c r="O233" i="14"/>
  <c r="O232" i="14"/>
  <c r="O231" i="14"/>
  <c r="O230" i="14"/>
  <c r="O229" i="14"/>
  <c r="O228" i="14"/>
  <c r="O227" i="14"/>
  <c r="O226" i="14"/>
  <c r="O225" i="14"/>
  <c r="O224" i="14"/>
  <c r="O223" i="14"/>
  <c r="O222" i="14"/>
  <c r="O221" i="14"/>
  <c r="O220" i="14"/>
  <c r="O219" i="14"/>
  <c r="O218" i="14"/>
  <c r="O217" i="14"/>
  <c r="O216" i="14"/>
  <c r="O215" i="14"/>
  <c r="O214" i="14"/>
  <c r="O213" i="14"/>
  <c r="O212" i="14"/>
  <c r="O211" i="14"/>
  <c r="O210" i="14"/>
  <c r="O209" i="14"/>
  <c r="O208" i="14"/>
  <c r="O207" i="14"/>
  <c r="O206" i="14"/>
  <c r="O205" i="14"/>
  <c r="O204" i="14"/>
  <c r="O203" i="14"/>
  <c r="O202" i="14"/>
  <c r="O201" i="14"/>
  <c r="O200" i="14"/>
  <c r="O199" i="14"/>
  <c r="O198" i="14"/>
  <c r="O197" i="14"/>
  <c r="O196" i="14"/>
  <c r="O195" i="14"/>
  <c r="O194" i="14"/>
  <c r="O193" i="14"/>
  <c r="O192" i="14"/>
  <c r="O191" i="14"/>
  <c r="O190" i="14"/>
  <c r="O189" i="14"/>
  <c r="O188" i="14"/>
  <c r="O187" i="14"/>
  <c r="O186" i="14"/>
  <c r="O185" i="14"/>
  <c r="O184" i="14"/>
  <c r="O183" i="14"/>
  <c r="O182" i="14"/>
  <c r="O181" i="14"/>
  <c r="O180" i="14"/>
  <c r="O179" i="14"/>
  <c r="O178" i="14"/>
  <c r="O177" i="14"/>
  <c r="O176" i="14"/>
  <c r="O175" i="14"/>
  <c r="O174" i="14"/>
  <c r="O173" i="14"/>
  <c r="O172" i="14"/>
  <c r="O171" i="14"/>
  <c r="O170" i="14"/>
  <c r="O169" i="14"/>
  <c r="O168" i="14"/>
  <c r="O167" i="14"/>
  <c r="O166" i="14"/>
  <c r="O165" i="14"/>
  <c r="O164" i="14"/>
  <c r="O163" i="14"/>
  <c r="O162" i="14"/>
  <c r="O161" i="14"/>
  <c r="O160" i="14"/>
  <c r="O159" i="14"/>
  <c r="O158" i="14"/>
  <c r="O157" i="14"/>
  <c r="O156" i="14"/>
  <c r="O155" i="14"/>
  <c r="O154" i="14"/>
  <c r="O153" i="14"/>
  <c r="O152" i="14"/>
  <c r="O151" i="14"/>
  <c r="O150" i="14"/>
  <c r="O149" i="14"/>
  <c r="O148" i="14"/>
  <c r="O147" i="14"/>
  <c r="O146" i="14"/>
  <c r="O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O120" i="14"/>
  <c r="O119" i="14"/>
  <c r="O118" i="14"/>
  <c r="O117" i="14"/>
  <c r="O116" i="14"/>
  <c r="O115" i="14"/>
  <c r="O114" i="14"/>
  <c r="O113" i="14"/>
  <c r="O112" i="14"/>
  <c r="O111" i="14"/>
  <c r="O110" i="14"/>
  <c r="O109" i="14"/>
  <c r="O108" i="14"/>
  <c r="O107" i="14"/>
  <c r="O106" i="14"/>
  <c r="O105" i="14"/>
  <c r="O104" i="14"/>
  <c r="O103" i="14"/>
  <c r="O102" i="14"/>
  <c r="O101" i="14"/>
  <c r="O100" i="14"/>
  <c r="O99" i="14"/>
  <c r="O98" i="14"/>
  <c r="O97" i="14"/>
  <c r="O96" i="14"/>
  <c r="O95" i="14"/>
  <c r="O94" i="14"/>
  <c r="O93" i="14"/>
  <c r="O92" i="14"/>
  <c r="O91" i="14"/>
  <c r="O90" i="14"/>
  <c r="O89" i="14"/>
  <c r="O88" i="14"/>
  <c r="O87" i="14"/>
  <c r="O86" i="14"/>
  <c r="O85" i="14"/>
  <c r="O84" i="14"/>
  <c r="O83" i="14"/>
  <c r="O82" i="14"/>
  <c r="O81" i="14"/>
  <c r="O80" i="14"/>
  <c r="O79" i="14"/>
  <c r="O78" i="14"/>
  <c r="O77" i="14"/>
  <c r="O76" i="14"/>
  <c r="O75" i="14"/>
  <c r="O74" i="14"/>
  <c r="O73" i="14"/>
  <c r="O72" i="14"/>
  <c r="O71" i="14"/>
  <c r="O70" i="14"/>
  <c r="O69" i="14"/>
  <c r="O68" i="14"/>
  <c r="O67" i="14"/>
  <c r="O66" i="14"/>
  <c r="O65" i="14"/>
  <c r="O64" i="14"/>
  <c r="O63" i="14"/>
  <c r="O62" i="14"/>
  <c r="O61" i="14"/>
  <c r="O60" i="14"/>
  <c r="O59" i="14"/>
  <c r="O58" i="14"/>
  <c r="O57" i="14"/>
  <c r="O56" i="14"/>
  <c r="O55" i="14"/>
  <c r="O54" i="14"/>
  <c r="O53" i="14"/>
  <c r="O52" i="14"/>
  <c r="O51" i="14"/>
  <c r="O50" i="14"/>
  <c r="O49" i="14"/>
  <c r="O48" i="14"/>
  <c r="O47" i="14"/>
  <c r="O46" i="14"/>
  <c r="O45" i="14"/>
  <c r="O44" i="14"/>
  <c r="O43" i="14"/>
  <c r="O42" i="14"/>
  <c r="O41" i="14"/>
  <c r="O40" i="14"/>
  <c r="O39" i="14"/>
  <c r="O38" i="14"/>
  <c r="O37" i="14"/>
  <c r="O36" i="14"/>
  <c r="O35" i="14"/>
  <c r="O34" i="14"/>
  <c r="O33" i="14"/>
  <c r="O32" i="14"/>
  <c r="O31" i="14"/>
  <c r="O30" i="14"/>
  <c r="O29" i="14"/>
  <c r="O28" i="14"/>
  <c r="O27" i="14"/>
  <c r="O26" i="14"/>
  <c r="O25" i="14"/>
  <c r="O24" i="14"/>
  <c r="O23" i="14"/>
  <c r="O22" i="14"/>
  <c r="O21" i="14"/>
  <c r="O20" i="14"/>
  <c r="O19" i="14"/>
  <c r="O18" i="14"/>
  <c r="O17" i="14"/>
  <c r="O16" i="14"/>
  <c r="O15" i="14"/>
  <c r="O13" i="14"/>
  <c r="O12" i="14"/>
  <c r="O11" i="14"/>
  <c r="O10" i="14"/>
  <c r="O9" i="14"/>
  <c r="O8" i="14"/>
  <c r="O7" i="14"/>
  <c r="O6" i="14"/>
  <c r="O5" i="14"/>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D145" i="14"/>
  <c r="C145" i="14"/>
  <c r="B145" i="14"/>
  <c r="A145" i="14"/>
  <c r="H144" i="14"/>
  <c r="G144" i="14"/>
  <c r="F144" i="14"/>
  <c r="E144" i="14"/>
  <c r="D144" i="14"/>
  <c r="C144" i="14"/>
  <c r="B144" i="14"/>
  <c r="A144" i="14"/>
  <c r="H143" i="14"/>
  <c r="G143" i="14"/>
  <c r="F143" i="14"/>
  <c r="E143" i="14"/>
  <c r="D143" i="14"/>
  <c r="C143" i="14"/>
  <c r="B143" i="14"/>
  <c r="A143" i="14"/>
  <c r="H142" i="14"/>
  <c r="G142" i="14"/>
  <c r="F142" i="14"/>
  <c r="E142" i="14"/>
  <c r="D142" i="14"/>
  <c r="C142" i="14"/>
  <c r="B142" i="14"/>
  <c r="A142" i="14"/>
  <c r="H141" i="14"/>
  <c r="G141" i="14"/>
  <c r="F141" i="14"/>
  <c r="E141" i="14"/>
  <c r="D141" i="14"/>
  <c r="C141" i="14"/>
  <c r="B141" i="14"/>
  <c r="A141" i="14"/>
  <c r="H140" i="14"/>
  <c r="G140" i="14"/>
  <c r="F140" i="14"/>
  <c r="E140" i="14"/>
  <c r="D140" i="14"/>
  <c r="C140" i="14"/>
  <c r="B140" i="14"/>
  <c r="A140" i="14"/>
  <c r="H139" i="14"/>
  <c r="G139" i="14"/>
  <c r="F139" i="14"/>
  <c r="E139" i="14"/>
  <c r="D139" i="14"/>
  <c r="C139" i="14"/>
  <c r="B139" i="14"/>
  <c r="A139" i="14"/>
  <c r="H138" i="14"/>
  <c r="G138" i="14"/>
  <c r="F138" i="14"/>
  <c r="E138" i="14"/>
  <c r="D138" i="14"/>
  <c r="C138" i="14"/>
  <c r="B138" i="14"/>
  <c r="A138" i="14"/>
  <c r="H137" i="14"/>
  <c r="G137" i="14"/>
  <c r="F137" i="14"/>
  <c r="E137" i="14"/>
  <c r="D137" i="14"/>
  <c r="C137" i="14"/>
  <c r="B137" i="14"/>
  <c r="A137" i="14"/>
  <c r="H136" i="14"/>
  <c r="G136" i="14"/>
  <c r="F136" i="14"/>
  <c r="E136" i="14"/>
  <c r="D136" i="14"/>
  <c r="C136" i="14"/>
  <c r="B136" i="14"/>
  <c r="A136" i="14"/>
  <c r="H135" i="14"/>
  <c r="G135" i="14"/>
  <c r="F135" i="14"/>
  <c r="E135" i="14"/>
  <c r="D135" i="14"/>
  <c r="C135" i="14"/>
  <c r="B135" i="14"/>
  <c r="A135" i="14"/>
  <c r="H134" i="14"/>
  <c r="G134" i="14"/>
  <c r="F134" i="14"/>
  <c r="E134" i="14"/>
  <c r="D134" i="14"/>
  <c r="C134" i="14"/>
  <c r="B134" i="14"/>
  <c r="A134" i="14"/>
  <c r="H133" i="14"/>
  <c r="G133" i="14"/>
  <c r="F133" i="14"/>
  <c r="E133" i="14"/>
  <c r="D133" i="14"/>
  <c r="C133" i="14"/>
  <c r="B133" i="14"/>
  <c r="A133" i="14"/>
  <c r="H132" i="14"/>
  <c r="G132" i="14"/>
  <c r="F132" i="14"/>
  <c r="E132" i="14"/>
  <c r="D132" i="14"/>
  <c r="C132" i="14"/>
  <c r="B132" i="14"/>
  <c r="A132" i="14"/>
  <c r="H131" i="14"/>
  <c r="G131" i="14"/>
  <c r="F131" i="14"/>
  <c r="E131" i="14"/>
  <c r="D131" i="14"/>
  <c r="C131" i="14"/>
  <c r="B131" i="14"/>
  <c r="A131" i="14"/>
  <c r="H130" i="14"/>
  <c r="G130" i="14"/>
  <c r="F130" i="14"/>
  <c r="E130" i="14"/>
  <c r="D130" i="14"/>
  <c r="C130" i="14"/>
  <c r="B130" i="14"/>
  <c r="A130" i="14"/>
  <c r="H129" i="14"/>
  <c r="G129" i="14"/>
  <c r="F129" i="14"/>
  <c r="E129" i="14"/>
  <c r="D129" i="14"/>
  <c r="C129" i="14"/>
  <c r="B129" i="14"/>
  <c r="A129" i="14"/>
  <c r="H128" i="14"/>
  <c r="G128" i="14"/>
  <c r="F128" i="14"/>
  <c r="E128" i="14"/>
  <c r="D128" i="14"/>
  <c r="C128" i="14"/>
  <c r="B128" i="14"/>
  <c r="A128" i="14"/>
  <c r="H127" i="14"/>
  <c r="G127" i="14"/>
  <c r="F127" i="14"/>
  <c r="E127" i="14"/>
  <c r="D127" i="14"/>
  <c r="C127" i="14"/>
  <c r="B127" i="14"/>
  <c r="A127" i="14"/>
  <c r="H126" i="14"/>
  <c r="G126" i="14"/>
  <c r="F126" i="14"/>
  <c r="E126" i="14"/>
  <c r="D126" i="14"/>
  <c r="C126" i="14"/>
  <c r="B126" i="14"/>
  <c r="A126" i="14"/>
  <c r="H125" i="14"/>
  <c r="G125" i="14"/>
  <c r="F125" i="14"/>
  <c r="E125" i="14"/>
  <c r="D125" i="14"/>
  <c r="C125" i="14"/>
  <c r="B125" i="14"/>
  <c r="A125" i="14"/>
  <c r="H124" i="14"/>
  <c r="G124" i="14"/>
  <c r="F124" i="14"/>
  <c r="E124" i="14"/>
  <c r="D124" i="14"/>
  <c r="C124" i="14"/>
  <c r="B124" i="14"/>
  <c r="A124" i="14"/>
  <c r="H123" i="14"/>
  <c r="G123" i="14"/>
  <c r="F123" i="14"/>
  <c r="E123" i="14"/>
  <c r="D123" i="14"/>
  <c r="C123" i="14"/>
  <c r="B123" i="14"/>
  <c r="A123" i="14"/>
  <c r="H122" i="14"/>
  <c r="G122" i="14"/>
  <c r="F122" i="14"/>
  <c r="E122" i="14"/>
  <c r="D122" i="14"/>
  <c r="C122" i="14"/>
  <c r="B122" i="14"/>
  <c r="A122" i="14"/>
  <c r="H121" i="14"/>
  <c r="G121" i="14"/>
  <c r="F121" i="14"/>
  <c r="E121" i="14"/>
  <c r="D121" i="14"/>
  <c r="C121" i="14"/>
  <c r="B121" i="14"/>
  <c r="A121" i="14"/>
  <c r="H120" i="14"/>
  <c r="G120" i="14"/>
  <c r="F120" i="14"/>
  <c r="E120" i="14"/>
  <c r="D120" i="14"/>
  <c r="C120" i="14"/>
  <c r="B120" i="14"/>
  <c r="A120" i="14"/>
  <c r="H119" i="14"/>
  <c r="G119" i="14"/>
  <c r="F119" i="14"/>
  <c r="E119" i="14"/>
  <c r="D119" i="14"/>
  <c r="C119" i="14"/>
  <c r="B119" i="14"/>
  <c r="A119" i="14"/>
  <c r="H118" i="14"/>
  <c r="G118" i="14"/>
  <c r="F118" i="14"/>
  <c r="E118" i="14"/>
  <c r="D118" i="14"/>
  <c r="C118" i="14"/>
  <c r="B118" i="14"/>
  <c r="A118" i="14"/>
  <c r="H117" i="14"/>
  <c r="G117" i="14"/>
  <c r="F117" i="14"/>
  <c r="E117" i="14"/>
  <c r="D117" i="14"/>
  <c r="C117" i="14"/>
  <c r="B117" i="14"/>
  <c r="A117" i="14"/>
  <c r="H116" i="14"/>
  <c r="G116" i="14"/>
  <c r="F116" i="14"/>
  <c r="E116" i="14"/>
  <c r="D116" i="14"/>
  <c r="C116" i="14"/>
  <c r="B116" i="14"/>
  <c r="A116" i="14"/>
  <c r="H115" i="14"/>
  <c r="G115" i="14"/>
  <c r="F115" i="14"/>
  <c r="E115" i="14"/>
  <c r="D115" i="14"/>
  <c r="C115" i="14"/>
  <c r="B115" i="14"/>
  <c r="A115" i="14"/>
  <c r="H114" i="14"/>
  <c r="G114" i="14"/>
  <c r="F114" i="14"/>
  <c r="E114" i="14"/>
  <c r="D114" i="14"/>
  <c r="C114" i="14"/>
  <c r="B114" i="14"/>
  <c r="A114" i="14"/>
  <c r="H113" i="14"/>
  <c r="G113" i="14"/>
  <c r="F113" i="14"/>
  <c r="E113" i="14"/>
  <c r="D113" i="14"/>
  <c r="C113" i="14"/>
  <c r="B113" i="14"/>
  <c r="A113" i="14"/>
  <c r="H112" i="14"/>
  <c r="G112" i="14"/>
  <c r="F112" i="14"/>
  <c r="E112" i="14"/>
  <c r="D112" i="14"/>
  <c r="C112" i="14"/>
  <c r="B112" i="14"/>
  <c r="A112" i="14"/>
  <c r="H111" i="14"/>
  <c r="G111" i="14"/>
  <c r="F111" i="14"/>
  <c r="E111" i="14"/>
  <c r="D111" i="14"/>
  <c r="C111" i="14"/>
  <c r="B111" i="14"/>
  <c r="A111" i="14"/>
  <c r="H110" i="14"/>
  <c r="G110" i="14"/>
  <c r="F110" i="14"/>
  <c r="E110" i="14"/>
  <c r="D110" i="14"/>
  <c r="C110" i="14"/>
  <c r="B110" i="14"/>
  <c r="A110" i="14"/>
  <c r="H109" i="14"/>
  <c r="G109" i="14"/>
  <c r="F109" i="14"/>
  <c r="E109" i="14"/>
  <c r="D109" i="14"/>
  <c r="C109" i="14"/>
  <c r="B109" i="14"/>
  <c r="A109" i="14"/>
  <c r="H108" i="14"/>
  <c r="G108" i="14"/>
  <c r="F108" i="14"/>
  <c r="E108" i="14"/>
  <c r="D108" i="14"/>
  <c r="C108" i="14"/>
  <c r="B108" i="14"/>
  <c r="A108" i="14"/>
  <c r="H107" i="14"/>
  <c r="G107" i="14"/>
  <c r="F107" i="14"/>
  <c r="E107" i="14"/>
  <c r="D107" i="14"/>
  <c r="C107" i="14"/>
  <c r="B107" i="14"/>
  <c r="A107" i="14"/>
  <c r="H106" i="14"/>
  <c r="G106" i="14"/>
  <c r="F106" i="14"/>
  <c r="E106" i="14"/>
  <c r="D106" i="14"/>
  <c r="C106" i="14"/>
  <c r="B106" i="14"/>
  <c r="A106" i="14"/>
  <c r="H105" i="14"/>
  <c r="G105" i="14"/>
  <c r="F105" i="14"/>
  <c r="E105" i="14"/>
  <c r="D105" i="14"/>
  <c r="C105" i="14"/>
  <c r="B105" i="14"/>
  <c r="A105" i="14"/>
  <c r="H104" i="14"/>
  <c r="G104" i="14"/>
  <c r="F104" i="14"/>
  <c r="E104" i="14"/>
  <c r="D104" i="14"/>
  <c r="C104" i="14"/>
  <c r="B104" i="14"/>
  <c r="A104" i="14"/>
  <c r="H103" i="14"/>
  <c r="G103" i="14"/>
  <c r="F103" i="14"/>
  <c r="E103" i="14"/>
  <c r="D103" i="14"/>
  <c r="C103" i="14"/>
  <c r="B103" i="14"/>
  <c r="A103" i="14"/>
  <c r="H102" i="14"/>
  <c r="G102" i="14"/>
  <c r="F102" i="14"/>
  <c r="E102" i="14"/>
  <c r="D102" i="14"/>
  <c r="C102" i="14"/>
  <c r="B102" i="14"/>
  <c r="A102" i="14"/>
  <c r="H101" i="14"/>
  <c r="G101" i="14"/>
  <c r="F101" i="14"/>
  <c r="E101" i="14"/>
  <c r="D101" i="14"/>
  <c r="C101" i="14"/>
  <c r="B101" i="14"/>
  <c r="A101" i="14"/>
  <c r="H100" i="14"/>
  <c r="G100" i="14"/>
  <c r="F100" i="14"/>
  <c r="E100" i="14"/>
  <c r="D100" i="14"/>
  <c r="C100" i="14"/>
  <c r="B100" i="14"/>
  <c r="A100" i="14"/>
  <c r="H99" i="14"/>
  <c r="G99" i="14"/>
  <c r="F99" i="14"/>
  <c r="E99" i="14"/>
  <c r="D99" i="14"/>
  <c r="C99" i="14"/>
  <c r="B99" i="14"/>
  <c r="A99" i="14"/>
  <c r="H98" i="14"/>
  <c r="G98" i="14"/>
  <c r="F98" i="14"/>
  <c r="E98" i="14"/>
  <c r="D98" i="14"/>
  <c r="C98" i="14"/>
  <c r="B98" i="14"/>
  <c r="A98" i="14"/>
  <c r="H97" i="14"/>
  <c r="G97" i="14"/>
  <c r="F97" i="14"/>
  <c r="E97" i="14"/>
  <c r="D97" i="14"/>
  <c r="C97" i="14"/>
  <c r="B97" i="14"/>
  <c r="A97" i="14"/>
  <c r="H96" i="14"/>
  <c r="G96" i="14"/>
  <c r="F96" i="14"/>
  <c r="E96" i="14"/>
  <c r="D96" i="14"/>
  <c r="C96" i="14"/>
  <c r="B96" i="14"/>
  <c r="A96" i="14"/>
  <c r="H95" i="14"/>
  <c r="G95" i="14"/>
  <c r="F95" i="14"/>
  <c r="E95" i="14"/>
  <c r="D95" i="14"/>
  <c r="C95" i="14"/>
  <c r="B95" i="14"/>
  <c r="A95" i="14"/>
  <c r="H94" i="14"/>
  <c r="G94" i="14"/>
  <c r="F94" i="14"/>
  <c r="E94" i="14"/>
  <c r="D94" i="14"/>
  <c r="C94" i="14"/>
  <c r="B94" i="14"/>
  <c r="A94" i="14"/>
  <c r="H93" i="14"/>
  <c r="G93" i="14"/>
  <c r="F93" i="14"/>
  <c r="E93" i="14"/>
  <c r="D93" i="14"/>
  <c r="C93" i="14"/>
  <c r="B93" i="14"/>
  <c r="A93" i="14"/>
  <c r="H92" i="14"/>
  <c r="G92" i="14"/>
  <c r="F92" i="14"/>
  <c r="E92" i="14"/>
  <c r="D92" i="14"/>
  <c r="C92" i="14"/>
  <c r="B92" i="14"/>
  <c r="A92" i="14"/>
  <c r="H91" i="14"/>
  <c r="G91" i="14"/>
  <c r="F91" i="14"/>
  <c r="E91" i="14"/>
  <c r="D91" i="14"/>
  <c r="C91" i="14"/>
  <c r="B91" i="14"/>
  <c r="A91" i="14"/>
  <c r="H90" i="14"/>
  <c r="G90" i="14"/>
  <c r="F90" i="14"/>
  <c r="E90" i="14"/>
  <c r="D90" i="14"/>
  <c r="C90" i="14"/>
  <c r="B90" i="14"/>
  <c r="A90" i="14"/>
  <c r="H89" i="14"/>
  <c r="G89" i="14"/>
  <c r="F89" i="14"/>
  <c r="E89" i="14"/>
  <c r="D89" i="14"/>
  <c r="C89" i="14"/>
  <c r="B89" i="14"/>
  <c r="A89" i="14"/>
  <c r="H88" i="14"/>
  <c r="G88" i="14"/>
  <c r="F88" i="14"/>
  <c r="E88" i="14"/>
  <c r="D88" i="14"/>
  <c r="C88" i="14"/>
  <c r="B88" i="14"/>
  <c r="A88" i="14"/>
  <c r="H87" i="14"/>
  <c r="G87" i="14"/>
  <c r="F87" i="14"/>
  <c r="E87" i="14"/>
  <c r="D87" i="14"/>
  <c r="C87" i="14"/>
  <c r="B87" i="14"/>
  <c r="A87" i="14"/>
  <c r="H86" i="14"/>
  <c r="G86" i="14"/>
  <c r="F86" i="14"/>
  <c r="E86" i="14"/>
  <c r="D86" i="14"/>
  <c r="C86" i="14"/>
  <c r="B86" i="14"/>
  <c r="A86" i="14"/>
  <c r="H85" i="14"/>
  <c r="G85" i="14"/>
  <c r="F85" i="14"/>
  <c r="E85" i="14"/>
  <c r="D85" i="14"/>
  <c r="C85" i="14"/>
  <c r="B85" i="14"/>
  <c r="A85" i="14"/>
  <c r="H84" i="14"/>
  <c r="G84" i="14"/>
  <c r="F84" i="14"/>
  <c r="E84" i="14"/>
  <c r="D84" i="14"/>
  <c r="C84" i="14"/>
  <c r="B84" i="14"/>
  <c r="A84" i="14"/>
  <c r="H83" i="14"/>
  <c r="G83" i="14"/>
  <c r="F83" i="14"/>
  <c r="E83" i="14"/>
  <c r="D83" i="14"/>
  <c r="C83" i="14"/>
  <c r="B83" i="14"/>
  <c r="A83" i="14"/>
  <c r="H82" i="14"/>
  <c r="G82" i="14"/>
  <c r="F82" i="14"/>
  <c r="E82" i="14"/>
  <c r="D82" i="14"/>
  <c r="C82" i="14"/>
  <c r="B82" i="14"/>
  <c r="A82" i="14"/>
  <c r="H81" i="14"/>
  <c r="G81" i="14"/>
  <c r="F81" i="14"/>
  <c r="E81" i="14"/>
  <c r="D81" i="14"/>
  <c r="C81" i="14"/>
  <c r="B81" i="14"/>
  <c r="A81" i="14"/>
  <c r="H80" i="14"/>
  <c r="G80" i="14"/>
  <c r="F80" i="14"/>
  <c r="E80" i="14"/>
  <c r="D80" i="14"/>
  <c r="C80" i="14"/>
  <c r="B80" i="14"/>
  <c r="A80" i="14"/>
  <c r="H79" i="14"/>
  <c r="G79" i="14"/>
  <c r="F79" i="14"/>
  <c r="E79" i="14"/>
  <c r="D79" i="14"/>
  <c r="C79" i="14"/>
  <c r="B79" i="14"/>
  <c r="A79" i="14"/>
  <c r="H78" i="14"/>
  <c r="G78" i="14"/>
  <c r="F78" i="14"/>
  <c r="E78" i="14"/>
  <c r="D78" i="14"/>
  <c r="C78" i="14"/>
  <c r="B78" i="14"/>
  <c r="A78" i="14"/>
  <c r="H77" i="14"/>
  <c r="G77" i="14"/>
  <c r="F77" i="14"/>
  <c r="E77" i="14"/>
  <c r="D77" i="14"/>
  <c r="C77" i="14"/>
  <c r="B77" i="14"/>
  <c r="A77" i="14"/>
  <c r="H76" i="14"/>
  <c r="G76" i="14"/>
  <c r="F76" i="14"/>
  <c r="E76" i="14"/>
  <c r="D76" i="14"/>
  <c r="C76" i="14"/>
  <c r="B76" i="14"/>
  <c r="A76" i="14"/>
  <c r="H75" i="14"/>
  <c r="G75" i="14"/>
  <c r="F75" i="14"/>
  <c r="E75" i="14"/>
  <c r="D75" i="14"/>
  <c r="C75" i="14"/>
  <c r="B75" i="14"/>
  <c r="A75" i="14"/>
  <c r="H74" i="14"/>
  <c r="G74" i="14"/>
  <c r="F74" i="14"/>
  <c r="E74" i="14"/>
  <c r="D74" i="14"/>
  <c r="C74" i="14"/>
  <c r="B74" i="14"/>
  <c r="A74" i="14"/>
  <c r="H73" i="14"/>
  <c r="G73" i="14"/>
  <c r="F73" i="14"/>
  <c r="E73" i="14"/>
  <c r="D73" i="14"/>
  <c r="C73" i="14"/>
  <c r="B73" i="14"/>
  <c r="A73" i="14"/>
  <c r="H72" i="14"/>
  <c r="G72" i="14"/>
  <c r="F72" i="14"/>
  <c r="E72" i="14"/>
  <c r="D72" i="14"/>
  <c r="C72" i="14"/>
  <c r="B72" i="14"/>
  <c r="A72" i="14"/>
  <c r="H71" i="14"/>
  <c r="G71" i="14"/>
  <c r="F71" i="14"/>
  <c r="E71" i="14"/>
  <c r="D71" i="14"/>
  <c r="C71" i="14"/>
  <c r="B71" i="14"/>
  <c r="A71" i="14"/>
  <c r="H70" i="14"/>
  <c r="G70" i="14"/>
  <c r="F70" i="14"/>
  <c r="E70" i="14"/>
  <c r="D70" i="14"/>
  <c r="C70" i="14"/>
  <c r="B70" i="14"/>
  <c r="A70" i="14"/>
  <c r="H69" i="14"/>
  <c r="G69" i="14"/>
  <c r="F69" i="14"/>
  <c r="E69" i="14"/>
  <c r="D69" i="14"/>
  <c r="C69" i="14"/>
  <c r="B69" i="14"/>
  <c r="A69" i="14"/>
  <c r="H68" i="14"/>
  <c r="G68" i="14"/>
  <c r="F68" i="14"/>
  <c r="E68" i="14"/>
  <c r="D68" i="14"/>
  <c r="C68" i="14"/>
  <c r="B68" i="14"/>
  <c r="A68" i="14"/>
  <c r="H67" i="14"/>
  <c r="G67" i="14"/>
  <c r="F67" i="14"/>
  <c r="E67" i="14"/>
  <c r="D67" i="14"/>
  <c r="C67" i="14"/>
  <c r="B67" i="14"/>
  <c r="A67" i="14"/>
  <c r="H66" i="14"/>
  <c r="G66" i="14"/>
  <c r="F66" i="14"/>
  <c r="E66" i="14"/>
  <c r="D66" i="14"/>
  <c r="C66" i="14"/>
  <c r="B66" i="14"/>
  <c r="A66" i="14"/>
  <c r="H65" i="14"/>
  <c r="G65" i="14"/>
  <c r="F65" i="14"/>
  <c r="E65" i="14"/>
  <c r="D65" i="14"/>
  <c r="C65" i="14"/>
  <c r="B65" i="14"/>
  <c r="A65" i="14"/>
  <c r="H64" i="14"/>
  <c r="G64" i="14"/>
  <c r="F64" i="14"/>
  <c r="E64" i="14"/>
  <c r="D64" i="14"/>
  <c r="C64" i="14"/>
  <c r="B64" i="14"/>
  <c r="A64" i="14"/>
  <c r="H63" i="14"/>
  <c r="G63" i="14"/>
  <c r="F63" i="14"/>
  <c r="E63" i="14"/>
  <c r="D63" i="14"/>
  <c r="C63" i="14"/>
  <c r="B63" i="14"/>
  <c r="A63" i="14"/>
  <c r="H62" i="14"/>
  <c r="G62" i="14"/>
  <c r="F62" i="14"/>
  <c r="E62" i="14"/>
  <c r="D62" i="14"/>
  <c r="C62" i="14"/>
  <c r="B62" i="14"/>
  <c r="A62" i="14"/>
  <c r="H61" i="14"/>
  <c r="G61" i="14"/>
  <c r="F61" i="14"/>
  <c r="E61" i="14"/>
  <c r="D61" i="14"/>
  <c r="C61" i="14"/>
  <c r="B61" i="14"/>
  <c r="A61" i="14"/>
  <c r="H60" i="14"/>
  <c r="G60" i="14"/>
  <c r="F60" i="14"/>
  <c r="E60" i="14"/>
  <c r="D60" i="14"/>
  <c r="C60" i="14"/>
  <c r="B60" i="14"/>
  <c r="A60" i="14"/>
  <c r="H59" i="14"/>
  <c r="G59" i="14"/>
  <c r="F59" i="14"/>
  <c r="E59" i="14"/>
  <c r="D59" i="14"/>
  <c r="C59" i="14"/>
  <c r="B59" i="14"/>
  <c r="A59" i="14"/>
  <c r="H58" i="14"/>
  <c r="G58" i="14"/>
  <c r="F58" i="14"/>
  <c r="E58" i="14"/>
  <c r="D58" i="14"/>
  <c r="C58" i="14"/>
  <c r="B58" i="14"/>
  <c r="A58" i="14"/>
  <c r="H57" i="14"/>
  <c r="G57" i="14"/>
  <c r="F57" i="14"/>
  <c r="E57" i="14"/>
  <c r="D57" i="14"/>
  <c r="C57" i="14"/>
  <c r="B57" i="14"/>
  <c r="A57" i="14"/>
  <c r="H56" i="14"/>
  <c r="G56" i="14"/>
  <c r="F56" i="14"/>
  <c r="E56" i="14"/>
  <c r="D56" i="14"/>
  <c r="C56" i="14"/>
  <c r="B56" i="14"/>
  <c r="A56" i="14"/>
  <c r="H55" i="14"/>
  <c r="G55" i="14"/>
  <c r="F55" i="14"/>
  <c r="E55" i="14"/>
  <c r="D55" i="14"/>
  <c r="C55" i="14"/>
  <c r="B55" i="14"/>
  <c r="A55" i="14"/>
  <c r="H54" i="14"/>
  <c r="G54" i="14"/>
  <c r="F54" i="14"/>
  <c r="E54" i="14"/>
  <c r="D54" i="14"/>
  <c r="C54" i="14"/>
  <c r="B54" i="14"/>
  <c r="A54" i="14"/>
  <c r="H53" i="14"/>
  <c r="G53" i="14"/>
  <c r="F53" i="14"/>
  <c r="E53" i="14"/>
  <c r="D53" i="14"/>
  <c r="C53" i="14"/>
  <c r="B53" i="14"/>
  <c r="A53" i="14"/>
  <c r="H52" i="14"/>
  <c r="G52" i="14"/>
  <c r="F52" i="14"/>
  <c r="E52" i="14"/>
  <c r="D52" i="14"/>
  <c r="C52" i="14"/>
  <c r="B52" i="14"/>
  <c r="A52" i="14"/>
  <c r="H51" i="14"/>
  <c r="G51" i="14"/>
  <c r="F51" i="14"/>
  <c r="E51" i="14"/>
  <c r="D51" i="14"/>
  <c r="C51" i="14"/>
  <c r="B51" i="14"/>
  <c r="A51" i="14"/>
  <c r="H50" i="14"/>
  <c r="G50" i="14"/>
  <c r="F50" i="14"/>
  <c r="E50" i="14"/>
  <c r="D50" i="14"/>
  <c r="C50" i="14"/>
  <c r="B50" i="14"/>
  <c r="A50" i="14"/>
  <c r="H49" i="14"/>
  <c r="G49" i="14"/>
  <c r="F49" i="14"/>
  <c r="E49" i="14"/>
  <c r="D49" i="14"/>
  <c r="C49" i="14"/>
  <c r="B49" i="14"/>
  <c r="A49" i="14"/>
  <c r="H48" i="14"/>
  <c r="G48" i="14"/>
  <c r="F48" i="14"/>
  <c r="E48" i="14"/>
  <c r="D48" i="14"/>
  <c r="C48" i="14"/>
  <c r="B48" i="14"/>
  <c r="A48" i="14"/>
  <c r="H47" i="14"/>
  <c r="G47" i="14"/>
  <c r="F47" i="14"/>
  <c r="E47" i="14"/>
  <c r="D47" i="14"/>
  <c r="C47" i="14"/>
  <c r="B47" i="14"/>
  <c r="A47" i="14"/>
  <c r="H46" i="14"/>
  <c r="G46" i="14"/>
  <c r="F46" i="14"/>
  <c r="E46" i="14"/>
  <c r="D46" i="14"/>
  <c r="C46" i="14"/>
  <c r="B46" i="14"/>
  <c r="A46" i="14"/>
  <c r="H45" i="14"/>
  <c r="G45" i="14"/>
  <c r="F45" i="14"/>
  <c r="E45" i="14"/>
  <c r="D45" i="14"/>
  <c r="C45" i="14"/>
  <c r="B45" i="14"/>
  <c r="A45" i="14"/>
  <c r="H44" i="14"/>
  <c r="G44" i="14"/>
  <c r="F44" i="14"/>
  <c r="E44" i="14"/>
  <c r="D44" i="14"/>
  <c r="C44" i="14"/>
  <c r="B44" i="14"/>
  <c r="A44" i="14"/>
  <c r="H43" i="14"/>
  <c r="G43" i="14"/>
  <c r="F43" i="14"/>
  <c r="E43" i="14"/>
  <c r="D43" i="14"/>
  <c r="C43" i="14"/>
  <c r="B43" i="14"/>
  <c r="A43" i="14"/>
  <c r="H42" i="14"/>
  <c r="G42" i="14"/>
  <c r="F42" i="14"/>
  <c r="E42" i="14"/>
  <c r="D42" i="14"/>
  <c r="C42" i="14"/>
  <c r="B42" i="14"/>
  <c r="A42" i="14"/>
  <c r="H41" i="14"/>
  <c r="G41" i="14"/>
  <c r="F41" i="14"/>
  <c r="E41" i="14"/>
  <c r="D41" i="14"/>
  <c r="C41" i="14"/>
  <c r="B41" i="14"/>
  <c r="A41" i="14"/>
  <c r="H40" i="14"/>
  <c r="G40" i="14"/>
  <c r="F40" i="14"/>
  <c r="E40" i="14"/>
  <c r="D40" i="14"/>
  <c r="C40" i="14"/>
  <c r="B40" i="14"/>
  <c r="A40" i="14"/>
  <c r="H39" i="14"/>
  <c r="G39" i="14"/>
  <c r="F39" i="14"/>
  <c r="E39" i="14"/>
  <c r="D39" i="14"/>
  <c r="C39" i="14"/>
  <c r="B39" i="14"/>
  <c r="A39" i="14"/>
  <c r="H38" i="14"/>
  <c r="G38" i="14"/>
  <c r="F38" i="14"/>
  <c r="E38" i="14"/>
  <c r="D38" i="14"/>
  <c r="C38" i="14"/>
  <c r="B38" i="14"/>
  <c r="A38" i="14"/>
  <c r="H37" i="14"/>
  <c r="G37" i="14"/>
  <c r="F37" i="14"/>
  <c r="E37" i="14"/>
  <c r="D37" i="14"/>
  <c r="C37" i="14"/>
  <c r="B37" i="14"/>
  <c r="A37" i="14"/>
  <c r="H36" i="14"/>
  <c r="G36" i="14"/>
  <c r="F36" i="14"/>
  <c r="E36" i="14"/>
  <c r="D36" i="14"/>
  <c r="C36" i="14"/>
  <c r="B36" i="14"/>
  <c r="A36" i="14"/>
  <c r="H35" i="14"/>
  <c r="G35" i="14"/>
  <c r="F35" i="14"/>
  <c r="E35" i="14"/>
  <c r="D35" i="14"/>
  <c r="C35" i="14"/>
  <c r="B35" i="14"/>
  <c r="A35" i="14"/>
  <c r="H34" i="14"/>
  <c r="G34" i="14"/>
  <c r="F34" i="14"/>
  <c r="E34" i="14"/>
  <c r="D34" i="14"/>
  <c r="C34" i="14"/>
  <c r="B34" i="14"/>
  <c r="A34" i="14"/>
  <c r="H33" i="14"/>
  <c r="G33" i="14"/>
  <c r="F33" i="14"/>
  <c r="E33" i="14"/>
  <c r="D33" i="14"/>
  <c r="C33" i="14"/>
  <c r="B33" i="14"/>
  <c r="A33" i="14"/>
  <c r="H32" i="14"/>
  <c r="G32" i="14"/>
  <c r="F32" i="14"/>
  <c r="E32" i="14"/>
  <c r="D32" i="14"/>
  <c r="C32" i="14"/>
  <c r="B32" i="14"/>
  <c r="A32" i="14"/>
  <c r="H31" i="14"/>
  <c r="G31" i="14"/>
  <c r="F31" i="14"/>
  <c r="E31" i="14"/>
  <c r="D31" i="14"/>
  <c r="C31" i="14"/>
  <c r="B31" i="14"/>
  <c r="A31" i="14"/>
  <c r="H30" i="14"/>
  <c r="G30" i="14"/>
  <c r="F30" i="14"/>
  <c r="E30" i="14"/>
  <c r="D30" i="14"/>
  <c r="C30" i="14"/>
  <c r="B30" i="14"/>
  <c r="A30" i="14"/>
  <c r="H29" i="14"/>
  <c r="G29" i="14"/>
  <c r="F29" i="14"/>
  <c r="E29" i="14"/>
  <c r="D29" i="14"/>
  <c r="C29" i="14"/>
  <c r="B29" i="14"/>
  <c r="A29" i="14"/>
  <c r="H28" i="14"/>
  <c r="G28" i="14"/>
  <c r="F28" i="14"/>
  <c r="E28" i="14"/>
  <c r="D28" i="14"/>
  <c r="C28" i="14"/>
  <c r="B28" i="14"/>
  <c r="A28" i="14"/>
  <c r="H27" i="14"/>
  <c r="G27" i="14"/>
  <c r="F27" i="14"/>
  <c r="E27" i="14"/>
  <c r="D27" i="14"/>
  <c r="C27" i="14"/>
  <c r="B27" i="14"/>
  <c r="A27" i="14"/>
  <c r="H26" i="14"/>
  <c r="G26" i="14"/>
  <c r="F26" i="14"/>
  <c r="E26" i="14"/>
  <c r="D26" i="14"/>
  <c r="C26" i="14"/>
  <c r="B26" i="14"/>
  <c r="A26" i="14"/>
  <c r="H25" i="14"/>
  <c r="G25" i="14"/>
  <c r="F25" i="14"/>
  <c r="E25" i="14"/>
  <c r="D25" i="14"/>
  <c r="C25" i="14"/>
  <c r="B25" i="14"/>
  <c r="A25" i="14"/>
  <c r="H24" i="14"/>
  <c r="G24" i="14"/>
  <c r="F24" i="14"/>
  <c r="E24" i="14"/>
  <c r="D24" i="14"/>
  <c r="C24" i="14"/>
  <c r="B24" i="14"/>
  <c r="A24" i="14"/>
  <c r="H23" i="14"/>
  <c r="G23" i="14"/>
  <c r="F23" i="14"/>
  <c r="E23" i="14"/>
  <c r="D23" i="14"/>
  <c r="C23" i="14"/>
  <c r="B23" i="14"/>
  <c r="A23" i="14"/>
  <c r="H22" i="14"/>
  <c r="G22" i="14"/>
  <c r="F22" i="14"/>
  <c r="E22" i="14"/>
  <c r="D22" i="14"/>
  <c r="C22" i="14"/>
  <c r="B22" i="14"/>
  <c r="A22" i="14"/>
  <c r="H21" i="14"/>
  <c r="G21" i="14"/>
  <c r="F21" i="14"/>
  <c r="E21" i="14"/>
  <c r="D21" i="14"/>
  <c r="C21" i="14"/>
  <c r="B21" i="14"/>
  <c r="A21" i="14"/>
  <c r="H20" i="14"/>
  <c r="G20" i="14"/>
  <c r="F20" i="14"/>
  <c r="E20" i="14"/>
  <c r="D20" i="14"/>
  <c r="C20" i="14"/>
  <c r="B20" i="14"/>
  <c r="A20" i="14"/>
  <c r="H19" i="14"/>
  <c r="G19" i="14"/>
  <c r="F19" i="14"/>
  <c r="E19" i="14"/>
  <c r="D19" i="14"/>
  <c r="C19" i="14"/>
  <c r="B19" i="14"/>
  <c r="A19" i="14"/>
  <c r="H18" i="14"/>
  <c r="G18" i="14"/>
  <c r="F18" i="14"/>
  <c r="E18" i="14"/>
  <c r="D18" i="14"/>
  <c r="C18" i="14"/>
  <c r="B18" i="14"/>
  <c r="A18" i="14"/>
  <c r="H17" i="14"/>
  <c r="G17" i="14"/>
  <c r="F17" i="14"/>
  <c r="E17" i="14"/>
  <c r="D17" i="14"/>
  <c r="C17" i="14"/>
  <c r="B17" i="14"/>
  <c r="A17" i="14"/>
  <c r="H16" i="14"/>
  <c r="G16" i="14"/>
  <c r="F16" i="14"/>
  <c r="E16" i="14"/>
  <c r="D16" i="14"/>
  <c r="C16" i="14"/>
  <c r="B16" i="14"/>
  <c r="A16" i="14"/>
  <c r="H15" i="14"/>
  <c r="G15" i="14"/>
  <c r="F15" i="14"/>
  <c r="E15" i="14"/>
  <c r="D15" i="14"/>
  <c r="C15" i="14"/>
  <c r="B15" i="14"/>
  <c r="A15" i="14"/>
  <c r="H14" i="14"/>
  <c r="G14" i="14"/>
  <c r="F14" i="14"/>
  <c r="E14" i="14"/>
  <c r="D14" i="14"/>
  <c r="C14" i="14"/>
  <c r="B14" i="14"/>
  <c r="A14" i="14"/>
  <c r="H13" i="14"/>
  <c r="G13" i="14"/>
  <c r="F13" i="14"/>
  <c r="E13" i="14"/>
  <c r="D13" i="14"/>
  <c r="C13" i="14"/>
  <c r="B13" i="14"/>
  <c r="A13" i="14"/>
  <c r="H12" i="14"/>
  <c r="G12" i="14"/>
  <c r="F12" i="14"/>
  <c r="E12" i="14"/>
  <c r="D12" i="14"/>
  <c r="C12" i="14"/>
  <c r="B12" i="14"/>
  <c r="A12" i="14"/>
  <c r="H11" i="14"/>
  <c r="G11" i="14"/>
  <c r="F11" i="14"/>
  <c r="E11" i="14"/>
  <c r="D11" i="14"/>
  <c r="C11" i="14"/>
  <c r="B11" i="14"/>
  <c r="A11" i="14"/>
  <c r="H10" i="14"/>
  <c r="G10" i="14"/>
  <c r="F10" i="14"/>
  <c r="E10" i="14"/>
  <c r="D10" i="14"/>
  <c r="C10" i="14"/>
  <c r="B10" i="14"/>
  <c r="A10" i="14"/>
  <c r="H9" i="14"/>
  <c r="G9" i="14"/>
  <c r="F9" i="14"/>
  <c r="E9" i="14"/>
  <c r="D9" i="14"/>
  <c r="C9" i="14"/>
  <c r="B9" i="14"/>
  <c r="A9" i="14"/>
  <c r="H8" i="14"/>
  <c r="G8" i="14"/>
  <c r="F8" i="14"/>
  <c r="E8" i="14"/>
  <c r="D8" i="14"/>
  <c r="C8" i="14"/>
  <c r="B8" i="14"/>
  <c r="A8" i="14"/>
  <c r="H7" i="14"/>
  <c r="G7" i="14"/>
  <c r="F7" i="14"/>
  <c r="E7" i="14"/>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5" i="14" l="1"/>
  <c r="L8" i="14"/>
  <c r="L10" i="14"/>
  <c r="L12" i="14"/>
  <c r="L14" i="14"/>
  <c r="L18" i="14"/>
  <c r="L19" i="14"/>
  <c r="L21" i="14"/>
  <c r="L23" i="14"/>
  <c r="L25" i="14"/>
  <c r="L26" i="14"/>
  <c r="L28" i="14"/>
  <c r="L30" i="14"/>
  <c r="L32" i="14"/>
  <c r="L34" i="14"/>
  <c r="L36" i="14"/>
  <c r="L37" i="14"/>
  <c r="L39" i="14"/>
  <c r="L41" i="14"/>
  <c r="L43" i="14"/>
  <c r="L45" i="14"/>
  <c r="L48" i="14"/>
  <c r="L7" i="14"/>
  <c r="L9" i="14"/>
  <c r="L11" i="14"/>
  <c r="L13" i="14"/>
  <c r="L17" i="14"/>
  <c r="L20" i="14"/>
  <c r="L22" i="14"/>
  <c r="L24" i="14"/>
  <c r="L27" i="14"/>
  <c r="L29" i="14"/>
  <c r="L31" i="14"/>
  <c r="L33" i="14"/>
  <c r="L35" i="14"/>
  <c r="L38" i="14"/>
  <c r="L40" i="14"/>
  <c r="L42" i="14"/>
  <c r="L44" i="14"/>
  <c r="L46" i="14"/>
  <c r="L47" i="14"/>
  <c r="L49" i="14"/>
  <c r="L51" i="14"/>
  <c r="L53" i="14"/>
  <c r="L56" i="14"/>
  <c r="L58" i="14"/>
  <c r="L60" i="14"/>
  <c r="L62" i="14"/>
  <c r="L64" i="14"/>
  <c r="L66" i="14"/>
  <c r="L67" i="14"/>
  <c r="L69" i="14"/>
  <c r="L71" i="14"/>
  <c r="L72" i="14"/>
  <c r="L73" i="14"/>
  <c r="L74" i="14"/>
  <c r="L75" i="14"/>
  <c r="L76" i="14"/>
  <c r="L77" i="14"/>
  <c r="L79" i="14"/>
  <c r="L80" i="14"/>
  <c r="L81" i="14"/>
  <c r="L82" i="14"/>
  <c r="L83" i="14"/>
  <c r="L84" i="14"/>
  <c r="L85" i="14"/>
  <c r="L86" i="14"/>
  <c r="L87" i="14"/>
  <c r="L88" i="14"/>
  <c r="L89" i="14"/>
  <c r="L90" i="14"/>
  <c r="L91" i="14"/>
  <c r="L92" i="14"/>
  <c r="L93" i="14"/>
  <c r="L94" i="14"/>
  <c r="L95" i="14"/>
  <c r="L96" i="14"/>
  <c r="L97" i="14"/>
  <c r="L98" i="14"/>
  <c r="L99" i="14"/>
  <c r="L100" i="14"/>
  <c r="L101" i="14"/>
  <c r="L102" i="14"/>
  <c r="L103" i="14"/>
  <c r="L104" i="14"/>
  <c r="L105" i="14"/>
  <c r="L106" i="14"/>
  <c r="L107" i="14"/>
  <c r="L108" i="14"/>
  <c r="L109" i="14"/>
  <c r="L110" i="14"/>
  <c r="L111" i="14"/>
  <c r="L112" i="14"/>
  <c r="L113" i="14"/>
  <c r="L114" i="14"/>
  <c r="L115" i="14"/>
  <c r="L116" i="14"/>
  <c r="L117" i="14"/>
  <c r="L118" i="14"/>
  <c r="L119" i="14"/>
  <c r="L120" i="14"/>
  <c r="L121" i="14"/>
  <c r="L122" i="14"/>
  <c r="L123" i="14"/>
  <c r="L124" i="14"/>
  <c r="L125" i="14"/>
  <c r="L126" i="14"/>
  <c r="L127" i="14"/>
  <c r="L128" i="14"/>
  <c r="L129" i="14"/>
  <c r="L130" i="14"/>
  <c r="L131" i="14"/>
  <c r="L132" i="14"/>
  <c r="L133" i="14"/>
  <c r="L134" i="14"/>
  <c r="L135" i="14"/>
  <c r="L136" i="14"/>
  <c r="L137" i="14"/>
  <c r="L138" i="14"/>
  <c r="L139" i="14"/>
  <c r="L140" i="14"/>
  <c r="L141" i="14"/>
  <c r="L142" i="14"/>
  <c r="L143" i="14"/>
  <c r="L144" i="14"/>
  <c r="L145" i="14"/>
  <c r="L50" i="14"/>
  <c r="L52" i="14"/>
  <c r="L54" i="14"/>
  <c r="L55" i="14"/>
  <c r="L57" i="14"/>
  <c r="L59" i="14"/>
  <c r="L61" i="14"/>
  <c r="L63" i="14"/>
  <c r="L65" i="14"/>
  <c r="L68" i="14"/>
  <c r="L70" i="14"/>
  <c r="L78" i="14"/>
  <c r="L16" i="14"/>
  <c r="L15"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K7" i="14"/>
  <c r="K8" i="14"/>
  <c r="K9" i="14"/>
  <c r="K10" i="14"/>
  <c r="M10" i="14" s="1"/>
  <c r="K11" i="14"/>
  <c r="K12" i="14"/>
  <c r="M12" i="14" s="1"/>
  <c r="K13" i="14"/>
  <c r="M13" i="14" s="1"/>
  <c r="K14" i="14"/>
  <c r="M14" i="14" s="1"/>
  <c r="K15" i="14"/>
  <c r="M15" i="14" s="1"/>
  <c r="K16" i="14"/>
  <c r="M16" i="14" s="1"/>
  <c r="K17" i="14"/>
  <c r="M17" i="14" s="1"/>
  <c r="K18" i="14"/>
  <c r="K19" i="14"/>
  <c r="K20" i="14"/>
  <c r="M20" i="14" s="1"/>
  <c r="K21" i="14"/>
  <c r="M21" i="14" s="1"/>
  <c r="K22" i="14"/>
  <c r="M22" i="14" s="1"/>
  <c r="K23" i="14"/>
  <c r="K24" i="14"/>
  <c r="K25" i="14"/>
  <c r="K26" i="14"/>
  <c r="M26" i="14" s="1"/>
  <c r="K27" i="14"/>
  <c r="K28" i="14"/>
  <c r="M28" i="14" s="1"/>
  <c r="K29" i="14"/>
  <c r="K30" i="14"/>
  <c r="M30" i="14" s="1"/>
  <c r="K31" i="14"/>
  <c r="K32" i="14"/>
  <c r="K33" i="14"/>
  <c r="M33" i="14" s="1"/>
  <c r="K34" i="14"/>
  <c r="K35" i="14"/>
  <c r="M35" i="14" s="1"/>
  <c r="K36" i="14"/>
  <c r="K37" i="14"/>
  <c r="K38" i="14"/>
  <c r="M38" i="14" s="1"/>
  <c r="K39" i="14"/>
  <c r="M39" i="14" s="1"/>
  <c r="K40" i="14"/>
  <c r="M40" i="14" s="1"/>
  <c r="K41" i="14"/>
  <c r="M41" i="14" s="1"/>
  <c r="K42" i="14"/>
  <c r="M42" i="14" s="1"/>
  <c r="K43" i="14"/>
  <c r="M43" i="14" s="1"/>
  <c r="K44" i="14"/>
  <c r="M44" i="14" s="1"/>
  <c r="K45" i="14"/>
  <c r="M45" i="14" s="1"/>
  <c r="K46" i="14"/>
  <c r="K47" i="14"/>
  <c r="K48" i="14"/>
  <c r="M48" i="14" s="1"/>
  <c r="K49" i="14"/>
  <c r="M49" i="14" s="1"/>
  <c r="K50" i="14"/>
  <c r="K51" i="14"/>
  <c r="M51" i="14" s="1"/>
  <c r="K52" i="14"/>
  <c r="K53" i="14"/>
  <c r="M53" i="14" s="1"/>
  <c r="K54" i="14"/>
  <c r="K55" i="14"/>
  <c r="K56" i="14"/>
  <c r="M56" i="14" s="1"/>
  <c r="K57" i="14"/>
  <c r="M57" i="14" s="1"/>
  <c r="K58" i="14"/>
  <c r="M58" i="14" s="1"/>
  <c r="K59" i="14"/>
  <c r="M59" i="14" s="1"/>
  <c r="K60" i="14"/>
  <c r="M60" i="14" s="1"/>
  <c r="K61" i="14"/>
  <c r="M61" i="14" s="1"/>
  <c r="K62" i="14"/>
  <c r="K63" i="14"/>
  <c r="K64" i="14"/>
  <c r="K65" i="14"/>
  <c r="K66" i="14"/>
  <c r="M66" i="14" s="1"/>
  <c r="K67" i="14"/>
  <c r="M67" i="14" s="1"/>
  <c r="K68" i="14"/>
  <c r="K69" i="14"/>
  <c r="M69" i="14" s="1"/>
  <c r="K70" i="14"/>
  <c r="K71" i="14"/>
  <c r="M71" i="14" s="1"/>
  <c r="K72" i="14"/>
  <c r="M72" i="14" s="1"/>
  <c r="K73" i="14"/>
  <c r="K74" i="14"/>
  <c r="K75" i="14"/>
  <c r="M75" i="14" s="1"/>
  <c r="K76" i="14"/>
  <c r="M76" i="14" s="1"/>
  <c r="K77" i="14"/>
  <c r="M77" i="14" s="1"/>
  <c r="K78" i="14"/>
  <c r="K79" i="14"/>
  <c r="M79" i="14" s="1"/>
  <c r="K80" i="14"/>
  <c r="M80" i="14" s="1"/>
  <c r="K81" i="14"/>
  <c r="K82" i="14"/>
  <c r="K83" i="14"/>
  <c r="K84" i="14"/>
  <c r="K85" i="14"/>
  <c r="M85" i="14" s="1"/>
  <c r="K86" i="14"/>
  <c r="M86" i="14" s="1"/>
  <c r="K87" i="14"/>
  <c r="M87" i="14" s="1"/>
  <c r="K88" i="14"/>
  <c r="M88" i="14" s="1"/>
  <c r="K89" i="14"/>
  <c r="K90" i="14"/>
  <c r="K91" i="14"/>
  <c r="K92" i="14"/>
  <c r="K93" i="14"/>
  <c r="M93" i="14" s="1"/>
  <c r="K94" i="14"/>
  <c r="M94" i="14" s="1"/>
  <c r="K95" i="14"/>
  <c r="M95" i="14" s="1"/>
  <c r="K96" i="14"/>
  <c r="M96" i="14" s="1"/>
  <c r="K97" i="14"/>
  <c r="K98" i="14"/>
  <c r="K99" i="14"/>
  <c r="K100" i="14"/>
  <c r="K101" i="14"/>
  <c r="M101" i="14" s="1"/>
  <c r="K102" i="14"/>
  <c r="M102" i="14" s="1"/>
  <c r="K103" i="14"/>
  <c r="M103" i="14" s="1"/>
  <c r="K104" i="14"/>
  <c r="M104" i="14" s="1"/>
  <c r="K105" i="14"/>
  <c r="K106" i="14"/>
  <c r="K107" i="14"/>
  <c r="K108" i="14"/>
  <c r="K109" i="14"/>
  <c r="M109" i="14" s="1"/>
  <c r="K110" i="14"/>
  <c r="M110" i="14" s="1"/>
  <c r="K111" i="14"/>
  <c r="M111" i="14" s="1"/>
  <c r="K112" i="14"/>
  <c r="M112" i="14" s="1"/>
  <c r="K113" i="14"/>
  <c r="K114" i="14"/>
  <c r="M114" i="14" s="1"/>
  <c r="K115" i="14"/>
  <c r="K116" i="14"/>
  <c r="K117" i="14"/>
  <c r="M117" i="14" s="1"/>
  <c r="K118" i="14"/>
  <c r="M118" i="14" s="1"/>
  <c r="K119" i="14"/>
  <c r="M119" i="14" s="1"/>
  <c r="K120" i="14"/>
  <c r="M120" i="14" s="1"/>
  <c r="K121" i="14"/>
  <c r="K122" i="14"/>
  <c r="M122" i="14" s="1"/>
  <c r="K123" i="14"/>
  <c r="K124" i="14"/>
  <c r="K125" i="14"/>
  <c r="M125" i="14" s="1"/>
  <c r="K126" i="14"/>
  <c r="M126" i="14" s="1"/>
  <c r="K127" i="14"/>
  <c r="M127" i="14" s="1"/>
  <c r="K128" i="14"/>
  <c r="M128" i="14" s="1"/>
  <c r="K129" i="14"/>
  <c r="K130" i="14"/>
  <c r="M130" i="14" s="1"/>
  <c r="K131" i="14"/>
  <c r="K132" i="14"/>
  <c r="K133" i="14"/>
  <c r="M133" i="14" s="1"/>
  <c r="K134" i="14"/>
  <c r="M134" i="14" s="1"/>
  <c r="K135" i="14"/>
  <c r="M135" i="14" s="1"/>
  <c r="K136" i="14"/>
  <c r="M136" i="14" s="1"/>
  <c r="K137" i="14"/>
  <c r="K138" i="14"/>
  <c r="M138" i="14" s="1"/>
  <c r="K139" i="14"/>
  <c r="K140" i="14"/>
  <c r="K141" i="14"/>
  <c r="K142" i="14"/>
  <c r="M142" i="14" s="1"/>
  <c r="K143" i="14"/>
  <c r="M143" i="14" s="1"/>
  <c r="K144" i="14"/>
  <c r="M144" i="14" s="1"/>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M25" i="14" l="1"/>
  <c r="M8" i="14"/>
  <c r="M27" i="14"/>
  <c r="M19" i="14"/>
  <c r="M106" i="14"/>
  <c r="M98" i="14"/>
  <c r="M90" i="14"/>
  <c r="M82" i="14"/>
  <c r="M50" i="14"/>
  <c r="M34" i="14"/>
  <c r="M73" i="14"/>
  <c r="M18" i="14"/>
  <c r="M65" i="14"/>
  <c r="M32" i="14"/>
  <c r="M7" i="14"/>
  <c r="M139" i="14"/>
  <c r="M131" i="14"/>
  <c r="M123" i="14"/>
  <c r="M115" i="14"/>
  <c r="M107" i="14"/>
  <c r="M99" i="14"/>
  <c r="M91" i="14"/>
  <c r="M83" i="14"/>
  <c r="M74" i="14"/>
  <c r="M24" i="14"/>
  <c r="M145" i="14"/>
  <c r="M137" i="14"/>
  <c r="M129" i="14"/>
  <c r="M121" i="14"/>
  <c r="M113" i="14"/>
  <c r="M105" i="14"/>
  <c r="M97" i="14"/>
  <c r="M89" i="14"/>
  <c r="M81" i="14"/>
  <c r="M64" i="14"/>
  <c r="M11" i="14"/>
  <c r="M63" i="14"/>
  <c r="M55" i="14"/>
  <c r="M47" i="14"/>
  <c r="M31" i="14"/>
  <c r="M78" i="14"/>
  <c r="M70" i="14"/>
  <c r="M62" i="14"/>
  <c r="M54" i="14"/>
  <c r="M46" i="14"/>
  <c r="M9" i="14"/>
  <c r="M141" i="14"/>
  <c r="M37" i="14"/>
  <c r="M29" i="14"/>
  <c r="M23" i="14"/>
  <c r="M5" i="14"/>
  <c r="M140" i="14"/>
  <c r="M132" i="14"/>
  <c r="M124" i="14"/>
  <c r="M116" i="14"/>
  <c r="M108" i="14"/>
  <c r="M100" i="14"/>
  <c r="M92" i="14"/>
  <c r="M84" i="14"/>
  <c r="M68" i="14"/>
  <c r="M52" i="14"/>
  <c r="M36" i="14"/>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5" i="11"/>
  <c r="C5" i="11"/>
  <c r="C6" i="11"/>
  <c r="D6" i="11"/>
  <c r="D4" i="11"/>
  <c r="C4"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<sst xmlns="http://schemas.openxmlformats.org/spreadsheetml/2006/main" count="795" uniqueCount="710">
  <si>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</si>
  <si>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</si>
  <si>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</si>
  <si>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</si>
  <si>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</si>
  <si>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</si>
  <si>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</si>
  <si>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</si>
  <si>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</si>
  <si>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</si>
  <si>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</si>
  <si>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</si>
  <si>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</si>
  <si>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</si>
  <si>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</si>
  <si>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</si>
  <si>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</si>
  <si>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</si>
  <si>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</si>
  <si>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</si>
  <si>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</si>
  <si>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</si>
  <si>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</si>
  <si>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</si>
  <si>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</si>
  <si>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</si>
  <si>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</si>
  <si>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</si>
  <si>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</si>
  <si>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</si>
  <si>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</si>
  <si>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</si>
  <si>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</si>
  <si>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</si>
  <si>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</si>
  <si>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</si>
  <si>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</si>
  <si>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</si>
  <si>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</si>
  <si>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</si>
  <si>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</si>
  <si>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</si>
  <si>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</si>
  <si>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</si>
  <si>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</si>
  <si>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</si>
  <si>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</si>
  <si>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</si>
  <si>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</si>
  <si>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</si>
  <si>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</si>
  <si>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</si>
  <si>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</si>
  <si>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</si>
  <si>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</si>
  <si>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</si>
  <si>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</si>
  <si>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</si>
  <si>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</si>
  <si>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</si>
  <si>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</si>
  <si>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</si>
  <si>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</si>
  <si>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</si>
  <si>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</si>
  <si>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</si>
  <si>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</si>
  <si>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</si>
  <si>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</si>
  <si>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</si>
  <si>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</si>
  <si>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</si>
  <si>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</si>
  <si>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</si>
  <si>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</si>
  <si>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</si>
  <si>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</si>
  <si>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</si>
  <si>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</si>
  <si>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</si>
  <si>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</si>
  <si>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</si>
  <si>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</si>
  <si>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</si>
  <si>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</si>
  <si>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</si>
  <si>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</si>
  <si>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</si>
  <si>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</si>
  <si>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</si>
  <si>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</si>
  <si>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</si>
  <si>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</si>
  <si>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</si>
  <si>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</si>
  <si>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</si>
  <si>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</si>
  <si>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</si>
  <si>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</si>
  <si>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</si>
  <si>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</si>
  <si>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</si>
  <si>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</si>
  <si>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</si>
  <si>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</si>
  <si>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</si>
  <si>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</si>
  <si>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</si>
  <si>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</si>
  <si>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</si>
  <si>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</si>
  <si>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</si>
  <si>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</si>
  <si>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</si>
  <si>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</si>
  <si>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</si>
  <si>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</si>
  <si>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</si>
  <si>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</si>
  <si>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</si>
  <si>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</si>
  <si>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</si>
  <si>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</si>
  <si>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</si>
  <si>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</si>
  <si>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</si>
  <si>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</si>
  <si>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</si>
  <si>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</si>
  <si>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</si>
  <si>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</si>
  <si>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</si>
  <si>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</si>
  <si>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</si>
  <si>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</si>
  <si>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</si>
  <si>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</si>
  <si>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</si>
  <si>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</si>
  <si>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</si>
  <si>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</si>
  <si>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</si>
  <si>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</si>
  <si>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</si>
  <si>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</si>
  <si>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</si>
  <si>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</si>
  <si>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</si>
  <si>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</si>
  <si>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</si>
  <si>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</si>
  <si>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</si>
  <si>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</si>
  <si>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</si>
  <si>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</si>
  <si>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</si>
  <si>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</si>
  <si>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</si>
  <si>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</si>
  <si>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</si>
  <si>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</si>
  <si>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</si>
  <si>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</si>
  <si>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</si>
  <si>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</si>
  <si>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</si>
  <si>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</si>
  <si>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</si>
  <si>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</si>
  <si>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</si>
  <si>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</si>
  <si>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</si>
  <si>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</si>
  <si>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</si>
  <si>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</si>
  <si>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</si>
  <si>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</si>
  <si>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</si>
  <si>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</si>
  <si>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</si>
  <si>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</si>
  <si>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</si>
  <si>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</si>
  <si>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</si>
  <si>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</si>
  <si>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</si>
  <si>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</si>
  <si>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</si>
  <si>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</si>
  <si>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</si>
  <si>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</si>
  <si>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</si>
  <si>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</si>
  <si>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</si>
  <si>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</si>
  <si>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</si>
  <si>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</si>
  <si>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</si>
  <si>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</si>
  <si>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</si>
  <si>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</si>
  <si>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</si>
  <si>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</si>
  <si>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</si>
  <si>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</si>
  <si>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</si>
  <si>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</si>
  <si>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</si>
  <si>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</si>
  <si>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</si>
  <si>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</si>
  <si>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</si>
  <si>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</si>
  <si>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</si>
  <si>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</si>
  <si>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</si>
  <si>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</si>
  <si>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</si>
  <si>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</si>
  <si>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</si>
  <si>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</si>
  <si>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</si>
  <si>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</si>
  <si>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</si>
  <si>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</si>
  <si>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</si>
  <si>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</si>
  <si>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</si>
  <si>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</si>
  <si>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</si>
  <si>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</si>
  <si>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</si>
  <si>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</si>
  <si>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</si>
  <si>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</si>
  <si>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</si>
  <si>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</si>
  <si>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</si>
  <si>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</si>
  <si>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</si>
  <si>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</si>
  <si>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</si>
  <si>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</si>
  <si>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</si>
  <si>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</si>
  <si>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</si>
  <si>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</si>
  <si>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</si>
  <si>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</si>
  <si>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</si>
  <si>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</si>
  <si>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</si>
  <si>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</si>
  <si>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</si>
  <si>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</si>
  <si>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</si>
  <si>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</si>
  <si>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</si>
  <si>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</si>
  <si>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</si>
  <si>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</si>
  <si>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</si>
  <si>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</si>
  <si>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Average</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</si>
  <si>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</si>
  <si>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</si>
  <si>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</si>
  <si>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</si>
  <si>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</si>
  <si>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</si>
  <si>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</si>
  <si>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</si>
  <si>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</si>
  <si>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</si>
  <si>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</si>
  <si>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</si>
  <si>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</si>
  <si>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</si>
  <si>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</si>
  <si>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</si>
  <si>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</si>
  <si>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</si>
  <si>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</si>
  <si>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</si>
  <si>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</si>
  <si>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</si>
  <si>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</si>
  <si>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</si>
  <si>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</si>
  <si>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</si>
  <si>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</si>
  <si>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</si>
  <si>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</si>
  <si>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</si>
  <si>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</si>
  <si>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</si>
  <si>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</si>
  <si>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</si>
  <si>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</si>
  <si>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</si>
  <si>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</si>
  <si>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</si>
  <si>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</si>
  <si>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</si>
  <si>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</si>
  <si>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</si>
  <si>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</si>
  <si>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</si>
  <si>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</si>
  <si>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</si>
  <si>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</si>
  <si>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</si>
  <si>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</si>
  <si>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</si>
  <si>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</si>
  <si>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</si>
  <si>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</si>
  <si>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</si>
  <si>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</si>
  <si>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</si>
  <si>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</si>
  <si>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</si>
  <si>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</si>
  <si>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</si>
  <si>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</si>
  <si>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</si>
  <si>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</si>
  <si>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</si>
  <si>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</si>
  <si>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</si>
  <si>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</si>
  <si>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</si>
  <si>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</si>
  <si>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</si>
  <si>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</si>
  <si>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</si>
  <si>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</si>
  <si>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</si>
  <si>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</si>
  <si>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</si>
  <si>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</si>
  <si>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</si>
  <si>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</si>
  <si>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</si>
  <si>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</si>
  <si>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</si>
  <si>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</si>
  <si>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</si>
  <si>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</si>
  <si>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</si>
  <si>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</si>
  <si>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</si>
  <si>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</si>
  <si>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</si>
  <si>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</si>
  <si>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</si>
  <si>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</si>
  <si>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</si>
  <si>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</si>
  <si>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</si>
  <si>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</si>
  <si>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</si>
  <si>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</si>
  <si>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</si>
  <si>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</si>
  <si>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</si>
  <si>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</si>
  <si>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</si>
  <si>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</si>
  <si>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</si>
  <si>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</si>
  <si>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</si>
  <si>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</si>
  <si>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</si>
  <si>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</si>
  <si>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</si>
  <si>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</si>
  <si>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</si>
  <si>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</si>
  <si>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</si>
  <si>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</si>
  <si>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</si>
  <si>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</si>
  <si>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</si>
  <si>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</si>
  <si>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</si>
  <si>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</si>
  <si>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</si>
  <si>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</si>
  <si>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</si>
  <si>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</si>
  <si>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</si>
  <si>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</si>
  <si>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</si>
  <si>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</si>
  <si>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</si>
  <si>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</si>
  <si>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</si>
  <si>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</si>
  <si>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</si>
  <si>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</si>
  <si>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</si>
  <si>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</si>
  <si>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</si>
  <si>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</si>
  <si>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</si>
  <si>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</si>
  <si>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</si>
  <si>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</si>
  <si>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</si>
  <si>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</si>
  <si>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</si>
  <si>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</si>
  <si>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</si>
  <si>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</si>
  <si>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</si>
  <si>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</si>
  <si>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</si>
  <si>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</si>
  <si>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</si>
  <si>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</si>
  <si>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</si>
  <si>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</si>
  <si>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</si>
  <si>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</si>
  <si>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</si>
  <si>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</si>
  <si>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</si>
  <si>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</si>
  <si>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</si>
  <si>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</si>
  <si>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</si>
  <si>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</si>
  <si>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</si>
  <si>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</si>
  <si>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</si>
  <si>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</si>
  <si>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</si>
  <si>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</si>
  <si>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</si>
  <si>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</si>
  <si>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</si>
  <si>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</si>
  <si>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</si>
  <si>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</si>
  <si>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</si>
  <si>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</si>
  <si>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</si>
  <si>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</si>
  <si>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</si>
  <si>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</si>
  <si>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</si>
  <si>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</si>
  <si>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</si>
  <si>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</si>
  <si>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</si>
  <si>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</si>
  <si>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</si>
  <si>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</si>
  <si>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</si>
  <si>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</si>
  <si>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</si>
  <si>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</si>
  <si>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</si>
  <si>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</si>
  <si>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</si>
  <si>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</si>
  <si>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</si>
  <si>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</si>
  <si>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</si>
  <si>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</si>
  <si>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</si>
  <si>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</si>
  <si>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</si>
  <si>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</si>
  <si>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</si>
  <si>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</si>
  <si>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</si>
  <si>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</si>
  <si>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</si>
  <si>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</si>
  <si>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</si>
  <si>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</si>
  <si>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</si>
  <si>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</si>
  <si>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</si>
  <si>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</si>
  <si>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</si>
  <si>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</si>
  <si>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</si>
  <si>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</si>
  <si>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</si>
  <si>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</si>
  <si>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</si>
  <si>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</si>
  <si>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</si>
  <si>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</si>
  <si>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</si>
  <si>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</si>
  <si>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</si>
  <si>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</si>
  <si>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</si>
  <si>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</si>
  <si>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</si>
  <si>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</si>
  <si>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</si>
  <si>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</si>
  <si>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</si>
  <si>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</si>
  <si>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</si>
  <si>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</si>
  <si>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</si>
  <si>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</si>
  <si>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</si>
  <si>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</si>
  <si>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</si>
  <si>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</si>
  <si>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</si>
  <si>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</si>
  <si>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</si>
  <si>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</si>
  <si>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</si>
  <si>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</si>
  <si>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</si>
  <si>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</si>
  <si>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</si>
  <si>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</si>
  <si>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</si>
  <si>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</si>
  <si>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</si>
  <si>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</si>
  <si>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</si>
  <si>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</si>
  <si>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</si>
  <si>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</si>
  <si>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</si>
  <si>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</si>
  <si>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</si>
  <si>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</si>
  <si>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</si>
  <si>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</si>
  <si>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</si>
  <si>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</si>
  <si>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</si>
  <si>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</si>
  <si>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</si>
  <si>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</si>
  <si>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</si>
  <si>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</si>
  <si>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</si>
  <si>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</si>
  <si>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</si>
  <si>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</si>
  <si>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</si>
  <si>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</si>
  <si>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</si>
  <si>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</si>
  <si>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</si>
  <si>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</si>
  <si>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</si>
  <si>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</si>
  <si>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</si>
  <si>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</si>
  <si>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</si>
  <si>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</si>
  <si>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</si>
  <si>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</si>
  <si>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</si>
  <si>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</si>
  <si>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</si>
  <si>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</si>
  <si>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</si>
  <si>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</si>
  <si>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</si>
  <si>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</si>
  <si>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</si>
  <si>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</si>
  <si>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</si>
  <si>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</si>
  <si>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</si>
  <si>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</si>
  <si>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</si>
  <si>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</si>
  <si>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</si>
  <si>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</si>
  <si>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</si>
  <si>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</si>
  <si>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</si>
  <si>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</si>
  <si>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</si>
  <si>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</si>
  <si>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</si>
  <si>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</si>
  <si>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</si>
  <si>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</si>
  <si>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</si>
  <si>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</si>
  <si>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</si>
  <si>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</si>
  <si>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</si>
  <si>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</si>
  <si>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</si>
  <si>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</si>
  <si>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</si>
  <si>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</si>
  <si>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</si>
  <si>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</si>
  <si>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</si>
  <si>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</si>
  <si>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</si>
  <si>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</si>
  <si>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</si>
  <si>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</si>
  <si>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</si>
  <si>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</si>
  <si>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</si>
  <si>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</si>
  <si>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</si>
  <si>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</si>
  <si>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</si>
  <si>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</si>
  <si>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</si>
  <si>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</si>
  <si>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</si>
  <si>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</si>
  <si>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</si>
  <si>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</si>
  <si>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</si>
  <si>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</si>
  <si>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</si>
  <si>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</si>
  <si>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</si>
  <si>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</si>
  <si>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</si>
  <si>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</si>
  <si>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</si>
  <si>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</si>
  <si>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</si>
  <si>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</si>
  <si>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</si>
  <si>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</si>
  <si>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</si>
  <si>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</si>
  <si>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</si>
  <si>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</si>
  <si>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</si>
  <si>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</si>
  <si>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</si>
  <si>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</si>
  <si>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</si>
  <si>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</si>
  <si>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</si>
  <si>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</si>
  <si>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</si>
  <si>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</si>
  <si>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</si>
  <si>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</si>
  <si>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</si>
  <si>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</si>
  <si>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</si>
  <si>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</si>
  <si>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</si>
  <si>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</si>
  <si>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</si>
  <si>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</si>
  <si>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</si>
  <si>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</si>
  <si>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</si>
  <si>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</si>
  <si>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</si>
  <si>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</si>
  <si>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</si>
  <si>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</si>
  <si>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</si>
  <si>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</si>
  <si>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</si>
  <si>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</si>
  <si>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</si>
  <si>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</si>
  <si>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</si>
  <si>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</si>
  <si>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</si>
  <si>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</si>
  <si>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</si>
  <si>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</si>
  <si>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</si>
  <si>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</si>
  <si>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</si>
  <si>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</si>
  <si>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</si>
  <si>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</si>
  <si>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</si>
  <si>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</si>
  <si>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</si>
  <si>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</si>
  <si>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</si>
  <si>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</si>
  <si>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</si>
  <si>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</si>
  <si>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</si>
  <si>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</si>
  <si>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</si>
  <si>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</si>
  <si>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</si>
  <si>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</si>
  <si>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</si>
  <si>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</si>
  <si>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8"/>
        <color theme="1"/>
        <rFont val="Calibri"/>
        <family val="2"/>
        <scheme val="minor"/>
      </rPr>
      <t>UEQ-S Data Analysis Tool</t>
    </r>
    <r>
      <rPr>
        <sz val="18"/>
        <color theme="1"/>
        <rFont val="Calibri"/>
        <family val="2"/>
        <scheme val="minor"/>
      </rPr>
      <t xml:space="preserve">
</t>
    </r>
    <r>
      <rPr>
        <b/>
        <sz val="11"/>
        <color theme="1"/>
        <rFont val="Calibri"/>
        <family val="2"/>
        <scheme val="minor"/>
      </rPr>
      <t>Author: Dr. Martin Schrepp</t>
    </r>
  </si>
  <si>
    <t>Middle Category</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</si>
  <si>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short version of the UEQ is applied as an Online-Questionnaire not all participants will answer all items seriously. To detect such suspicious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A second heuristic is added, that is based on the number of identical answers (in the original answer scale in "Data"). If a participant evaluates all items with the same answer category this is somehow suspicious. The maximal number of identical answers to items is shown in the column "Same answer for" and cases where this number equals 8 (all 8 evaluations are identical) are highlighted. However, due to the short length of the UEQ-S we only recommend to remove such answers if always the middle category is choosen, which is marked in the column "Middle Category" by the value "Remove". </t>
    </r>
    <r>
      <rPr>
        <sz val="11"/>
        <color theme="1"/>
        <rFont val="Calibri"/>
        <family val="2"/>
      </rPr>
      <t>See the UEQ handbook for details.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</si>
</sst>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74">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9" fontId="1" fillId="0" borderId="0" xfId="0" applyNumberFormat="1" applyFont="1"/>
    <xf numFmtId="0" fontId="19" fillId="0" borderId="0" xfId="0" applyFont="1"/>
    <xf numFmtId="0" fontId="9" fillId="3" borderId="1" xfId="0" applyFont="1" applyFill="1" applyBorder="1" applyAlignment="1">
      <alignment horizontal="center"/>
    </xf>
    <xf numFmtId="1" fontId="0" fillId="0" borderId="0" xfId="0" applyNumberFormat="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9" fillId="3" borderId="1" xfId="0" applyFont="1" applyFill="1" applyBorder="1" applyAlignment="1">
      <alignment horizontal="center"/>
    </xf>
    <xf numFmtId="0" fontId="13" fillId="0" borderId="0" xfId="0" applyFont="1" applyAlignment="1">
      <alignment horizontal="left"/>
    </xf>
    <xf numFmtId="0" fontId="0" fillId="0" borderId="0" xfId="0" applyAlignment="1">
      <alignment horizontal="center"/>
    </xf>
  </cellXfs>
  <cellStyles count="1">
    <cellStyle name="Standard" xfId="0" builtinId="0"/>
  </cellStyles>
  <dxfs count="9">
    <dxf>
      <font>
        <color theme="0"/>
      </font>
      <fill>
        <patternFill>
          <bgColor rgb="FFFF0000"/>
        </patternFill>
      </fill>
    </dxf>
    <dxf>
      <font>
        <color auto="1"/>
      </font>
      <fill>
        <patternFill>
          <bgColor rgb="FFFFC000"/>
        </patternFill>
      </fill>
    </dxf>
    <dxf>
      <fill>
        <patternFill>
          <bgColor rgb="FF92D050"/>
        </patternFill>
      </fill>
    </dxf>
    <dxf>
      <fill>
        <patternFill>
          <bgColor rgb="FFFFC000"/>
        </patternFill>
      </fill>
    </dxf>
    <dxf>
      <font>
        <color auto="1"/>
      </font>
      <fill>
        <patternFill>
          <bgColor rgb="FFFFC000"/>
        </patternFill>
      </fill>
    </dxf>
    <dxf>
      <font>
        <b/>
        <i val="0"/>
        <color theme="0"/>
      </font>
      <fill>
        <patternFill>
          <bgColor rgb="FFFF0000"/>
        </patternFill>
      </fill>
    </dxf>
    <dxf>
      <font>
        <color rgb="FF9C0006"/>
      </font>
      <fill>
        <patternFill>
          <bgColor rgb="FFFFC7CE"/>
        </patternFill>
      </fill>
    </dxf>
    <dxf>
      <fill>
        <patternFill>
          <bgColor rgb="FFFFFF00"/>
        </patternFill>
      </fill>
    </dxf>
    <dxf>
      <font>
        <b val="0"/>
        <i val="0"/>
      </font>
      <fill>
        <patternFill>
          <bgColor rgb="FFFFFF00"/>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2.125</c:v>
                </c:pt>
                <c:pt idx="1">
                  <c:v>2.125</c:v>
                </c:pt>
                <c:pt idx="2">
                  <c:v>1.625</c:v>
                </c:pt>
                <c:pt idx="3">
                  <c:v>1.625</c:v>
                </c:pt>
                <c:pt idx="4">
                  <c:v>1</c:v>
                </c:pt>
                <c:pt idx="5">
                  <c:v>1.125</c:v>
                </c:pt>
                <c:pt idx="6">
                  <c:v>0.375</c:v>
                </c:pt>
                <c:pt idx="7">
                  <c:v>0.25</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1.875</c:v>
                </c:pt>
                <c:pt idx="1">
                  <c:v>0.6875</c:v>
                </c:pt>
                <c:pt idx="2">
                  <c:v>1.28125</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de-DE"/>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txPr>
    <a:bodyPr/>
    <a:lstStyle/>
    <a:p>
      <a:pPr>
        <a:defRPr>
          <a:latin typeface="Lucida Bright" panose="02040602050505020304" pitchFamily="18" charset="0"/>
        </a:defRPr>
      </a:pPr>
      <a:endParaRPr lang="de-DE"/>
    </a:p>
  </c:txPr>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1.875</c:v>
                </c:pt>
                <c:pt idx="1">
                  <c:v>0.6875</c:v>
                </c:pt>
                <c:pt idx="2" formatCode="0.00">
                  <c:v>1.28125</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txPr>
    <a:bodyPr/>
    <a:lstStyle/>
    <a:p>
      <a:pPr>
        <a:defRPr>
          <a:latin typeface="Lucida Bright" panose="02040602050505020304" pitchFamily="18" charset="0"/>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0.48116160635046712</c:v>
                  </c:pt>
                  <c:pt idx="1">
                    <c:v>0.76779527521920232</c:v>
                  </c:pt>
                  <c:pt idx="2">
                    <c:v>0.54340657902595524</c:v>
                  </c:pt>
                </c:numCache>
              </c:numRef>
            </c:plus>
            <c:minus>
              <c:numRef>
                <c:f>Confidence_Intervals!$M$5:$M$7</c:f>
                <c:numCache>
                  <c:formatCode>General</c:formatCode>
                  <c:ptCount val="3"/>
                  <c:pt idx="0">
                    <c:v>0.48116160635046712</c:v>
                  </c:pt>
                  <c:pt idx="1">
                    <c:v>0.76779527521920232</c:v>
                  </c:pt>
                  <c:pt idx="2">
                    <c:v>0.54340657902595524</c:v>
                  </c:pt>
                </c:numCache>
              </c:numRef>
            </c:minus>
            <c:spPr>
              <a:ln w="31750"/>
            </c:spPr>
          </c:errBars>
          <c:cat>
            <c:strRef>
              <c:f>Benchmark!$A$26:$A$28</c:f>
              <c:strCache>
                <c:ptCount val="3"/>
                <c:pt idx="0">
                  <c:v>Pragmatic Quality</c:v>
                </c:pt>
                <c:pt idx="1">
                  <c:v>Hedonic Quality</c:v>
                </c:pt>
                <c:pt idx="2">
                  <c:v>Overall</c:v>
                </c:pt>
              </c:strCache>
            </c:strRef>
          </c:cat>
          <c:val>
            <c:numRef>
              <c:f>Benchmark!$H$26:$H$28</c:f>
              <c:numCache>
                <c:formatCode>General</c:formatCode>
                <c:ptCount val="3"/>
                <c:pt idx="0">
                  <c:v>1.875</c:v>
                </c:pt>
                <c:pt idx="1">
                  <c:v>0.6875</c:v>
                </c:pt>
                <c:pt idx="2" formatCode="0.00">
                  <c:v>1.28125</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29</xdr:row>
      <xdr:rowOff>7620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180975</xdr:rowOff>
    </xdr:from>
    <xdr:to>
      <xdr:col>2</xdr:col>
      <xdr:colOff>1781174</xdr:colOff>
      <xdr:row>22</xdr:row>
      <xdr:rowOff>133351</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topLeftCell="A2" workbookViewId="0">
      <selection activeCell="A8" sqref="A8:C8"/>
    </sheetView>
  </sheetViews>
  <sheetFormatPr baseColWidth="10" defaultColWidth="9.140625" defaultRowHeight="15" x14ac:dyDescent="0.25"/>
  <cols>
    <col min="1" max="1" width="35.140625" customWidth="1"/>
    <col min="2" max="2" width="22" customWidth="1"/>
    <col min="3" max="3" width="43" customWidth="1"/>
  </cols>
  <sheetData>
    <row r="1" spans="1:3" ht="52.5" customHeight="1" x14ac:dyDescent="0.25">
      <c r="A1" s="49" t="s">
        <v>707</v>
      </c>
      <c r="B1" s="49"/>
      <c r="C1" s="49"/>
    </row>
    <row r="2" spans="1:3" ht="107.25" customHeight="1" x14ac:dyDescent="0.25">
      <c r="A2" s="50" t="s">
        <v>416</v>
      </c>
      <c r="B2" s="50"/>
      <c r="C2" s="50"/>
    </row>
    <row r="4" spans="1:3" ht="18.75" x14ac:dyDescent="0.3">
      <c r="A4" s="23" t="s">
        <v>256</v>
      </c>
      <c r="B4" s="24" t="s">
        <v>40</v>
      </c>
    </row>
    <row r="6" spans="1:3" ht="30.75" customHeight="1" x14ac:dyDescent="0.25">
      <c r="A6" s="51" t="s">
        <v>257</v>
      </c>
      <c r="B6" s="51"/>
      <c r="C6" s="51"/>
    </row>
    <row r="8" spans="1:3" ht="262.5" customHeight="1" x14ac:dyDescent="0.25">
      <c r="A8" s="52" t="s">
        <v>417</v>
      </c>
      <c r="B8" s="52"/>
      <c r="C8" s="52"/>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2" workbookViewId="0">
      <selection activeCell="B5" sqref="B5"/>
    </sheetView>
  </sheetViews>
  <sheetFormatPr baseColWidth="10" defaultColWidth="9.140625" defaultRowHeight="15" x14ac:dyDescent="0.25"/>
  <cols>
    <col min="1" max="1" width="28" customWidth="1"/>
    <col min="2" max="2" width="18.140625" customWidth="1"/>
    <col min="3" max="7" width="18.42578125" customWidth="1"/>
  </cols>
  <sheetData>
    <row r="1" spans="1:7" ht="21" x14ac:dyDescent="0.35">
      <c r="A1" s="72" t="s">
        <v>267</v>
      </c>
      <c r="B1" s="72"/>
      <c r="C1" s="72"/>
      <c r="D1" s="72"/>
      <c r="E1" s="72"/>
      <c r="F1" s="72"/>
      <c r="G1" s="72"/>
    </row>
    <row r="2" spans="1:7" ht="197.25" customHeight="1" x14ac:dyDescent="0.25">
      <c r="A2" s="51" t="s">
        <v>268</v>
      </c>
      <c r="B2" s="51"/>
      <c r="C2" s="51"/>
      <c r="D2" s="51"/>
      <c r="E2" s="51"/>
      <c r="F2" s="51"/>
      <c r="G2" s="51"/>
    </row>
    <row r="3" spans="1:7" x14ac:dyDescent="0.25">
      <c r="A3" s="73"/>
      <c r="B3" s="73"/>
      <c r="C3" s="73"/>
      <c r="D3" s="73"/>
      <c r="E3" s="73"/>
      <c r="F3" s="73"/>
      <c r="G3" s="73"/>
    </row>
    <row r="4" spans="1:7" x14ac:dyDescent="0.25">
      <c r="A4" s="25" t="s">
        <v>25</v>
      </c>
      <c r="B4" s="25" t="s">
        <v>265</v>
      </c>
    </row>
    <row r="5" spans="1:7" x14ac:dyDescent="0.25">
      <c r="A5" s="11" t="str">
        <f>VLOOKUP(Read_First!B4,Items!A1:S50,18,FALSE)</f>
        <v>Pragmatic Quality</v>
      </c>
      <c r="B5" s="9">
        <f>SQRT(VAR(DT!K4:K1004))</f>
        <v>0.69436507482941356</v>
      </c>
    </row>
    <row r="6" spans="1:7" x14ac:dyDescent="0.25">
      <c r="A6" s="11" t="str">
        <f>VLOOKUP(Read_First!B4,Items!A1:S50,19,FALSE)</f>
        <v>Hedonic Quality</v>
      </c>
      <c r="B6" s="9">
        <f>SQRT(VAR(DT!L4:L1004))</f>
        <v>1.1080065755348978</v>
      </c>
    </row>
    <row r="9" spans="1:7" x14ac:dyDescent="0.25">
      <c r="A9" s="25" t="s">
        <v>266</v>
      </c>
      <c r="B9" s="35" t="str">
        <f>VLOOKUP(Read_First!B4,Items!A1:S50,18,FALSE)</f>
        <v>Pragmatic Quality</v>
      </c>
      <c r="C9" s="35" t="str">
        <f>VLOOKUP(Read_First!B4,Items!A1:S50,19,FALSE)</f>
        <v>Hedonic Quality</v>
      </c>
    </row>
    <row r="10" spans="1:7" x14ac:dyDescent="0.25">
      <c r="A10" s="25" t="s">
        <v>269</v>
      </c>
      <c r="B10" s="7">
        <f>POWER((1.65*B5)/0.5,2)</f>
        <v>5.2505357142857134</v>
      </c>
      <c r="C10" s="7">
        <f>POWER((1.65*B6)/0.5,2)</f>
        <v>13.369419642857139</v>
      </c>
    </row>
    <row r="11" spans="1:7" x14ac:dyDescent="0.25">
      <c r="A11" s="25" t="s">
        <v>270</v>
      </c>
      <c r="B11" s="7">
        <f>POWER((1.96*B5)/0.5,2)</f>
        <v>7.4088000000000003</v>
      </c>
      <c r="C11" s="7">
        <f>POWER((1.96*B6)/0.5,2)</f>
        <v>18.864999999999991</v>
      </c>
    </row>
    <row r="12" spans="1:7" x14ac:dyDescent="0.25">
      <c r="A12" s="25" t="s">
        <v>271</v>
      </c>
      <c r="B12" s="7">
        <f>POWER((2.58*B6)/0.5,2)</f>
        <v>32.687678571428563</v>
      </c>
      <c r="C12" s="7">
        <f>POWER((2.58*B6)/0.5,2)</f>
        <v>32.687678571428563</v>
      </c>
    </row>
    <row r="13" spans="1:7" x14ac:dyDescent="0.25">
      <c r="A13" s="25" t="s">
        <v>272</v>
      </c>
      <c r="B13" s="7">
        <f>POWER((1.65*B5)/0.25,2)</f>
        <v>21.002142857142854</v>
      </c>
      <c r="C13" s="7">
        <f>POWER((1.65*B6)/0.25,2)</f>
        <v>53.477678571428555</v>
      </c>
    </row>
    <row r="14" spans="1:7" x14ac:dyDescent="0.25">
      <c r="A14" s="25" t="s">
        <v>273</v>
      </c>
      <c r="B14" s="7">
        <f>POWER((1.96*B5)/0.25,2)</f>
        <v>29.635200000000001</v>
      </c>
      <c r="C14" s="7">
        <f>POWER((1.96*B6)/0.25,2)</f>
        <v>75.459999999999965</v>
      </c>
    </row>
    <row r="15" spans="1:7" x14ac:dyDescent="0.25">
      <c r="A15" s="25" t="s">
        <v>274</v>
      </c>
      <c r="B15" s="7">
        <f>POWER((2.58*B5)/0.25,2)</f>
        <v>51.34937142857143</v>
      </c>
      <c r="C15" s="7">
        <f>POWER((2.58*B6)/0.25,2)</f>
        <v>130.75071428571425</v>
      </c>
    </row>
    <row r="16" spans="1:7" x14ac:dyDescent="0.25">
      <c r="A16" s="25" t="s">
        <v>275</v>
      </c>
      <c r="B16" s="7">
        <f>POWER((1.65*B5)/0.1,2)</f>
        <v>131.2633928571428</v>
      </c>
      <c r="C16" s="7">
        <f>POWER((1.65*B6)/0.1,2)</f>
        <v>334.23549107142844</v>
      </c>
    </row>
    <row r="17" spans="1:3" x14ac:dyDescent="0.25">
      <c r="A17" s="25" t="s">
        <v>276</v>
      </c>
      <c r="B17" s="7">
        <f>POWER((1.96*B5)/0.1,2)</f>
        <v>185.21999999999997</v>
      </c>
      <c r="C17" s="7">
        <f>POWER((1.96*B6)/0.1,2)</f>
        <v>471.62499999999977</v>
      </c>
    </row>
    <row r="18" spans="1:3" x14ac:dyDescent="0.25">
      <c r="A18" s="25" t="s">
        <v>277</v>
      </c>
      <c r="B18" s="7">
        <f>POWER((2.58*B5)/0.1,2)</f>
        <v>320.93357142857138</v>
      </c>
      <c r="C18" s="7">
        <f>POWER((2.58*B6)/0.1,2)</f>
        <v>817.19196428571399</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workbookViewId="0">
      <selection activeCell="H23" sqref="H23"/>
    </sheetView>
  </sheetViews>
  <sheetFormatPr baseColWidth="10" defaultColWidth="9.140625" defaultRowHeight="15" x14ac:dyDescent="0.25"/>
  <cols>
    <col min="1" max="8" width="8.85546875" style="2" customWidth="1"/>
  </cols>
  <sheetData>
    <row r="1" spans="1:8" ht="126" customHeight="1" x14ac:dyDescent="0.25">
      <c r="A1" s="53" t="s">
        <v>264</v>
      </c>
      <c r="B1" s="54"/>
      <c r="C1" s="54"/>
      <c r="D1" s="54"/>
      <c r="E1" s="54"/>
      <c r="F1" s="54"/>
      <c r="G1" s="54"/>
      <c r="H1" s="54"/>
    </row>
    <row r="2" spans="1:8" x14ac:dyDescent="0.25">
      <c r="A2" s="55" t="s">
        <v>0</v>
      </c>
      <c r="B2" s="55"/>
      <c r="C2" s="55"/>
      <c r="D2" s="55"/>
      <c r="E2" s="55"/>
      <c r="F2" s="55"/>
      <c r="G2" s="55"/>
      <c r="H2" s="55"/>
    </row>
    <row r="3" spans="1:8" x14ac:dyDescent="0.25">
      <c r="A3" s="1">
        <v>1</v>
      </c>
      <c r="B3" s="1">
        <v>2</v>
      </c>
      <c r="C3" s="1">
        <v>3</v>
      </c>
      <c r="D3" s="1">
        <v>4</v>
      </c>
      <c r="E3" s="1">
        <v>5</v>
      </c>
      <c r="F3" s="1">
        <v>6</v>
      </c>
      <c r="G3" s="1">
        <v>7</v>
      </c>
      <c r="H3" s="1">
        <v>8</v>
      </c>
    </row>
    <row r="4" spans="1:8" x14ac:dyDescent="0.25">
      <c r="A4" s="48">
        <v>6</v>
      </c>
      <c r="B4" s="48">
        <v>4</v>
      </c>
      <c r="C4" s="48">
        <v>5</v>
      </c>
      <c r="D4" s="48">
        <v>5</v>
      </c>
      <c r="E4" s="48">
        <v>5</v>
      </c>
      <c r="F4" s="48">
        <v>5</v>
      </c>
      <c r="G4" s="48">
        <v>4</v>
      </c>
      <c r="H4" s="48">
        <v>4</v>
      </c>
    </row>
    <row r="5" spans="1:8" x14ac:dyDescent="0.25">
      <c r="A5" s="48">
        <v>7</v>
      </c>
      <c r="B5" s="48">
        <v>7</v>
      </c>
      <c r="C5" s="48">
        <v>7</v>
      </c>
      <c r="D5" s="48">
        <v>7</v>
      </c>
      <c r="E5" s="48">
        <v>5</v>
      </c>
      <c r="F5" s="48">
        <v>7</v>
      </c>
      <c r="G5" s="48">
        <v>5</v>
      </c>
      <c r="H5" s="48">
        <v>4</v>
      </c>
    </row>
    <row r="6" spans="1:8" x14ac:dyDescent="0.25">
      <c r="A6" s="48">
        <v>6</v>
      </c>
      <c r="B6" s="48">
        <v>6</v>
      </c>
      <c r="C6" s="48">
        <v>5</v>
      </c>
      <c r="D6" s="48">
        <v>6</v>
      </c>
      <c r="E6" s="48">
        <v>6</v>
      </c>
      <c r="F6" s="48">
        <v>6</v>
      </c>
      <c r="G6" s="48">
        <v>5</v>
      </c>
      <c r="H6" s="48">
        <v>6</v>
      </c>
    </row>
    <row r="7" spans="1:8" x14ac:dyDescent="0.25">
      <c r="A7" s="48">
        <v>4</v>
      </c>
      <c r="B7" s="48">
        <v>6</v>
      </c>
      <c r="C7" s="48">
        <v>6</v>
      </c>
      <c r="D7" s="48">
        <v>5</v>
      </c>
      <c r="E7" s="48">
        <v>3</v>
      </c>
      <c r="F7" s="48">
        <v>3</v>
      </c>
      <c r="G7" s="48">
        <v>4</v>
      </c>
      <c r="H7" s="48">
        <v>4</v>
      </c>
    </row>
    <row r="8" spans="1:8" x14ac:dyDescent="0.25">
      <c r="A8" s="48">
        <v>7</v>
      </c>
      <c r="B8" s="48">
        <v>7</v>
      </c>
      <c r="C8" s="48">
        <v>6</v>
      </c>
      <c r="D8" s="48">
        <v>6</v>
      </c>
      <c r="E8" s="48">
        <v>5</v>
      </c>
      <c r="F8" s="48">
        <v>5</v>
      </c>
      <c r="G8" s="48">
        <v>6</v>
      </c>
      <c r="H8" s="48">
        <v>6</v>
      </c>
    </row>
    <row r="9" spans="1:8" x14ac:dyDescent="0.25">
      <c r="A9" s="48">
        <v>6</v>
      </c>
      <c r="B9" s="48">
        <v>7</v>
      </c>
      <c r="C9" s="48">
        <v>5</v>
      </c>
      <c r="D9" s="48">
        <v>6</v>
      </c>
      <c r="E9" s="48">
        <v>4</v>
      </c>
      <c r="F9" s="48">
        <v>4</v>
      </c>
      <c r="G9" s="48">
        <v>2</v>
      </c>
      <c r="H9" s="48">
        <v>2</v>
      </c>
    </row>
    <row r="10" spans="1:8" x14ac:dyDescent="0.25">
      <c r="A10" s="48">
        <v>6</v>
      </c>
      <c r="B10" s="48">
        <v>6</v>
      </c>
      <c r="C10" s="48">
        <v>5</v>
      </c>
      <c r="D10" s="48">
        <v>4</v>
      </c>
      <c r="E10" s="48">
        <v>6</v>
      </c>
      <c r="F10" s="48">
        <v>5</v>
      </c>
      <c r="G10" s="48">
        <v>3</v>
      </c>
      <c r="H10" s="48">
        <v>2</v>
      </c>
    </row>
    <row r="11" spans="1:8" x14ac:dyDescent="0.25">
      <c r="A11" s="48">
        <v>7</v>
      </c>
      <c r="B11" s="48">
        <v>6</v>
      </c>
      <c r="C11" s="48">
        <v>6</v>
      </c>
      <c r="D11" s="48">
        <v>6</v>
      </c>
      <c r="E11" s="48">
        <v>6</v>
      </c>
      <c r="F11" s="48">
        <v>6</v>
      </c>
      <c r="G11" s="48">
        <v>6</v>
      </c>
      <c r="H11" s="48">
        <v>6</v>
      </c>
    </row>
    <row r="12" spans="1:8" x14ac:dyDescent="0.25">
      <c r="A12" s="48"/>
      <c r="B12" s="48"/>
      <c r="C12" s="48"/>
      <c r="D12" s="48"/>
      <c r="E12" s="48"/>
      <c r="F12" s="48"/>
      <c r="G12" s="48"/>
      <c r="H12" s="48"/>
    </row>
    <row r="13" spans="1:8" x14ac:dyDescent="0.25">
      <c r="A13" s="48"/>
      <c r="B13" s="48"/>
      <c r="C13" s="48"/>
      <c r="D13" s="48"/>
      <c r="E13" s="48"/>
      <c r="F13" s="48"/>
      <c r="G13" s="48"/>
      <c r="H13" s="48"/>
    </row>
    <row r="14" spans="1:8" x14ac:dyDescent="0.25">
      <c r="A14" s="48"/>
      <c r="B14" s="48"/>
      <c r="C14" s="48"/>
      <c r="D14" s="48"/>
      <c r="E14" s="48"/>
      <c r="F14" s="48"/>
      <c r="G14" s="48"/>
      <c r="H14" s="48"/>
    </row>
    <row r="15" spans="1:8" x14ac:dyDescent="0.25">
      <c r="A15" s="48"/>
      <c r="B15" s="48"/>
      <c r="C15" s="48"/>
      <c r="D15" s="48"/>
      <c r="E15" s="48"/>
      <c r="F15" s="48"/>
      <c r="G15" s="48"/>
      <c r="H15" s="48"/>
    </row>
    <row r="16" spans="1:8" x14ac:dyDescent="0.25">
      <c r="A16" s="48"/>
      <c r="B16" s="48"/>
      <c r="C16" s="48"/>
      <c r="D16" s="48"/>
      <c r="E16" s="48"/>
      <c r="F16" s="48"/>
      <c r="G16" s="48"/>
      <c r="H16" s="48"/>
    </row>
    <row r="17" spans="1:8" x14ac:dyDescent="0.25">
      <c r="A17" s="48"/>
      <c r="B17" s="48"/>
      <c r="C17" s="48"/>
      <c r="D17" s="48"/>
      <c r="E17" s="48"/>
      <c r="F17" s="48"/>
      <c r="G17" s="48"/>
      <c r="H17" s="48"/>
    </row>
    <row r="18" spans="1:8" x14ac:dyDescent="0.25">
      <c r="A18" s="48"/>
      <c r="B18" s="48"/>
      <c r="C18" s="48"/>
      <c r="D18" s="48"/>
      <c r="E18" s="48"/>
      <c r="F18" s="48"/>
      <c r="G18" s="48"/>
      <c r="H18" s="48"/>
    </row>
    <row r="19" spans="1:8" x14ac:dyDescent="0.25">
      <c r="A19" s="48"/>
      <c r="B19" s="48"/>
      <c r="C19" s="48"/>
      <c r="D19" s="48"/>
      <c r="E19" s="48"/>
      <c r="F19" s="48"/>
      <c r="G19" s="48"/>
      <c r="H19" s="48"/>
    </row>
    <row r="20" spans="1:8" x14ac:dyDescent="0.25">
      <c r="A20" s="48"/>
      <c r="B20" s="48"/>
      <c r="C20" s="48"/>
      <c r="D20" s="48"/>
      <c r="E20" s="48"/>
      <c r="F20" s="48"/>
      <c r="G20" s="48"/>
      <c r="H20" s="48"/>
    </row>
    <row r="21" spans="1:8" x14ac:dyDescent="0.25">
      <c r="A21" s="48"/>
      <c r="B21" s="48"/>
      <c r="C21" s="48"/>
      <c r="D21" s="48"/>
      <c r="E21" s="48"/>
      <c r="F21" s="48"/>
      <c r="G21" s="48"/>
      <c r="H21" s="48"/>
    </row>
    <row r="22" spans="1:8" x14ac:dyDescent="0.25">
      <c r="A22" s="48"/>
      <c r="B22" s="48"/>
      <c r="C22" s="48"/>
      <c r="D22" s="48"/>
      <c r="E22" s="48"/>
      <c r="F22" s="48"/>
      <c r="G22" s="48"/>
      <c r="H22" s="48"/>
    </row>
    <row r="23" spans="1:8" x14ac:dyDescent="0.25">
      <c r="A23" s="48"/>
      <c r="B23" s="48"/>
      <c r="C23" s="48"/>
      <c r="D23" s="48"/>
      <c r="E23" s="48"/>
      <c r="F23" s="48"/>
      <c r="G23" s="48"/>
      <c r="H23" s="48"/>
    </row>
    <row r="24" spans="1:8" x14ac:dyDescent="0.25">
      <c r="A24" s="48"/>
      <c r="B24" s="48"/>
      <c r="C24" s="48"/>
      <c r="D24" s="48"/>
      <c r="E24" s="48"/>
      <c r="F24" s="48"/>
      <c r="G24" s="48"/>
      <c r="H24" s="48"/>
    </row>
    <row r="25" spans="1:8" x14ac:dyDescent="0.25">
      <c r="A25" s="48"/>
      <c r="B25" s="48"/>
      <c r="C25" s="48"/>
      <c r="D25" s="48"/>
      <c r="E25" s="48"/>
      <c r="F25" s="48"/>
      <c r="G25" s="48"/>
      <c r="H25" s="48"/>
    </row>
    <row r="26" spans="1:8" x14ac:dyDescent="0.25">
      <c r="A26" s="48"/>
      <c r="B26" s="48"/>
      <c r="C26" s="48"/>
      <c r="D26" s="48"/>
      <c r="E26" s="48"/>
      <c r="F26" s="48"/>
      <c r="G26" s="48"/>
      <c r="H26" s="48"/>
    </row>
    <row r="27" spans="1:8" x14ac:dyDescent="0.25">
      <c r="A27" s="48"/>
      <c r="B27" s="48"/>
      <c r="C27" s="48"/>
      <c r="D27" s="48"/>
      <c r="E27" s="48"/>
      <c r="F27" s="48"/>
      <c r="G27" s="48"/>
      <c r="H27" s="48"/>
    </row>
    <row r="28" spans="1:8" x14ac:dyDescent="0.25">
      <c r="A28" s="48"/>
      <c r="B28" s="48"/>
      <c r="C28" s="48"/>
      <c r="D28" s="48"/>
      <c r="E28" s="48"/>
      <c r="F28" s="48"/>
      <c r="G28" s="48"/>
      <c r="H28" s="48"/>
    </row>
    <row r="29" spans="1:8" x14ac:dyDescent="0.25">
      <c r="A29" s="48"/>
      <c r="B29" s="48"/>
      <c r="C29" s="48"/>
      <c r="D29" s="48"/>
      <c r="E29" s="48"/>
      <c r="F29" s="48"/>
      <c r="G29" s="48"/>
      <c r="H29" s="48"/>
    </row>
    <row r="30" spans="1:8" x14ac:dyDescent="0.25">
      <c r="A30" s="48"/>
      <c r="B30" s="48"/>
      <c r="C30" s="48"/>
      <c r="D30" s="48"/>
      <c r="E30" s="48"/>
      <c r="F30" s="48"/>
      <c r="G30" s="48"/>
      <c r="H30" s="48"/>
    </row>
    <row r="31" spans="1:8" x14ac:dyDescent="0.25">
      <c r="A31" s="48"/>
      <c r="B31" s="48"/>
      <c r="C31" s="48"/>
      <c r="D31" s="48"/>
      <c r="E31" s="48"/>
      <c r="F31" s="48"/>
      <c r="G31" s="48"/>
      <c r="H31" s="48"/>
    </row>
    <row r="32" spans="1:8" x14ac:dyDescent="0.25">
      <c r="A32" s="48"/>
      <c r="B32" s="48"/>
      <c r="C32" s="48"/>
      <c r="D32" s="48"/>
      <c r="E32" s="48"/>
      <c r="F32" s="48"/>
      <c r="G32" s="48"/>
      <c r="H32" s="48"/>
    </row>
    <row r="33" spans="1:8" x14ac:dyDescent="0.25">
      <c r="A33" s="48"/>
      <c r="B33" s="48"/>
      <c r="C33" s="48"/>
      <c r="D33" s="48"/>
      <c r="E33" s="48"/>
      <c r="F33" s="48"/>
      <c r="G33" s="48"/>
      <c r="H33" s="48"/>
    </row>
    <row r="34" spans="1:8" x14ac:dyDescent="0.25">
      <c r="A34" s="48"/>
      <c r="B34" s="48"/>
      <c r="C34" s="48"/>
      <c r="D34" s="48"/>
      <c r="E34" s="48"/>
      <c r="F34" s="48"/>
      <c r="G34" s="48"/>
      <c r="H34" s="48"/>
    </row>
    <row r="35" spans="1:8" x14ac:dyDescent="0.25">
      <c r="A35" s="48"/>
      <c r="B35" s="48"/>
      <c r="C35" s="48"/>
      <c r="D35" s="48"/>
      <c r="E35" s="48"/>
      <c r="F35" s="48"/>
      <c r="G35" s="48"/>
      <c r="H35" s="48"/>
    </row>
    <row r="36" spans="1:8" x14ac:dyDescent="0.25">
      <c r="A36" s="48"/>
      <c r="B36" s="48"/>
      <c r="C36" s="48"/>
      <c r="D36" s="48"/>
      <c r="E36" s="48"/>
      <c r="F36" s="48"/>
      <c r="G36" s="48"/>
      <c r="H36" s="48"/>
    </row>
    <row r="37" spans="1:8" x14ac:dyDescent="0.25">
      <c r="A37" s="48"/>
      <c r="B37" s="48"/>
      <c r="C37" s="48"/>
      <c r="D37" s="48"/>
      <c r="E37" s="48"/>
      <c r="F37" s="48"/>
      <c r="G37" s="48"/>
      <c r="H37" s="48"/>
    </row>
    <row r="38" spans="1:8" x14ac:dyDescent="0.25">
      <c r="A38" s="48"/>
      <c r="B38" s="48"/>
      <c r="C38" s="48"/>
      <c r="D38" s="48"/>
      <c r="E38" s="48"/>
      <c r="F38" s="48"/>
      <c r="G38" s="48"/>
      <c r="H38" s="48"/>
    </row>
    <row r="39" spans="1:8" x14ac:dyDescent="0.25">
      <c r="A39" s="48"/>
      <c r="B39" s="48"/>
      <c r="C39" s="48"/>
      <c r="D39" s="48"/>
      <c r="E39" s="48"/>
      <c r="F39" s="48"/>
      <c r="G39" s="48"/>
      <c r="H39" s="48"/>
    </row>
    <row r="40" spans="1:8" x14ac:dyDescent="0.25">
      <c r="A40" s="48"/>
      <c r="B40" s="48"/>
      <c r="C40" s="48"/>
      <c r="D40" s="48"/>
      <c r="E40" s="48"/>
      <c r="F40" s="48"/>
      <c r="G40" s="48"/>
      <c r="H40" s="48"/>
    </row>
    <row r="41" spans="1:8" x14ac:dyDescent="0.25">
      <c r="A41" s="48"/>
      <c r="B41" s="48"/>
      <c r="C41" s="48"/>
      <c r="D41" s="48"/>
      <c r="E41" s="48"/>
      <c r="F41" s="48"/>
      <c r="G41" s="48"/>
      <c r="H41" s="48"/>
    </row>
    <row r="42" spans="1:8" x14ac:dyDescent="0.25">
      <c r="A42" s="48"/>
      <c r="B42" s="48"/>
      <c r="C42" s="48"/>
      <c r="D42" s="48"/>
      <c r="E42" s="48"/>
      <c r="F42" s="48"/>
      <c r="G42" s="48"/>
      <c r="H42" s="48"/>
    </row>
    <row r="43" spans="1:8" x14ac:dyDescent="0.25">
      <c r="A43" s="48"/>
      <c r="B43" s="48"/>
      <c r="C43" s="48"/>
      <c r="D43" s="48"/>
      <c r="E43" s="48"/>
      <c r="F43" s="48"/>
      <c r="G43" s="48"/>
      <c r="H43" s="48"/>
    </row>
    <row r="44" spans="1:8" x14ac:dyDescent="0.25">
      <c r="A44" s="48"/>
      <c r="B44" s="48"/>
      <c r="C44" s="48"/>
      <c r="D44" s="48"/>
      <c r="E44" s="48"/>
      <c r="F44" s="48"/>
      <c r="G44" s="48"/>
      <c r="H44" s="48"/>
    </row>
    <row r="45" spans="1:8" x14ac:dyDescent="0.25">
      <c r="A45" s="48"/>
      <c r="B45" s="48"/>
      <c r="C45" s="48"/>
      <c r="D45" s="48"/>
      <c r="E45" s="48"/>
      <c r="F45" s="48"/>
      <c r="G45" s="48"/>
      <c r="H45" s="48"/>
    </row>
    <row r="46" spans="1:8" x14ac:dyDescent="0.25">
      <c r="A46" s="48"/>
      <c r="B46" s="48"/>
      <c r="C46" s="48"/>
      <c r="D46" s="48"/>
      <c r="E46" s="48"/>
      <c r="F46" s="48"/>
      <c r="G46" s="48"/>
      <c r="H46" s="48"/>
    </row>
    <row r="47" spans="1:8" x14ac:dyDescent="0.25">
      <c r="A47" s="48"/>
      <c r="B47" s="48"/>
      <c r="C47" s="48"/>
      <c r="D47" s="48"/>
      <c r="E47" s="48"/>
      <c r="F47" s="48"/>
      <c r="G47" s="48"/>
      <c r="H47" s="48"/>
    </row>
    <row r="48" spans="1:8" x14ac:dyDescent="0.25">
      <c r="A48" s="48"/>
      <c r="B48" s="48"/>
      <c r="C48" s="48"/>
      <c r="D48" s="48"/>
      <c r="E48" s="48"/>
      <c r="F48" s="48"/>
      <c r="G48" s="48"/>
      <c r="H48" s="48"/>
    </row>
    <row r="49" spans="1:8" x14ac:dyDescent="0.25">
      <c r="A49" s="48"/>
      <c r="B49" s="48"/>
      <c r="C49" s="48"/>
      <c r="D49" s="48"/>
      <c r="E49" s="48"/>
      <c r="F49" s="48"/>
      <c r="G49" s="48"/>
      <c r="H49" s="48"/>
    </row>
    <row r="50" spans="1:8" x14ac:dyDescent="0.25">
      <c r="A50" s="48"/>
      <c r="B50" s="48"/>
      <c r="C50" s="48"/>
      <c r="D50" s="48"/>
      <c r="E50" s="48"/>
      <c r="F50" s="48"/>
      <c r="G50" s="48"/>
      <c r="H50" s="48"/>
    </row>
    <row r="51" spans="1:8" x14ac:dyDescent="0.25">
      <c r="A51" s="48"/>
      <c r="B51" s="48"/>
      <c r="C51" s="48"/>
      <c r="D51" s="48"/>
      <c r="E51" s="48"/>
      <c r="F51" s="48"/>
      <c r="G51" s="48"/>
      <c r="H51" s="48"/>
    </row>
    <row r="52" spans="1:8" x14ac:dyDescent="0.25">
      <c r="A52" s="48"/>
      <c r="B52" s="48"/>
      <c r="C52" s="48"/>
      <c r="D52" s="48"/>
      <c r="E52" s="48"/>
      <c r="F52" s="48"/>
      <c r="G52" s="48"/>
      <c r="H52" s="48"/>
    </row>
    <row r="53" spans="1:8" x14ac:dyDescent="0.25">
      <c r="A53" s="48"/>
      <c r="B53" s="48"/>
      <c r="C53" s="48"/>
      <c r="D53" s="48"/>
      <c r="E53" s="48"/>
      <c r="F53" s="48"/>
      <c r="G53" s="48"/>
      <c r="H53" s="48"/>
    </row>
    <row r="54" spans="1:8" x14ac:dyDescent="0.25">
      <c r="A54" s="48"/>
      <c r="B54" s="48"/>
      <c r="C54" s="48"/>
      <c r="D54" s="48"/>
      <c r="E54" s="48"/>
      <c r="F54" s="48"/>
      <c r="G54" s="48"/>
      <c r="H54" s="48"/>
    </row>
    <row r="55" spans="1:8" x14ac:dyDescent="0.25">
      <c r="A55" s="48"/>
      <c r="B55" s="48"/>
      <c r="C55" s="48"/>
      <c r="D55" s="48"/>
      <c r="E55" s="48"/>
      <c r="F55" s="48"/>
      <c r="G55" s="48"/>
      <c r="H55" s="48"/>
    </row>
    <row r="56" spans="1:8" x14ac:dyDescent="0.25">
      <c r="A56" s="48"/>
      <c r="B56" s="48"/>
      <c r="C56" s="48"/>
      <c r="D56" s="48"/>
      <c r="E56" s="48"/>
      <c r="F56" s="48"/>
      <c r="G56" s="48"/>
      <c r="H56" s="48"/>
    </row>
    <row r="57" spans="1:8" x14ac:dyDescent="0.25">
      <c r="A57" s="48"/>
      <c r="B57" s="48"/>
      <c r="C57" s="48"/>
      <c r="D57" s="48"/>
      <c r="E57" s="48"/>
      <c r="F57" s="48"/>
      <c r="G57" s="48"/>
      <c r="H57" s="48"/>
    </row>
    <row r="58" spans="1:8" x14ac:dyDescent="0.25">
      <c r="A58" s="48"/>
      <c r="B58" s="48"/>
      <c r="C58" s="48"/>
      <c r="D58" s="48"/>
      <c r="E58" s="48"/>
      <c r="F58" s="48"/>
      <c r="G58" s="48"/>
      <c r="H58" s="48"/>
    </row>
    <row r="59" spans="1:8" x14ac:dyDescent="0.25">
      <c r="A59" s="48"/>
      <c r="B59" s="48"/>
      <c r="C59" s="48"/>
      <c r="D59" s="48"/>
      <c r="E59" s="48"/>
      <c r="F59" s="48"/>
      <c r="G59" s="48"/>
      <c r="H59" s="48"/>
    </row>
    <row r="60" spans="1:8" x14ac:dyDescent="0.25">
      <c r="A60" s="48"/>
      <c r="B60" s="48"/>
      <c r="C60" s="48"/>
      <c r="D60" s="48"/>
      <c r="E60" s="48"/>
      <c r="F60" s="48"/>
      <c r="G60" s="48"/>
      <c r="H60" s="48"/>
    </row>
    <row r="61" spans="1:8" x14ac:dyDescent="0.25">
      <c r="A61" s="48"/>
      <c r="B61" s="48"/>
      <c r="C61" s="48"/>
      <c r="D61" s="48"/>
      <c r="E61" s="48"/>
      <c r="F61" s="48"/>
      <c r="G61" s="48"/>
      <c r="H61" s="48"/>
    </row>
    <row r="62" spans="1:8" x14ac:dyDescent="0.25">
      <c r="A62" s="48"/>
      <c r="B62" s="48"/>
      <c r="C62" s="48"/>
      <c r="D62" s="48"/>
      <c r="E62" s="48"/>
      <c r="F62" s="48"/>
      <c r="G62" s="48"/>
      <c r="H62" s="48"/>
    </row>
    <row r="63" spans="1:8" x14ac:dyDescent="0.25">
      <c r="A63" s="48"/>
      <c r="B63" s="48"/>
      <c r="C63" s="48"/>
      <c r="D63" s="48"/>
      <c r="E63" s="48"/>
      <c r="F63" s="48"/>
      <c r="G63" s="48"/>
      <c r="H63" s="48"/>
    </row>
    <row r="64" spans="1:8" x14ac:dyDescent="0.25">
      <c r="A64" s="48"/>
      <c r="B64" s="48"/>
      <c r="C64" s="48"/>
      <c r="D64" s="48"/>
      <c r="E64" s="48"/>
      <c r="F64" s="48"/>
      <c r="G64" s="48"/>
      <c r="H64" s="48"/>
    </row>
    <row r="65" spans="1:8" x14ac:dyDescent="0.25">
      <c r="A65" s="48"/>
      <c r="B65" s="48"/>
      <c r="C65" s="48"/>
      <c r="D65" s="48"/>
      <c r="E65" s="48"/>
      <c r="F65" s="48"/>
      <c r="G65" s="48"/>
      <c r="H65" s="48"/>
    </row>
    <row r="66" spans="1:8" x14ac:dyDescent="0.25">
      <c r="A66" s="48"/>
      <c r="B66" s="48"/>
      <c r="C66" s="48"/>
      <c r="D66" s="48"/>
      <c r="E66" s="48"/>
      <c r="F66" s="48"/>
      <c r="G66" s="48"/>
      <c r="H66" s="48"/>
    </row>
    <row r="67" spans="1:8" x14ac:dyDescent="0.25">
      <c r="A67" s="48"/>
      <c r="B67" s="48"/>
      <c r="C67" s="48"/>
      <c r="D67" s="48"/>
      <c r="E67" s="48"/>
      <c r="F67" s="48"/>
      <c r="G67" s="48"/>
      <c r="H67" s="48"/>
    </row>
    <row r="68" spans="1:8" x14ac:dyDescent="0.25">
      <c r="A68" s="48"/>
      <c r="B68" s="48"/>
      <c r="C68" s="48"/>
      <c r="D68" s="48"/>
      <c r="E68" s="48"/>
      <c r="F68" s="48"/>
      <c r="G68" s="48"/>
      <c r="H68" s="48"/>
    </row>
    <row r="69" spans="1:8" x14ac:dyDescent="0.25">
      <c r="A69" s="48"/>
      <c r="B69" s="48"/>
      <c r="C69" s="48"/>
      <c r="D69" s="48"/>
      <c r="E69" s="48"/>
      <c r="F69" s="48"/>
      <c r="G69" s="48"/>
      <c r="H69" s="48"/>
    </row>
    <row r="70" spans="1:8" x14ac:dyDescent="0.25">
      <c r="A70" s="48"/>
      <c r="B70" s="48"/>
      <c r="C70" s="48"/>
      <c r="D70" s="48"/>
      <c r="E70" s="48"/>
      <c r="F70" s="48"/>
      <c r="G70" s="48"/>
      <c r="H70" s="48"/>
    </row>
    <row r="71" spans="1:8" x14ac:dyDescent="0.25">
      <c r="A71" s="48"/>
      <c r="B71" s="48"/>
      <c r="C71" s="48"/>
      <c r="D71" s="48"/>
      <c r="E71" s="48"/>
      <c r="F71" s="48"/>
      <c r="G71" s="48"/>
      <c r="H71" s="48"/>
    </row>
    <row r="72" spans="1:8" x14ac:dyDescent="0.25">
      <c r="A72" s="48"/>
      <c r="B72" s="48"/>
      <c r="C72" s="48"/>
      <c r="D72" s="48"/>
      <c r="E72" s="48"/>
      <c r="F72" s="48"/>
      <c r="G72" s="48"/>
      <c r="H72" s="48"/>
    </row>
    <row r="73" spans="1:8" x14ac:dyDescent="0.25">
      <c r="A73" s="48"/>
      <c r="B73" s="48"/>
      <c r="C73" s="48"/>
      <c r="D73" s="48"/>
      <c r="E73" s="48"/>
      <c r="F73" s="48"/>
      <c r="G73" s="48"/>
      <c r="H73" s="48"/>
    </row>
    <row r="74" spans="1:8" x14ac:dyDescent="0.25">
      <c r="A74" s="48"/>
      <c r="B74" s="48"/>
      <c r="C74" s="48"/>
      <c r="D74" s="48"/>
      <c r="E74" s="48"/>
      <c r="F74" s="48"/>
      <c r="G74" s="48"/>
      <c r="H74" s="48"/>
    </row>
    <row r="75" spans="1:8" x14ac:dyDescent="0.25">
      <c r="A75" s="48"/>
      <c r="B75" s="48"/>
      <c r="C75" s="48"/>
      <c r="D75" s="48"/>
      <c r="E75" s="48"/>
      <c r="F75" s="48"/>
      <c r="G75" s="48"/>
      <c r="H75" s="48"/>
    </row>
    <row r="76" spans="1:8" x14ac:dyDescent="0.25">
      <c r="A76" s="48"/>
      <c r="B76" s="48"/>
      <c r="C76" s="48"/>
      <c r="D76" s="48"/>
      <c r="E76" s="48"/>
      <c r="F76" s="48"/>
      <c r="G76" s="48"/>
      <c r="H76" s="48"/>
    </row>
    <row r="77" spans="1:8" x14ac:dyDescent="0.25">
      <c r="A77" s="48"/>
      <c r="B77" s="48"/>
      <c r="C77" s="48"/>
      <c r="D77" s="48"/>
      <c r="E77" s="48"/>
      <c r="F77" s="48"/>
      <c r="G77" s="48"/>
      <c r="H77" s="48"/>
    </row>
    <row r="78" spans="1:8" x14ac:dyDescent="0.25">
      <c r="A78" s="48"/>
      <c r="B78" s="48"/>
      <c r="C78" s="48"/>
      <c r="D78" s="48"/>
      <c r="E78" s="48"/>
      <c r="F78" s="48"/>
      <c r="G78" s="48"/>
      <c r="H78" s="48"/>
    </row>
    <row r="79" spans="1:8" x14ac:dyDescent="0.25">
      <c r="A79" s="48"/>
      <c r="B79" s="48"/>
      <c r="C79" s="48"/>
      <c r="D79" s="48"/>
      <c r="E79" s="48"/>
      <c r="F79" s="48"/>
      <c r="G79" s="48"/>
      <c r="H79" s="48"/>
    </row>
    <row r="80" spans="1:8" x14ac:dyDescent="0.25">
      <c r="A80" s="48"/>
      <c r="B80" s="48"/>
      <c r="C80" s="48"/>
      <c r="D80" s="48"/>
      <c r="E80" s="48"/>
      <c r="F80" s="48"/>
      <c r="G80" s="48"/>
      <c r="H80" s="48"/>
    </row>
    <row r="81" spans="1:8" x14ac:dyDescent="0.25">
      <c r="A81" s="48"/>
      <c r="B81" s="48"/>
      <c r="C81" s="48"/>
      <c r="D81" s="48"/>
      <c r="E81" s="48"/>
      <c r="F81" s="48"/>
      <c r="G81" s="48"/>
      <c r="H81" s="48"/>
    </row>
    <row r="82" spans="1:8" x14ac:dyDescent="0.25">
      <c r="A82" s="48"/>
      <c r="B82" s="48"/>
      <c r="C82" s="48"/>
      <c r="D82" s="48"/>
      <c r="E82" s="48"/>
      <c r="F82" s="48"/>
      <c r="G82" s="48"/>
      <c r="H82" s="48"/>
    </row>
    <row r="83" spans="1:8" x14ac:dyDescent="0.25">
      <c r="A83" s="48"/>
      <c r="B83" s="48"/>
      <c r="C83" s="48"/>
      <c r="D83" s="48"/>
      <c r="E83" s="48"/>
      <c r="F83" s="48"/>
      <c r="G83" s="48"/>
      <c r="H83" s="48"/>
    </row>
    <row r="84" spans="1:8" x14ac:dyDescent="0.25">
      <c r="A84" s="48"/>
      <c r="B84" s="48"/>
      <c r="C84" s="48"/>
      <c r="D84" s="48"/>
      <c r="E84" s="48"/>
      <c r="F84" s="48"/>
      <c r="G84" s="48"/>
      <c r="H84" s="48"/>
    </row>
    <row r="85" spans="1:8" x14ac:dyDescent="0.25">
      <c r="A85" s="48"/>
      <c r="B85" s="48"/>
      <c r="C85" s="48"/>
      <c r="D85" s="48"/>
      <c r="E85" s="48"/>
      <c r="F85" s="48"/>
      <c r="G85" s="48"/>
      <c r="H85" s="48"/>
    </row>
    <row r="86" spans="1:8" x14ac:dyDescent="0.25">
      <c r="A86" s="48"/>
      <c r="B86" s="48"/>
      <c r="C86" s="48"/>
      <c r="D86" s="48"/>
      <c r="E86" s="48"/>
      <c r="F86" s="48"/>
      <c r="G86" s="48"/>
      <c r="H86" s="48"/>
    </row>
    <row r="87" spans="1:8" x14ac:dyDescent="0.25">
      <c r="A87" s="48"/>
      <c r="B87" s="48"/>
      <c r="C87" s="48"/>
      <c r="D87" s="48"/>
      <c r="E87" s="48"/>
      <c r="F87" s="48"/>
      <c r="G87" s="48"/>
      <c r="H87" s="48"/>
    </row>
    <row r="88" spans="1:8" x14ac:dyDescent="0.25">
      <c r="A88" s="48"/>
      <c r="B88" s="48"/>
      <c r="C88" s="48"/>
      <c r="D88" s="48"/>
      <c r="E88" s="48"/>
      <c r="F88" s="48"/>
      <c r="G88" s="48"/>
      <c r="H88" s="48"/>
    </row>
    <row r="89" spans="1:8" x14ac:dyDescent="0.25">
      <c r="A89" s="48"/>
      <c r="B89" s="48"/>
      <c r="C89" s="48"/>
      <c r="D89" s="48"/>
      <c r="E89" s="48"/>
      <c r="F89" s="48"/>
      <c r="G89" s="48"/>
      <c r="H89" s="48"/>
    </row>
    <row r="90" spans="1:8" x14ac:dyDescent="0.25">
      <c r="A90" s="48"/>
      <c r="B90" s="48"/>
      <c r="C90" s="48"/>
      <c r="D90" s="48"/>
      <c r="E90" s="48"/>
      <c r="F90" s="48"/>
      <c r="G90" s="48"/>
      <c r="H90" s="48"/>
    </row>
    <row r="91" spans="1:8" x14ac:dyDescent="0.25">
      <c r="A91" s="48"/>
      <c r="B91" s="48"/>
      <c r="C91" s="48"/>
      <c r="D91" s="48"/>
      <c r="E91" s="48"/>
      <c r="F91" s="48"/>
      <c r="G91" s="48"/>
      <c r="H91" s="48"/>
    </row>
    <row r="92" spans="1:8" x14ac:dyDescent="0.25">
      <c r="A92" s="48"/>
      <c r="B92" s="48"/>
      <c r="C92" s="48"/>
      <c r="D92" s="48"/>
      <c r="E92" s="48"/>
      <c r="F92" s="48"/>
      <c r="G92" s="48"/>
      <c r="H92" s="48"/>
    </row>
    <row r="93" spans="1:8" x14ac:dyDescent="0.25">
      <c r="A93" s="48"/>
      <c r="B93" s="48"/>
      <c r="C93" s="48"/>
      <c r="D93" s="48"/>
      <c r="E93" s="48"/>
      <c r="F93" s="48"/>
      <c r="G93" s="48"/>
      <c r="H93" s="48"/>
    </row>
    <row r="94" spans="1:8" x14ac:dyDescent="0.25">
      <c r="A94" s="48"/>
      <c r="B94" s="48"/>
      <c r="C94" s="48"/>
      <c r="D94" s="48"/>
      <c r="E94" s="48"/>
      <c r="F94" s="48"/>
      <c r="G94" s="48"/>
      <c r="H94" s="48"/>
    </row>
    <row r="95" spans="1:8" x14ac:dyDescent="0.25">
      <c r="A95" s="48"/>
      <c r="B95" s="48"/>
      <c r="C95" s="48"/>
      <c r="D95" s="48"/>
      <c r="E95" s="48"/>
      <c r="F95" s="48"/>
      <c r="G95" s="48"/>
      <c r="H95" s="48"/>
    </row>
    <row r="96" spans="1:8" x14ac:dyDescent="0.25">
      <c r="A96" s="48"/>
      <c r="B96" s="48"/>
      <c r="C96" s="48"/>
      <c r="D96" s="48"/>
      <c r="E96" s="48"/>
      <c r="F96" s="48"/>
      <c r="G96" s="48"/>
      <c r="H96" s="48"/>
    </row>
    <row r="97" spans="1:8" x14ac:dyDescent="0.25">
      <c r="A97" s="48"/>
      <c r="B97" s="48"/>
      <c r="C97" s="48"/>
      <c r="D97" s="48"/>
      <c r="E97" s="48"/>
      <c r="F97" s="48"/>
      <c r="G97" s="48"/>
      <c r="H97" s="48"/>
    </row>
    <row r="98" spans="1:8" x14ac:dyDescent="0.25">
      <c r="A98" s="48"/>
      <c r="B98" s="48"/>
      <c r="C98" s="48"/>
      <c r="D98" s="48"/>
      <c r="E98" s="48"/>
      <c r="F98" s="48"/>
      <c r="G98" s="48"/>
      <c r="H98" s="48"/>
    </row>
    <row r="99" spans="1:8" x14ac:dyDescent="0.25">
      <c r="A99" s="48"/>
      <c r="B99" s="48"/>
      <c r="C99" s="48"/>
      <c r="D99" s="48"/>
      <c r="E99" s="48"/>
      <c r="F99" s="48"/>
      <c r="G99" s="48"/>
      <c r="H99" s="48"/>
    </row>
    <row r="100" spans="1:8" x14ac:dyDescent="0.25">
      <c r="A100" s="48"/>
      <c r="B100" s="48"/>
      <c r="C100" s="48"/>
      <c r="D100" s="48"/>
      <c r="E100" s="48"/>
      <c r="F100" s="48"/>
      <c r="G100" s="48"/>
      <c r="H100" s="48"/>
    </row>
    <row r="101" spans="1:8" x14ac:dyDescent="0.25">
      <c r="A101" s="48"/>
      <c r="B101" s="48"/>
      <c r="C101" s="48"/>
      <c r="D101" s="48"/>
      <c r="E101" s="48"/>
      <c r="F101" s="48"/>
      <c r="G101" s="48"/>
      <c r="H101" s="48"/>
    </row>
    <row r="102" spans="1:8" x14ac:dyDescent="0.25">
      <c r="A102" s="48"/>
      <c r="B102" s="48"/>
      <c r="C102" s="48"/>
      <c r="D102" s="48"/>
      <c r="E102" s="48"/>
      <c r="F102" s="48"/>
      <c r="G102" s="48"/>
      <c r="H102" s="48"/>
    </row>
    <row r="103" spans="1:8" x14ac:dyDescent="0.25">
      <c r="A103" s="48"/>
      <c r="B103" s="48"/>
      <c r="C103" s="48"/>
      <c r="D103" s="48"/>
      <c r="E103" s="48"/>
      <c r="F103" s="48"/>
      <c r="G103" s="48"/>
      <c r="H103" s="48"/>
    </row>
    <row r="104" spans="1:8" x14ac:dyDescent="0.25">
      <c r="A104" s="48"/>
      <c r="B104" s="48"/>
      <c r="C104" s="48"/>
      <c r="D104" s="48"/>
      <c r="E104" s="48"/>
      <c r="F104" s="48"/>
      <c r="G104" s="48"/>
      <c r="H104" s="48"/>
    </row>
    <row r="105" spans="1:8" x14ac:dyDescent="0.25">
      <c r="A105" s="48"/>
      <c r="B105" s="48"/>
      <c r="C105" s="48"/>
      <c r="D105" s="48"/>
      <c r="E105" s="48"/>
      <c r="F105" s="48"/>
      <c r="G105" s="48"/>
      <c r="H105" s="48"/>
    </row>
    <row r="106" spans="1:8" x14ac:dyDescent="0.25">
      <c r="A106" s="48"/>
      <c r="B106" s="48"/>
      <c r="C106" s="48"/>
      <c r="D106" s="48"/>
      <c r="E106" s="48"/>
      <c r="F106" s="48"/>
      <c r="G106" s="48"/>
      <c r="H106" s="48"/>
    </row>
    <row r="107" spans="1:8" x14ac:dyDescent="0.25">
      <c r="A107" s="48"/>
      <c r="B107" s="48"/>
      <c r="C107" s="48"/>
      <c r="D107" s="48"/>
      <c r="E107" s="48"/>
      <c r="F107" s="48"/>
      <c r="G107" s="48"/>
      <c r="H107" s="48"/>
    </row>
    <row r="108" spans="1:8" x14ac:dyDescent="0.25">
      <c r="A108" s="48"/>
      <c r="B108" s="48"/>
      <c r="C108" s="48"/>
      <c r="D108" s="48"/>
      <c r="E108" s="48"/>
      <c r="F108" s="48"/>
      <c r="G108" s="48"/>
      <c r="H108" s="48"/>
    </row>
    <row r="109" spans="1:8" x14ac:dyDescent="0.25">
      <c r="A109" s="48"/>
      <c r="B109" s="48"/>
      <c r="C109" s="48"/>
      <c r="D109" s="48"/>
      <c r="E109" s="48"/>
      <c r="F109" s="48"/>
      <c r="G109" s="48"/>
      <c r="H109" s="48"/>
    </row>
    <row r="110" spans="1:8" x14ac:dyDescent="0.25">
      <c r="A110" s="48"/>
      <c r="B110" s="48"/>
      <c r="C110" s="48"/>
      <c r="D110" s="48"/>
      <c r="E110" s="48"/>
      <c r="F110" s="48"/>
      <c r="G110" s="48"/>
      <c r="H110" s="48"/>
    </row>
    <row r="111" spans="1:8" x14ac:dyDescent="0.25">
      <c r="A111" s="48"/>
      <c r="B111" s="48"/>
      <c r="C111" s="48"/>
      <c r="D111" s="48"/>
      <c r="E111" s="48"/>
      <c r="F111" s="48"/>
      <c r="G111" s="48"/>
      <c r="H111" s="48"/>
    </row>
    <row r="112" spans="1:8" x14ac:dyDescent="0.25">
      <c r="A112" s="48"/>
      <c r="B112" s="48"/>
      <c r="C112" s="48"/>
      <c r="D112" s="48"/>
      <c r="E112" s="48"/>
      <c r="F112" s="48"/>
      <c r="G112" s="48"/>
      <c r="H112" s="48"/>
    </row>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customFormat="1" x14ac:dyDescent="0.25"/>
    <row r="1794" customFormat="1" x14ac:dyDescent="0.25"/>
    <row r="1795" customFormat="1" x14ac:dyDescent="0.25"/>
    <row r="1796" customFormat="1" x14ac:dyDescent="0.25"/>
    <row r="1797" customFormat="1" x14ac:dyDescent="0.25"/>
    <row r="1798" customFormat="1" x14ac:dyDescent="0.25"/>
    <row r="1799" customFormat="1" x14ac:dyDescent="0.25"/>
    <row r="1800" customFormat="1" x14ac:dyDescent="0.25"/>
    <row r="1801" customFormat="1" x14ac:dyDescent="0.25"/>
    <row r="1802" customFormat="1" x14ac:dyDescent="0.25"/>
    <row r="1803" customFormat="1" x14ac:dyDescent="0.25"/>
    <row r="1804" customFormat="1" x14ac:dyDescent="0.25"/>
    <row r="1805" customFormat="1" x14ac:dyDescent="0.25"/>
    <row r="1806" customFormat="1" x14ac:dyDescent="0.25"/>
    <row r="1807" customFormat="1" x14ac:dyDescent="0.25"/>
    <row r="1808" customFormat="1" x14ac:dyDescent="0.25"/>
    <row r="1809" customFormat="1" x14ac:dyDescent="0.25"/>
    <row r="1810" customFormat="1" x14ac:dyDescent="0.25"/>
    <row r="1811" customFormat="1" x14ac:dyDescent="0.25"/>
    <row r="1812" customFormat="1" x14ac:dyDescent="0.25"/>
    <row r="1813" customFormat="1" x14ac:dyDescent="0.25"/>
    <row r="1814" customFormat="1" x14ac:dyDescent="0.25"/>
    <row r="1815" customFormat="1" x14ac:dyDescent="0.25"/>
    <row r="1816" customFormat="1" x14ac:dyDescent="0.25"/>
    <row r="1817" customFormat="1" x14ac:dyDescent="0.25"/>
    <row r="1818" customFormat="1" x14ac:dyDescent="0.25"/>
    <row r="1819" customFormat="1" x14ac:dyDescent="0.25"/>
    <row r="1820" customFormat="1" x14ac:dyDescent="0.25"/>
    <row r="1821" customFormat="1" x14ac:dyDescent="0.25"/>
    <row r="1822" customFormat="1" x14ac:dyDescent="0.25"/>
    <row r="1823" customFormat="1" x14ac:dyDescent="0.25"/>
    <row r="1824" customFormat="1" x14ac:dyDescent="0.25"/>
    <row r="1825" customFormat="1" x14ac:dyDescent="0.25"/>
    <row r="1826" customFormat="1" x14ac:dyDescent="0.25"/>
    <row r="1827" customFormat="1" x14ac:dyDescent="0.25"/>
    <row r="1828" customFormat="1" x14ac:dyDescent="0.25"/>
    <row r="1829" customFormat="1" x14ac:dyDescent="0.25"/>
    <row r="1830" customFormat="1" x14ac:dyDescent="0.25"/>
    <row r="1831" customFormat="1" x14ac:dyDescent="0.25"/>
    <row r="1832" customFormat="1" x14ac:dyDescent="0.25"/>
    <row r="1833" customFormat="1" x14ac:dyDescent="0.25"/>
    <row r="1834" customFormat="1" x14ac:dyDescent="0.25"/>
    <row r="1835" customFormat="1" x14ac:dyDescent="0.25"/>
    <row r="1836" customFormat="1" x14ac:dyDescent="0.25"/>
    <row r="1837" customFormat="1" x14ac:dyDescent="0.25"/>
    <row r="1838" customFormat="1" x14ac:dyDescent="0.25"/>
    <row r="1839" customFormat="1" x14ac:dyDescent="0.25"/>
    <row r="1840" customFormat="1" x14ac:dyDescent="0.25"/>
    <row r="1841" customFormat="1" x14ac:dyDescent="0.25"/>
    <row r="1842" customFormat="1" x14ac:dyDescent="0.25"/>
    <row r="1843" customFormat="1" x14ac:dyDescent="0.25"/>
    <row r="1844" customFormat="1" x14ac:dyDescent="0.25"/>
    <row r="1845" customFormat="1" x14ac:dyDescent="0.25"/>
    <row r="1846" customFormat="1" x14ac:dyDescent="0.25"/>
    <row r="1847" customFormat="1" x14ac:dyDescent="0.25"/>
    <row r="1848" customFormat="1" x14ac:dyDescent="0.25"/>
    <row r="1849" customFormat="1" x14ac:dyDescent="0.25"/>
    <row r="1850" customFormat="1" x14ac:dyDescent="0.25"/>
    <row r="1851" customFormat="1" x14ac:dyDescent="0.25"/>
    <row r="1852" customFormat="1" x14ac:dyDescent="0.25"/>
    <row r="1853" customFormat="1" x14ac:dyDescent="0.25"/>
    <row r="1854" customFormat="1" x14ac:dyDescent="0.25"/>
    <row r="1855" customFormat="1" x14ac:dyDescent="0.25"/>
    <row r="1856" customFormat="1" x14ac:dyDescent="0.25"/>
    <row r="1857" customFormat="1" x14ac:dyDescent="0.25"/>
    <row r="1858" customFormat="1" x14ac:dyDescent="0.25"/>
    <row r="1859" customFormat="1" x14ac:dyDescent="0.25"/>
    <row r="1860" customFormat="1" x14ac:dyDescent="0.25"/>
    <row r="1861" customFormat="1" x14ac:dyDescent="0.25"/>
    <row r="1862" customFormat="1" x14ac:dyDescent="0.25"/>
    <row r="1863" customFormat="1" x14ac:dyDescent="0.25"/>
    <row r="1864" customFormat="1" x14ac:dyDescent="0.25"/>
    <row r="1865" customFormat="1" x14ac:dyDescent="0.25"/>
    <row r="1866" customFormat="1" x14ac:dyDescent="0.25"/>
    <row r="1867" customFormat="1" x14ac:dyDescent="0.25"/>
    <row r="1868" customFormat="1" x14ac:dyDescent="0.25"/>
    <row r="1869" customFormat="1" x14ac:dyDescent="0.25"/>
    <row r="1870" customFormat="1" x14ac:dyDescent="0.25"/>
    <row r="1871" customFormat="1" x14ac:dyDescent="0.25"/>
    <row r="1872" customFormat="1" x14ac:dyDescent="0.25"/>
    <row r="1873" customFormat="1" x14ac:dyDescent="0.25"/>
    <row r="1874" customFormat="1" x14ac:dyDescent="0.25"/>
    <row r="1875" customFormat="1" x14ac:dyDescent="0.25"/>
    <row r="1876" customFormat="1" x14ac:dyDescent="0.25"/>
    <row r="1877" customFormat="1" x14ac:dyDescent="0.25"/>
    <row r="1878" customFormat="1" x14ac:dyDescent="0.25"/>
    <row r="1879" customFormat="1" x14ac:dyDescent="0.25"/>
    <row r="1880" customFormat="1" x14ac:dyDescent="0.25"/>
    <row r="1881" customFormat="1" x14ac:dyDescent="0.25"/>
    <row r="1882" customFormat="1" x14ac:dyDescent="0.25"/>
    <row r="1883" customFormat="1" x14ac:dyDescent="0.25"/>
    <row r="1884" customFormat="1" x14ac:dyDescent="0.25"/>
    <row r="1885" customFormat="1" x14ac:dyDescent="0.25"/>
    <row r="1886" customFormat="1" x14ac:dyDescent="0.25"/>
    <row r="1887" customFormat="1" x14ac:dyDescent="0.25"/>
    <row r="1888" customFormat="1" x14ac:dyDescent="0.25"/>
    <row r="1889" customFormat="1" x14ac:dyDescent="0.25"/>
    <row r="1890" customFormat="1" x14ac:dyDescent="0.25"/>
    <row r="1891" customFormat="1" x14ac:dyDescent="0.25"/>
    <row r="1892" customFormat="1" x14ac:dyDescent="0.25"/>
    <row r="1893" customFormat="1" x14ac:dyDescent="0.25"/>
    <row r="1894" customFormat="1" x14ac:dyDescent="0.25"/>
    <row r="1895" customFormat="1" x14ac:dyDescent="0.25"/>
    <row r="1896" customFormat="1" x14ac:dyDescent="0.25"/>
    <row r="1897" customFormat="1" x14ac:dyDescent="0.25"/>
    <row r="1898" customFormat="1" x14ac:dyDescent="0.25"/>
    <row r="1899" customFormat="1" x14ac:dyDescent="0.25"/>
    <row r="1900" customFormat="1" x14ac:dyDescent="0.25"/>
    <row r="1901" customFormat="1" x14ac:dyDescent="0.25"/>
    <row r="1902" customFormat="1" x14ac:dyDescent="0.25"/>
    <row r="1903" customFormat="1" x14ac:dyDescent="0.25"/>
    <row r="1904" customFormat="1" x14ac:dyDescent="0.25"/>
    <row r="1905" customFormat="1" x14ac:dyDescent="0.25"/>
    <row r="1906" customFormat="1" x14ac:dyDescent="0.25"/>
    <row r="1907" customFormat="1" x14ac:dyDescent="0.25"/>
    <row r="1908" customFormat="1" x14ac:dyDescent="0.25"/>
    <row r="1909" customFormat="1" x14ac:dyDescent="0.25"/>
    <row r="1910" customFormat="1" x14ac:dyDescent="0.25"/>
    <row r="1911" customFormat="1" x14ac:dyDescent="0.25"/>
    <row r="1912" customFormat="1" x14ac:dyDescent="0.25"/>
    <row r="1913" customFormat="1" x14ac:dyDescent="0.25"/>
    <row r="1914" customFormat="1" x14ac:dyDescent="0.25"/>
    <row r="1915" customFormat="1" x14ac:dyDescent="0.25"/>
    <row r="1916" customFormat="1" x14ac:dyDescent="0.25"/>
    <row r="1917" customFormat="1" x14ac:dyDescent="0.25"/>
    <row r="1918" customFormat="1" x14ac:dyDescent="0.25"/>
    <row r="1919" customFormat="1" x14ac:dyDescent="0.25"/>
    <row r="1920" customFormat="1" x14ac:dyDescent="0.25"/>
    <row r="1921" customFormat="1" x14ac:dyDescent="0.25"/>
    <row r="1922" customFormat="1" x14ac:dyDescent="0.25"/>
    <row r="1923" customFormat="1" x14ac:dyDescent="0.25"/>
    <row r="1924" customFormat="1" x14ac:dyDescent="0.25"/>
    <row r="1925" customFormat="1" x14ac:dyDescent="0.25"/>
    <row r="1926" customFormat="1" x14ac:dyDescent="0.25"/>
    <row r="1927" customFormat="1" x14ac:dyDescent="0.25"/>
    <row r="1928" customFormat="1" x14ac:dyDescent="0.25"/>
    <row r="1929" customFormat="1" x14ac:dyDescent="0.25"/>
    <row r="1930" customFormat="1" x14ac:dyDescent="0.25"/>
    <row r="1931" customFormat="1" x14ac:dyDescent="0.25"/>
    <row r="1932" customFormat="1" x14ac:dyDescent="0.25"/>
    <row r="1933" customFormat="1" x14ac:dyDescent="0.25"/>
    <row r="1934" customFormat="1" x14ac:dyDescent="0.25"/>
    <row r="1935" customFormat="1" x14ac:dyDescent="0.25"/>
    <row r="1936" customFormat="1" x14ac:dyDescent="0.25"/>
    <row r="1937" customFormat="1" x14ac:dyDescent="0.25"/>
    <row r="1938" customFormat="1" x14ac:dyDescent="0.25"/>
    <row r="1939" customFormat="1" x14ac:dyDescent="0.25"/>
    <row r="1940" customFormat="1" x14ac:dyDescent="0.25"/>
    <row r="1941" customFormat="1" x14ac:dyDescent="0.25"/>
    <row r="1942" customFormat="1" x14ac:dyDescent="0.25"/>
    <row r="1943" customFormat="1" x14ac:dyDescent="0.25"/>
    <row r="1944" customFormat="1" x14ac:dyDescent="0.25"/>
    <row r="1945" customFormat="1" x14ac:dyDescent="0.25"/>
    <row r="1946" customFormat="1" x14ac:dyDescent="0.25"/>
    <row r="1947" customFormat="1" x14ac:dyDescent="0.25"/>
    <row r="1948" customFormat="1" x14ac:dyDescent="0.25"/>
    <row r="1949" customFormat="1" x14ac:dyDescent="0.25"/>
    <row r="1950" customFormat="1" x14ac:dyDescent="0.25"/>
    <row r="1951" customFormat="1" x14ac:dyDescent="0.25"/>
    <row r="1952" customFormat="1" x14ac:dyDescent="0.25"/>
    <row r="1953" customFormat="1" x14ac:dyDescent="0.25"/>
    <row r="1954" customFormat="1" x14ac:dyDescent="0.25"/>
    <row r="1955" customFormat="1" x14ac:dyDescent="0.25"/>
    <row r="1956" customFormat="1" x14ac:dyDescent="0.25"/>
    <row r="1957" customFormat="1" x14ac:dyDescent="0.25"/>
    <row r="1958" customFormat="1" x14ac:dyDescent="0.25"/>
    <row r="1959" customFormat="1" x14ac:dyDescent="0.25"/>
    <row r="1960" customFormat="1" x14ac:dyDescent="0.25"/>
    <row r="1961" customFormat="1" x14ac:dyDescent="0.25"/>
    <row r="1962" customFormat="1" x14ac:dyDescent="0.25"/>
    <row r="1963" customFormat="1" x14ac:dyDescent="0.25"/>
    <row r="1964" customFormat="1" x14ac:dyDescent="0.25"/>
    <row r="1965" customFormat="1" x14ac:dyDescent="0.25"/>
    <row r="1966" customFormat="1" x14ac:dyDescent="0.25"/>
    <row r="1967" customFormat="1" x14ac:dyDescent="0.25"/>
    <row r="1968" customFormat="1" x14ac:dyDescent="0.25"/>
    <row r="1969" customFormat="1" x14ac:dyDescent="0.25"/>
    <row r="1970" customFormat="1" x14ac:dyDescent="0.25"/>
    <row r="1971" customFormat="1" x14ac:dyDescent="0.25"/>
    <row r="1972" customFormat="1" x14ac:dyDescent="0.25"/>
    <row r="1973" customFormat="1" x14ac:dyDescent="0.25"/>
    <row r="1974" customFormat="1" x14ac:dyDescent="0.25"/>
    <row r="1975" customFormat="1" x14ac:dyDescent="0.25"/>
    <row r="1976" customFormat="1" x14ac:dyDescent="0.25"/>
    <row r="1977" customFormat="1" x14ac:dyDescent="0.25"/>
    <row r="1978" customFormat="1" x14ac:dyDescent="0.25"/>
    <row r="1979" customFormat="1" x14ac:dyDescent="0.25"/>
    <row r="1980" customFormat="1" x14ac:dyDescent="0.25"/>
    <row r="1981" customFormat="1" x14ac:dyDescent="0.25"/>
    <row r="1982" customFormat="1" x14ac:dyDescent="0.25"/>
    <row r="1983" customFormat="1" x14ac:dyDescent="0.25"/>
    <row r="1984" customFormat="1" x14ac:dyDescent="0.25"/>
    <row r="1985" customFormat="1" x14ac:dyDescent="0.25"/>
    <row r="1986" customFormat="1" x14ac:dyDescent="0.25"/>
    <row r="1987" customFormat="1" x14ac:dyDescent="0.25"/>
    <row r="1988" customFormat="1" x14ac:dyDescent="0.25"/>
    <row r="1989" customFormat="1" x14ac:dyDescent="0.25"/>
    <row r="1990" customFormat="1" x14ac:dyDescent="0.25"/>
    <row r="1991" customFormat="1" x14ac:dyDescent="0.25"/>
    <row r="1992" customFormat="1" x14ac:dyDescent="0.25"/>
    <row r="1993" customFormat="1" x14ac:dyDescent="0.25"/>
    <row r="1994" customFormat="1" x14ac:dyDescent="0.25"/>
    <row r="1995" customFormat="1" x14ac:dyDescent="0.25"/>
    <row r="1996" customFormat="1" x14ac:dyDescent="0.25"/>
    <row r="1997" customFormat="1" x14ac:dyDescent="0.25"/>
    <row r="1998" customFormat="1" x14ac:dyDescent="0.25"/>
    <row r="1999" customFormat="1" x14ac:dyDescent="0.25"/>
    <row r="2000" customFormat="1" x14ac:dyDescent="0.25"/>
    <row r="2001" customFormat="1" x14ac:dyDescent="0.25"/>
    <row r="2002" customFormat="1" x14ac:dyDescent="0.25"/>
    <row r="2003" customFormat="1" x14ac:dyDescent="0.25"/>
    <row r="2004" customFormat="1" x14ac:dyDescent="0.25"/>
    <row r="2005" customFormat="1" x14ac:dyDescent="0.25"/>
    <row r="2006" customFormat="1" x14ac:dyDescent="0.25"/>
    <row r="2007" customFormat="1" x14ac:dyDescent="0.25"/>
    <row r="2008" customFormat="1" x14ac:dyDescent="0.25"/>
    <row r="2009" customFormat="1" x14ac:dyDescent="0.25"/>
    <row r="2010" customFormat="1" x14ac:dyDescent="0.25"/>
    <row r="2011" customFormat="1" x14ac:dyDescent="0.25"/>
    <row r="2012" customFormat="1" x14ac:dyDescent="0.25"/>
    <row r="2013" customFormat="1" x14ac:dyDescent="0.25"/>
    <row r="2014" customFormat="1" x14ac:dyDescent="0.25"/>
    <row r="2015" customFormat="1" x14ac:dyDescent="0.25"/>
    <row r="2016" customFormat="1" x14ac:dyDescent="0.25"/>
    <row r="2017" customFormat="1" x14ac:dyDescent="0.25"/>
    <row r="2018" customFormat="1" x14ac:dyDescent="0.25"/>
    <row r="2019" customFormat="1" x14ac:dyDescent="0.25"/>
    <row r="2020" customFormat="1" x14ac:dyDescent="0.25"/>
    <row r="2021" customFormat="1" x14ac:dyDescent="0.25"/>
    <row r="2022" customFormat="1" x14ac:dyDescent="0.25"/>
    <row r="2023" customFormat="1" x14ac:dyDescent="0.25"/>
    <row r="2024" customFormat="1" x14ac:dyDescent="0.25"/>
    <row r="2025" customFormat="1" x14ac:dyDescent="0.25"/>
    <row r="2026" customFormat="1" x14ac:dyDescent="0.25"/>
    <row r="2027" customFormat="1" x14ac:dyDescent="0.25"/>
    <row r="2028" customFormat="1" x14ac:dyDescent="0.25"/>
    <row r="2029" customFormat="1" x14ac:dyDescent="0.25"/>
    <row r="2030" customFormat="1" x14ac:dyDescent="0.25"/>
    <row r="2031" customFormat="1" x14ac:dyDescent="0.25"/>
    <row r="2032" customFormat="1" x14ac:dyDescent="0.25"/>
    <row r="2033" customFormat="1" x14ac:dyDescent="0.25"/>
    <row r="2034" customFormat="1" x14ac:dyDescent="0.25"/>
    <row r="2035" customFormat="1" x14ac:dyDescent="0.25"/>
    <row r="2036" customFormat="1" x14ac:dyDescent="0.25"/>
    <row r="2037" customFormat="1" x14ac:dyDescent="0.25"/>
    <row r="2038" customFormat="1" x14ac:dyDescent="0.25"/>
    <row r="2039" customFormat="1" x14ac:dyDescent="0.25"/>
    <row r="2040" customFormat="1" x14ac:dyDescent="0.25"/>
    <row r="2041" customFormat="1" x14ac:dyDescent="0.25"/>
    <row r="2042" customFormat="1" x14ac:dyDescent="0.25"/>
    <row r="2043" customFormat="1" x14ac:dyDescent="0.25"/>
    <row r="2044" customFormat="1" x14ac:dyDescent="0.25"/>
    <row r="2045" customFormat="1" x14ac:dyDescent="0.25"/>
    <row r="2046" customFormat="1" x14ac:dyDescent="0.25"/>
    <row r="2047" customFormat="1" x14ac:dyDescent="0.25"/>
    <row r="2048" customFormat="1" x14ac:dyDescent="0.25"/>
    <row r="2049" customFormat="1" x14ac:dyDescent="0.25"/>
    <row r="2050" customFormat="1" x14ac:dyDescent="0.25"/>
    <row r="2051" customFormat="1" x14ac:dyDescent="0.25"/>
    <row r="2052" customFormat="1" x14ac:dyDescent="0.25"/>
    <row r="2053" customFormat="1" x14ac:dyDescent="0.25"/>
    <row r="2054" customFormat="1" x14ac:dyDescent="0.25"/>
    <row r="2055" customFormat="1" x14ac:dyDescent="0.25"/>
    <row r="2056" customFormat="1" x14ac:dyDescent="0.25"/>
    <row r="2057" customFormat="1" x14ac:dyDescent="0.25"/>
    <row r="2058" customFormat="1" x14ac:dyDescent="0.25"/>
    <row r="2059" customFormat="1" x14ac:dyDescent="0.25"/>
    <row r="2060" customFormat="1" x14ac:dyDescent="0.25"/>
    <row r="2061" customFormat="1" x14ac:dyDescent="0.25"/>
    <row r="2062" customFormat="1" x14ac:dyDescent="0.25"/>
    <row r="2063" customFormat="1" x14ac:dyDescent="0.25"/>
    <row r="2064" customFormat="1" x14ac:dyDescent="0.25"/>
    <row r="2065" customFormat="1" x14ac:dyDescent="0.25"/>
    <row r="2066" customFormat="1" x14ac:dyDescent="0.25"/>
    <row r="2067" customFormat="1" x14ac:dyDescent="0.25"/>
    <row r="2068" customFormat="1" x14ac:dyDescent="0.25"/>
    <row r="2069" customFormat="1" x14ac:dyDescent="0.25"/>
    <row r="2070" customFormat="1" x14ac:dyDescent="0.25"/>
    <row r="2071" customFormat="1" x14ac:dyDescent="0.25"/>
    <row r="2072" customFormat="1" x14ac:dyDescent="0.25"/>
    <row r="2073" customFormat="1" x14ac:dyDescent="0.25"/>
    <row r="2074" customFormat="1" x14ac:dyDescent="0.25"/>
    <row r="2075" customFormat="1" x14ac:dyDescent="0.25"/>
    <row r="2076" customFormat="1" x14ac:dyDescent="0.25"/>
    <row r="2077" customFormat="1" x14ac:dyDescent="0.25"/>
    <row r="2078" customFormat="1" x14ac:dyDescent="0.25"/>
    <row r="2079" customFormat="1" x14ac:dyDescent="0.25"/>
    <row r="2080" customFormat="1" x14ac:dyDescent="0.25"/>
    <row r="2081" customFormat="1" x14ac:dyDescent="0.25"/>
    <row r="2082" customFormat="1" x14ac:dyDescent="0.25"/>
    <row r="2083" customFormat="1" x14ac:dyDescent="0.25"/>
    <row r="2084" customFormat="1" x14ac:dyDescent="0.25"/>
    <row r="2085" customFormat="1" x14ac:dyDescent="0.25"/>
    <row r="2086" customFormat="1" x14ac:dyDescent="0.25"/>
    <row r="2087" customFormat="1" x14ac:dyDescent="0.25"/>
    <row r="2088" customFormat="1" x14ac:dyDescent="0.25"/>
    <row r="2089" customFormat="1" x14ac:dyDescent="0.25"/>
    <row r="2090" customFormat="1" x14ac:dyDescent="0.25"/>
    <row r="2091" customFormat="1" x14ac:dyDescent="0.25"/>
    <row r="2092" customFormat="1" x14ac:dyDescent="0.25"/>
    <row r="2093" customFormat="1" x14ac:dyDescent="0.25"/>
    <row r="2094" customFormat="1" x14ac:dyDescent="0.25"/>
    <row r="2095" customFormat="1" x14ac:dyDescent="0.25"/>
    <row r="2096" customFormat="1" x14ac:dyDescent="0.25"/>
    <row r="2097" customFormat="1" x14ac:dyDescent="0.25"/>
    <row r="2098" customFormat="1" x14ac:dyDescent="0.25"/>
    <row r="2099" customFormat="1" x14ac:dyDescent="0.25"/>
    <row r="2100" customFormat="1" x14ac:dyDescent="0.25"/>
    <row r="2101" customFormat="1" x14ac:dyDescent="0.25"/>
    <row r="2102" customFormat="1" x14ac:dyDescent="0.25"/>
    <row r="2103" customFormat="1" x14ac:dyDescent="0.25"/>
    <row r="2104" customFormat="1" x14ac:dyDescent="0.25"/>
    <row r="2105" customFormat="1" x14ac:dyDescent="0.25"/>
    <row r="2106" customFormat="1" x14ac:dyDescent="0.25"/>
    <row r="2107" customFormat="1" x14ac:dyDescent="0.25"/>
    <row r="2108" customFormat="1" x14ac:dyDescent="0.25"/>
    <row r="2109" customFormat="1" x14ac:dyDescent="0.25"/>
    <row r="2110" customFormat="1" x14ac:dyDescent="0.25"/>
    <row r="2111" customFormat="1" x14ac:dyDescent="0.25"/>
    <row r="2112" customFormat="1" x14ac:dyDescent="0.25"/>
    <row r="2113" customFormat="1" x14ac:dyDescent="0.25"/>
    <row r="2114" customFormat="1" x14ac:dyDescent="0.25"/>
    <row r="2115" customFormat="1" x14ac:dyDescent="0.25"/>
    <row r="2116" customFormat="1" x14ac:dyDescent="0.25"/>
    <row r="2117" customFormat="1" x14ac:dyDescent="0.25"/>
    <row r="2118" customFormat="1" x14ac:dyDescent="0.25"/>
    <row r="2119" customFormat="1" x14ac:dyDescent="0.25"/>
    <row r="2120" customFormat="1" x14ac:dyDescent="0.25"/>
    <row r="2121" customFormat="1" x14ac:dyDescent="0.25"/>
    <row r="2122" customFormat="1" x14ac:dyDescent="0.25"/>
    <row r="2123" customFormat="1" x14ac:dyDescent="0.25"/>
    <row r="2124" customFormat="1" x14ac:dyDescent="0.25"/>
    <row r="2125" customFormat="1" x14ac:dyDescent="0.25"/>
    <row r="2126" customFormat="1" x14ac:dyDescent="0.25"/>
    <row r="2127" customFormat="1" x14ac:dyDescent="0.25"/>
    <row r="2128" customFormat="1" x14ac:dyDescent="0.25"/>
    <row r="2129" customFormat="1" x14ac:dyDescent="0.25"/>
    <row r="2130" customFormat="1" x14ac:dyDescent="0.25"/>
    <row r="2131" customFormat="1" x14ac:dyDescent="0.25"/>
    <row r="2132" customFormat="1" x14ac:dyDescent="0.25"/>
    <row r="2133" customFormat="1" x14ac:dyDescent="0.25"/>
    <row r="2134" customFormat="1" x14ac:dyDescent="0.25"/>
    <row r="2135" customFormat="1" x14ac:dyDescent="0.25"/>
    <row r="2136" customFormat="1" x14ac:dyDescent="0.25"/>
    <row r="2137" customFormat="1" x14ac:dyDescent="0.25"/>
    <row r="2138" customFormat="1" x14ac:dyDescent="0.25"/>
    <row r="2139" customFormat="1" x14ac:dyDescent="0.25"/>
    <row r="2140" customFormat="1" x14ac:dyDescent="0.25"/>
    <row r="2141" customFormat="1" x14ac:dyDescent="0.25"/>
    <row r="2142" customFormat="1" x14ac:dyDescent="0.25"/>
    <row r="2143" customFormat="1" x14ac:dyDescent="0.25"/>
    <row r="2144" customFormat="1" x14ac:dyDescent="0.25"/>
    <row r="2145" customFormat="1" x14ac:dyDescent="0.25"/>
    <row r="2146" customFormat="1" x14ac:dyDescent="0.25"/>
    <row r="2147" customFormat="1" x14ac:dyDescent="0.25"/>
    <row r="2148" customFormat="1" x14ac:dyDescent="0.25"/>
    <row r="2149" customFormat="1" x14ac:dyDescent="0.25"/>
    <row r="2150" customFormat="1" x14ac:dyDescent="0.25"/>
    <row r="2151" customFormat="1" x14ac:dyDescent="0.25"/>
    <row r="2152" customFormat="1" x14ac:dyDescent="0.25"/>
    <row r="2153" customFormat="1" x14ac:dyDescent="0.25"/>
    <row r="2154" customFormat="1" x14ac:dyDescent="0.25"/>
    <row r="2155" customFormat="1" x14ac:dyDescent="0.25"/>
    <row r="2156" customFormat="1" x14ac:dyDescent="0.25"/>
    <row r="2157" customFormat="1" x14ac:dyDescent="0.25"/>
    <row r="2158" customFormat="1" x14ac:dyDescent="0.25"/>
    <row r="2159" customFormat="1" x14ac:dyDescent="0.25"/>
    <row r="2160" customFormat="1" x14ac:dyDescent="0.25"/>
    <row r="2161" customFormat="1" x14ac:dyDescent="0.25"/>
    <row r="2162" customFormat="1" x14ac:dyDescent="0.25"/>
    <row r="2163" customFormat="1" x14ac:dyDescent="0.25"/>
    <row r="2164" customFormat="1" x14ac:dyDescent="0.25"/>
    <row r="2165" customFormat="1" x14ac:dyDescent="0.25"/>
    <row r="2166" customFormat="1" x14ac:dyDescent="0.25"/>
    <row r="2167" customFormat="1" x14ac:dyDescent="0.25"/>
    <row r="2168" customFormat="1" x14ac:dyDescent="0.25"/>
    <row r="2169" customFormat="1" x14ac:dyDescent="0.25"/>
    <row r="2170" customFormat="1" x14ac:dyDescent="0.25"/>
    <row r="2171" customFormat="1" x14ac:dyDescent="0.25"/>
    <row r="2172" customFormat="1" x14ac:dyDescent="0.25"/>
    <row r="2173" customFormat="1" x14ac:dyDescent="0.25"/>
    <row r="2174" customFormat="1" x14ac:dyDescent="0.25"/>
    <row r="2175" customFormat="1" x14ac:dyDescent="0.25"/>
    <row r="2176" customFormat="1" x14ac:dyDescent="0.25"/>
    <row r="2177" customFormat="1" x14ac:dyDescent="0.25"/>
    <row r="2178" customFormat="1" x14ac:dyDescent="0.25"/>
    <row r="2179" customFormat="1" x14ac:dyDescent="0.25"/>
    <row r="2180" customFormat="1" x14ac:dyDescent="0.25"/>
    <row r="2181" customFormat="1" x14ac:dyDescent="0.25"/>
    <row r="2182" customFormat="1" x14ac:dyDescent="0.25"/>
    <row r="2183" customFormat="1" x14ac:dyDescent="0.25"/>
    <row r="2184" customFormat="1" x14ac:dyDescent="0.25"/>
    <row r="2185" customFormat="1" x14ac:dyDescent="0.25"/>
    <row r="2186" customFormat="1" x14ac:dyDescent="0.25"/>
    <row r="2187" customFormat="1" x14ac:dyDescent="0.25"/>
    <row r="2188" customFormat="1" x14ac:dyDescent="0.25"/>
    <row r="2189" customFormat="1" x14ac:dyDescent="0.25"/>
    <row r="2190" customFormat="1" x14ac:dyDescent="0.25"/>
    <row r="2191" customFormat="1" x14ac:dyDescent="0.25"/>
    <row r="2192" customFormat="1" x14ac:dyDescent="0.25"/>
    <row r="2193" customFormat="1" x14ac:dyDescent="0.25"/>
    <row r="2194" customFormat="1" x14ac:dyDescent="0.25"/>
    <row r="2195" customFormat="1" x14ac:dyDescent="0.25"/>
    <row r="2196" customFormat="1" x14ac:dyDescent="0.25"/>
    <row r="2197" customFormat="1" x14ac:dyDescent="0.25"/>
    <row r="2198" customFormat="1" x14ac:dyDescent="0.25"/>
    <row r="2199" customFormat="1" x14ac:dyDescent="0.25"/>
    <row r="2200" customFormat="1" x14ac:dyDescent="0.25"/>
    <row r="2201" customFormat="1" x14ac:dyDescent="0.25"/>
    <row r="2202" customFormat="1" x14ac:dyDescent="0.25"/>
    <row r="2203" customFormat="1" x14ac:dyDescent="0.25"/>
    <row r="2204" customFormat="1" x14ac:dyDescent="0.25"/>
    <row r="2205" customFormat="1" x14ac:dyDescent="0.25"/>
    <row r="2206" customFormat="1" x14ac:dyDescent="0.25"/>
    <row r="2207" customFormat="1" x14ac:dyDescent="0.25"/>
    <row r="2208" customFormat="1" x14ac:dyDescent="0.25"/>
    <row r="2209" customFormat="1" x14ac:dyDescent="0.25"/>
    <row r="2210" customFormat="1" x14ac:dyDescent="0.25"/>
    <row r="2211" customFormat="1" x14ac:dyDescent="0.25"/>
    <row r="2212" customFormat="1" x14ac:dyDescent="0.25"/>
    <row r="2213" customFormat="1" x14ac:dyDescent="0.25"/>
    <row r="2214" customFormat="1" x14ac:dyDescent="0.25"/>
    <row r="2215" customFormat="1" x14ac:dyDescent="0.25"/>
    <row r="2216" customFormat="1" x14ac:dyDescent="0.25"/>
    <row r="2217" customFormat="1" x14ac:dyDescent="0.25"/>
    <row r="2218" customFormat="1" x14ac:dyDescent="0.25"/>
    <row r="2219" customFormat="1" x14ac:dyDescent="0.25"/>
    <row r="2220" customFormat="1" x14ac:dyDescent="0.25"/>
    <row r="2221" customFormat="1" x14ac:dyDescent="0.25"/>
    <row r="2222" customFormat="1" x14ac:dyDescent="0.25"/>
    <row r="2223" customFormat="1" x14ac:dyDescent="0.25"/>
    <row r="2224" customFormat="1" x14ac:dyDescent="0.25"/>
    <row r="2225" customFormat="1" x14ac:dyDescent="0.25"/>
    <row r="2226" customFormat="1" x14ac:dyDescent="0.25"/>
    <row r="2227" customFormat="1" x14ac:dyDescent="0.25"/>
    <row r="2228" customFormat="1" x14ac:dyDescent="0.25"/>
    <row r="2229" customFormat="1" x14ac:dyDescent="0.25"/>
    <row r="2230" customFormat="1" x14ac:dyDescent="0.25"/>
    <row r="2231" customFormat="1" x14ac:dyDescent="0.25"/>
    <row r="2232" customFormat="1" x14ac:dyDescent="0.25"/>
    <row r="2233" customFormat="1" x14ac:dyDescent="0.25"/>
    <row r="2234" customFormat="1" x14ac:dyDescent="0.25"/>
    <row r="2235" customFormat="1" x14ac:dyDescent="0.25"/>
    <row r="2236" customFormat="1" x14ac:dyDescent="0.25"/>
    <row r="2237" customFormat="1" x14ac:dyDescent="0.25"/>
    <row r="2238" customFormat="1" x14ac:dyDescent="0.25"/>
    <row r="2239" customFormat="1" x14ac:dyDescent="0.25"/>
    <row r="2240" customFormat="1" x14ac:dyDescent="0.25"/>
    <row r="2241" customFormat="1" x14ac:dyDescent="0.25"/>
    <row r="2242" customFormat="1" x14ac:dyDescent="0.25"/>
    <row r="2243" customFormat="1" x14ac:dyDescent="0.25"/>
    <row r="2244" customFormat="1" x14ac:dyDescent="0.25"/>
    <row r="2245" customFormat="1" x14ac:dyDescent="0.25"/>
    <row r="2246" customFormat="1" x14ac:dyDescent="0.25"/>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topLeftCell="A91" workbookViewId="0">
      <selection activeCell="A112" sqref="A112"/>
    </sheetView>
  </sheetViews>
  <sheetFormatPr baseColWidth="10" defaultColWidth="9.140625" defaultRowHeight="15" x14ac:dyDescent="0.25"/>
  <cols>
    <col min="1" max="8" width="8.85546875" style="2" customWidth="1"/>
    <col min="11" max="12" width="18.5703125" style="2" customWidth="1"/>
    <col min="13" max="13" width="18.140625" customWidth="1"/>
  </cols>
  <sheetData>
    <row r="1" spans="1:13" ht="96" customHeight="1" x14ac:dyDescent="0.25">
      <c r="A1" s="56" t="s">
        <v>418</v>
      </c>
      <c r="B1" s="54"/>
      <c r="C1" s="54"/>
      <c r="D1" s="54"/>
      <c r="E1" s="54"/>
      <c r="F1" s="54"/>
      <c r="G1" s="54"/>
      <c r="H1" s="54"/>
      <c r="K1" s="57"/>
      <c r="L1" s="58"/>
      <c r="M1" s="58"/>
    </row>
    <row r="2" spans="1:13" x14ac:dyDescent="0.25">
      <c r="A2" s="55" t="s">
        <v>0</v>
      </c>
      <c r="B2" s="55"/>
      <c r="C2" s="55"/>
      <c r="D2" s="55"/>
      <c r="E2" s="55"/>
      <c r="F2" s="55"/>
      <c r="G2" s="55"/>
      <c r="H2" s="55"/>
      <c r="K2" s="55" t="s">
        <v>4</v>
      </c>
      <c r="L2" s="55"/>
      <c r="M2" s="55"/>
    </row>
    <row r="3" spans="1:13" x14ac:dyDescent="0.25">
      <c r="A3" s="1">
        <v>1</v>
      </c>
      <c r="B3" s="1">
        <v>2</v>
      </c>
      <c r="C3" s="1">
        <v>3</v>
      </c>
      <c r="D3" s="1">
        <v>4</v>
      </c>
      <c r="E3" s="1">
        <v>5</v>
      </c>
      <c r="F3" s="1">
        <v>6</v>
      </c>
      <c r="G3" s="1">
        <v>7</v>
      </c>
      <c r="H3" s="1">
        <v>8</v>
      </c>
      <c r="K3" s="25" t="s">
        <v>74</v>
      </c>
      <c r="L3" s="25" t="s">
        <v>77</v>
      </c>
      <c r="M3" s="25" t="s">
        <v>411</v>
      </c>
    </row>
    <row r="4" spans="1:13" x14ac:dyDescent="0.25">
      <c r="A4" s="2">
        <f>IF(Data!A4&gt;0,Data!A4-4,"")</f>
        <v>2</v>
      </c>
      <c r="B4" s="2">
        <f>IF(Data!B4&gt;0,Data!B4-4,"")</f>
        <v>0</v>
      </c>
      <c r="C4" s="2">
        <f>IF(Data!C4&gt;0,Data!C4-4,"")</f>
        <v>1</v>
      </c>
      <c r="D4" s="2">
        <f>IF(Data!D4&gt;0,Data!D4-4,"")</f>
        <v>1</v>
      </c>
      <c r="E4" s="2">
        <f>IF(Data!E4&gt;0,Data!E4-4,"")</f>
        <v>1</v>
      </c>
      <c r="F4" s="2">
        <f>IF(Data!F4&gt;0,Data!F4-4,"")</f>
        <v>1</v>
      </c>
      <c r="G4" s="2">
        <f>IF(Data!G4&gt;0,Data!G4-4,"")</f>
        <v>0</v>
      </c>
      <c r="H4" s="2">
        <f>IF(Data!H4&gt;0,Data!H4-4,"")</f>
        <v>0</v>
      </c>
      <c r="K4" s="9">
        <f>IF(COUNT(A4,B4,C4,D4)&gt;0,AVERAGE(A4,B4,C4,D4),"")</f>
        <v>1</v>
      </c>
      <c r="L4" s="9">
        <f>IF(COUNT(E4,F4,G4,H4)&gt;0,AVERAGE(E4,F4,G4,H4),"")</f>
        <v>0.5</v>
      </c>
      <c r="M4" s="9">
        <f>IF(COUNT(A4,B4,C4,D4,E4,F4,G4,H4)&gt;0,AVERAGE(A4,B4,C4,D4,E4,F4,G4,H4),"")</f>
        <v>0.75</v>
      </c>
    </row>
    <row r="5" spans="1:13" x14ac:dyDescent="0.25">
      <c r="A5" s="2">
        <f>IF(Data!A5&gt;0,Data!A5-4,"")</f>
        <v>3</v>
      </c>
      <c r="B5" s="2">
        <f>IF(Data!B5&gt;0,Data!B5-4,"")</f>
        <v>3</v>
      </c>
      <c r="C5" s="2">
        <f>IF(Data!C5&gt;0,Data!C5-4,"")</f>
        <v>3</v>
      </c>
      <c r="D5" s="2">
        <f>IF(Data!D5&gt;0,Data!D5-4,"")</f>
        <v>3</v>
      </c>
      <c r="E5" s="2">
        <f>IF(Data!E5&gt;0,Data!E5-4,"")</f>
        <v>1</v>
      </c>
      <c r="F5" s="2">
        <f>IF(Data!F5&gt;0,Data!F5-4,"")</f>
        <v>3</v>
      </c>
      <c r="G5" s="2">
        <f>IF(Data!G5&gt;0,Data!G5-4,"")</f>
        <v>1</v>
      </c>
      <c r="H5" s="2">
        <f>IF(Data!H5&gt;0,Data!H5-4,"")</f>
        <v>0</v>
      </c>
      <c r="K5" s="9">
        <f t="shared" ref="K5:K68" si="0">IF(COUNT(A5,B5,C5,D5)&gt;0,AVERAGE(A5,B5,C5,D5),"")</f>
        <v>3</v>
      </c>
      <c r="L5" s="9">
        <f t="shared" ref="L5:L68" si="1">IF(COUNT(E5,F5,G5,H5)&gt;0,AVERAGE(E5,F5,G5,H5),"")</f>
        <v>1.25</v>
      </c>
      <c r="M5" s="9">
        <f t="shared" ref="M5:M68" si="2">IF(COUNT(A5,B5,C5,D5,E5,F5,G5,H5)&gt;0,AVERAGE(A5,B5,C5,D5,E5,F5,G5,H5),"")</f>
        <v>2.125</v>
      </c>
    </row>
    <row r="6" spans="1:13" x14ac:dyDescent="0.25">
      <c r="A6" s="2">
        <f>IF(Data!A6&gt;0,Data!A6-4,"")</f>
        <v>2</v>
      </c>
      <c r="B6" s="2">
        <f>IF(Data!B6&gt;0,Data!B6-4,"")</f>
        <v>2</v>
      </c>
      <c r="C6" s="2">
        <f>IF(Data!C6&gt;0,Data!C6-4,"")</f>
        <v>1</v>
      </c>
      <c r="D6" s="2">
        <f>IF(Data!D6&gt;0,Data!D6-4,"")</f>
        <v>2</v>
      </c>
      <c r="E6" s="2">
        <f>IF(Data!E6&gt;0,Data!E6-4,"")</f>
        <v>2</v>
      </c>
      <c r="F6" s="2">
        <f>IF(Data!F6&gt;0,Data!F6-4,"")</f>
        <v>2</v>
      </c>
      <c r="G6" s="2">
        <f>IF(Data!G6&gt;0,Data!G6-4,"")</f>
        <v>1</v>
      </c>
      <c r="H6" s="2">
        <f>IF(Data!H6&gt;0,Data!H6-4,"")</f>
        <v>2</v>
      </c>
      <c r="K6" s="9">
        <f t="shared" si="0"/>
        <v>1.75</v>
      </c>
      <c r="L6" s="9">
        <f t="shared" si="1"/>
        <v>1.75</v>
      </c>
      <c r="M6" s="9">
        <f t="shared" si="2"/>
        <v>1.75</v>
      </c>
    </row>
    <row r="7" spans="1:13" x14ac:dyDescent="0.25">
      <c r="A7" s="2">
        <f>IF(Data!A7&gt;0,Data!A7-4,"")</f>
        <v>0</v>
      </c>
      <c r="B7" s="2">
        <f>IF(Data!B7&gt;0,Data!B7-4,"")</f>
        <v>2</v>
      </c>
      <c r="C7" s="2">
        <f>IF(Data!C7&gt;0,Data!C7-4,"")</f>
        <v>2</v>
      </c>
      <c r="D7" s="2">
        <f>IF(Data!D7&gt;0,Data!D7-4,"")</f>
        <v>1</v>
      </c>
      <c r="E7" s="2">
        <f>IF(Data!E7&gt;0,Data!E7-4,"")</f>
        <v>-1</v>
      </c>
      <c r="F7" s="2">
        <f>IF(Data!F7&gt;0,Data!F7-4,"")</f>
        <v>-1</v>
      </c>
      <c r="G7" s="2">
        <f>IF(Data!G7&gt;0,Data!G7-4,"")</f>
        <v>0</v>
      </c>
      <c r="H7" s="2">
        <f>IF(Data!H7&gt;0,Data!H7-4,"")</f>
        <v>0</v>
      </c>
      <c r="K7" s="9">
        <f t="shared" si="0"/>
        <v>1.25</v>
      </c>
      <c r="L7" s="9">
        <f t="shared" si="1"/>
        <v>-0.5</v>
      </c>
      <c r="M7" s="9">
        <f t="shared" si="2"/>
        <v>0.375</v>
      </c>
    </row>
    <row r="8" spans="1:13" x14ac:dyDescent="0.25">
      <c r="A8" s="2">
        <f>IF(Data!A8&gt;0,Data!A8-4,"")</f>
        <v>3</v>
      </c>
      <c r="B8" s="2">
        <f>IF(Data!B8&gt;0,Data!B8-4,"")</f>
        <v>3</v>
      </c>
      <c r="C8" s="2">
        <f>IF(Data!C8&gt;0,Data!C8-4,"")</f>
        <v>2</v>
      </c>
      <c r="D8" s="2">
        <f>IF(Data!D8&gt;0,Data!D8-4,"")</f>
        <v>2</v>
      </c>
      <c r="E8" s="2">
        <f>IF(Data!E8&gt;0,Data!E8-4,"")</f>
        <v>1</v>
      </c>
      <c r="F8" s="2">
        <f>IF(Data!F8&gt;0,Data!F8-4,"")</f>
        <v>1</v>
      </c>
      <c r="G8" s="2">
        <f>IF(Data!G8&gt;0,Data!G8-4,"")</f>
        <v>2</v>
      </c>
      <c r="H8" s="2">
        <f>IF(Data!H8&gt;0,Data!H8-4,"")</f>
        <v>2</v>
      </c>
      <c r="K8" s="9">
        <f t="shared" si="0"/>
        <v>2.5</v>
      </c>
      <c r="L8" s="9">
        <f t="shared" si="1"/>
        <v>1.5</v>
      </c>
      <c r="M8" s="9">
        <f t="shared" si="2"/>
        <v>2</v>
      </c>
    </row>
    <row r="9" spans="1:13" x14ac:dyDescent="0.25">
      <c r="A9" s="2">
        <f>IF(Data!A9&gt;0,Data!A9-4,"")</f>
        <v>2</v>
      </c>
      <c r="B9" s="2">
        <f>IF(Data!B9&gt;0,Data!B9-4,"")</f>
        <v>3</v>
      </c>
      <c r="C9" s="2">
        <f>IF(Data!C9&gt;0,Data!C9-4,"")</f>
        <v>1</v>
      </c>
      <c r="D9" s="2">
        <f>IF(Data!D9&gt;0,Data!D9-4,"")</f>
        <v>2</v>
      </c>
      <c r="E9" s="2">
        <f>IF(Data!E9&gt;0,Data!E9-4,"")</f>
        <v>0</v>
      </c>
      <c r="F9" s="2">
        <f>IF(Data!F9&gt;0,Data!F9-4,"")</f>
        <v>0</v>
      </c>
      <c r="G9" s="2">
        <f>IF(Data!G9&gt;0,Data!G9-4,"")</f>
        <v>-2</v>
      </c>
      <c r="H9" s="2">
        <f>IF(Data!H9&gt;0,Data!H9-4,"")</f>
        <v>-2</v>
      </c>
      <c r="K9" s="9">
        <f t="shared" si="0"/>
        <v>2</v>
      </c>
      <c r="L9" s="9">
        <f t="shared" si="1"/>
        <v>-1</v>
      </c>
      <c r="M9" s="9">
        <f t="shared" si="2"/>
        <v>0.5</v>
      </c>
    </row>
    <row r="10" spans="1:13" x14ac:dyDescent="0.25">
      <c r="A10" s="2">
        <f>IF(Data!A10&gt;0,Data!A10-4,"")</f>
        <v>2</v>
      </c>
      <c r="B10" s="2">
        <f>IF(Data!B10&gt;0,Data!B10-4,"")</f>
        <v>2</v>
      </c>
      <c r="C10" s="2">
        <f>IF(Data!C10&gt;0,Data!C10-4,"")</f>
        <v>1</v>
      </c>
      <c r="D10" s="2">
        <f>IF(Data!D10&gt;0,Data!D10-4,"")</f>
        <v>0</v>
      </c>
      <c r="E10" s="2">
        <f>IF(Data!E10&gt;0,Data!E10-4,"")</f>
        <v>2</v>
      </c>
      <c r="F10" s="2">
        <f>IF(Data!F10&gt;0,Data!F10-4,"")</f>
        <v>1</v>
      </c>
      <c r="G10" s="2">
        <f>IF(Data!G10&gt;0,Data!G10-4,"")</f>
        <v>-1</v>
      </c>
      <c r="H10" s="2">
        <f>IF(Data!H10&gt;0,Data!H10-4,"")</f>
        <v>-2</v>
      </c>
      <c r="K10" s="9">
        <f t="shared" si="0"/>
        <v>1.25</v>
      </c>
      <c r="L10" s="9">
        <f t="shared" si="1"/>
        <v>0</v>
      </c>
      <c r="M10" s="9">
        <f t="shared" si="2"/>
        <v>0.625</v>
      </c>
    </row>
    <row r="11" spans="1:13" x14ac:dyDescent="0.25">
      <c r="A11" s="2">
        <f>IF(Data!A11&gt;0,Data!A11-4,"")</f>
        <v>3</v>
      </c>
      <c r="B11" s="2">
        <f>IF(Data!B11&gt;0,Data!B11-4,"")</f>
        <v>2</v>
      </c>
      <c r="C11" s="2">
        <f>IF(Data!C11&gt;0,Data!C11-4,"")</f>
        <v>2</v>
      </c>
      <c r="D11" s="2">
        <f>IF(Data!D11&gt;0,Data!D11-4,"")</f>
        <v>2</v>
      </c>
      <c r="E11" s="2">
        <f>IF(Data!E11&gt;0,Data!E11-4,"")</f>
        <v>2</v>
      </c>
      <c r="F11" s="2">
        <f>IF(Data!F11&gt;0,Data!F11-4,"")</f>
        <v>2</v>
      </c>
      <c r="G11" s="2">
        <f>IF(Data!G11&gt;0,Data!G11-4,"")</f>
        <v>2</v>
      </c>
      <c r="H11" s="2">
        <f>IF(Data!H11&gt;0,Data!H11-4,"")</f>
        <v>2</v>
      </c>
      <c r="K11" s="9">
        <f t="shared" si="0"/>
        <v>2.25</v>
      </c>
      <c r="L11" s="9">
        <f t="shared" si="1"/>
        <v>2</v>
      </c>
      <c r="M11" s="9">
        <f t="shared" si="2"/>
        <v>2.125</v>
      </c>
    </row>
    <row r="12" spans="1:13" x14ac:dyDescent="0.25">
      <c r="A12" s="2" t="str">
        <f>IF(Data!A12&gt;0,Data!A12-4,"")</f>
        <v/>
      </c>
      <c r="B12" s="2" t="str">
        <f>IF(Data!B12&gt;0,Data!B12-4,"")</f>
        <v/>
      </c>
      <c r="C12" s="2" t="str">
        <f>IF(Data!C12&gt;0,Data!C12-4,"")</f>
        <v/>
      </c>
      <c r="D12" s="2" t="str">
        <f>IF(Data!D12&gt;0,Data!D12-4,"")</f>
        <v/>
      </c>
      <c r="E12" s="2" t="str">
        <f>IF(Data!E12&gt;0,Data!E12-4,"")</f>
        <v/>
      </c>
      <c r="F12" s="2" t="str">
        <f>IF(Data!F12&gt;0,Data!F12-4,"")</f>
        <v/>
      </c>
      <c r="G12" s="2" t="str">
        <f>IF(Data!G12&gt;0,Data!G12-4,"")</f>
        <v/>
      </c>
      <c r="H12" s="2" t="str">
        <f>IF(Data!H12&gt;0,Data!H12-4,"")</f>
        <v/>
      </c>
      <c r="K12" s="9" t="str">
        <f t="shared" si="0"/>
        <v/>
      </c>
      <c r="L12" s="9" t="str">
        <f t="shared" si="1"/>
        <v/>
      </c>
      <c r="M12" s="9" t="str">
        <f t="shared" si="2"/>
        <v/>
      </c>
    </row>
    <row r="13" spans="1:13" x14ac:dyDescent="0.25">
      <c r="A13" s="2" t="str">
        <f>IF(Data!A13&gt;0,Data!A13-4,"")</f>
        <v/>
      </c>
      <c r="B13" s="2" t="str">
        <f>IF(Data!B13&gt;0,Data!B13-4,"")</f>
        <v/>
      </c>
      <c r="C13" s="2" t="str">
        <f>IF(Data!C13&gt;0,Data!C13-4,"")</f>
        <v/>
      </c>
      <c r="D13" s="2" t="str">
        <f>IF(Data!D13&gt;0,Data!D13-4,"")</f>
        <v/>
      </c>
      <c r="E13" s="2" t="str">
        <f>IF(Data!E13&gt;0,Data!E13-4,"")</f>
        <v/>
      </c>
      <c r="F13" s="2" t="str">
        <f>IF(Data!F13&gt;0,Data!F13-4,"")</f>
        <v/>
      </c>
      <c r="G13" s="2" t="str">
        <f>IF(Data!G13&gt;0,Data!G13-4,"")</f>
        <v/>
      </c>
      <c r="H13" s="2" t="str">
        <f>IF(Data!H13&gt;0,Data!H13-4,"")</f>
        <v/>
      </c>
      <c r="K13" s="9" t="str">
        <f t="shared" si="0"/>
        <v/>
      </c>
      <c r="L13" s="9" t="str">
        <f t="shared" si="1"/>
        <v/>
      </c>
      <c r="M13" s="9" t="str">
        <f t="shared" si="2"/>
        <v/>
      </c>
    </row>
    <row r="14" spans="1:13" x14ac:dyDescent="0.25">
      <c r="A14" s="2" t="str">
        <f>IF(Data!A14&gt;0,Data!A14-4,"")</f>
        <v/>
      </c>
      <c r="B14" s="2" t="str">
        <f>IF(Data!B14&gt;0,Data!B14-4,"")</f>
        <v/>
      </c>
      <c r="C14" s="2" t="str">
        <f>IF(Data!C14&gt;0,Data!C14-4,"")</f>
        <v/>
      </c>
      <c r="D14" s="2" t="str">
        <f>IF(Data!D14&gt;0,Data!D14-4,"")</f>
        <v/>
      </c>
      <c r="E14" s="2" t="str">
        <f>IF(Data!E14&gt;0,Data!E14-4,"")</f>
        <v/>
      </c>
      <c r="F14" s="2" t="str">
        <f>IF(Data!F14&gt;0,Data!F14-4,"")</f>
        <v/>
      </c>
      <c r="G14" s="2" t="str">
        <f>IF(Data!G14&gt;0,Data!G14-4,"")</f>
        <v/>
      </c>
      <c r="H14" s="2" t="str">
        <f>IF(Data!H14&gt;0,Data!H14-4,"")</f>
        <v/>
      </c>
      <c r="K14" s="9" t="str">
        <f t="shared" si="0"/>
        <v/>
      </c>
      <c r="L14" s="9" t="str">
        <f t="shared" si="1"/>
        <v/>
      </c>
      <c r="M14" s="9" t="str">
        <f t="shared" si="2"/>
        <v/>
      </c>
    </row>
    <row r="15" spans="1:13" x14ac:dyDescent="0.25">
      <c r="A15" s="2" t="str">
        <f>IF(Data!A15&gt;0,Data!A15-4,"")</f>
        <v/>
      </c>
      <c r="B15" s="2" t="str">
        <f>IF(Data!B15&gt;0,Data!B15-4,"")</f>
        <v/>
      </c>
      <c r="C15" s="2" t="str">
        <f>IF(Data!C15&gt;0,Data!C15-4,"")</f>
        <v/>
      </c>
      <c r="D15" s="2" t="str">
        <f>IF(Data!D15&gt;0,Data!D15-4,"")</f>
        <v/>
      </c>
      <c r="E15" s="2" t="str">
        <f>IF(Data!E15&gt;0,Data!E15-4,"")</f>
        <v/>
      </c>
      <c r="F15" s="2" t="str">
        <f>IF(Data!F15&gt;0,Data!F15-4,"")</f>
        <v/>
      </c>
      <c r="G15" s="2" t="str">
        <f>IF(Data!G15&gt;0,Data!G15-4,"")</f>
        <v/>
      </c>
      <c r="H15" s="2" t="str">
        <f>IF(Data!H15&gt;0,Data!H15-4,"")</f>
        <v/>
      </c>
      <c r="K15" s="9" t="str">
        <f t="shared" si="0"/>
        <v/>
      </c>
      <c r="L15" s="9" t="str">
        <f t="shared" si="1"/>
        <v/>
      </c>
      <c r="M15" s="9" t="str">
        <f t="shared" si="2"/>
        <v/>
      </c>
    </row>
    <row r="16" spans="1:13" x14ac:dyDescent="0.25">
      <c r="A16" s="2" t="str">
        <f>IF(Data!A16&gt;0,Data!A16-4,"")</f>
        <v/>
      </c>
      <c r="B16" s="2" t="str">
        <f>IF(Data!B16&gt;0,Data!B16-4,"")</f>
        <v/>
      </c>
      <c r="C16" s="2" t="str">
        <f>IF(Data!C16&gt;0,Data!C16-4,"")</f>
        <v/>
      </c>
      <c r="D16" s="2" t="str">
        <f>IF(Data!D16&gt;0,Data!D16-4,"")</f>
        <v/>
      </c>
      <c r="E16" s="2" t="str">
        <f>IF(Data!E16&gt;0,Data!E16-4,"")</f>
        <v/>
      </c>
      <c r="F16" s="2" t="str">
        <f>IF(Data!F16&gt;0,Data!F16-4,"")</f>
        <v/>
      </c>
      <c r="G16" s="2" t="str">
        <f>IF(Data!G16&gt;0,Data!G16-4,"")</f>
        <v/>
      </c>
      <c r="H16" s="2" t="str">
        <f>IF(Data!H16&gt;0,Data!H16-4,"")</f>
        <v/>
      </c>
      <c r="K16" s="9" t="str">
        <f t="shared" si="0"/>
        <v/>
      </c>
      <c r="L16" s="9" t="str">
        <f t="shared" si="1"/>
        <v/>
      </c>
      <c r="M16" s="9" t="str">
        <f t="shared" si="2"/>
        <v/>
      </c>
    </row>
    <row r="17" spans="1:13" x14ac:dyDescent="0.25">
      <c r="A17" s="2" t="str">
        <f>IF(Data!A17&gt;0,Data!A17-4,"")</f>
        <v/>
      </c>
      <c r="B17" s="2" t="str">
        <f>IF(Data!B17&gt;0,Data!B17-4,"")</f>
        <v/>
      </c>
      <c r="C17" s="2" t="str">
        <f>IF(Data!C17&gt;0,Data!C17-4,"")</f>
        <v/>
      </c>
      <c r="D17" s="2" t="str">
        <f>IF(Data!D17&gt;0,Data!D17-4,"")</f>
        <v/>
      </c>
      <c r="E17" s="2" t="str">
        <f>IF(Data!E17&gt;0,Data!E17-4,"")</f>
        <v/>
      </c>
      <c r="F17" s="2" t="str">
        <f>IF(Data!F17&gt;0,Data!F17-4,"")</f>
        <v/>
      </c>
      <c r="G17" s="2" t="str">
        <f>IF(Data!G17&gt;0,Data!G17-4,"")</f>
        <v/>
      </c>
      <c r="H17" s="2" t="str">
        <f>IF(Data!H17&gt;0,Data!H17-4,"")</f>
        <v/>
      </c>
      <c r="K17" s="9" t="str">
        <f t="shared" si="0"/>
        <v/>
      </c>
      <c r="L17" s="9" t="str">
        <f t="shared" si="1"/>
        <v/>
      </c>
      <c r="M17" s="9" t="str">
        <f t="shared" si="2"/>
        <v/>
      </c>
    </row>
    <row r="18" spans="1:13" x14ac:dyDescent="0.25">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9" t="str">
        <f t="shared" si="0"/>
        <v/>
      </c>
      <c r="L18" s="9" t="str">
        <f t="shared" si="1"/>
        <v/>
      </c>
      <c r="M18" s="9" t="str">
        <f t="shared" si="2"/>
        <v/>
      </c>
    </row>
    <row r="19" spans="1:13" x14ac:dyDescent="0.25">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9" t="str">
        <f t="shared" si="0"/>
        <v/>
      </c>
      <c r="L19" s="9" t="str">
        <f t="shared" si="1"/>
        <v/>
      </c>
      <c r="M19" s="9" t="str">
        <f t="shared" si="2"/>
        <v/>
      </c>
    </row>
    <row r="20" spans="1:13" x14ac:dyDescent="0.25">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9" t="str">
        <f t="shared" si="0"/>
        <v/>
      </c>
      <c r="L20" s="9" t="str">
        <f t="shared" si="1"/>
        <v/>
      </c>
      <c r="M20" s="9" t="str">
        <f t="shared" si="2"/>
        <v/>
      </c>
    </row>
    <row r="21" spans="1:13" x14ac:dyDescent="0.25">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9" t="str">
        <f t="shared" si="0"/>
        <v/>
      </c>
      <c r="L21" s="9" t="str">
        <f t="shared" si="1"/>
        <v/>
      </c>
      <c r="M21" s="9" t="str">
        <f t="shared" si="2"/>
        <v/>
      </c>
    </row>
    <row r="22" spans="1:13" x14ac:dyDescent="0.25">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9" t="str">
        <f t="shared" si="0"/>
        <v/>
      </c>
      <c r="L22" s="9" t="str">
        <f t="shared" si="1"/>
        <v/>
      </c>
      <c r="M22" s="9" t="str">
        <f t="shared" si="2"/>
        <v/>
      </c>
    </row>
    <row r="23" spans="1:13" x14ac:dyDescent="0.25">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9" t="str">
        <f t="shared" si="0"/>
        <v/>
      </c>
      <c r="L23" s="9" t="str">
        <f t="shared" si="1"/>
        <v/>
      </c>
      <c r="M23" s="9" t="str">
        <f t="shared" si="2"/>
        <v/>
      </c>
    </row>
    <row r="24" spans="1:13" x14ac:dyDescent="0.25">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9" t="str">
        <f t="shared" si="0"/>
        <v/>
      </c>
      <c r="L24" s="9" t="str">
        <f t="shared" si="1"/>
        <v/>
      </c>
      <c r="M24" s="9" t="str">
        <f t="shared" si="2"/>
        <v/>
      </c>
    </row>
    <row r="25" spans="1:13" x14ac:dyDescent="0.25">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9" t="str">
        <f t="shared" si="0"/>
        <v/>
      </c>
      <c r="L25" s="9" t="str">
        <f t="shared" si="1"/>
        <v/>
      </c>
      <c r="M25" s="9" t="str">
        <f t="shared" si="2"/>
        <v/>
      </c>
    </row>
    <row r="26" spans="1:13" x14ac:dyDescent="0.2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9" t="str">
        <f t="shared" si="0"/>
        <v/>
      </c>
      <c r="L26" s="9" t="str">
        <f t="shared" si="1"/>
        <v/>
      </c>
      <c r="M26" s="9" t="str">
        <f t="shared" si="2"/>
        <v/>
      </c>
    </row>
    <row r="27" spans="1:13" x14ac:dyDescent="0.2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9" t="str">
        <f t="shared" si="0"/>
        <v/>
      </c>
      <c r="L27" s="9" t="str">
        <f t="shared" si="1"/>
        <v/>
      </c>
      <c r="M27" s="9" t="str">
        <f t="shared" si="2"/>
        <v/>
      </c>
    </row>
    <row r="28" spans="1:13" x14ac:dyDescent="0.2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9" t="str">
        <f t="shared" si="0"/>
        <v/>
      </c>
      <c r="L28" s="9" t="str">
        <f t="shared" si="1"/>
        <v/>
      </c>
      <c r="M28" s="9" t="str">
        <f t="shared" si="2"/>
        <v/>
      </c>
    </row>
    <row r="29" spans="1:13" x14ac:dyDescent="0.2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9" t="str">
        <f t="shared" si="0"/>
        <v/>
      </c>
      <c r="L29" s="9" t="str">
        <f t="shared" si="1"/>
        <v/>
      </c>
      <c r="M29" s="9" t="str">
        <f t="shared" si="2"/>
        <v/>
      </c>
    </row>
    <row r="30" spans="1:13" x14ac:dyDescent="0.2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9" t="str">
        <f t="shared" si="0"/>
        <v/>
      </c>
      <c r="L30" s="9" t="str">
        <f t="shared" si="1"/>
        <v/>
      </c>
      <c r="M30" s="9" t="str">
        <f t="shared" si="2"/>
        <v/>
      </c>
    </row>
    <row r="31" spans="1:13" x14ac:dyDescent="0.2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9" t="str">
        <f t="shared" si="0"/>
        <v/>
      </c>
      <c r="L31" s="9" t="str">
        <f t="shared" si="1"/>
        <v/>
      </c>
      <c r="M31" s="9" t="str">
        <f t="shared" si="2"/>
        <v/>
      </c>
    </row>
    <row r="32" spans="1:13" x14ac:dyDescent="0.2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9" t="str">
        <f t="shared" si="0"/>
        <v/>
      </c>
      <c r="L32" s="9" t="str">
        <f t="shared" si="1"/>
        <v/>
      </c>
      <c r="M32" s="9" t="str">
        <f t="shared" si="2"/>
        <v/>
      </c>
    </row>
    <row r="33" spans="1:13" x14ac:dyDescent="0.2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9" t="str">
        <f t="shared" si="0"/>
        <v/>
      </c>
      <c r="L33" s="9" t="str">
        <f t="shared" si="1"/>
        <v/>
      </c>
      <c r="M33" s="9" t="str">
        <f t="shared" si="2"/>
        <v/>
      </c>
    </row>
    <row r="34" spans="1:13" x14ac:dyDescent="0.2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9" t="str">
        <f t="shared" si="0"/>
        <v/>
      </c>
      <c r="L34" s="9" t="str">
        <f t="shared" si="1"/>
        <v/>
      </c>
      <c r="M34" s="9" t="str">
        <f t="shared" si="2"/>
        <v/>
      </c>
    </row>
    <row r="35" spans="1:13" x14ac:dyDescent="0.2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9" t="str">
        <f t="shared" si="0"/>
        <v/>
      </c>
      <c r="L35" s="9" t="str">
        <f t="shared" si="1"/>
        <v/>
      </c>
      <c r="M35" s="9" t="str">
        <f t="shared" si="2"/>
        <v/>
      </c>
    </row>
    <row r="36" spans="1:13" x14ac:dyDescent="0.2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9" t="str">
        <f t="shared" si="0"/>
        <v/>
      </c>
      <c r="L36" s="9" t="str">
        <f t="shared" si="1"/>
        <v/>
      </c>
      <c r="M36" s="9" t="str">
        <f t="shared" si="2"/>
        <v/>
      </c>
    </row>
    <row r="37" spans="1:13" x14ac:dyDescent="0.2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9" t="str">
        <f t="shared" si="0"/>
        <v/>
      </c>
      <c r="L37" s="9" t="str">
        <f t="shared" si="1"/>
        <v/>
      </c>
      <c r="M37" s="9" t="str">
        <f t="shared" si="2"/>
        <v/>
      </c>
    </row>
    <row r="38" spans="1:13" x14ac:dyDescent="0.2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9" t="str">
        <f t="shared" si="0"/>
        <v/>
      </c>
      <c r="L38" s="9" t="str">
        <f t="shared" si="1"/>
        <v/>
      </c>
      <c r="M38" s="9" t="str">
        <f t="shared" si="2"/>
        <v/>
      </c>
    </row>
    <row r="39" spans="1:13" x14ac:dyDescent="0.2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9" t="str">
        <f t="shared" si="0"/>
        <v/>
      </c>
      <c r="L39" s="9" t="str">
        <f t="shared" si="1"/>
        <v/>
      </c>
      <c r="M39" s="9" t="str">
        <f t="shared" si="2"/>
        <v/>
      </c>
    </row>
    <row r="40" spans="1:13" x14ac:dyDescent="0.2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9" t="str">
        <f t="shared" si="0"/>
        <v/>
      </c>
      <c r="L40" s="9" t="str">
        <f t="shared" si="1"/>
        <v/>
      </c>
      <c r="M40" s="9" t="str">
        <f t="shared" si="2"/>
        <v/>
      </c>
    </row>
    <row r="41" spans="1:13" x14ac:dyDescent="0.2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9" t="str">
        <f t="shared" si="0"/>
        <v/>
      </c>
      <c r="L41" s="9" t="str">
        <f t="shared" si="1"/>
        <v/>
      </c>
      <c r="M41" s="9" t="str">
        <f t="shared" si="2"/>
        <v/>
      </c>
    </row>
    <row r="42" spans="1:13" x14ac:dyDescent="0.2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9" t="str">
        <f t="shared" si="0"/>
        <v/>
      </c>
      <c r="L42" s="9" t="str">
        <f t="shared" si="1"/>
        <v/>
      </c>
      <c r="M42" s="9" t="str">
        <f t="shared" si="2"/>
        <v/>
      </c>
    </row>
    <row r="43" spans="1:13" x14ac:dyDescent="0.2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9" t="str">
        <f t="shared" si="0"/>
        <v/>
      </c>
      <c r="L43" s="9" t="str">
        <f t="shared" si="1"/>
        <v/>
      </c>
      <c r="M43" s="9" t="str">
        <f t="shared" si="2"/>
        <v/>
      </c>
    </row>
    <row r="44" spans="1:13" x14ac:dyDescent="0.2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9" t="str">
        <f t="shared" si="0"/>
        <v/>
      </c>
      <c r="L44" s="9" t="str">
        <f t="shared" si="1"/>
        <v/>
      </c>
      <c r="M44" s="9" t="str">
        <f t="shared" si="2"/>
        <v/>
      </c>
    </row>
    <row r="45" spans="1:13" x14ac:dyDescent="0.2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9" t="str">
        <f t="shared" si="0"/>
        <v/>
      </c>
      <c r="L45" s="9" t="str">
        <f t="shared" si="1"/>
        <v/>
      </c>
      <c r="M45" s="9" t="str">
        <f t="shared" si="2"/>
        <v/>
      </c>
    </row>
    <row r="46" spans="1:13" x14ac:dyDescent="0.2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9" t="str">
        <f t="shared" si="0"/>
        <v/>
      </c>
      <c r="L46" s="9" t="str">
        <f t="shared" si="1"/>
        <v/>
      </c>
      <c r="M46" s="9" t="str">
        <f t="shared" si="2"/>
        <v/>
      </c>
    </row>
    <row r="47" spans="1:13" x14ac:dyDescent="0.2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9" t="str">
        <f t="shared" si="0"/>
        <v/>
      </c>
      <c r="L47" s="9" t="str">
        <f t="shared" si="1"/>
        <v/>
      </c>
      <c r="M47" s="9" t="str">
        <f t="shared" si="2"/>
        <v/>
      </c>
    </row>
    <row r="48" spans="1:13" x14ac:dyDescent="0.2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9" t="str">
        <f t="shared" si="0"/>
        <v/>
      </c>
      <c r="L48" s="9" t="str">
        <f t="shared" si="1"/>
        <v/>
      </c>
      <c r="M48" s="9" t="str">
        <f t="shared" si="2"/>
        <v/>
      </c>
    </row>
    <row r="49" spans="1:13" x14ac:dyDescent="0.2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9" t="str">
        <f t="shared" si="0"/>
        <v/>
      </c>
      <c r="L49" s="9" t="str">
        <f t="shared" si="1"/>
        <v/>
      </c>
      <c r="M49" s="9" t="str">
        <f t="shared" si="2"/>
        <v/>
      </c>
    </row>
    <row r="50" spans="1:13" x14ac:dyDescent="0.2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9" t="str">
        <f t="shared" si="0"/>
        <v/>
      </c>
      <c r="L50" s="9" t="str">
        <f t="shared" si="1"/>
        <v/>
      </c>
      <c r="M50" s="9" t="str">
        <f t="shared" si="2"/>
        <v/>
      </c>
    </row>
    <row r="51" spans="1:13" x14ac:dyDescent="0.2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9" t="str">
        <f t="shared" si="0"/>
        <v/>
      </c>
      <c r="L51" s="9" t="str">
        <f t="shared" si="1"/>
        <v/>
      </c>
      <c r="M51" s="9" t="str">
        <f t="shared" si="2"/>
        <v/>
      </c>
    </row>
    <row r="52" spans="1:13" x14ac:dyDescent="0.2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9" t="str">
        <f t="shared" si="0"/>
        <v/>
      </c>
      <c r="L52" s="9" t="str">
        <f t="shared" si="1"/>
        <v/>
      </c>
      <c r="M52" s="9" t="str">
        <f t="shared" si="2"/>
        <v/>
      </c>
    </row>
    <row r="53" spans="1:13" x14ac:dyDescent="0.2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9" t="str">
        <f t="shared" si="0"/>
        <v/>
      </c>
      <c r="L53" s="9" t="str">
        <f t="shared" si="1"/>
        <v/>
      </c>
      <c r="M53" s="9" t="str">
        <f t="shared" si="2"/>
        <v/>
      </c>
    </row>
    <row r="54" spans="1:13" x14ac:dyDescent="0.2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9" t="str">
        <f t="shared" si="0"/>
        <v/>
      </c>
      <c r="L54" s="9" t="str">
        <f t="shared" si="1"/>
        <v/>
      </c>
      <c r="M54" s="9" t="str">
        <f t="shared" si="2"/>
        <v/>
      </c>
    </row>
    <row r="55" spans="1:13" x14ac:dyDescent="0.2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9" t="str">
        <f t="shared" si="0"/>
        <v/>
      </c>
      <c r="L55" s="9" t="str">
        <f t="shared" si="1"/>
        <v/>
      </c>
      <c r="M55" s="9" t="str">
        <f t="shared" si="2"/>
        <v/>
      </c>
    </row>
    <row r="56" spans="1:13" x14ac:dyDescent="0.2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9" t="str">
        <f t="shared" si="0"/>
        <v/>
      </c>
      <c r="L56" s="9" t="str">
        <f t="shared" si="1"/>
        <v/>
      </c>
      <c r="M56" s="9" t="str">
        <f t="shared" si="2"/>
        <v/>
      </c>
    </row>
    <row r="57" spans="1:13" x14ac:dyDescent="0.2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9" t="str">
        <f t="shared" si="0"/>
        <v/>
      </c>
      <c r="L57" s="9" t="str">
        <f t="shared" si="1"/>
        <v/>
      </c>
      <c r="M57" s="9" t="str">
        <f t="shared" si="2"/>
        <v/>
      </c>
    </row>
    <row r="58" spans="1:13" x14ac:dyDescent="0.2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9" t="str">
        <f t="shared" si="0"/>
        <v/>
      </c>
      <c r="L58" s="9" t="str">
        <f t="shared" si="1"/>
        <v/>
      </c>
      <c r="M58" s="9" t="str">
        <f t="shared" si="2"/>
        <v/>
      </c>
    </row>
    <row r="59" spans="1:13" x14ac:dyDescent="0.2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9" t="str">
        <f t="shared" si="0"/>
        <v/>
      </c>
      <c r="L59" s="9" t="str">
        <f t="shared" si="1"/>
        <v/>
      </c>
      <c r="M59" s="9" t="str">
        <f t="shared" si="2"/>
        <v/>
      </c>
    </row>
    <row r="60" spans="1:13" x14ac:dyDescent="0.2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9" t="str">
        <f t="shared" si="0"/>
        <v/>
      </c>
      <c r="L60" s="9" t="str">
        <f t="shared" si="1"/>
        <v/>
      </c>
      <c r="M60" s="9" t="str">
        <f t="shared" si="2"/>
        <v/>
      </c>
    </row>
    <row r="61" spans="1:13" x14ac:dyDescent="0.2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9" t="str">
        <f t="shared" si="0"/>
        <v/>
      </c>
      <c r="L61" s="9" t="str">
        <f t="shared" si="1"/>
        <v/>
      </c>
      <c r="M61" s="9" t="str">
        <f t="shared" si="2"/>
        <v/>
      </c>
    </row>
    <row r="62" spans="1:13" x14ac:dyDescent="0.2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9" t="str">
        <f t="shared" si="0"/>
        <v/>
      </c>
      <c r="L62" s="9" t="str">
        <f t="shared" si="1"/>
        <v/>
      </c>
      <c r="M62" s="9" t="str">
        <f t="shared" si="2"/>
        <v/>
      </c>
    </row>
    <row r="63" spans="1:13" x14ac:dyDescent="0.2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9" t="str">
        <f t="shared" si="0"/>
        <v/>
      </c>
      <c r="L63" s="9" t="str">
        <f t="shared" si="1"/>
        <v/>
      </c>
      <c r="M63" s="9" t="str">
        <f t="shared" si="2"/>
        <v/>
      </c>
    </row>
    <row r="64" spans="1:13" x14ac:dyDescent="0.2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9" t="str">
        <f t="shared" si="0"/>
        <v/>
      </c>
      <c r="L64" s="9" t="str">
        <f t="shared" si="1"/>
        <v/>
      </c>
      <c r="M64" s="9" t="str">
        <f t="shared" si="2"/>
        <v/>
      </c>
    </row>
    <row r="65" spans="1:13" x14ac:dyDescent="0.2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9" t="str">
        <f t="shared" si="0"/>
        <v/>
      </c>
      <c r="L65" s="9" t="str">
        <f t="shared" si="1"/>
        <v/>
      </c>
      <c r="M65" s="9" t="str">
        <f t="shared" si="2"/>
        <v/>
      </c>
    </row>
    <row r="66" spans="1:13" x14ac:dyDescent="0.2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9" t="str">
        <f t="shared" si="0"/>
        <v/>
      </c>
      <c r="L66" s="9" t="str">
        <f t="shared" si="1"/>
        <v/>
      </c>
      <c r="M66" s="9" t="str">
        <f t="shared" si="2"/>
        <v/>
      </c>
    </row>
    <row r="67" spans="1:13" x14ac:dyDescent="0.2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9" t="str">
        <f t="shared" si="0"/>
        <v/>
      </c>
      <c r="L67" s="9" t="str">
        <f t="shared" si="1"/>
        <v/>
      </c>
      <c r="M67" s="9" t="str">
        <f t="shared" si="2"/>
        <v/>
      </c>
    </row>
    <row r="68" spans="1:13" x14ac:dyDescent="0.2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9" t="str">
        <f t="shared" si="0"/>
        <v/>
      </c>
      <c r="L68" s="9" t="str">
        <f t="shared" si="1"/>
        <v/>
      </c>
      <c r="M68" s="9" t="str">
        <f t="shared" si="2"/>
        <v/>
      </c>
    </row>
    <row r="69" spans="1:13" x14ac:dyDescent="0.2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9" t="str">
        <f t="shared" ref="K69:K132" si="3">IF(COUNT(A69,B69,C69,D69)&gt;0,AVERAGE(A69,B69,C69,D69),"")</f>
        <v/>
      </c>
      <c r="L69" s="9" t="str">
        <f t="shared" ref="L69:L132" si="4">IF(COUNT(E69,F69,G69,H69)&gt;0,AVERAGE(E69,F69,G69,H69),"")</f>
        <v/>
      </c>
      <c r="M69" s="9" t="str">
        <f t="shared" ref="M69:M132" si="5">IF(COUNT(A69,B69,C69,D69,E69,F69,G69,H69)&gt;0,AVERAGE(A69,B69,C69,D69,E69,F69,G69,H69),"")</f>
        <v/>
      </c>
    </row>
    <row r="70" spans="1:13" x14ac:dyDescent="0.2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9" t="str">
        <f t="shared" si="3"/>
        <v/>
      </c>
      <c r="L70" s="9" t="str">
        <f t="shared" si="4"/>
        <v/>
      </c>
      <c r="M70" s="9" t="str">
        <f t="shared" si="5"/>
        <v/>
      </c>
    </row>
    <row r="71" spans="1:13" x14ac:dyDescent="0.2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9" t="str">
        <f t="shared" si="3"/>
        <v/>
      </c>
      <c r="L71" s="9" t="str">
        <f t="shared" si="4"/>
        <v/>
      </c>
      <c r="M71" s="9" t="str">
        <f t="shared" si="5"/>
        <v/>
      </c>
    </row>
    <row r="72" spans="1:13" x14ac:dyDescent="0.2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9" t="str">
        <f t="shared" si="3"/>
        <v/>
      </c>
      <c r="L72" s="9" t="str">
        <f t="shared" si="4"/>
        <v/>
      </c>
      <c r="M72" s="9" t="str">
        <f t="shared" si="5"/>
        <v/>
      </c>
    </row>
    <row r="73" spans="1:13" x14ac:dyDescent="0.2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9" t="str">
        <f t="shared" si="3"/>
        <v/>
      </c>
      <c r="L73" s="9" t="str">
        <f t="shared" si="4"/>
        <v/>
      </c>
      <c r="M73" s="9" t="str">
        <f t="shared" si="5"/>
        <v/>
      </c>
    </row>
    <row r="74" spans="1:13" x14ac:dyDescent="0.2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9" t="str">
        <f t="shared" si="3"/>
        <v/>
      </c>
      <c r="L74" s="9" t="str">
        <f t="shared" si="4"/>
        <v/>
      </c>
      <c r="M74" s="9" t="str">
        <f t="shared" si="5"/>
        <v/>
      </c>
    </row>
    <row r="75" spans="1:13" x14ac:dyDescent="0.2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9" t="str">
        <f t="shared" si="3"/>
        <v/>
      </c>
      <c r="L75" s="9" t="str">
        <f t="shared" si="4"/>
        <v/>
      </c>
      <c r="M75" s="9" t="str">
        <f t="shared" si="5"/>
        <v/>
      </c>
    </row>
    <row r="76" spans="1:13" x14ac:dyDescent="0.2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9" t="str">
        <f t="shared" si="3"/>
        <v/>
      </c>
      <c r="L76" s="9" t="str">
        <f t="shared" si="4"/>
        <v/>
      </c>
      <c r="M76" s="9" t="str">
        <f t="shared" si="5"/>
        <v/>
      </c>
    </row>
    <row r="77" spans="1:13" x14ac:dyDescent="0.2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9" t="str">
        <f t="shared" si="3"/>
        <v/>
      </c>
      <c r="L77" s="9" t="str">
        <f t="shared" si="4"/>
        <v/>
      </c>
      <c r="M77" s="9" t="str">
        <f t="shared" si="5"/>
        <v/>
      </c>
    </row>
    <row r="78" spans="1:13" x14ac:dyDescent="0.2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9" t="str">
        <f t="shared" si="3"/>
        <v/>
      </c>
      <c r="L78" s="9" t="str">
        <f t="shared" si="4"/>
        <v/>
      </c>
      <c r="M78" s="9" t="str">
        <f t="shared" si="5"/>
        <v/>
      </c>
    </row>
    <row r="79" spans="1:13" x14ac:dyDescent="0.2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9" t="str">
        <f t="shared" si="3"/>
        <v/>
      </c>
      <c r="L79" s="9" t="str">
        <f t="shared" si="4"/>
        <v/>
      </c>
      <c r="M79" s="9" t="str">
        <f t="shared" si="5"/>
        <v/>
      </c>
    </row>
    <row r="80" spans="1:13" x14ac:dyDescent="0.2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9" t="str">
        <f t="shared" si="3"/>
        <v/>
      </c>
      <c r="L80" s="9" t="str">
        <f t="shared" si="4"/>
        <v/>
      </c>
      <c r="M80" s="9" t="str">
        <f t="shared" si="5"/>
        <v/>
      </c>
    </row>
    <row r="81" spans="1:13" x14ac:dyDescent="0.2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9" t="str">
        <f t="shared" si="3"/>
        <v/>
      </c>
      <c r="L81" s="9" t="str">
        <f t="shared" si="4"/>
        <v/>
      </c>
      <c r="M81" s="9" t="str">
        <f t="shared" si="5"/>
        <v/>
      </c>
    </row>
    <row r="82" spans="1:13" x14ac:dyDescent="0.2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9" t="str">
        <f t="shared" si="3"/>
        <v/>
      </c>
      <c r="L82" s="9" t="str">
        <f t="shared" si="4"/>
        <v/>
      </c>
      <c r="M82" s="9" t="str">
        <f t="shared" si="5"/>
        <v/>
      </c>
    </row>
    <row r="83" spans="1:13"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9" t="str">
        <f t="shared" si="3"/>
        <v/>
      </c>
      <c r="L83" s="9" t="str">
        <f t="shared" si="4"/>
        <v/>
      </c>
      <c r="M83" s="9" t="str">
        <f t="shared" si="5"/>
        <v/>
      </c>
    </row>
    <row r="84" spans="1:13"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9" t="str">
        <f t="shared" si="3"/>
        <v/>
      </c>
      <c r="L84" s="9" t="str">
        <f t="shared" si="4"/>
        <v/>
      </c>
      <c r="M84" s="9" t="str">
        <f t="shared" si="5"/>
        <v/>
      </c>
    </row>
    <row r="85" spans="1:13"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9" t="str">
        <f t="shared" si="3"/>
        <v/>
      </c>
      <c r="L85" s="9" t="str">
        <f t="shared" si="4"/>
        <v/>
      </c>
      <c r="M85" s="9" t="str">
        <f t="shared" si="5"/>
        <v/>
      </c>
    </row>
    <row r="86" spans="1:13"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9" t="str">
        <f t="shared" si="3"/>
        <v/>
      </c>
      <c r="L86" s="9" t="str">
        <f t="shared" si="4"/>
        <v/>
      </c>
      <c r="M86" s="9" t="str">
        <f t="shared" si="5"/>
        <v/>
      </c>
    </row>
    <row r="87" spans="1:13"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9" t="str">
        <f t="shared" si="3"/>
        <v/>
      </c>
      <c r="L87" s="9" t="str">
        <f t="shared" si="4"/>
        <v/>
      </c>
      <c r="M87" s="9" t="str">
        <f t="shared" si="5"/>
        <v/>
      </c>
    </row>
    <row r="88" spans="1:13"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9" t="str">
        <f t="shared" si="3"/>
        <v/>
      </c>
      <c r="L88" s="9" t="str">
        <f t="shared" si="4"/>
        <v/>
      </c>
      <c r="M88" s="9" t="str">
        <f t="shared" si="5"/>
        <v/>
      </c>
    </row>
    <row r="89" spans="1:13"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9" t="str">
        <f t="shared" si="3"/>
        <v/>
      </c>
      <c r="L89" s="9" t="str">
        <f t="shared" si="4"/>
        <v/>
      </c>
      <c r="M89" s="9" t="str">
        <f t="shared" si="5"/>
        <v/>
      </c>
    </row>
    <row r="90" spans="1:13"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9" t="str">
        <f t="shared" si="3"/>
        <v/>
      </c>
      <c r="L90" s="9" t="str">
        <f t="shared" si="4"/>
        <v/>
      </c>
      <c r="M90" s="9" t="str">
        <f t="shared" si="5"/>
        <v/>
      </c>
    </row>
    <row r="91" spans="1:13"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9" t="str">
        <f t="shared" si="3"/>
        <v/>
      </c>
      <c r="L91" s="9" t="str">
        <f t="shared" si="4"/>
        <v/>
      </c>
      <c r="M91" s="9" t="str">
        <f t="shared" si="5"/>
        <v/>
      </c>
    </row>
    <row r="92" spans="1:13"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9" t="str">
        <f t="shared" si="3"/>
        <v/>
      </c>
      <c r="L92" s="9" t="str">
        <f t="shared" si="4"/>
        <v/>
      </c>
      <c r="M92" s="9" t="str">
        <f t="shared" si="5"/>
        <v/>
      </c>
    </row>
    <row r="93" spans="1:13"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9" t="str">
        <f t="shared" si="3"/>
        <v/>
      </c>
      <c r="L93" s="9" t="str">
        <f t="shared" si="4"/>
        <v/>
      </c>
      <c r="M93" s="9" t="str">
        <f t="shared" si="5"/>
        <v/>
      </c>
    </row>
    <row r="94" spans="1:13"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9" t="str">
        <f t="shared" si="3"/>
        <v/>
      </c>
      <c r="L94" s="9" t="str">
        <f t="shared" si="4"/>
        <v/>
      </c>
      <c r="M94" s="9" t="str">
        <f t="shared" si="5"/>
        <v/>
      </c>
    </row>
    <row r="95" spans="1:13"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9" t="str">
        <f t="shared" si="3"/>
        <v/>
      </c>
      <c r="L95" s="9" t="str">
        <f t="shared" si="4"/>
        <v/>
      </c>
      <c r="M95" s="9" t="str">
        <f t="shared" si="5"/>
        <v/>
      </c>
    </row>
    <row r="96" spans="1:13"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9" t="str">
        <f t="shared" si="3"/>
        <v/>
      </c>
      <c r="L96" s="9" t="str">
        <f t="shared" si="4"/>
        <v/>
      </c>
      <c r="M96" s="9" t="str">
        <f t="shared" si="5"/>
        <v/>
      </c>
    </row>
    <row r="97" spans="1:13"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9" t="str">
        <f t="shared" si="3"/>
        <v/>
      </c>
      <c r="L97" s="9" t="str">
        <f t="shared" si="4"/>
        <v/>
      </c>
      <c r="M97" s="9" t="str">
        <f t="shared" si="5"/>
        <v/>
      </c>
    </row>
    <row r="98" spans="1:13"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9" t="str">
        <f t="shared" si="3"/>
        <v/>
      </c>
      <c r="L98" s="9" t="str">
        <f t="shared" si="4"/>
        <v/>
      </c>
      <c r="M98" s="9" t="str">
        <f t="shared" si="5"/>
        <v/>
      </c>
    </row>
    <row r="99" spans="1:13"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9" t="str">
        <f t="shared" si="3"/>
        <v/>
      </c>
      <c r="L99" s="9" t="str">
        <f t="shared" si="4"/>
        <v/>
      </c>
      <c r="M99" s="9" t="str">
        <f t="shared" si="5"/>
        <v/>
      </c>
    </row>
    <row r="100" spans="1:13"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9" t="str">
        <f t="shared" si="3"/>
        <v/>
      </c>
      <c r="L100" s="9" t="str">
        <f t="shared" si="4"/>
        <v/>
      </c>
      <c r="M100" s="9" t="str">
        <f t="shared" si="5"/>
        <v/>
      </c>
    </row>
    <row r="101" spans="1:13"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9" t="str">
        <f t="shared" si="3"/>
        <v/>
      </c>
      <c r="L101" s="9" t="str">
        <f t="shared" si="4"/>
        <v/>
      </c>
      <c r="M101" s="9" t="str">
        <f t="shared" si="5"/>
        <v/>
      </c>
    </row>
    <row r="102" spans="1:13"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9" t="str">
        <f t="shared" si="3"/>
        <v/>
      </c>
      <c r="L102" s="9" t="str">
        <f t="shared" si="4"/>
        <v/>
      </c>
      <c r="M102" s="9" t="str">
        <f t="shared" si="5"/>
        <v/>
      </c>
    </row>
    <row r="103" spans="1:13"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9" t="str">
        <f t="shared" si="3"/>
        <v/>
      </c>
      <c r="L103" s="9" t="str">
        <f t="shared" si="4"/>
        <v/>
      </c>
      <c r="M103" s="9" t="str">
        <f t="shared" si="5"/>
        <v/>
      </c>
    </row>
    <row r="104" spans="1:13"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9" t="str">
        <f t="shared" si="3"/>
        <v/>
      </c>
      <c r="L104" s="9" t="str">
        <f t="shared" si="4"/>
        <v/>
      </c>
      <c r="M104" s="9" t="str">
        <f t="shared" si="5"/>
        <v/>
      </c>
    </row>
    <row r="105" spans="1:13"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9" t="str">
        <f t="shared" si="3"/>
        <v/>
      </c>
      <c r="L105" s="9" t="str">
        <f t="shared" si="4"/>
        <v/>
      </c>
      <c r="M105" s="9" t="str">
        <f t="shared" si="5"/>
        <v/>
      </c>
    </row>
    <row r="106" spans="1:13"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9" t="str">
        <f t="shared" si="3"/>
        <v/>
      </c>
      <c r="L106" s="9" t="str">
        <f t="shared" si="4"/>
        <v/>
      </c>
      <c r="M106" s="9" t="str">
        <f t="shared" si="5"/>
        <v/>
      </c>
    </row>
    <row r="107" spans="1:13"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9" t="str">
        <f t="shared" si="3"/>
        <v/>
      </c>
      <c r="L107" s="9" t="str">
        <f t="shared" si="4"/>
        <v/>
      </c>
      <c r="M107" s="9" t="str">
        <f t="shared" si="5"/>
        <v/>
      </c>
    </row>
    <row r="108" spans="1:13"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9" t="str">
        <f t="shared" si="3"/>
        <v/>
      </c>
      <c r="L108" s="9" t="str">
        <f t="shared" si="4"/>
        <v/>
      </c>
      <c r="M108" s="9" t="str">
        <f t="shared" si="5"/>
        <v/>
      </c>
    </row>
    <row r="109" spans="1:13"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9" t="str">
        <f t="shared" si="3"/>
        <v/>
      </c>
      <c r="L109" s="9" t="str">
        <f t="shared" si="4"/>
        <v/>
      </c>
      <c r="M109" s="9" t="str">
        <f t="shared" si="5"/>
        <v/>
      </c>
    </row>
    <row r="110" spans="1:13"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9" t="str">
        <f t="shared" si="3"/>
        <v/>
      </c>
      <c r="L110" s="9" t="str">
        <f t="shared" si="4"/>
        <v/>
      </c>
      <c r="M110" s="9" t="str">
        <f t="shared" si="5"/>
        <v/>
      </c>
    </row>
    <row r="111" spans="1:13"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9" t="str">
        <f t="shared" si="3"/>
        <v/>
      </c>
      <c r="L111" s="9" t="str">
        <f t="shared" si="4"/>
        <v/>
      </c>
      <c r="M111" s="9" t="str">
        <f t="shared" si="5"/>
        <v/>
      </c>
    </row>
    <row r="112" spans="1:13"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9" t="str">
        <f t="shared" si="3"/>
        <v/>
      </c>
      <c r="L112" s="9" t="str">
        <f t="shared" si="4"/>
        <v/>
      </c>
      <c r="M112" s="9" t="str">
        <f t="shared" si="5"/>
        <v/>
      </c>
    </row>
    <row r="113" spans="1:13"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25">
      <c r="A1005"/>
      <c r="B1005"/>
      <c r="C1005"/>
      <c r="D1005"/>
      <c r="E1005"/>
      <c r="F1005"/>
      <c r="G1005"/>
      <c r="H1005"/>
      <c r="K1005"/>
      <c r="L1005"/>
    </row>
    <row r="1006" spans="1:13" x14ac:dyDescent="0.25">
      <c r="A1006"/>
      <c r="B1006"/>
      <c r="C1006"/>
      <c r="D1006"/>
      <c r="E1006"/>
      <c r="F1006"/>
      <c r="G1006"/>
      <c r="H1006"/>
      <c r="K1006"/>
      <c r="L1006"/>
    </row>
    <row r="1007" spans="1:13" x14ac:dyDescent="0.25">
      <c r="A1007"/>
      <c r="B1007"/>
      <c r="C1007"/>
      <c r="D1007"/>
      <c r="E1007"/>
      <c r="F1007"/>
      <c r="G1007"/>
      <c r="H1007"/>
      <c r="K1007"/>
      <c r="L1007"/>
    </row>
    <row r="1008" spans="1:13" x14ac:dyDescent="0.25">
      <c r="A1008"/>
      <c r="B1008"/>
      <c r="C1008"/>
      <c r="D1008"/>
      <c r="E1008"/>
      <c r="F1008"/>
      <c r="G1008"/>
      <c r="H1008"/>
      <c r="K1008"/>
      <c r="L1008"/>
    </row>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workbookViewId="0">
      <selection activeCell="R22" sqref="R22"/>
    </sheetView>
  </sheetViews>
  <sheetFormatPr baseColWidth="10" defaultColWidth="9.140625" defaultRowHeight="15" x14ac:dyDescent="0.25"/>
  <cols>
    <col min="1" max="1" width="5.42578125" customWidth="1"/>
    <col min="2" max="2" width="8.140625" customWidth="1"/>
    <col min="5" max="5" width="7.42578125" customWidth="1"/>
    <col min="6" max="6" width="19.140625" customWidth="1"/>
    <col min="7" max="7" width="24.42578125" customWidth="1"/>
    <col min="8" max="8" width="17.42578125" customWidth="1"/>
    <col min="9" max="9" width="2.5703125" customWidth="1"/>
    <col min="11" max="11" width="23.5703125" customWidth="1"/>
    <col min="12" max="12" width="10.5703125" bestFit="1" customWidth="1"/>
  </cols>
  <sheetData>
    <row r="1" spans="1:18" ht="110.45" customHeight="1" x14ac:dyDescent="0.25">
      <c r="A1" s="59" t="s">
        <v>415</v>
      </c>
      <c r="B1" s="60"/>
      <c r="C1" s="60"/>
      <c r="D1" s="60"/>
      <c r="E1" s="60"/>
      <c r="F1" s="60"/>
      <c r="G1" s="60"/>
      <c r="H1" s="60"/>
      <c r="I1" s="60"/>
      <c r="J1" s="60"/>
      <c r="K1" s="60"/>
      <c r="L1" s="60"/>
      <c r="M1" s="60"/>
      <c r="N1" s="60"/>
    </row>
    <row r="3" spans="1:18" x14ac:dyDescent="0.25">
      <c r="A3" s="3" t="s">
        <v>1</v>
      </c>
      <c r="B3" s="5" t="s">
        <v>21</v>
      </c>
      <c r="C3" s="5" t="s">
        <v>22</v>
      </c>
      <c r="D3" s="5" t="s">
        <v>23</v>
      </c>
      <c r="E3" s="5" t="s">
        <v>24</v>
      </c>
      <c r="F3" s="3" t="s">
        <v>413</v>
      </c>
      <c r="G3" s="3" t="s">
        <v>414</v>
      </c>
      <c r="H3" s="5" t="s">
        <v>25</v>
      </c>
      <c r="I3" s="2"/>
      <c r="K3" s="61" t="s">
        <v>412</v>
      </c>
      <c r="L3" s="61"/>
    </row>
    <row r="4" spans="1:18" x14ac:dyDescent="0.25">
      <c r="A4" s="4">
        <v>1</v>
      </c>
      <c r="B4" s="6">
        <f>AVERAGE(DT!A4:A1004)</f>
        <v>2.125</v>
      </c>
      <c r="C4" s="6">
        <f>VAR(DT!A4:A1004)</f>
        <v>0.9821428571428571</v>
      </c>
      <c r="D4" s="6">
        <f>SQRT(C4)</f>
        <v>0.99103120896511487</v>
      </c>
      <c r="E4" s="7">
        <f>COUNTA(Data!A4:A1000)</f>
        <v>8</v>
      </c>
      <c r="F4" s="19" t="str">
        <f>VLOOKUP(Read_First!B4,Items!A1:Q50,8,FALSE)</f>
        <v>obstructive</v>
      </c>
      <c r="G4" s="19" t="str">
        <f>VLOOKUP(Read_First!B4,Items!A1:Q50,9,FALSE)</f>
        <v>supportive</v>
      </c>
      <c r="H4" s="21" t="str">
        <f>VLOOKUP(Read_First!B4,Items!A1:S50,18,FALSE)</f>
        <v>Pragmatic Quality</v>
      </c>
      <c r="I4" s="41"/>
      <c r="K4" s="21" t="str">
        <f>VLOOKUP(Read_First!B4,Items!A1:S50,18,FALSE)</f>
        <v>Pragmatic Quality</v>
      </c>
      <c r="L4" s="12">
        <f>AVERAGE(DT!K4:K1004)</f>
        <v>1.875</v>
      </c>
      <c r="R4" s="8"/>
    </row>
    <row r="5" spans="1:18" x14ac:dyDescent="0.25">
      <c r="A5" s="4">
        <v>2</v>
      </c>
      <c r="B5" s="6">
        <f>AVERAGE(DT!B4:B1004)</f>
        <v>2.125</v>
      </c>
      <c r="C5" s="6">
        <f>VAR(DT!B4:B1004)</f>
        <v>0.9821428571428571</v>
      </c>
      <c r="D5" s="6">
        <f t="shared" ref="D5:D11" si="0">SQRT(C5)</f>
        <v>0.99103120896511487</v>
      </c>
      <c r="E5" s="7">
        <f>COUNTA(Data!B4:B1000)</f>
        <v>8</v>
      </c>
      <c r="F5" s="19" t="str">
        <f>VLOOKUP(Read_First!B4,Items!A1:Q50,10,FALSE)</f>
        <v>complicated</v>
      </c>
      <c r="G5" s="19" t="str">
        <f>VLOOKUP(Read_First!B4,Items!A1:Q50,11,FALSE)</f>
        <v>easy</v>
      </c>
      <c r="H5" s="21" t="str">
        <f>VLOOKUP(Read_First!B4,Items!A1:S50,18,FALSE)</f>
        <v>Pragmatic Quality</v>
      </c>
      <c r="I5" s="41"/>
      <c r="K5" s="21" t="str">
        <f>VLOOKUP(Read_First!B4,Items!A1:S50,19,FALSE)</f>
        <v>Hedonic Quality</v>
      </c>
      <c r="L5" s="12">
        <f>AVERAGE(DT!L4:L1004)</f>
        <v>0.6875</v>
      </c>
    </row>
    <row r="6" spans="1:18" x14ac:dyDescent="0.25">
      <c r="A6" s="4">
        <v>3</v>
      </c>
      <c r="B6" s="6">
        <f>AVERAGE(DT!C4:C1004)</f>
        <v>1.625</v>
      </c>
      <c r="C6" s="6">
        <f>VAR(DT!C4:C1004)</f>
        <v>0.5535714285714286</v>
      </c>
      <c r="D6" s="6">
        <f t="shared" si="0"/>
        <v>0.74402380914284494</v>
      </c>
      <c r="E6" s="7">
        <f>COUNTA(Data!C4:C1000)</f>
        <v>8</v>
      </c>
      <c r="F6" s="19" t="str">
        <f>VLOOKUP(Read_First!B4,Items!A1:Q50,14,FALSE)</f>
        <v>inefficient</v>
      </c>
      <c r="G6" s="19" t="str">
        <f>VLOOKUP(Read_First!B4,Items!A1:Q50,15,FALSE)</f>
        <v>efficient</v>
      </c>
      <c r="H6" s="21" t="str">
        <f>VLOOKUP(Read_First!B4,Items!A1:S50,18,FALSE)</f>
        <v>Pragmatic Quality</v>
      </c>
      <c r="I6" s="41"/>
      <c r="K6" s="21" t="s">
        <v>411</v>
      </c>
      <c r="L6" s="12">
        <f>AVERAGE(DT!M4:M1004)</f>
        <v>1.28125</v>
      </c>
    </row>
    <row r="7" spans="1:18" x14ac:dyDescent="0.25">
      <c r="A7" s="4">
        <v>4</v>
      </c>
      <c r="B7" s="6">
        <f>AVERAGE(DT!D4:D1004)</f>
        <v>1.625</v>
      </c>
      <c r="C7" s="6">
        <f>VAR(DT!D4:D1004)</f>
        <v>0.8392857142857143</v>
      </c>
      <c r="D7" s="6">
        <f t="shared" si="0"/>
        <v>0.91612538131290433</v>
      </c>
      <c r="E7" s="7">
        <f>COUNTA(Data!D4:D1000)</f>
        <v>8</v>
      </c>
      <c r="F7" s="19" t="str">
        <f>VLOOKUP(Read_First!B4,Items!A1:Q50,17,FALSE)</f>
        <v>confusing</v>
      </c>
      <c r="G7" s="19" t="str">
        <f>VLOOKUP(Read_First!B4,Items!A1:Q50,16,FALSE)</f>
        <v>clear</v>
      </c>
      <c r="H7" s="21" t="str">
        <f>VLOOKUP(Read_First!B4,Items!A1:S50,18,FALSE)</f>
        <v>Pragmatic Quality</v>
      </c>
      <c r="I7" s="41"/>
      <c r="K7" s="37"/>
      <c r="L7" s="38"/>
    </row>
    <row r="8" spans="1:18" x14ac:dyDescent="0.25">
      <c r="A8" s="4">
        <v>5</v>
      </c>
      <c r="B8" s="6">
        <f>AVERAGE(DT!E4:E1004)</f>
        <v>1</v>
      </c>
      <c r="C8" s="6">
        <f>VAR(DT!E4:E1004)</f>
        <v>1.1428571428571428</v>
      </c>
      <c r="D8" s="6">
        <f t="shared" si="0"/>
        <v>1.0690449676496976</v>
      </c>
      <c r="E8" s="7">
        <f>COUNTA(Data!E4:E1000)</f>
        <v>8</v>
      </c>
      <c r="F8" s="19" t="str">
        <f>VLOOKUP(Read_First!B4,Items!A1:Q50,2,FALSE)</f>
        <v>boring</v>
      </c>
      <c r="G8" s="19" t="str">
        <f>VLOOKUP(Read_First!B4,Items!A1:Q50,3,FALSE)</f>
        <v>exciting</v>
      </c>
      <c r="H8" s="22" t="str">
        <f>VLOOKUP(Read_First!B4,Items!A1:S50,19,FALSE)</f>
        <v>Hedonic Quality</v>
      </c>
      <c r="I8" s="42"/>
      <c r="K8" s="37"/>
      <c r="L8" s="38"/>
    </row>
    <row r="9" spans="1:18" x14ac:dyDescent="0.25">
      <c r="A9" s="4">
        <v>6</v>
      </c>
      <c r="B9" s="6">
        <f>AVERAGE(DT!F4:F1004)</f>
        <v>1.125</v>
      </c>
      <c r="C9" s="6">
        <f>VAR(DT!F4:F1004)</f>
        <v>1.5535714285714286</v>
      </c>
      <c r="D9" s="6">
        <f t="shared" si="0"/>
        <v>1.2464234547582249</v>
      </c>
      <c r="E9" s="7">
        <f>COUNTA(Data!F4:F1000)</f>
        <v>8</v>
      </c>
      <c r="F9" s="19" t="str">
        <f>VLOOKUP(Read_First!B4,Items!A1:Q50,4,FALSE)</f>
        <v>not interesting</v>
      </c>
      <c r="G9" s="19" t="str">
        <f>VLOOKUP(Read_First!B4,Items!A1:Q50,5,FALSE)</f>
        <v>interesting</v>
      </c>
      <c r="H9" s="22" t="str">
        <f>VLOOKUP(Read_First!B4,Items!A1:S50,19,FALSE)</f>
        <v>Hedonic Quality</v>
      </c>
      <c r="I9" s="42"/>
      <c r="K9" s="20"/>
      <c r="L9" s="38"/>
    </row>
    <row r="10" spans="1:18" x14ac:dyDescent="0.25">
      <c r="A10" s="4">
        <v>7</v>
      </c>
      <c r="B10" s="6">
        <f>AVERAGE(DT!G4:G1004)</f>
        <v>0.375</v>
      </c>
      <c r="C10" s="6">
        <f>VAR(DT!G4:G1004)</f>
        <v>1.9821428571428572</v>
      </c>
      <c r="D10" s="6">
        <f t="shared" si="0"/>
        <v>1.407885953173359</v>
      </c>
      <c r="E10" s="7">
        <f>COUNTA(Data!G4:G1000)</f>
        <v>8</v>
      </c>
      <c r="F10" s="19" t="str">
        <f>VLOOKUP(Read_First!B4,Items!A1:Q50,7,FALSE)</f>
        <v>conventional</v>
      </c>
      <c r="G10" s="19" t="str">
        <f>VLOOKUP(Read_First!B4,Items!A1:Q50,6,FALSE)</f>
        <v>inventive</v>
      </c>
      <c r="H10" s="22" t="str">
        <f>VLOOKUP(Read_First!B4,Items!A1:S50,19,FALSE)</f>
        <v>Hedonic Quality</v>
      </c>
      <c r="I10" s="42"/>
    </row>
    <row r="11" spans="1:18" x14ac:dyDescent="0.25">
      <c r="A11" s="4">
        <v>8</v>
      </c>
      <c r="B11" s="6">
        <f>AVERAGE(DT!H4:H1004)</f>
        <v>0.25</v>
      </c>
      <c r="C11" s="6">
        <f>VAR(DT!H4:H1004)</f>
        <v>2.7857142857142856</v>
      </c>
      <c r="D11" s="6">
        <f t="shared" si="0"/>
        <v>1.6690459207925603</v>
      </c>
      <c r="E11" s="7">
        <f>COUNTA(Data!H4:H1000)</f>
        <v>8</v>
      </c>
      <c r="F11" s="19" t="str">
        <f>VLOOKUP(Read_First!B4,Items!A1:Q50,12,FALSE)</f>
        <v>usual</v>
      </c>
      <c r="G11" s="19" t="str">
        <f>VLOOKUP(Read_First!B4,Items!A1:Q50,13,FALSE)</f>
        <v>leading edge</v>
      </c>
      <c r="H11" s="21" t="str">
        <f>VLOOKUP(Read_First!B4,Items!A1:S50,19,FALSE)</f>
        <v>Hedonic Quality</v>
      </c>
      <c r="I11" s="42"/>
    </row>
    <row r="22" spans="11:15" x14ac:dyDescent="0.25">
      <c r="K22" s="10"/>
      <c r="L22" s="10"/>
    </row>
    <row r="23" spans="11:15" x14ac:dyDescent="0.25">
      <c r="K23" s="40"/>
      <c r="L23" s="40"/>
    </row>
    <row r="24" spans="11:15" x14ac:dyDescent="0.25">
      <c r="L24" s="39"/>
    </row>
    <row r="25" spans="11:15" x14ac:dyDescent="0.25">
      <c r="L25" s="39"/>
    </row>
    <row r="27" spans="11:15" ht="14.45" customHeight="1" x14ac:dyDescent="0.25">
      <c r="K27" s="52"/>
      <c r="L27" s="52"/>
      <c r="M27" s="52"/>
      <c r="N27" s="52"/>
      <c r="O27" s="52"/>
    </row>
  </sheetData>
  <mergeCells count="3">
    <mergeCell ref="K27:O27"/>
    <mergeCell ref="A1:N1"/>
    <mergeCell ref="K3:L3"/>
  </mergeCells>
  <conditionalFormatting sqref="B4:B11">
    <cfRule type="iconSet" priority="63">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fRule type="iconSet" priority="16">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fRule type="iconSet" priority="12">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6">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3">
      <iconSet iconSet="3Arrows">
        <cfvo type="percent" val="0"/>
        <cfvo type="num" val="-0.8"/>
        <cfvo type="num" val="0.8"/>
      </iconSet>
    </cfRule>
    <cfRule type="iconSet" priority="4">
      <iconSet iconSet="3Arrows">
        <cfvo type="percent" val="0"/>
        <cfvo type="num" val="-0.8"/>
        <cfvo type="num" val="0.8"/>
      </iconSet>
    </cfRule>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7">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8">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topLeftCell="B1" workbookViewId="0">
      <selection activeCell="E20" sqref="E20"/>
    </sheetView>
  </sheetViews>
  <sheetFormatPr baseColWidth="10" defaultColWidth="9.140625" defaultRowHeight="15" x14ac:dyDescent="0.25"/>
  <cols>
    <col min="5" max="5" width="12.5703125" customWidth="1"/>
    <col min="9" max="9" width="18.5703125" customWidth="1"/>
    <col min="13" max="13" width="11.85546875" customWidth="1"/>
  </cols>
  <sheetData>
    <row r="1" spans="1:15" ht="88.5" customHeight="1" x14ac:dyDescent="0.25">
      <c r="A1" s="62" t="s">
        <v>258</v>
      </c>
      <c r="B1" s="63"/>
      <c r="C1" s="63"/>
      <c r="D1" s="63"/>
      <c r="E1" s="63"/>
      <c r="F1" s="63"/>
      <c r="G1" s="63"/>
      <c r="H1" s="63"/>
      <c r="I1" s="63"/>
      <c r="J1" s="63"/>
      <c r="K1" s="63"/>
      <c r="L1" s="63"/>
      <c r="M1" s="63"/>
      <c r="N1" s="63"/>
      <c r="O1" s="63"/>
    </row>
    <row r="3" spans="1:15" x14ac:dyDescent="0.25">
      <c r="A3" s="61" t="s">
        <v>29</v>
      </c>
      <c r="B3" s="61"/>
      <c r="C3" s="61"/>
      <c r="D3" s="61"/>
      <c r="E3" s="61"/>
      <c r="F3" s="61"/>
      <c r="G3" s="61"/>
      <c r="I3" s="61" t="s">
        <v>26</v>
      </c>
      <c r="J3" s="61"/>
      <c r="K3" s="61"/>
      <c r="L3" s="61"/>
      <c r="M3" s="61"/>
      <c r="N3" s="61"/>
      <c r="O3" s="61"/>
    </row>
    <row r="4" spans="1:15" x14ac:dyDescent="0.25">
      <c r="A4" s="3" t="s">
        <v>1</v>
      </c>
      <c r="B4" s="5" t="s">
        <v>21</v>
      </c>
      <c r="C4" s="5" t="s">
        <v>23</v>
      </c>
      <c r="D4" s="3" t="s">
        <v>2</v>
      </c>
      <c r="E4" s="5" t="s">
        <v>27</v>
      </c>
      <c r="F4" s="61" t="s">
        <v>28</v>
      </c>
      <c r="G4" s="61"/>
      <c r="I4" s="5" t="s">
        <v>25</v>
      </c>
      <c r="J4" s="3" t="s">
        <v>21</v>
      </c>
      <c r="K4" s="3" t="s">
        <v>23</v>
      </c>
      <c r="L4" s="3" t="s">
        <v>2</v>
      </c>
      <c r="M4" s="5" t="s">
        <v>27</v>
      </c>
      <c r="N4" s="61" t="s">
        <v>28</v>
      </c>
      <c r="O4" s="61"/>
    </row>
    <row r="5" spans="1:15" x14ac:dyDescent="0.25">
      <c r="A5" s="13">
        <v>1</v>
      </c>
      <c r="B5" s="12">
        <f>Results!B4</f>
        <v>2.125</v>
      </c>
      <c r="C5" s="12">
        <f>Results!D4</f>
        <v>0.99103120896511487</v>
      </c>
      <c r="D5" s="7">
        <f>Results!E4</f>
        <v>8</v>
      </c>
      <c r="E5" s="12">
        <f t="shared" ref="E5:E12" si="0">CONFIDENCE(0.05, C5, D5)</f>
        <v>0.68673697127731848</v>
      </c>
      <c r="F5" s="12">
        <f t="shared" ref="F5:F12" si="1">B5-E5</f>
        <v>1.4382630287226816</v>
      </c>
      <c r="G5" s="12">
        <f t="shared" ref="G5:G12" si="2">B5+E5</f>
        <v>2.8117369712773184</v>
      </c>
      <c r="I5" s="11" t="str">
        <f>VLOOKUP(Read_First!B4,Items!A1:S50,18,FALSE)</f>
        <v>Pragmatic Quality</v>
      </c>
      <c r="J5" s="12">
        <f>AVERAGE(DT!K4:K1004)</f>
        <v>1.875</v>
      </c>
      <c r="K5" s="12">
        <f>STDEV(DT!K4:K1004)</f>
        <v>0.69436507482941356</v>
      </c>
      <c r="L5" s="7">
        <f>MAX(D5:D12)</f>
        <v>8</v>
      </c>
      <c r="M5" s="12">
        <f t="shared" ref="M5:M7" si="3">CONFIDENCE(0.05, K5, L5)</f>
        <v>0.48116160635046712</v>
      </c>
      <c r="N5" s="12">
        <f t="shared" ref="N5:N7" si="4">J5-M5</f>
        <v>1.3938383936495329</v>
      </c>
      <c r="O5" s="12">
        <f t="shared" ref="O5:O7" si="5">J5+M5</f>
        <v>2.3561616063504669</v>
      </c>
    </row>
    <row r="6" spans="1:15" x14ac:dyDescent="0.25">
      <c r="A6" s="13">
        <v>2</v>
      </c>
      <c r="B6" s="12">
        <f>Results!B5</f>
        <v>2.125</v>
      </c>
      <c r="C6" s="12">
        <f>Results!D5</f>
        <v>0.99103120896511487</v>
      </c>
      <c r="D6" s="7">
        <f>Results!E5</f>
        <v>8</v>
      </c>
      <c r="E6" s="12">
        <f t="shared" si="0"/>
        <v>0.68673697127731848</v>
      </c>
      <c r="F6" s="12">
        <f t="shared" si="1"/>
        <v>1.4382630287226816</v>
      </c>
      <c r="G6" s="12">
        <f t="shared" si="2"/>
        <v>2.8117369712773184</v>
      </c>
      <c r="I6" s="11" t="str">
        <f>VLOOKUP(Read_First!B4,Items!A1:S50,19,FALSE)</f>
        <v>Hedonic Quality</v>
      </c>
      <c r="J6" s="12">
        <f>AVERAGE(DT!L4:L1004)</f>
        <v>0.6875</v>
      </c>
      <c r="K6" s="12">
        <f>STDEV(DT!L4:L1004)</f>
        <v>1.1080065755348978</v>
      </c>
      <c r="L6" s="7">
        <f>L5</f>
        <v>8</v>
      </c>
      <c r="M6" s="12">
        <f t="shared" si="3"/>
        <v>0.76779527521920232</v>
      </c>
      <c r="N6" s="12">
        <f t="shared" si="4"/>
        <v>-8.0295275219202322E-2</v>
      </c>
      <c r="O6" s="12">
        <f t="shared" si="5"/>
        <v>1.4552952752192023</v>
      </c>
    </row>
    <row r="7" spans="1:15" x14ac:dyDescent="0.25">
      <c r="A7" s="13">
        <v>3</v>
      </c>
      <c r="B7" s="12">
        <f>Results!B6</f>
        <v>1.625</v>
      </c>
      <c r="C7" s="12">
        <f>Results!D6</f>
        <v>0.74402380914284494</v>
      </c>
      <c r="D7" s="7">
        <f>Results!E6</f>
        <v>8</v>
      </c>
      <c r="E7" s="12">
        <f t="shared" si="0"/>
        <v>0.51557272124914155</v>
      </c>
      <c r="F7" s="12">
        <f t="shared" si="1"/>
        <v>1.1094272787508586</v>
      </c>
      <c r="G7" s="12">
        <f t="shared" si="2"/>
        <v>2.1405727212491414</v>
      </c>
      <c r="I7" s="11" t="s">
        <v>411</v>
      </c>
      <c r="J7" s="12">
        <f>AVERAGE(DT!M4:M1004)</f>
        <v>1.28125</v>
      </c>
      <c r="K7" s="12">
        <f>STDEV(DT!M4:M1004)</f>
        <v>0.78419089330523162</v>
      </c>
      <c r="L7" s="7">
        <f>L6</f>
        <v>8</v>
      </c>
      <c r="M7" s="12">
        <f t="shared" si="3"/>
        <v>0.54340657902595524</v>
      </c>
      <c r="N7" s="12">
        <f t="shared" si="4"/>
        <v>0.73784342097404476</v>
      </c>
      <c r="O7" s="12">
        <f t="shared" si="5"/>
        <v>1.8246565790259552</v>
      </c>
    </row>
    <row r="8" spans="1:15" x14ac:dyDescent="0.25">
      <c r="A8" s="13">
        <v>4</v>
      </c>
      <c r="B8" s="12">
        <f>Results!B7</f>
        <v>1.625</v>
      </c>
      <c r="C8" s="12">
        <f>Results!D7</f>
        <v>0.91612538131290433</v>
      </c>
      <c r="D8" s="7">
        <f>Results!E7</f>
        <v>8</v>
      </c>
      <c r="E8" s="12">
        <f t="shared" si="0"/>
        <v>0.63483083477268032</v>
      </c>
      <c r="F8" s="12">
        <f t="shared" si="1"/>
        <v>0.99016916522731968</v>
      </c>
      <c r="G8" s="12">
        <f t="shared" si="2"/>
        <v>2.2598308347726803</v>
      </c>
      <c r="I8" s="37"/>
      <c r="J8" s="38"/>
      <c r="K8" s="38"/>
      <c r="L8" s="43"/>
      <c r="M8" s="38"/>
      <c r="N8" s="38"/>
      <c r="O8" s="38"/>
    </row>
    <row r="9" spans="1:15" x14ac:dyDescent="0.25">
      <c r="A9" s="13">
        <v>5</v>
      </c>
      <c r="B9" s="12">
        <f>Results!B8</f>
        <v>1</v>
      </c>
      <c r="C9" s="12">
        <f>Results!D8</f>
        <v>1.0690449676496976</v>
      </c>
      <c r="D9" s="7">
        <f>Results!E8</f>
        <v>8</v>
      </c>
      <c r="E9" s="12">
        <f t="shared" si="0"/>
        <v>0.74079675453374649</v>
      </c>
      <c r="F9" s="12">
        <f t="shared" si="1"/>
        <v>0.25920324546625351</v>
      </c>
      <c r="G9" s="12">
        <f t="shared" si="2"/>
        <v>1.7407967545337466</v>
      </c>
      <c r="I9" s="37"/>
      <c r="J9" s="38"/>
      <c r="K9" s="38"/>
      <c r="L9" s="43"/>
      <c r="M9" s="38"/>
      <c r="N9" s="38"/>
      <c r="O9" s="38"/>
    </row>
    <row r="10" spans="1:15" x14ac:dyDescent="0.25">
      <c r="A10" s="13">
        <v>6</v>
      </c>
      <c r="B10" s="12">
        <f>Results!B9</f>
        <v>1.125</v>
      </c>
      <c r="C10" s="12">
        <f>Results!D9</f>
        <v>1.2464234547582249</v>
      </c>
      <c r="D10" s="7">
        <f>Results!E9</f>
        <v>8</v>
      </c>
      <c r="E10" s="12">
        <f t="shared" si="0"/>
        <v>0.86371151635428045</v>
      </c>
      <c r="F10" s="12">
        <f t="shared" si="1"/>
        <v>0.26128848364571955</v>
      </c>
      <c r="G10" s="12">
        <f t="shared" si="2"/>
        <v>1.9887115163542806</v>
      </c>
      <c r="I10" s="20"/>
      <c r="J10" s="38"/>
      <c r="K10" s="38"/>
      <c r="L10" s="43"/>
      <c r="M10" s="38"/>
      <c r="N10" s="38"/>
      <c r="O10" s="38"/>
    </row>
    <row r="11" spans="1:15" x14ac:dyDescent="0.25">
      <c r="A11" s="13">
        <v>7</v>
      </c>
      <c r="B11" s="12">
        <f>Results!B10</f>
        <v>0.375</v>
      </c>
      <c r="C11" s="12">
        <f>Results!D10</f>
        <v>1.407885953173359</v>
      </c>
      <c r="D11" s="7">
        <f>Results!E10</f>
        <v>8</v>
      </c>
      <c r="E11" s="12">
        <f t="shared" si="0"/>
        <v>0.97559726337557451</v>
      </c>
      <c r="F11" s="12">
        <f t="shared" si="1"/>
        <v>-0.60059726337557451</v>
      </c>
      <c r="G11" s="12">
        <f t="shared" si="2"/>
        <v>1.3505972633755745</v>
      </c>
    </row>
    <row r="12" spans="1:15" x14ac:dyDescent="0.25">
      <c r="A12" s="13">
        <v>8</v>
      </c>
      <c r="B12" s="12">
        <f>Results!B11</f>
        <v>0.25</v>
      </c>
      <c r="C12" s="12">
        <f>Results!D11</f>
        <v>1.6690459207925603</v>
      </c>
      <c r="D12" s="7">
        <f>Results!E11</f>
        <v>8</v>
      </c>
      <c r="E12" s="12">
        <f t="shared" si="0"/>
        <v>1.1565685623208191</v>
      </c>
      <c r="F12" s="12">
        <f t="shared" si="1"/>
        <v>-0.90656856232081906</v>
      </c>
      <c r="G12" s="12">
        <f t="shared" si="2"/>
        <v>1.4065685623208191</v>
      </c>
    </row>
  </sheetData>
  <mergeCells count="5">
    <mergeCell ref="A3:G3"/>
    <mergeCell ref="F4:G4"/>
    <mergeCell ref="I3:O3"/>
    <mergeCell ref="N4:O4"/>
    <mergeCell ref="A1:O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activeCell="E12" sqref="E12"/>
    </sheetView>
  </sheetViews>
  <sheetFormatPr baseColWidth="10" defaultColWidth="9.140625" defaultRowHeight="15" x14ac:dyDescent="0.25"/>
  <cols>
    <col min="1" max="1" width="8.85546875" customWidth="1"/>
    <col min="2" max="2" width="11" customWidth="1"/>
    <col min="3" max="3" width="5.140625" customWidth="1"/>
    <col min="4" max="4" width="9.140625" customWidth="1"/>
    <col min="5" max="5" width="10.85546875" customWidth="1"/>
    <col min="6" max="6" width="4.85546875" customWidth="1"/>
    <col min="7" max="7" width="9.140625" customWidth="1"/>
    <col min="8" max="8" width="11.140625" customWidth="1"/>
    <col min="9" max="9" width="4.85546875" customWidth="1"/>
    <col min="10" max="10" width="8.5703125" customWidth="1"/>
    <col min="11" max="11" width="10.5703125" customWidth="1"/>
    <col min="12" max="12" width="5.5703125" customWidth="1"/>
    <col min="13" max="13" width="9" customWidth="1"/>
    <col min="14" max="14" width="10.5703125" customWidth="1"/>
    <col min="15" max="15" width="5.140625" customWidth="1"/>
    <col min="16" max="16" width="9.5703125" customWidth="1"/>
    <col min="17" max="17" width="10.5703125" customWidth="1"/>
  </cols>
  <sheetData>
    <row r="1" spans="1:18" ht="137.25" customHeight="1" x14ac:dyDescent="0.25">
      <c r="A1" s="52" t="s">
        <v>259</v>
      </c>
      <c r="B1" s="64"/>
      <c r="C1" s="64"/>
      <c r="D1" s="64"/>
      <c r="E1" s="64"/>
      <c r="F1" s="64"/>
      <c r="G1" s="64"/>
      <c r="H1" s="64"/>
      <c r="I1" s="64"/>
      <c r="J1" s="64"/>
      <c r="K1" s="64"/>
      <c r="L1" s="64"/>
      <c r="M1" s="64"/>
      <c r="N1" s="64"/>
      <c r="O1" s="64"/>
      <c r="P1" s="64"/>
      <c r="Q1" s="64"/>
      <c r="R1" s="64"/>
    </row>
    <row r="3" spans="1:18" x14ac:dyDescent="0.25">
      <c r="D3" s="55" t="str">
        <f>VLOOKUP(Read_First!B4,Items!A1:S50,18,FALSE)</f>
        <v>Pragmatic Quality</v>
      </c>
      <c r="E3" s="55"/>
      <c r="G3" s="55" t="str">
        <f>VLOOKUP(Read_First!B4,Items!A1:S50,19,FALSE)</f>
        <v>Hedonic Quality</v>
      </c>
      <c r="H3" s="55"/>
    </row>
    <row r="4" spans="1:18" x14ac:dyDescent="0.25">
      <c r="D4" s="29" t="s">
        <v>0</v>
      </c>
      <c r="E4" s="29" t="s">
        <v>30</v>
      </c>
      <c r="G4" s="29" t="s">
        <v>0</v>
      </c>
      <c r="H4" s="29" t="s">
        <v>30</v>
      </c>
    </row>
    <row r="5" spans="1:18" x14ac:dyDescent="0.25">
      <c r="D5" s="30">
        <v>1.2</v>
      </c>
      <c r="E5" s="31">
        <f>CORREL(DT!A4:A1004,DT!B4:B1004)</f>
        <v>0.27272727272727271</v>
      </c>
      <c r="G5" s="30">
        <v>5.6</v>
      </c>
      <c r="H5" s="31">
        <f>CORREL(DT!E4:E1004,DT!F4:F1004)</f>
        <v>0.75047877438645638</v>
      </c>
    </row>
    <row r="6" spans="1:18" x14ac:dyDescent="0.25">
      <c r="D6" s="30">
        <v>1.3</v>
      </c>
      <c r="E6" s="31">
        <f>CORREL(DT!A4:A1004,DT!C4:C1004)</f>
        <v>0.26639771383306554</v>
      </c>
      <c r="G6" s="30">
        <v>5.7</v>
      </c>
      <c r="H6" s="31">
        <f>CORREL(DT!E4:E1004,DT!G4:G1004)</f>
        <v>0.37966319830099959</v>
      </c>
    </row>
    <row r="7" spans="1:18" x14ac:dyDescent="0.25">
      <c r="D7" s="30">
        <v>1.4</v>
      </c>
      <c r="E7" s="31">
        <f>CORREL(DT!A4:A1004,DT!D4:D1004)</f>
        <v>0.5310476489128455</v>
      </c>
      <c r="G7" s="30">
        <v>5.8</v>
      </c>
      <c r="H7" s="31">
        <f>CORREL(DT!E4:E1004,DT!H4:H1004)</f>
        <v>0.32025630761017426</v>
      </c>
    </row>
    <row r="8" spans="1:18" x14ac:dyDescent="0.25">
      <c r="D8" s="30">
        <v>2.2999999999999998</v>
      </c>
      <c r="E8" s="31">
        <f>CORREL(DT!B4:B1004,DT!C4:C1004)</f>
        <v>0.46014150571165868</v>
      </c>
      <c r="G8" s="30">
        <v>6.7</v>
      </c>
      <c r="H8" s="31">
        <f>CORREL(DT!F4:F1004,DT!G4:G1004)</f>
        <v>0.53933021793751945</v>
      </c>
    </row>
    <row r="9" spans="1:18" x14ac:dyDescent="0.25">
      <c r="D9" s="30">
        <v>2.4</v>
      </c>
      <c r="E9" s="31">
        <f>CORREL(DT!B4:B1004,DT!D4:D1004)</f>
        <v>0.5310476489128455</v>
      </c>
      <c r="G9" s="30">
        <v>6.8</v>
      </c>
      <c r="H9" s="31">
        <f>CORREL(DT!F4:F1004,DT!H4:H1004)</f>
        <v>0.39485342201219692</v>
      </c>
    </row>
    <row r="10" spans="1:18" x14ac:dyDescent="0.25">
      <c r="D10" s="30">
        <v>3.4</v>
      </c>
      <c r="E10" s="31">
        <f>CORREL(DT!C4:C1004,DT!D4:D1004)</f>
        <v>0.60255689462158313</v>
      </c>
      <c r="G10" s="30">
        <v>7.8</v>
      </c>
      <c r="H10" s="31">
        <f>CORREL(DT!G4:G1004,DT!H4:H1004)</f>
        <v>0.92712019692802494</v>
      </c>
    </row>
    <row r="11" spans="1:18" x14ac:dyDescent="0.25">
      <c r="D11" s="32" t="s">
        <v>263</v>
      </c>
      <c r="E11" s="31">
        <f>AVERAGE(E5:E10)</f>
        <v>0.44398644745321186</v>
      </c>
      <c r="G11" s="32" t="s">
        <v>263</v>
      </c>
      <c r="H11" s="31">
        <f>AVERAGE(H5:H10)</f>
        <v>0.55195035286256189</v>
      </c>
    </row>
    <row r="12" spans="1:18" x14ac:dyDescent="0.25">
      <c r="C12" s="10"/>
      <c r="D12" s="33" t="s">
        <v>3</v>
      </c>
      <c r="E12" s="34">
        <f>(4*E11)/(1+(3*E11))</f>
        <v>0.7615680760608049</v>
      </c>
      <c r="F12" s="10"/>
      <c r="G12" s="33" t="s">
        <v>3</v>
      </c>
      <c r="H12" s="34">
        <f>(4*H11)/(1+(3*H11))</f>
        <v>0.83129714835149704</v>
      </c>
      <c r="I12" s="10"/>
    </row>
  </sheetData>
  <mergeCells count="3">
    <mergeCell ref="A1:R1"/>
    <mergeCell ref="D3:E3"/>
    <mergeCell ref="G3:H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tabSelected="1" topLeftCell="A4" workbookViewId="0">
      <selection activeCell="C16" sqref="C16"/>
    </sheetView>
  </sheetViews>
  <sheetFormatPr baseColWidth="10" defaultColWidth="9.140625" defaultRowHeight="15" x14ac:dyDescent="0.25"/>
  <cols>
    <col min="1" max="2" width="18.140625" customWidth="1"/>
    <col min="3" max="3" width="26.85546875" customWidth="1"/>
    <col min="4" max="4" width="41.42578125" customWidth="1"/>
    <col min="5" max="5" width="20.140625" customWidth="1"/>
    <col min="6" max="6" width="10.5703125" customWidth="1"/>
    <col min="7" max="8" width="15.5703125" customWidth="1"/>
  </cols>
  <sheetData>
    <row r="1" spans="1:8" ht="183.95" customHeight="1" x14ac:dyDescent="0.25">
      <c r="A1" s="65" t="s">
        <v>704</v>
      </c>
      <c r="B1" s="66"/>
      <c r="C1" s="66"/>
      <c r="D1" s="66"/>
      <c r="E1" s="66"/>
      <c r="F1" s="66"/>
      <c r="G1" s="66"/>
      <c r="H1" s="66"/>
    </row>
    <row r="3" spans="1:8" x14ac:dyDescent="0.25">
      <c r="A3" s="28" t="s">
        <v>25</v>
      </c>
      <c r="B3" s="28" t="s">
        <v>21</v>
      </c>
      <c r="C3" s="28" t="s">
        <v>32</v>
      </c>
      <c r="D3" s="28" t="s">
        <v>33</v>
      </c>
    </row>
    <row r="4" spans="1:8" x14ac:dyDescent="0.25">
      <c r="A4" s="16" t="str">
        <f>VLOOKUP(Read_First!B4,Items!A1:S50,18,FALSE)</f>
        <v>Pragmatic Quality</v>
      </c>
      <c r="B4" s="15">
        <f>Results!L4</f>
        <v>1.875</v>
      </c>
      <c r="C4" s="14" t="str">
        <f>IF(B4&gt;E32,"Excellent",IF(B4&gt;D32,"Good",IF(B4&gt;C32,"Above average",IF(B4&gt;B32,"Below average","Bad"))))</f>
        <v>Excellent</v>
      </c>
      <c r="D4" t="str">
        <f>IF(B4&gt;E32,"In the range of the 10% best results",IF(B4&gt;D32,"10% of results better, 75% of results worse",IF(B4&gt;C32,"25% of results better, 50% of results worse",IF(B4&gt;B32,"50% of results better, 25% of results worse","In the range of the 25% worst results"))))</f>
        <v>In the range of the 10% best results</v>
      </c>
    </row>
    <row r="5" spans="1:8" x14ac:dyDescent="0.25">
      <c r="A5" s="16" t="str">
        <f>VLOOKUP(Read_First!B4,Items!A1:S50,19,FALSE)</f>
        <v>Hedonic Quality</v>
      </c>
      <c r="B5" s="15">
        <f>Results!L5</f>
        <v>0.6875</v>
      </c>
      <c r="C5" s="14" t="str">
        <f>IF(B5&gt;E33,"Excellent",IF(B5&gt;D33,"Good",IF(B5&gt;C33,"Above Average",IF(B5&gt;B33,"Below Average","Bad"))))</f>
        <v>Below Average</v>
      </c>
      <c r="D5" t="str">
        <f>IF(B5&gt;E33,"In the range of the 10% best results",IF(B5&gt;D33,"10% of results better, 75% of results worse",IF(B5&gt;C33,"25% of results better, 50% of results worse",IF(B5&gt;B33,"50% of results better, 25% of results worse","In the range of the 25% worst results"))))</f>
        <v>50% of results better, 25% of results worse</v>
      </c>
    </row>
    <row r="6" spans="1:8" x14ac:dyDescent="0.25">
      <c r="A6" s="16" t="s">
        <v>411</v>
      </c>
      <c r="B6" s="39">
        <f>Results!L6</f>
        <v>1.28125</v>
      </c>
      <c r="C6" s="14" t="str">
        <f>IF(B6&gt;E34,"Excellent",IF(B6&gt;D34,"Good",IF(B6&gt;C34,"Above Average",IF(B6&gt;B34,"Below Average","Bad"))))</f>
        <v>Above Average</v>
      </c>
      <c r="D6" t="str">
        <f>IF(B6&gt;E34,"In the range of the 10% best results",IF(B6&gt;D34,"10% of results better, 75% of results worse",IF(B6&gt;C34,"25% of results better, 50% of results worse",IF(B6&gt;B34,"50% of results better, 25% of results worse","In the range of the 25% worst results"))))</f>
        <v>25% of results better, 50% of results worse</v>
      </c>
    </row>
    <row r="24" spans="1:8" x14ac:dyDescent="0.25">
      <c r="A24" s="67" t="s">
        <v>260</v>
      </c>
      <c r="B24" s="67"/>
      <c r="C24" s="67"/>
      <c r="D24" s="67"/>
      <c r="E24" s="67"/>
      <c r="F24" s="67"/>
      <c r="G24" s="67"/>
      <c r="H24" s="67"/>
    </row>
    <row r="25" spans="1:8" s="18" customFormat="1" x14ac:dyDescent="0.25">
      <c r="A25" s="17" t="s">
        <v>25</v>
      </c>
      <c r="B25" s="17" t="s">
        <v>38</v>
      </c>
      <c r="C25" s="17" t="s">
        <v>37</v>
      </c>
      <c r="D25" s="17" t="s">
        <v>36</v>
      </c>
      <c r="E25" s="17" t="s">
        <v>35</v>
      </c>
      <c r="F25" s="17" t="s">
        <v>34</v>
      </c>
      <c r="G25" s="17" t="s">
        <v>31</v>
      </c>
      <c r="H25" s="17" t="s">
        <v>21</v>
      </c>
    </row>
    <row r="26" spans="1:8" x14ac:dyDescent="0.25">
      <c r="A26" s="16" t="str">
        <f>VLOOKUP(Read_First!B4,Items!A1:S50,18,FALSE)</f>
        <v>Pragmatic Quality</v>
      </c>
      <c r="B26" s="26">
        <v>-1</v>
      </c>
      <c r="C26" s="27">
        <f>B32</f>
        <v>0.72</v>
      </c>
      <c r="D26" s="27">
        <f t="shared" ref="D26:F28" si="0">C32-B32</f>
        <v>0.44999999999999996</v>
      </c>
      <c r="E26" s="27">
        <f t="shared" si="0"/>
        <v>0.38000000000000012</v>
      </c>
      <c r="F26" s="27">
        <f t="shared" si="0"/>
        <v>0.18999999999999995</v>
      </c>
      <c r="G26" s="27">
        <f>2.5-E32</f>
        <v>0.76</v>
      </c>
      <c r="H26" s="27">
        <f>Results!L4</f>
        <v>1.875</v>
      </c>
    </row>
    <row r="27" spans="1:8" x14ac:dyDescent="0.25">
      <c r="A27" s="16" t="str">
        <f>VLOOKUP(Read_First!B4,Items!A1:S50,19,FALSE)</f>
        <v>Hedonic Quality</v>
      </c>
      <c r="B27" s="26">
        <v>-1</v>
      </c>
      <c r="C27" s="27">
        <f>B33</f>
        <v>0.35</v>
      </c>
      <c r="D27" s="27">
        <f t="shared" si="0"/>
        <v>0.5</v>
      </c>
      <c r="E27" s="27">
        <f t="shared" si="0"/>
        <v>0.35</v>
      </c>
      <c r="F27" s="27">
        <f t="shared" si="0"/>
        <v>0.39000000000000012</v>
      </c>
      <c r="G27" s="27">
        <f>2.5-E33</f>
        <v>0.90999999999999992</v>
      </c>
      <c r="H27" s="27">
        <f>Results!L5</f>
        <v>0.6875</v>
      </c>
    </row>
    <row r="28" spans="1:8" x14ac:dyDescent="0.25">
      <c r="A28" s="16" t="s">
        <v>411</v>
      </c>
      <c r="B28" s="26">
        <v>-1</v>
      </c>
      <c r="C28" s="27">
        <f>B34</f>
        <v>0.59</v>
      </c>
      <c r="D28" s="27">
        <f t="shared" si="0"/>
        <v>0.39</v>
      </c>
      <c r="E28" s="27">
        <f t="shared" si="0"/>
        <v>0.33000000000000007</v>
      </c>
      <c r="F28" s="27">
        <f t="shared" si="0"/>
        <v>0.27</v>
      </c>
      <c r="G28" s="27">
        <f>2.5-E34</f>
        <v>0.91999999999999993</v>
      </c>
      <c r="H28" s="44">
        <f>Results!L6</f>
        <v>1.28125</v>
      </c>
    </row>
    <row r="30" spans="1:8" x14ac:dyDescent="0.25">
      <c r="A30" s="67" t="s">
        <v>677</v>
      </c>
      <c r="B30" s="67"/>
      <c r="C30" s="67"/>
      <c r="D30" s="67"/>
      <c r="E30" s="67"/>
    </row>
    <row r="31" spans="1:8" x14ac:dyDescent="0.25">
      <c r="A31" s="14" t="s">
        <v>25</v>
      </c>
      <c r="B31" s="45">
        <v>0.25</v>
      </c>
      <c r="C31" s="45">
        <v>0.5</v>
      </c>
      <c r="D31" s="45">
        <v>0.75</v>
      </c>
      <c r="E31" s="45">
        <v>0.9</v>
      </c>
    </row>
    <row r="32" spans="1:8" x14ac:dyDescent="0.25">
      <c r="A32" s="14" t="s">
        <v>675</v>
      </c>
      <c r="B32">
        <v>0.72</v>
      </c>
      <c r="C32">
        <v>1.17</v>
      </c>
      <c r="D32">
        <v>1.55</v>
      </c>
      <c r="E32">
        <v>1.74</v>
      </c>
    </row>
    <row r="33" spans="1:5" x14ac:dyDescent="0.25">
      <c r="A33" s="14" t="s">
        <v>676</v>
      </c>
      <c r="B33">
        <v>0.35</v>
      </c>
      <c r="C33">
        <v>0.85</v>
      </c>
      <c r="D33">
        <v>1.2</v>
      </c>
      <c r="E33">
        <v>1.59</v>
      </c>
    </row>
    <row r="34" spans="1:5" x14ac:dyDescent="0.25">
      <c r="A34" s="14" t="s">
        <v>411</v>
      </c>
      <c r="B34">
        <v>0.59</v>
      </c>
      <c r="C34">
        <v>0.98</v>
      </c>
      <c r="D34">
        <v>1.31</v>
      </c>
      <c r="E34">
        <v>1.58</v>
      </c>
    </row>
  </sheetData>
  <mergeCells count="3">
    <mergeCell ref="A1:H1"/>
    <mergeCell ref="A24:H24"/>
    <mergeCell ref="A30:E30"/>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8"/>
  <sheetViews>
    <sheetView topLeftCell="A100" workbookViewId="0">
      <selection activeCell="O40" sqref="O40"/>
    </sheetView>
  </sheetViews>
  <sheetFormatPr baseColWidth="10" defaultColWidth="9.140625" defaultRowHeight="15" x14ac:dyDescent="0.25"/>
  <cols>
    <col min="1" max="8" width="8.85546875" style="2" customWidth="1"/>
    <col min="11" max="12" width="18.5703125" style="2" customWidth="1"/>
    <col min="13" max="13" width="9.140625" style="2"/>
    <col min="15" max="15" width="18.28515625" style="4" customWidth="1"/>
    <col min="16" max="16" width="16" style="4" customWidth="1"/>
  </cols>
  <sheetData>
    <row r="1" spans="1:16" ht="185.1" customHeight="1" x14ac:dyDescent="0.25">
      <c r="A1" s="68" t="s">
        <v>709</v>
      </c>
      <c r="B1" s="69"/>
      <c r="C1" s="69"/>
      <c r="D1" s="69"/>
      <c r="E1" s="69"/>
      <c r="F1" s="69"/>
      <c r="G1" s="69"/>
      <c r="H1" s="69"/>
      <c r="I1" s="69"/>
      <c r="J1" s="69"/>
      <c r="K1" s="69"/>
      <c r="L1" s="69"/>
      <c r="M1" s="70"/>
      <c r="O1" s="15"/>
      <c r="P1" s="15"/>
    </row>
    <row r="2" spans="1:16" x14ac:dyDescent="0.25">
      <c r="A2" s="55" t="s">
        <v>0</v>
      </c>
      <c r="B2" s="55"/>
      <c r="C2" s="55"/>
      <c r="D2" s="55"/>
      <c r="E2" s="55"/>
      <c r="F2" s="55"/>
      <c r="G2" s="55"/>
      <c r="H2" s="55"/>
      <c r="K2" s="55" t="s">
        <v>261</v>
      </c>
      <c r="L2" s="55"/>
      <c r="M2" s="55"/>
      <c r="O2" s="71" t="s">
        <v>705</v>
      </c>
      <c r="P2" s="71"/>
    </row>
    <row r="3" spans="1:16" x14ac:dyDescent="0.25">
      <c r="A3" s="1">
        <v>1</v>
      </c>
      <c r="B3" s="1">
        <v>2</v>
      </c>
      <c r="C3" s="1">
        <v>3</v>
      </c>
      <c r="D3" s="1">
        <v>4</v>
      </c>
      <c r="E3" s="1">
        <v>5</v>
      </c>
      <c r="F3" s="1">
        <v>6</v>
      </c>
      <c r="G3" s="1">
        <v>7</v>
      </c>
      <c r="H3" s="1">
        <v>8</v>
      </c>
      <c r="K3" s="25" t="str">
        <f>VLOOKUP(Read_First!B4,Items!A1:S50,18,FALSE)</f>
        <v>Pragmatic Quality</v>
      </c>
      <c r="L3" s="25" t="str">
        <f>VLOOKUP(Read_First!B4,Items!A1:S50,19,FALSE)</f>
        <v>Hedonic Quality</v>
      </c>
      <c r="M3" s="25" t="s">
        <v>262</v>
      </c>
      <c r="O3" s="47" t="s">
        <v>706</v>
      </c>
      <c r="P3" s="35" t="s">
        <v>708</v>
      </c>
    </row>
    <row r="4" spans="1:16" x14ac:dyDescent="0.25">
      <c r="A4" s="2">
        <f>IF(Data!A4&gt;0,Data!A4-4,"")</f>
        <v>2</v>
      </c>
      <c r="B4" s="2">
        <f>IF(Data!B4&gt;0,Data!B4-4,"")</f>
        <v>0</v>
      </c>
      <c r="C4" s="2">
        <f>IF(Data!C4&gt;0,Data!C4-4,"")</f>
        <v>1</v>
      </c>
      <c r="D4" s="2">
        <f>IF(Data!D4&gt;0,Data!D4-4,"")</f>
        <v>1</v>
      </c>
      <c r="E4" s="2">
        <f>IF(Data!E4&gt;0,Data!E4-4,"")</f>
        <v>1</v>
      </c>
      <c r="F4" s="2">
        <f>IF(Data!F4&gt;0,Data!F4-4,"")</f>
        <v>1</v>
      </c>
      <c r="G4" s="2">
        <f>IF(Data!G4&gt;0,Data!G4-4,"")</f>
        <v>0</v>
      </c>
      <c r="H4" s="2">
        <f>IF(Data!H4&gt;0,Data!H4-4,"")</f>
        <v>0</v>
      </c>
      <c r="K4" s="7" t="str">
        <f>IF((MAX(A4,B4,C4,D4)-MIN(A4,B4,C4,D4))&gt;3,1,"")</f>
        <v/>
      </c>
      <c r="L4" s="7" t="str">
        <f>IF((MAX(E4,F4,G4,H4)-MIN(E4,F4,G4,H4))&gt;3,1,"")</f>
        <v/>
      </c>
      <c r="M4" s="4">
        <f>IF(COUNT(A4:D4)&gt;0,IF(COUNT(E4:H4)&gt;0,SUM(K4,L4),0),"")</f>
        <v>0</v>
      </c>
      <c r="O4" s="4">
        <f>IF(MAX(COUNTIF(Data!A4:H4,1),COUNTIF(Data!A4:H4,2),COUNTIF(Data!A4:H4,3),COUNTIF(Data!A4:H4,4),COUNTIF(Data!A4:H4,5),COUNTIF(Data!A4:H4,6),COUNTIF(Data!A4:H4,7))&gt;0,MAX(COUNTIF(Data!A4:H4,1),COUNTIF(Data!A4:H4,2),COUNTIF(Data!A4:H4,3),COUNTIF(Data!A4:H4,4),COUNTIF(Data!A4:H4,5),COUNTIF(Data!A4:H4,6),COUNTIF(Data!A4:H4,7)),"")</f>
        <v>4</v>
      </c>
      <c r="P4" s="4" t="str">
        <f>IF(COUNTIF(Data!A4:H4,4)=8,"Remove","")</f>
        <v/>
      </c>
    </row>
    <row r="5" spans="1:16" x14ac:dyDescent="0.25">
      <c r="A5" s="2">
        <f>IF(Data!A5&gt;0,Data!A5-4,"")</f>
        <v>3</v>
      </c>
      <c r="B5" s="2">
        <f>IF(Data!B5&gt;0,Data!B5-4,"")</f>
        <v>3</v>
      </c>
      <c r="C5" s="2">
        <f>IF(Data!C5&gt;0,Data!C5-4,"")</f>
        <v>3</v>
      </c>
      <c r="D5" s="2">
        <f>IF(Data!D5&gt;0,Data!D5-4,"")</f>
        <v>3</v>
      </c>
      <c r="E5" s="2">
        <f>IF(Data!E5&gt;0,Data!E5-4,"")</f>
        <v>1</v>
      </c>
      <c r="F5" s="2">
        <f>IF(Data!F5&gt;0,Data!F5-4,"")</f>
        <v>3</v>
      </c>
      <c r="G5" s="2">
        <f>IF(Data!G5&gt;0,Data!G5-4,"")</f>
        <v>1</v>
      </c>
      <c r="H5" s="2">
        <f>IF(Data!H5&gt;0,Data!H5-4,"")</f>
        <v>0</v>
      </c>
      <c r="K5" s="7" t="str">
        <f t="shared" ref="K5:K68" si="0">IF((MAX(A5,B5,C5,D5)-MIN(A5,B5,C5,D5))&gt;3,1,"")</f>
        <v/>
      </c>
      <c r="L5" s="7" t="str">
        <f t="shared" ref="L5:L68" si="1">IF((MAX(E5,F5,G5,H5)-MIN(E5,F5,G5,H5))&gt;3,1,"")</f>
        <v/>
      </c>
      <c r="M5" s="4">
        <f t="shared" ref="M5:M68" si="2">IF(COUNT(A5:D5)&gt;0,IF(COUNT(E5:H5)&gt;0,SUM(K5,L5),0),"")</f>
        <v>0</v>
      </c>
      <c r="O5" s="4">
        <f>IF(MAX(COUNTIF(Data!A5:H5,1),COUNTIF(Data!A5:H5,2),COUNTIF(Data!A5:H5,3),COUNTIF(Data!A5:H5,4),COUNTIF(Data!A5:H5,5),COUNTIF(Data!A5:H5,6),COUNTIF(Data!A5:H5,7))&gt;0,MAX(COUNTIF(Data!A5:H5,1),COUNTIF(Data!A5:H5,2),COUNTIF(Data!A5:H5,3),COUNTIF(Data!A5:H5,4),COUNTIF(Data!A5:H5,5),COUNTIF(Data!A5:H5,6),COUNTIF(Data!A5:H5,7)),"")</f>
        <v>5</v>
      </c>
      <c r="P5" s="4" t="str">
        <f>IF(COUNTIF(Data!A5:H5,4)=8,"Remove","")</f>
        <v/>
      </c>
    </row>
    <row r="6" spans="1:16" x14ac:dyDescent="0.25">
      <c r="A6" s="2">
        <f>IF(Data!A6&gt;0,Data!A6-4,"")</f>
        <v>2</v>
      </c>
      <c r="B6" s="2">
        <f>IF(Data!B6&gt;0,Data!B6-4,"")</f>
        <v>2</v>
      </c>
      <c r="C6" s="2">
        <f>IF(Data!C6&gt;0,Data!C6-4,"")</f>
        <v>1</v>
      </c>
      <c r="D6" s="2">
        <f>IF(Data!D6&gt;0,Data!D6-4,"")</f>
        <v>2</v>
      </c>
      <c r="E6" s="2">
        <f>IF(Data!E6&gt;0,Data!E6-4,"")</f>
        <v>2</v>
      </c>
      <c r="F6" s="2">
        <f>IF(Data!F6&gt;0,Data!F6-4,"")</f>
        <v>2</v>
      </c>
      <c r="G6" s="2">
        <f>IF(Data!G6&gt;0,Data!G6-4,"")</f>
        <v>1</v>
      </c>
      <c r="H6" s="2">
        <f>IF(Data!H6&gt;0,Data!H6-4,"")</f>
        <v>2</v>
      </c>
      <c r="K6" s="7" t="str">
        <f t="shared" si="0"/>
        <v/>
      </c>
      <c r="L6" s="7"/>
      <c r="M6" s="4">
        <f t="shared" si="2"/>
        <v>0</v>
      </c>
      <c r="O6" s="4">
        <f>IF(MAX(COUNTIF(Data!A6:H6,1),COUNTIF(Data!A6:H6,2),COUNTIF(Data!A6:H6,3),COUNTIF(Data!A6:H6,4),COUNTIF(Data!A6:H6,5),COUNTIF(Data!A6:H6,6),COUNTIF(Data!A6:H6,7))&gt;0,MAX(COUNTIF(Data!A6:H6,1),COUNTIF(Data!A6:H6,2),COUNTIF(Data!A6:H6,3),COUNTIF(Data!A6:H6,4),COUNTIF(Data!A6:H6,5),COUNTIF(Data!A6:H6,6),COUNTIF(Data!A6:H6,7)),"")</f>
        <v>6</v>
      </c>
      <c r="P6" s="4" t="str">
        <f>IF(COUNTIF(Data!A6:H6,4)=8,"Remove","")</f>
        <v/>
      </c>
    </row>
    <row r="7" spans="1:16" x14ac:dyDescent="0.25">
      <c r="A7" s="2">
        <f>IF(Data!A7&gt;0,Data!A7-4,"")</f>
        <v>0</v>
      </c>
      <c r="B7" s="2">
        <f>IF(Data!B7&gt;0,Data!B7-4,"")</f>
        <v>2</v>
      </c>
      <c r="C7" s="2">
        <f>IF(Data!C7&gt;0,Data!C7-4,"")</f>
        <v>2</v>
      </c>
      <c r="D7" s="2">
        <f>IF(Data!D7&gt;0,Data!D7-4,"")</f>
        <v>1</v>
      </c>
      <c r="E7" s="2">
        <f>IF(Data!E7&gt;0,Data!E7-4,"")</f>
        <v>-1</v>
      </c>
      <c r="F7" s="2">
        <f>IF(Data!F7&gt;0,Data!F7-4,"")</f>
        <v>-1</v>
      </c>
      <c r="G7" s="2">
        <f>IF(Data!G7&gt;0,Data!G7-4,"")</f>
        <v>0</v>
      </c>
      <c r="H7" s="2">
        <f>IF(Data!H7&gt;0,Data!H7-4,"")</f>
        <v>0</v>
      </c>
      <c r="K7" s="7" t="str">
        <f t="shared" si="0"/>
        <v/>
      </c>
      <c r="L7" s="7" t="str">
        <f t="shared" si="1"/>
        <v/>
      </c>
      <c r="M7" s="4">
        <f t="shared" si="2"/>
        <v>0</v>
      </c>
      <c r="O7" s="4">
        <f>IF(MAX(COUNTIF(Data!A7:H7,1),COUNTIF(Data!A7:H7,2),COUNTIF(Data!A7:H7,3),COUNTIF(Data!A7:H7,4),COUNTIF(Data!A7:H7,5),COUNTIF(Data!A7:H7,6),COUNTIF(Data!A7:H7,7))&gt;0,MAX(COUNTIF(Data!A7:H7,1),COUNTIF(Data!A7:H7,2),COUNTIF(Data!A7:H7,3),COUNTIF(Data!A7:H7,4),COUNTIF(Data!A7:H7,5),COUNTIF(Data!A7:H7,6),COUNTIF(Data!A7:H7,7)),"")</f>
        <v>3</v>
      </c>
      <c r="P7" s="4" t="str">
        <f>IF(COUNTIF(Data!A7:H7,4)=8,"Remove","")</f>
        <v/>
      </c>
    </row>
    <row r="8" spans="1:16" x14ac:dyDescent="0.25">
      <c r="A8" s="2">
        <f>IF(Data!A8&gt;0,Data!A8-4,"")</f>
        <v>3</v>
      </c>
      <c r="B8" s="2">
        <f>IF(Data!B8&gt;0,Data!B8-4,"")</f>
        <v>3</v>
      </c>
      <c r="C8" s="2">
        <f>IF(Data!C8&gt;0,Data!C8-4,"")</f>
        <v>2</v>
      </c>
      <c r="D8" s="2">
        <f>IF(Data!D8&gt;0,Data!D8-4,"")</f>
        <v>2</v>
      </c>
      <c r="E8" s="2">
        <f>IF(Data!E8&gt;0,Data!E8-4,"")</f>
        <v>1</v>
      </c>
      <c r="F8" s="2">
        <f>IF(Data!F8&gt;0,Data!F8-4,"")</f>
        <v>1</v>
      </c>
      <c r="G8" s="2">
        <f>IF(Data!G8&gt;0,Data!G8-4,"")</f>
        <v>2</v>
      </c>
      <c r="H8" s="2">
        <f>IF(Data!H8&gt;0,Data!H8-4,"")</f>
        <v>2</v>
      </c>
      <c r="K8" s="7" t="str">
        <f t="shared" si="0"/>
        <v/>
      </c>
      <c r="L8" s="7" t="str">
        <f t="shared" si="1"/>
        <v/>
      </c>
      <c r="M8" s="4">
        <f t="shared" si="2"/>
        <v>0</v>
      </c>
      <c r="O8" s="4">
        <f>IF(MAX(COUNTIF(Data!A8:H8,1),COUNTIF(Data!A8:H8,2),COUNTIF(Data!A8:H8,3),COUNTIF(Data!A8:H8,4),COUNTIF(Data!A8:H8,5),COUNTIF(Data!A8:H8,6),COUNTIF(Data!A8:H8,7))&gt;0,MAX(COUNTIF(Data!A8:H8,1),COUNTIF(Data!A8:H8,2),COUNTIF(Data!A8:H8,3),COUNTIF(Data!A8:H8,4),COUNTIF(Data!A8:H8,5),COUNTIF(Data!A8:H8,6),COUNTIF(Data!A8:H8,7)),"")</f>
        <v>4</v>
      </c>
      <c r="P8" s="4" t="str">
        <f>IF(COUNTIF(Data!A8:H8,4)=8,"Remove","")</f>
        <v/>
      </c>
    </row>
    <row r="9" spans="1:16" x14ac:dyDescent="0.25">
      <c r="A9" s="2">
        <f>IF(Data!A9&gt;0,Data!A9-4,"")</f>
        <v>2</v>
      </c>
      <c r="B9" s="2">
        <f>IF(Data!B9&gt;0,Data!B9-4,"")</f>
        <v>3</v>
      </c>
      <c r="C9" s="2">
        <f>IF(Data!C9&gt;0,Data!C9-4,"")</f>
        <v>1</v>
      </c>
      <c r="D9" s="2">
        <f>IF(Data!D9&gt;0,Data!D9-4,"")</f>
        <v>2</v>
      </c>
      <c r="E9" s="2">
        <f>IF(Data!E9&gt;0,Data!E9-4,"")</f>
        <v>0</v>
      </c>
      <c r="F9" s="2">
        <f>IF(Data!F9&gt;0,Data!F9-4,"")</f>
        <v>0</v>
      </c>
      <c r="G9" s="2">
        <f>IF(Data!G9&gt;0,Data!G9-4,"")</f>
        <v>-2</v>
      </c>
      <c r="H9" s="2">
        <f>IF(Data!H9&gt;0,Data!H9-4,"")</f>
        <v>-2</v>
      </c>
      <c r="K9" s="7" t="str">
        <f t="shared" si="0"/>
        <v/>
      </c>
      <c r="L9" s="7" t="str">
        <f t="shared" si="1"/>
        <v/>
      </c>
      <c r="M9" s="4">
        <f t="shared" si="2"/>
        <v>0</v>
      </c>
      <c r="O9" s="4">
        <f>IF(MAX(COUNTIF(Data!A9:H9,1),COUNTIF(Data!A9:H9,2),COUNTIF(Data!A9:H9,3),COUNTIF(Data!A9:H9,4),COUNTIF(Data!A9:H9,5),COUNTIF(Data!A9:H9,6),COUNTIF(Data!A9:H9,7))&gt;0,MAX(COUNTIF(Data!A9:H9,1),COUNTIF(Data!A9:H9,2),COUNTIF(Data!A9:H9,3),COUNTIF(Data!A9:H9,4),COUNTIF(Data!A9:H9,5),COUNTIF(Data!A9:H9,6),COUNTIF(Data!A9:H9,7)),"")</f>
        <v>2</v>
      </c>
      <c r="P9" s="4" t="str">
        <f>IF(COUNTIF(Data!A9:H9,4)=8,"Remove","")</f>
        <v/>
      </c>
    </row>
    <row r="10" spans="1:16" x14ac:dyDescent="0.25">
      <c r="A10" s="2">
        <f>IF(Data!A10&gt;0,Data!A10-4,"")</f>
        <v>2</v>
      </c>
      <c r="B10" s="2">
        <f>IF(Data!B10&gt;0,Data!B10-4,"")</f>
        <v>2</v>
      </c>
      <c r="C10" s="2">
        <f>IF(Data!C10&gt;0,Data!C10-4,"")</f>
        <v>1</v>
      </c>
      <c r="D10" s="2">
        <f>IF(Data!D10&gt;0,Data!D10-4,"")</f>
        <v>0</v>
      </c>
      <c r="E10" s="2">
        <f>IF(Data!E10&gt;0,Data!E10-4,"")</f>
        <v>2</v>
      </c>
      <c r="F10" s="2">
        <f>IF(Data!F10&gt;0,Data!F10-4,"")</f>
        <v>1</v>
      </c>
      <c r="G10" s="2">
        <f>IF(Data!G10&gt;0,Data!G10-4,"")</f>
        <v>-1</v>
      </c>
      <c r="H10" s="2">
        <f>IF(Data!H10&gt;0,Data!H10-4,"")</f>
        <v>-2</v>
      </c>
      <c r="K10" s="7" t="str">
        <f t="shared" si="0"/>
        <v/>
      </c>
      <c r="L10" s="7">
        <f t="shared" si="1"/>
        <v>1</v>
      </c>
      <c r="M10" s="4">
        <f t="shared" si="2"/>
        <v>1</v>
      </c>
      <c r="O10" s="4">
        <f>IF(MAX(COUNTIF(Data!A10:H10,1),COUNTIF(Data!A10:H10,2),COUNTIF(Data!A10:H10,3),COUNTIF(Data!A10:H10,4),COUNTIF(Data!A10:H10,5),COUNTIF(Data!A10:H10,6),COUNTIF(Data!A10:H10,7))&gt;0,MAX(COUNTIF(Data!A10:H10,1),COUNTIF(Data!A10:H10,2),COUNTIF(Data!A10:H10,3),COUNTIF(Data!A10:H10,4),COUNTIF(Data!A10:H10,5),COUNTIF(Data!A10:H10,6),COUNTIF(Data!A10:H10,7)),"")</f>
        <v>3</v>
      </c>
      <c r="P10" s="4" t="str">
        <f>IF(COUNTIF(Data!A10:H10,4)=8,"Remove","")</f>
        <v/>
      </c>
    </row>
    <row r="11" spans="1:16" x14ac:dyDescent="0.25">
      <c r="A11" s="2">
        <f>IF(Data!A11&gt;0,Data!A11-4,"")</f>
        <v>3</v>
      </c>
      <c r="B11" s="2">
        <f>IF(Data!B11&gt;0,Data!B11-4,"")</f>
        <v>2</v>
      </c>
      <c r="C11" s="2">
        <f>IF(Data!C11&gt;0,Data!C11-4,"")</f>
        <v>2</v>
      </c>
      <c r="D11" s="2">
        <f>IF(Data!D11&gt;0,Data!D11-4,"")</f>
        <v>2</v>
      </c>
      <c r="E11" s="2">
        <f>IF(Data!E11&gt;0,Data!E11-4,"")</f>
        <v>2</v>
      </c>
      <c r="F11" s="2">
        <f>IF(Data!F11&gt;0,Data!F11-4,"")</f>
        <v>2</v>
      </c>
      <c r="G11" s="2">
        <f>IF(Data!G11&gt;0,Data!G11-4,"")</f>
        <v>2</v>
      </c>
      <c r="H11" s="2">
        <f>IF(Data!H11&gt;0,Data!H11-4,"")</f>
        <v>2</v>
      </c>
      <c r="K11" s="7" t="str">
        <f t="shared" si="0"/>
        <v/>
      </c>
      <c r="L11" s="7" t="str">
        <f t="shared" si="1"/>
        <v/>
      </c>
      <c r="M11" s="4">
        <f t="shared" si="2"/>
        <v>0</v>
      </c>
      <c r="O11" s="4">
        <f>IF(MAX(COUNTIF(Data!A11:H11,1),COUNTIF(Data!A11:H11,2),COUNTIF(Data!A11:H11,3),COUNTIF(Data!A11:H11,4),COUNTIF(Data!A11:H11,5),COUNTIF(Data!A11:H11,6),COUNTIF(Data!A11:H11,7))&gt;0,MAX(COUNTIF(Data!A11:H11,1),COUNTIF(Data!A11:H11,2),COUNTIF(Data!A11:H11,3),COUNTIF(Data!A11:H11,4),COUNTIF(Data!A11:H11,5),COUNTIF(Data!A11:H11,6),COUNTIF(Data!A11:H11,7)),"")</f>
        <v>7</v>
      </c>
      <c r="P11" s="4" t="str">
        <f>IF(COUNTIF(Data!A11:H11,4)=8,"Remove","")</f>
        <v/>
      </c>
    </row>
    <row r="12" spans="1:16" x14ac:dyDescent="0.25">
      <c r="A12" s="2" t="str">
        <f>IF(Data!A12&gt;0,Data!A12-4,"")</f>
        <v/>
      </c>
      <c r="B12" s="2" t="str">
        <f>IF(Data!B12&gt;0,Data!B12-4,"")</f>
        <v/>
      </c>
      <c r="C12" s="2" t="str">
        <f>IF(Data!C12&gt;0,Data!C12-4,"")</f>
        <v/>
      </c>
      <c r="D12" s="2" t="str">
        <f>IF(Data!D12&gt;0,Data!D12-4,"")</f>
        <v/>
      </c>
      <c r="E12" s="2" t="str">
        <f>IF(Data!E12&gt;0,Data!E12-4,"")</f>
        <v/>
      </c>
      <c r="F12" s="2" t="str">
        <f>IF(Data!F12&gt;0,Data!F12-4,"")</f>
        <v/>
      </c>
      <c r="G12" s="2" t="str">
        <f>IF(Data!G12&gt;0,Data!G12-4,"")</f>
        <v/>
      </c>
      <c r="H12" s="2" t="str">
        <f>IF(Data!H12&gt;0,Data!H12-4,"")</f>
        <v/>
      </c>
      <c r="K12" s="7" t="str">
        <f t="shared" si="0"/>
        <v/>
      </c>
      <c r="L12" s="7" t="str">
        <f t="shared" si="1"/>
        <v/>
      </c>
      <c r="M12" s="4" t="str">
        <f t="shared" si="2"/>
        <v/>
      </c>
      <c r="O12" s="4" t="str">
        <f>IF(MAX(COUNTIF(Data!A12:H12,1),COUNTIF(Data!A12:H12,2),COUNTIF(Data!A12:H12,3),COUNTIF(Data!A12:H12,4),COUNTIF(Data!A12:H12,5),COUNTIF(Data!A12:H12,6),COUNTIF(Data!A12:H12,7))&gt;0,MAX(COUNTIF(Data!A12:H12,1),COUNTIF(Data!A12:H12,2),COUNTIF(Data!A12:H12,3),COUNTIF(Data!A12:H12,4),COUNTIF(Data!A12:H12,5),COUNTIF(Data!A12:H12,6),COUNTIF(Data!A12:H12,7)),"")</f>
        <v/>
      </c>
      <c r="P12" s="4" t="str">
        <f>IF(COUNTIF(Data!A12:H12,4)=8,"Remove","")</f>
        <v/>
      </c>
    </row>
    <row r="13" spans="1:16" x14ac:dyDescent="0.25">
      <c r="A13" s="2" t="str">
        <f>IF(Data!A13&gt;0,Data!A13-4,"")</f>
        <v/>
      </c>
      <c r="B13" s="2" t="str">
        <f>IF(Data!B13&gt;0,Data!B13-4,"")</f>
        <v/>
      </c>
      <c r="C13" s="2" t="str">
        <f>IF(Data!C13&gt;0,Data!C13-4,"")</f>
        <v/>
      </c>
      <c r="D13" s="2" t="str">
        <f>IF(Data!D13&gt;0,Data!D13-4,"")</f>
        <v/>
      </c>
      <c r="E13" s="2" t="str">
        <f>IF(Data!E13&gt;0,Data!E13-4,"")</f>
        <v/>
      </c>
      <c r="F13" s="2" t="str">
        <f>IF(Data!F13&gt;0,Data!F13-4,"")</f>
        <v/>
      </c>
      <c r="G13" s="2" t="str">
        <f>IF(Data!G13&gt;0,Data!G13-4,"")</f>
        <v/>
      </c>
      <c r="H13" s="2" t="str">
        <f>IF(Data!H13&gt;0,Data!H13-4,"")</f>
        <v/>
      </c>
      <c r="K13" s="7" t="str">
        <f t="shared" si="0"/>
        <v/>
      </c>
      <c r="L13" s="7" t="str">
        <f t="shared" si="1"/>
        <v/>
      </c>
      <c r="M13" s="4" t="str">
        <f t="shared" si="2"/>
        <v/>
      </c>
      <c r="O13" s="4" t="str">
        <f>IF(MAX(COUNTIF(Data!A13:H13,1),COUNTIF(Data!A13:H13,2),COUNTIF(Data!A13:H13,3),COUNTIF(Data!A13:H13,4),COUNTIF(Data!A13:H13,5),COUNTIF(Data!A13:H13,6),COUNTIF(Data!A13:H13,7))&gt;0,MAX(COUNTIF(Data!A13:H13,1),COUNTIF(Data!A13:H13,2),COUNTIF(Data!A13:H13,3),COUNTIF(Data!A13:H13,4),COUNTIF(Data!A13:H13,5),COUNTIF(Data!A13:H13,6),COUNTIF(Data!A13:H13,7)),"")</f>
        <v/>
      </c>
      <c r="P13" s="4" t="str">
        <f>IF(COUNTIF(Data!A13:H13,4)=8,"Remove","")</f>
        <v/>
      </c>
    </row>
    <row r="14" spans="1:16" x14ac:dyDescent="0.25">
      <c r="A14" s="2" t="str">
        <f>IF(Data!A14&gt;0,Data!A14-4,"")</f>
        <v/>
      </c>
      <c r="B14" s="2" t="str">
        <f>IF(Data!B14&gt;0,Data!B14-4,"")</f>
        <v/>
      </c>
      <c r="C14" s="2" t="str">
        <f>IF(Data!C14&gt;0,Data!C14-4,"")</f>
        <v/>
      </c>
      <c r="D14" s="2" t="str">
        <f>IF(Data!D14&gt;0,Data!D14-4,"")</f>
        <v/>
      </c>
      <c r="E14" s="2" t="str">
        <f>IF(Data!E14&gt;0,Data!E14-4,"")</f>
        <v/>
      </c>
      <c r="F14" s="2" t="str">
        <f>IF(Data!F14&gt;0,Data!F14-4,"")</f>
        <v/>
      </c>
      <c r="G14" s="2" t="str">
        <f>IF(Data!G14&gt;0,Data!G14-4,"")</f>
        <v/>
      </c>
      <c r="H14" s="2" t="str">
        <f>IF(Data!H14&gt;0,Data!H14-4,"")</f>
        <v/>
      </c>
      <c r="K14" s="7" t="str">
        <f t="shared" si="0"/>
        <v/>
      </c>
      <c r="L14" s="7" t="str">
        <f t="shared" si="1"/>
        <v/>
      </c>
      <c r="M14" s="4" t="str">
        <f t="shared" si="2"/>
        <v/>
      </c>
      <c r="O14" s="4" t="str">
        <f>IF(MAX(COUNTIF(Data!A14:H14,1),COUNTIF(Data!A14:H14,2),COUNTIF(Data!A14:H14,3),COUNTIF(Data!A14:H14,4),COUNTIF(Data!A14:H14,5),COUNTIF(Data!A14:H14,6),COUNTIF(Data!A14:H14,7))&gt;0,MAX(COUNTIF(Data!A14:H14,1),COUNTIF(Data!A14:H14,2),COUNTIF(Data!A14:H14,3),COUNTIF(Data!A14:H14,4),COUNTIF(Data!A14:H14,5),COUNTIF(Data!A14:H14,6),COUNTIF(Data!A14:H14,7)),"")</f>
        <v/>
      </c>
      <c r="P14" s="4" t="str">
        <f>IF(COUNTIF(Data!A14:H14,4)=8,"Remove","")</f>
        <v/>
      </c>
    </row>
    <row r="15" spans="1:16" x14ac:dyDescent="0.25">
      <c r="A15" s="2" t="str">
        <f>IF(Data!A15&gt;0,Data!A15-4,"")</f>
        <v/>
      </c>
      <c r="B15" s="2" t="str">
        <f>IF(Data!B15&gt;0,Data!B15-4,"")</f>
        <v/>
      </c>
      <c r="C15" s="2" t="str">
        <f>IF(Data!C15&gt;0,Data!C15-4,"")</f>
        <v/>
      </c>
      <c r="D15" s="2" t="str">
        <f>IF(Data!D15&gt;0,Data!D15-4,"")</f>
        <v/>
      </c>
      <c r="E15" s="2" t="str">
        <f>IF(Data!E15&gt;0,Data!E15-4,"")</f>
        <v/>
      </c>
      <c r="F15" s="2" t="str">
        <f>IF(Data!F15&gt;0,Data!F15-4,"")</f>
        <v/>
      </c>
      <c r="G15" s="2" t="str">
        <f>IF(Data!G15&gt;0,Data!G15-4,"")</f>
        <v/>
      </c>
      <c r="H15" s="2" t="str">
        <f>IF(Data!H15&gt;0,Data!H15-4,"")</f>
        <v/>
      </c>
      <c r="K15" s="7" t="str">
        <f t="shared" si="0"/>
        <v/>
      </c>
      <c r="L15" s="7" t="str">
        <f t="shared" si="1"/>
        <v/>
      </c>
      <c r="M15" s="4" t="str">
        <f t="shared" si="2"/>
        <v/>
      </c>
      <c r="O15" s="4" t="str">
        <f>IF(MAX(COUNTIF(Data!A15:H15,1),COUNTIF(Data!A15:H15,2),COUNTIF(Data!A15:H15,3),COUNTIF(Data!A15:H15,4),COUNTIF(Data!A15:H15,5),COUNTIF(Data!A15:H15,6),COUNTIF(Data!A15:H15,7))&gt;0,MAX(COUNTIF(Data!A15:H15,1),COUNTIF(Data!A15:H15,2),COUNTIF(Data!A15:H15,3),COUNTIF(Data!A15:H15,4),COUNTIF(Data!A15:H15,5),COUNTIF(Data!A15:H15,6),COUNTIF(Data!A15:H15,7)),"")</f>
        <v/>
      </c>
      <c r="P15" s="4" t="str">
        <f>IF(COUNTIF(Data!A15:H15,4)=8,"Remove","")</f>
        <v/>
      </c>
    </row>
    <row r="16" spans="1:16" x14ac:dyDescent="0.25">
      <c r="A16" s="2" t="str">
        <f>IF(Data!A16&gt;0,Data!A16-4,"")</f>
        <v/>
      </c>
      <c r="B16" s="2" t="str">
        <f>IF(Data!B16&gt;0,Data!B16-4,"")</f>
        <v/>
      </c>
      <c r="C16" s="2" t="str">
        <f>IF(Data!C16&gt;0,Data!C16-4,"")</f>
        <v/>
      </c>
      <c r="D16" s="2" t="str">
        <f>IF(Data!D16&gt;0,Data!D16-4,"")</f>
        <v/>
      </c>
      <c r="E16" s="2" t="str">
        <f>IF(Data!E16&gt;0,Data!E16-4,"")</f>
        <v/>
      </c>
      <c r="F16" s="2" t="str">
        <f>IF(Data!F16&gt;0,Data!F16-4,"")</f>
        <v/>
      </c>
      <c r="G16" s="2" t="str">
        <f>IF(Data!G16&gt;0,Data!G16-4,"")</f>
        <v/>
      </c>
      <c r="H16" s="2" t="str">
        <f>IF(Data!H16&gt;0,Data!H16-4,"")</f>
        <v/>
      </c>
      <c r="K16" s="7" t="str">
        <f t="shared" si="0"/>
        <v/>
      </c>
      <c r="L16" s="7" t="str">
        <f t="shared" si="1"/>
        <v/>
      </c>
      <c r="M16" s="4" t="str">
        <f t="shared" si="2"/>
        <v/>
      </c>
      <c r="O16" s="4" t="str">
        <f>IF(MAX(COUNTIF(Data!A16:H16,1),COUNTIF(Data!A16:H16,2),COUNTIF(Data!A16:H16,3),COUNTIF(Data!A16:H16,4),COUNTIF(Data!A16:H16,5),COUNTIF(Data!A16:H16,6),COUNTIF(Data!A16:H16,7))&gt;0,MAX(COUNTIF(Data!A16:H16,1),COUNTIF(Data!A16:H16,2),COUNTIF(Data!A16:H16,3),COUNTIF(Data!A16:H16,4),COUNTIF(Data!A16:H16,5),COUNTIF(Data!A16:H16,6),COUNTIF(Data!A16:H16,7)),"")</f>
        <v/>
      </c>
      <c r="P16" s="4" t="str">
        <f>IF(COUNTIF(Data!A16:H16,4)=8,"Remove","")</f>
        <v/>
      </c>
    </row>
    <row r="17" spans="1:16" x14ac:dyDescent="0.25">
      <c r="A17" s="2" t="str">
        <f>IF(Data!A17&gt;0,Data!A17-4,"")</f>
        <v/>
      </c>
      <c r="B17" s="2" t="str">
        <f>IF(Data!B17&gt;0,Data!B17-4,"")</f>
        <v/>
      </c>
      <c r="C17" s="2" t="str">
        <f>IF(Data!C17&gt;0,Data!C17-4,"")</f>
        <v/>
      </c>
      <c r="D17" s="2" t="str">
        <f>IF(Data!D17&gt;0,Data!D17-4,"")</f>
        <v/>
      </c>
      <c r="E17" s="2" t="str">
        <f>IF(Data!E17&gt;0,Data!E17-4,"")</f>
        <v/>
      </c>
      <c r="F17" s="2" t="str">
        <f>IF(Data!F17&gt;0,Data!F17-4,"")</f>
        <v/>
      </c>
      <c r="G17" s="2" t="str">
        <f>IF(Data!G17&gt;0,Data!G17-4,"")</f>
        <v/>
      </c>
      <c r="H17" s="2" t="str">
        <f>IF(Data!H17&gt;0,Data!H17-4,"")</f>
        <v/>
      </c>
      <c r="K17" s="7" t="str">
        <f t="shared" si="0"/>
        <v/>
      </c>
      <c r="L17" s="7" t="str">
        <f t="shared" si="1"/>
        <v/>
      </c>
      <c r="M17" s="4" t="str">
        <f t="shared" si="2"/>
        <v/>
      </c>
      <c r="O17" s="4" t="str">
        <f>IF(MAX(COUNTIF(Data!A17:H17,1),COUNTIF(Data!A17:H17,2),COUNTIF(Data!A17:H17,3),COUNTIF(Data!A17:H17,4),COUNTIF(Data!A17:H17,5),COUNTIF(Data!A17:H17,6),COUNTIF(Data!A17:H17,7))&gt;0,MAX(COUNTIF(Data!A17:H17,1),COUNTIF(Data!A17:H17,2),COUNTIF(Data!A17:H17,3),COUNTIF(Data!A17:H17,4),COUNTIF(Data!A17:H17,5),COUNTIF(Data!A17:H17,6),COUNTIF(Data!A17:H17,7)),"")</f>
        <v/>
      </c>
      <c r="P17" s="4" t="str">
        <f>IF(COUNTIF(Data!A17:H17,4)=8,"Remove","")</f>
        <v/>
      </c>
    </row>
    <row r="18" spans="1:16" x14ac:dyDescent="0.25">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7" t="str">
        <f t="shared" si="0"/>
        <v/>
      </c>
      <c r="L18" s="7" t="str">
        <f t="shared" si="1"/>
        <v/>
      </c>
      <c r="M18" s="4" t="str">
        <f t="shared" si="2"/>
        <v/>
      </c>
      <c r="O18" s="4" t="str">
        <f>IF(MAX(COUNTIF(Data!A18:H18,1),COUNTIF(Data!A18:H18,2),COUNTIF(Data!A18:H18,3),COUNTIF(Data!A18:H18,4),COUNTIF(Data!A18:H18,5),COUNTIF(Data!A18:H18,6),COUNTIF(Data!A18:H18,7))&gt;0,MAX(COUNTIF(Data!A18:H18,1),COUNTIF(Data!A18:H18,2),COUNTIF(Data!A18:H18,3),COUNTIF(Data!A18:H18,4),COUNTIF(Data!A18:H18,5),COUNTIF(Data!A18:H18,6),COUNTIF(Data!A18:H18,7)),"")</f>
        <v/>
      </c>
      <c r="P18" s="4" t="str">
        <f>IF(COUNTIF(Data!A18:H18,4)=8,"Remove","")</f>
        <v/>
      </c>
    </row>
    <row r="19" spans="1:16" x14ac:dyDescent="0.25">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7" t="str">
        <f t="shared" si="0"/>
        <v/>
      </c>
      <c r="L19" s="7" t="str">
        <f t="shared" si="1"/>
        <v/>
      </c>
      <c r="M19" s="4" t="str">
        <f t="shared" si="2"/>
        <v/>
      </c>
      <c r="O19" s="4" t="str">
        <f>IF(MAX(COUNTIF(Data!A19:H19,1),COUNTIF(Data!A19:H19,2),COUNTIF(Data!A19:H19,3),COUNTIF(Data!A19:H19,4),COUNTIF(Data!A19:H19,5),COUNTIF(Data!A19:H19,6),COUNTIF(Data!A19:H19,7))&gt;0,MAX(COUNTIF(Data!A19:H19,1),COUNTIF(Data!A19:H19,2),COUNTIF(Data!A19:H19,3),COUNTIF(Data!A19:H19,4),COUNTIF(Data!A19:H19,5),COUNTIF(Data!A19:H19,6),COUNTIF(Data!A19:H19,7)),"")</f>
        <v/>
      </c>
      <c r="P19" s="4" t="str">
        <f>IF(COUNTIF(Data!A19:H19,4)=8,"Remove","")</f>
        <v/>
      </c>
    </row>
    <row r="20" spans="1:16" x14ac:dyDescent="0.25">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7" t="str">
        <f t="shared" si="0"/>
        <v/>
      </c>
      <c r="L20" s="7" t="str">
        <f t="shared" si="1"/>
        <v/>
      </c>
      <c r="M20" s="4" t="str">
        <f t="shared" si="2"/>
        <v/>
      </c>
      <c r="O20" s="4" t="str">
        <f>IF(MAX(COUNTIF(Data!A20:H20,1),COUNTIF(Data!A20:H20,2),COUNTIF(Data!A20:H20,3),COUNTIF(Data!A20:H20,4),COUNTIF(Data!A20:H20,5),COUNTIF(Data!A20:H20,6),COUNTIF(Data!A20:H20,7))&gt;0,MAX(COUNTIF(Data!A20:H20,1),COUNTIF(Data!A20:H20,2),COUNTIF(Data!A20:H20,3),COUNTIF(Data!A20:H20,4),COUNTIF(Data!A20:H20,5),COUNTIF(Data!A20:H20,6),COUNTIF(Data!A20:H20,7)),"")</f>
        <v/>
      </c>
      <c r="P20" s="4" t="str">
        <f>IF(COUNTIF(Data!A20:H20,4)=8,"Remove","")</f>
        <v/>
      </c>
    </row>
    <row r="21" spans="1:16" x14ac:dyDescent="0.25">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7" t="str">
        <f t="shared" si="0"/>
        <v/>
      </c>
      <c r="L21" s="7" t="str">
        <f t="shared" si="1"/>
        <v/>
      </c>
      <c r="M21" s="4" t="str">
        <f t="shared" si="2"/>
        <v/>
      </c>
      <c r="O21" s="4" t="str">
        <f>IF(MAX(COUNTIF(Data!A21:H21,1),COUNTIF(Data!A21:H21,2),COUNTIF(Data!A21:H21,3),COUNTIF(Data!A21:H21,4),COUNTIF(Data!A21:H21,5),COUNTIF(Data!A21:H21,6),COUNTIF(Data!A21:H21,7))&gt;0,MAX(COUNTIF(Data!A21:H21,1),COUNTIF(Data!A21:H21,2),COUNTIF(Data!A21:H21,3),COUNTIF(Data!A21:H21,4),COUNTIF(Data!A21:H21,5),COUNTIF(Data!A21:H21,6),COUNTIF(Data!A21:H21,7)),"")</f>
        <v/>
      </c>
      <c r="P21" s="4" t="str">
        <f>IF(COUNTIF(Data!A21:H21,4)=8,"Remove","")</f>
        <v/>
      </c>
    </row>
    <row r="22" spans="1:16" x14ac:dyDescent="0.25">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7" t="str">
        <f t="shared" si="0"/>
        <v/>
      </c>
      <c r="L22" s="7" t="str">
        <f t="shared" si="1"/>
        <v/>
      </c>
      <c r="M22" s="4" t="str">
        <f t="shared" si="2"/>
        <v/>
      </c>
      <c r="O22" s="4" t="str">
        <f>IF(MAX(COUNTIF(Data!A22:H22,1),COUNTIF(Data!A22:H22,2),COUNTIF(Data!A22:H22,3),COUNTIF(Data!A22:H22,4),COUNTIF(Data!A22:H22,5),COUNTIF(Data!A22:H22,6),COUNTIF(Data!A22:H22,7))&gt;0,MAX(COUNTIF(Data!A22:H22,1),COUNTIF(Data!A22:H22,2),COUNTIF(Data!A22:H22,3),COUNTIF(Data!A22:H22,4),COUNTIF(Data!A22:H22,5),COUNTIF(Data!A22:H22,6),COUNTIF(Data!A22:H22,7)),"")</f>
        <v/>
      </c>
      <c r="P22" s="4" t="str">
        <f>IF(COUNTIF(Data!A22:H22,4)=8,"Remove","")</f>
        <v/>
      </c>
    </row>
    <row r="23" spans="1:16" x14ac:dyDescent="0.25">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7" t="str">
        <f t="shared" si="0"/>
        <v/>
      </c>
      <c r="L23" s="7" t="str">
        <f t="shared" si="1"/>
        <v/>
      </c>
      <c r="M23" s="4" t="str">
        <f t="shared" si="2"/>
        <v/>
      </c>
      <c r="O23" s="4" t="str">
        <f>IF(MAX(COUNTIF(Data!A23:H23,1),COUNTIF(Data!A23:H23,2),COUNTIF(Data!A23:H23,3),COUNTIF(Data!A23:H23,4),COUNTIF(Data!A23:H23,5),COUNTIF(Data!A23:H23,6),COUNTIF(Data!A23:H23,7))&gt;0,MAX(COUNTIF(Data!A23:H23,1),COUNTIF(Data!A23:H23,2),COUNTIF(Data!A23:H23,3),COUNTIF(Data!A23:H23,4),COUNTIF(Data!A23:H23,5),COUNTIF(Data!A23:H23,6),COUNTIF(Data!A23:H23,7)),"")</f>
        <v/>
      </c>
      <c r="P23" s="4" t="str">
        <f>IF(COUNTIF(Data!A23:H23,4)=8,"Remove","")</f>
        <v/>
      </c>
    </row>
    <row r="24" spans="1:16" x14ac:dyDescent="0.25">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7" t="str">
        <f t="shared" si="0"/>
        <v/>
      </c>
      <c r="L24" s="7" t="str">
        <f t="shared" si="1"/>
        <v/>
      </c>
      <c r="M24" s="4" t="str">
        <f t="shared" si="2"/>
        <v/>
      </c>
      <c r="O24" s="4" t="str">
        <f>IF(MAX(COUNTIF(Data!A24:H24,1),COUNTIF(Data!A24:H24,2),COUNTIF(Data!A24:H24,3),COUNTIF(Data!A24:H24,4),COUNTIF(Data!A24:H24,5),COUNTIF(Data!A24:H24,6),COUNTIF(Data!A24:H24,7))&gt;0,MAX(COUNTIF(Data!A24:H24,1),COUNTIF(Data!A24:H24,2),COUNTIF(Data!A24:H24,3),COUNTIF(Data!A24:H24,4),COUNTIF(Data!A24:H24,5),COUNTIF(Data!A24:H24,6),COUNTIF(Data!A24:H24,7)),"")</f>
        <v/>
      </c>
      <c r="P24" s="4" t="str">
        <f>IF(COUNTIF(Data!A24:H24,4)=8,"Remove","")</f>
        <v/>
      </c>
    </row>
    <row r="25" spans="1:16" x14ac:dyDescent="0.25">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7" t="str">
        <f t="shared" si="0"/>
        <v/>
      </c>
      <c r="L25" s="7" t="str">
        <f t="shared" si="1"/>
        <v/>
      </c>
      <c r="M25" s="4" t="str">
        <f t="shared" si="2"/>
        <v/>
      </c>
      <c r="O25" s="4" t="str">
        <f>IF(MAX(COUNTIF(Data!A25:H25,1),COUNTIF(Data!A25:H25,2),COUNTIF(Data!A25:H25,3),COUNTIF(Data!A25:H25,4),COUNTIF(Data!A25:H25,5),COUNTIF(Data!A25:H25,6),COUNTIF(Data!A25:H25,7))&gt;0,MAX(COUNTIF(Data!A25:H25,1),COUNTIF(Data!A25:H25,2),COUNTIF(Data!A25:H25,3),COUNTIF(Data!A25:H25,4),COUNTIF(Data!A25:H25,5),COUNTIF(Data!A25:H25,6),COUNTIF(Data!A25:H25,7)),"")</f>
        <v/>
      </c>
      <c r="P25" s="4" t="str">
        <f>IF(COUNTIF(Data!A25:H25,4)=8,"Remove","")</f>
        <v/>
      </c>
    </row>
    <row r="26" spans="1:16" x14ac:dyDescent="0.2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7" t="str">
        <f t="shared" si="0"/>
        <v/>
      </c>
      <c r="L26" s="7" t="str">
        <f t="shared" si="1"/>
        <v/>
      </c>
      <c r="M26" s="4" t="str">
        <f t="shared" si="2"/>
        <v/>
      </c>
      <c r="O26" s="4" t="str">
        <f>IF(MAX(COUNTIF(Data!A26:H26,1),COUNTIF(Data!A26:H26,2),COUNTIF(Data!A26:H26,3),COUNTIF(Data!A26:H26,4),COUNTIF(Data!A26:H26,5),COUNTIF(Data!A26:H26,6),COUNTIF(Data!A26:H26,7))&gt;0,MAX(COUNTIF(Data!A26:H26,1),COUNTIF(Data!A26:H26,2),COUNTIF(Data!A26:H26,3),COUNTIF(Data!A26:H26,4),COUNTIF(Data!A26:H26,5),COUNTIF(Data!A26:H26,6),COUNTIF(Data!A26:H26,7)),"")</f>
        <v/>
      </c>
      <c r="P26" s="4" t="str">
        <f>IF(COUNTIF(Data!A26:H26,4)=8,"Remove","")</f>
        <v/>
      </c>
    </row>
    <row r="27" spans="1:16" x14ac:dyDescent="0.2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7" t="str">
        <f t="shared" si="0"/>
        <v/>
      </c>
      <c r="L27" s="7" t="str">
        <f t="shared" si="1"/>
        <v/>
      </c>
      <c r="M27" s="4" t="str">
        <f t="shared" si="2"/>
        <v/>
      </c>
      <c r="O27" s="4" t="str">
        <f>IF(MAX(COUNTIF(Data!A27:H27,1),COUNTIF(Data!A27:H27,2),COUNTIF(Data!A27:H27,3),COUNTIF(Data!A27:H27,4),COUNTIF(Data!A27:H27,5),COUNTIF(Data!A27:H27,6),COUNTIF(Data!A27:H27,7))&gt;0,MAX(COUNTIF(Data!A27:H27,1),COUNTIF(Data!A27:H27,2),COUNTIF(Data!A27:H27,3),COUNTIF(Data!A27:H27,4),COUNTIF(Data!A27:H27,5),COUNTIF(Data!A27:H27,6),COUNTIF(Data!A27:H27,7)),"")</f>
        <v/>
      </c>
      <c r="P27" s="4" t="str">
        <f>IF(COUNTIF(Data!A27:H27,4)=8,"Remove","")</f>
        <v/>
      </c>
    </row>
    <row r="28" spans="1:16" x14ac:dyDescent="0.2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7" t="str">
        <f t="shared" si="0"/>
        <v/>
      </c>
      <c r="L28" s="7" t="str">
        <f t="shared" si="1"/>
        <v/>
      </c>
      <c r="M28" s="4" t="str">
        <f t="shared" si="2"/>
        <v/>
      </c>
      <c r="O28" s="4" t="str">
        <f>IF(MAX(COUNTIF(Data!A28:H28,1),COUNTIF(Data!A28:H28,2),COUNTIF(Data!A28:H28,3),COUNTIF(Data!A28:H28,4),COUNTIF(Data!A28:H28,5),COUNTIF(Data!A28:H28,6),COUNTIF(Data!A28:H28,7))&gt;0,MAX(COUNTIF(Data!A28:H28,1),COUNTIF(Data!A28:H28,2),COUNTIF(Data!A28:H28,3),COUNTIF(Data!A28:H28,4),COUNTIF(Data!A28:H28,5),COUNTIF(Data!A28:H28,6),COUNTIF(Data!A28:H28,7)),"")</f>
        <v/>
      </c>
      <c r="P28" s="4" t="str">
        <f>IF(COUNTIF(Data!A28:H28,4)=8,"Remove","")</f>
        <v/>
      </c>
    </row>
    <row r="29" spans="1:16" x14ac:dyDescent="0.2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7" t="str">
        <f t="shared" si="0"/>
        <v/>
      </c>
      <c r="L29" s="7" t="str">
        <f t="shared" si="1"/>
        <v/>
      </c>
      <c r="M29" s="4" t="str">
        <f t="shared" si="2"/>
        <v/>
      </c>
      <c r="O29" s="4" t="str">
        <f>IF(MAX(COUNTIF(Data!A29:H29,1),COUNTIF(Data!A29:H29,2),COUNTIF(Data!A29:H29,3),COUNTIF(Data!A29:H29,4),COUNTIF(Data!A29:H29,5),COUNTIF(Data!A29:H29,6),COUNTIF(Data!A29:H29,7))&gt;0,MAX(COUNTIF(Data!A29:H29,1),COUNTIF(Data!A29:H29,2),COUNTIF(Data!A29:H29,3),COUNTIF(Data!A29:H29,4),COUNTIF(Data!A29:H29,5),COUNTIF(Data!A29:H29,6),COUNTIF(Data!A29:H29,7)),"")</f>
        <v/>
      </c>
      <c r="P29" s="4" t="str">
        <f>IF(COUNTIF(Data!A29:H29,4)=8,"Remove","")</f>
        <v/>
      </c>
    </row>
    <row r="30" spans="1:16" x14ac:dyDescent="0.2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7" t="str">
        <f t="shared" si="0"/>
        <v/>
      </c>
      <c r="L30" s="7" t="str">
        <f t="shared" si="1"/>
        <v/>
      </c>
      <c r="M30" s="4" t="str">
        <f t="shared" si="2"/>
        <v/>
      </c>
      <c r="O30" s="4" t="str">
        <f>IF(MAX(COUNTIF(Data!A30:H30,1),COUNTIF(Data!A30:H30,2),COUNTIF(Data!A30:H30,3),COUNTIF(Data!A30:H30,4),COUNTIF(Data!A30:H30,5),COUNTIF(Data!A30:H30,6),COUNTIF(Data!A30:H30,7))&gt;0,MAX(COUNTIF(Data!A30:H30,1),COUNTIF(Data!A30:H30,2),COUNTIF(Data!A30:H30,3),COUNTIF(Data!A30:H30,4),COUNTIF(Data!A30:H30,5),COUNTIF(Data!A30:H30,6),COUNTIF(Data!A30:H30,7)),"")</f>
        <v/>
      </c>
      <c r="P30" s="4" t="str">
        <f>IF(COUNTIF(Data!A30:H30,4)=8,"Remove","")</f>
        <v/>
      </c>
    </row>
    <row r="31" spans="1:16" x14ac:dyDescent="0.2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7" t="str">
        <f t="shared" si="0"/>
        <v/>
      </c>
      <c r="L31" s="7" t="str">
        <f t="shared" si="1"/>
        <v/>
      </c>
      <c r="M31" s="4" t="str">
        <f t="shared" si="2"/>
        <v/>
      </c>
      <c r="O31" s="4" t="str">
        <f>IF(MAX(COUNTIF(Data!A31:H31,1),COUNTIF(Data!A31:H31,2),COUNTIF(Data!A31:H31,3),COUNTIF(Data!A31:H31,4),COUNTIF(Data!A31:H31,5),COUNTIF(Data!A31:H31,6),COUNTIF(Data!A31:H31,7))&gt;0,MAX(COUNTIF(Data!A31:H31,1),COUNTIF(Data!A31:H31,2),COUNTIF(Data!A31:H31,3),COUNTIF(Data!A31:H31,4),COUNTIF(Data!A31:H31,5),COUNTIF(Data!A31:H31,6),COUNTIF(Data!A31:H31,7)),"")</f>
        <v/>
      </c>
      <c r="P31" s="4" t="str">
        <f>IF(COUNTIF(Data!A31:H31,4)=8,"Remove","")</f>
        <v/>
      </c>
    </row>
    <row r="32" spans="1:16" x14ac:dyDescent="0.2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7" t="str">
        <f t="shared" si="0"/>
        <v/>
      </c>
      <c r="L32" s="7" t="str">
        <f t="shared" si="1"/>
        <v/>
      </c>
      <c r="M32" s="4" t="str">
        <f t="shared" si="2"/>
        <v/>
      </c>
      <c r="O32" s="4" t="str">
        <f>IF(MAX(COUNTIF(Data!A32:H32,1),COUNTIF(Data!A32:H32,2),COUNTIF(Data!A32:H32,3),COUNTIF(Data!A32:H32,4),COUNTIF(Data!A32:H32,5),COUNTIF(Data!A32:H32,6),COUNTIF(Data!A32:H32,7))&gt;0,MAX(COUNTIF(Data!A32:H32,1),COUNTIF(Data!A32:H32,2),COUNTIF(Data!A32:H32,3),COUNTIF(Data!A32:H32,4),COUNTIF(Data!A32:H32,5),COUNTIF(Data!A32:H32,6),COUNTIF(Data!A32:H32,7)),"")</f>
        <v/>
      </c>
      <c r="P32" s="4" t="str">
        <f>IF(COUNTIF(Data!A32:H32,4)=8,"Remove","")</f>
        <v/>
      </c>
    </row>
    <row r="33" spans="1:16" x14ac:dyDescent="0.2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7" t="str">
        <f t="shared" si="0"/>
        <v/>
      </c>
      <c r="L33" s="7" t="str">
        <f t="shared" si="1"/>
        <v/>
      </c>
      <c r="M33" s="4" t="str">
        <f t="shared" si="2"/>
        <v/>
      </c>
      <c r="O33" s="4" t="str">
        <f>IF(MAX(COUNTIF(Data!A33:H33,1),COUNTIF(Data!A33:H33,2),COUNTIF(Data!A33:H33,3),COUNTIF(Data!A33:H33,4),COUNTIF(Data!A33:H33,5),COUNTIF(Data!A33:H33,6),COUNTIF(Data!A33:H33,7))&gt;0,MAX(COUNTIF(Data!A33:H33,1),COUNTIF(Data!A33:H33,2),COUNTIF(Data!A33:H33,3),COUNTIF(Data!A33:H33,4),COUNTIF(Data!A33:H33,5),COUNTIF(Data!A33:H33,6),COUNTIF(Data!A33:H33,7)),"")</f>
        <v/>
      </c>
      <c r="P33" s="4" t="str">
        <f>IF(COUNTIF(Data!A33:H33,4)=8,"Remove","")</f>
        <v/>
      </c>
    </row>
    <row r="34" spans="1:16" x14ac:dyDescent="0.2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7" t="str">
        <f t="shared" si="0"/>
        <v/>
      </c>
      <c r="L34" s="7" t="str">
        <f t="shared" si="1"/>
        <v/>
      </c>
      <c r="M34" s="4" t="str">
        <f t="shared" si="2"/>
        <v/>
      </c>
      <c r="O34" s="4" t="str">
        <f>IF(MAX(COUNTIF(Data!A34:H34,1),COUNTIF(Data!A34:H34,2),COUNTIF(Data!A34:H34,3),COUNTIF(Data!A34:H34,4),COUNTIF(Data!A34:H34,5),COUNTIF(Data!A34:H34,6),COUNTIF(Data!A34:H34,7))&gt;0,MAX(COUNTIF(Data!A34:H34,1),COUNTIF(Data!A34:H34,2),COUNTIF(Data!A34:H34,3),COUNTIF(Data!A34:H34,4),COUNTIF(Data!A34:H34,5),COUNTIF(Data!A34:H34,6),COUNTIF(Data!A34:H34,7)),"")</f>
        <v/>
      </c>
      <c r="P34" s="4" t="str">
        <f>IF(COUNTIF(Data!A34:H34,4)=8,"Remove","")</f>
        <v/>
      </c>
    </row>
    <row r="35" spans="1:16" x14ac:dyDescent="0.2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7" t="str">
        <f t="shared" si="0"/>
        <v/>
      </c>
      <c r="L35" s="7" t="str">
        <f t="shared" si="1"/>
        <v/>
      </c>
      <c r="M35" s="4" t="str">
        <f t="shared" si="2"/>
        <v/>
      </c>
      <c r="O35" s="4" t="str">
        <f>IF(MAX(COUNTIF(Data!A35:H35,1),COUNTIF(Data!A35:H35,2),COUNTIF(Data!A35:H35,3),COUNTIF(Data!A35:H35,4),COUNTIF(Data!A35:H35,5),COUNTIF(Data!A35:H35,6),COUNTIF(Data!A35:H35,7))&gt;0,MAX(COUNTIF(Data!A35:H35,1),COUNTIF(Data!A35:H35,2),COUNTIF(Data!A35:H35,3),COUNTIF(Data!A35:H35,4),COUNTIF(Data!A35:H35,5),COUNTIF(Data!A35:H35,6),COUNTIF(Data!A35:H35,7)),"")</f>
        <v/>
      </c>
      <c r="P35" s="4" t="str">
        <f>IF(COUNTIF(Data!A35:H35,4)=8,"Remove","")</f>
        <v/>
      </c>
    </row>
    <row r="36" spans="1:16" x14ac:dyDescent="0.2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7" t="str">
        <f t="shared" si="0"/>
        <v/>
      </c>
      <c r="L36" s="7" t="str">
        <f t="shared" si="1"/>
        <v/>
      </c>
      <c r="M36" s="4" t="str">
        <f t="shared" si="2"/>
        <v/>
      </c>
      <c r="O36" s="4" t="str">
        <f>IF(MAX(COUNTIF(Data!A36:H36,1),COUNTIF(Data!A36:H36,2),COUNTIF(Data!A36:H36,3),COUNTIF(Data!A36:H36,4),COUNTIF(Data!A36:H36,5),COUNTIF(Data!A36:H36,6),COUNTIF(Data!A36:H36,7))&gt;0,MAX(COUNTIF(Data!A36:H36,1),COUNTIF(Data!A36:H36,2),COUNTIF(Data!A36:H36,3),COUNTIF(Data!A36:H36,4),COUNTIF(Data!A36:H36,5),COUNTIF(Data!A36:H36,6),COUNTIF(Data!A36:H36,7)),"")</f>
        <v/>
      </c>
      <c r="P36" s="4" t="str">
        <f>IF(COUNTIF(Data!A36:H36,4)=8,"Remove","")</f>
        <v/>
      </c>
    </row>
    <row r="37" spans="1:16" x14ac:dyDescent="0.2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7" t="str">
        <f t="shared" si="0"/>
        <v/>
      </c>
      <c r="L37" s="7" t="str">
        <f t="shared" si="1"/>
        <v/>
      </c>
      <c r="M37" s="4" t="str">
        <f t="shared" si="2"/>
        <v/>
      </c>
      <c r="O37" s="4" t="str">
        <f>IF(MAX(COUNTIF(Data!A37:H37,1),COUNTIF(Data!A37:H37,2),COUNTIF(Data!A37:H37,3),COUNTIF(Data!A37:H37,4),COUNTIF(Data!A37:H37,5),COUNTIF(Data!A37:H37,6),COUNTIF(Data!A37:H37,7))&gt;0,MAX(COUNTIF(Data!A37:H37,1),COUNTIF(Data!A37:H37,2),COUNTIF(Data!A37:H37,3),COUNTIF(Data!A37:H37,4),COUNTIF(Data!A37:H37,5),COUNTIF(Data!A37:H37,6),COUNTIF(Data!A37:H37,7)),"")</f>
        <v/>
      </c>
      <c r="P37" s="4" t="str">
        <f>IF(COUNTIF(Data!A37:H37,4)=8,"Remove","")</f>
        <v/>
      </c>
    </row>
    <row r="38" spans="1:16" x14ac:dyDescent="0.2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7" t="str">
        <f t="shared" si="0"/>
        <v/>
      </c>
      <c r="L38" s="7" t="str">
        <f t="shared" si="1"/>
        <v/>
      </c>
      <c r="M38" s="4" t="str">
        <f t="shared" si="2"/>
        <v/>
      </c>
      <c r="O38" s="4" t="str">
        <f>IF(MAX(COUNTIF(Data!A38:H38,1),COUNTIF(Data!A38:H38,2),COUNTIF(Data!A38:H38,3),COUNTIF(Data!A38:H38,4),COUNTIF(Data!A38:H38,5),COUNTIF(Data!A38:H38,6),COUNTIF(Data!A38:H38,7))&gt;0,MAX(COUNTIF(Data!A38:H38,1),COUNTIF(Data!A38:H38,2),COUNTIF(Data!A38:H38,3),COUNTIF(Data!A38:H38,4),COUNTIF(Data!A38:H38,5),COUNTIF(Data!A38:H38,6),COUNTIF(Data!A38:H38,7)),"")</f>
        <v/>
      </c>
      <c r="P38" s="4" t="str">
        <f>IF(COUNTIF(Data!A38:H38,4)=8,"Remove","")</f>
        <v/>
      </c>
    </row>
    <row r="39" spans="1:16" x14ac:dyDescent="0.2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7" t="str">
        <f t="shared" si="0"/>
        <v/>
      </c>
      <c r="L39" s="7" t="str">
        <f t="shared" si="1"/>
        <v/>
      </c>
      <c r="M39" s="4" t="str">
        <f t="shared" si="2"/>
        <v/>
      </c>
      <c r="O39" s="4" t="str">
        <f>IF(MAX(COUNTIF(Data!A39:H39,1),COUNTIF(Data!A39:H39,2),COUNTIF(Data!A39:H39,3),COUNTIF(Data!A39:H39,4),COUNTIF(Data!A39:H39,5),COUNTIF(Data!A39:H39,6),COUNTIF(Data!A39:H39,7))&gt;0,MAX(COUNTIF(Data!A39:H39,1),COUNTIF(Data!A39:H39,2),COUNTIF(Data!A39:H39,3),COUNTIF(Data!A39:H39,4),COUNTIF(Data!A39:H39,5),COUNTIF(Data!A39:H39,6),COUNTIF(Data!A39:H39,7)),"")</f>
        <v/>
      </c>
      <c r="P39" s="4" t="str">
        <f>IF(COUNTIF(Data!A39:H39,4)=8,"Remove","")</f>
        <v/>
      </c>
    </row>
    <row r="40" spans="1:16" x14ac:dyDescent="0.2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7" t="str">
        <f t="shared" si="0"/>
        <v/>
      </c>
      <c r="L40" s="7" t="str">
        <f t="shared" si="1"/>
        <v/>
      </c>
      <c r="M40" s="4" t="str">
        <f t="shared" si="2"/>
        <v/>
      </c>
      <c r="O40" s="4" t="str">
        <f>IF(MAX(COUNTIF(Data!A40:H40,1),COUNTIF(Data!A40:H40,2),COUNTIF(Data!A40:H40,3),COUNTIF(Data!A40:H40,4),COUNTIF(Data!A40:H40,5),COUNTIF(Data!A40:H40,6),COUNTIF(Data!A40:H40,7))&gt;0,MAX(COUNTIF(Data!A40:H40,1),COUNTIF(Data!A40:H40,2),COUNTIF(Data!A40:H40,3),COUNTIF(Data!A40:H40,4),COUNTIF(Data!A40:H40,5),COUNTIF(Data!A40:H40,6),COUNTIF(Data!A40:H40,7)),"")</f>
        <v/>
      </c>
      <c r="P40" s="4" t="str">
        <f>IF(COUNTIF(Data!A40:H40,4)=8,"Remove","")</f>
        <v/>
      </c>
    </row>
    <row r="41" spans="1:16" x14ac:dyDescent="0.2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7" t="str">
        <f t="shared" si="0"/>
        <v/>
      </c>
      <c r="L41" s="7" t="str">
        <f t="shared" si="1"/>
        <v/>
      </c>
      <c r="M41" s="4" t="str">
        <f t="shared" si="2"/>
        <v/>
      </c>
      <c r="O41" s="4" t="str">
        <f>IF(MAX(COUNTIF(Data!A41:H41,1),COUNTIF(Data!A41:H41,2),COUNTIF(Data!A41:H41,3),COUNTIF(Data!A41:H41,4),COUNTIF(Data!A41:H41,5),COUNTIF(Data!A41:H41,6),COUNTIF(Data!A41:H41,7))&gt;0,MAX(COUNTIF(Data!A41:H41,1),COUNTIF(Data!A41:H41,2),COUNTIF(Data!A41:H41,3),COUNTIF(Data!A41:H41,4),COUNTIF(Data!A41:H41,5),COUNTIF(Data!A41:H41,6),COUNTIF(Data!A41:H41,7)),"")</f>
        <v/>
      </c>
      <c r="P41" s="4" t="str">
        <f>IF(COUNTIF(Data!A41:H41,4)=8,"Remove","")</f>
        <v/>
      </c>
    </row>
    <row r="42" spans="1:16" x14ac:dyDescent="0.2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7" t="str">
        <f t="shared" si="0"/>
        <v/>
      </c>
      <c r="L42" s="7" t="str">
        <f t="shared" si="1"/>
        <v/>
      </c>
      <c r="M42" s="4" t="str">
        <f t="shared" si="2"/>
        <v/>
      </c>
      <c r="O42" s="4" t="str">
        <f>IF(MAX(COUNTIF(Data!A42:H42,1),COUNTIF(Data!A42:H42,2),COUNTIF(Data!A42:H42,3),COUNTIF(Data!A42:H42,4),COUNTIF(Data!A42:H42,5),COUNTIF(Data!A42:H42,6),COUNTIF(Data!A42:H42,7))&gt;0,MAX(COUNTIF(Data!A42:H42,1),COUNTIF(Data!A42:H42,2),COUNTIF(Data!A42:H42,3),COUNTIF(Data!A42:H42,4),COUNTIF(Data!A42:H42,5),COUNTIF(Data!A42:H42,6),COUNTIF(Data!A42:H42,7)),"")</f>
        <v/>
      </c>
      <c r="P42" s="4" t="str">
        <f>IF(COUNTIF(Data!A42:H42,4)=8,"Remove","")</f>
        <v/>
      </c>
    </row>
    <row r="43" spans="1:16" x14ac:dyDescent="0.2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7" t="str">
        <f t="shared" si="0"/>
        <v/>
      </c>
      <c r="L43" s="7" t="str">
        <f t="shared" si="1"/>
        <v/>
      </c>
      <c r="M43" s="4" t="str">
        <f t="shared" si="2"/>
        <v/>
      </c>
      <c r="O43" s="4" t="str">
        <f>IF(MAX(COUNTIF(Data!A43:H43,1),COUNTIF(Data!A43:H43,2),COUNTIF(Data!A43:H43,3),COUNTIF(Data!A43:H43,4),COUNTIF(Data!A43:H43,5),COUNTIF(Data!A43:H43,6),COUNTIF(Data!A43:H43,7))&gt;0,MAX(COUNTIF(Data!A43:H43,1),COUNTIF(Data!A43:H43,2),COUNTIF(Data!A43:H43,3),COUNTIF(Data!A43:H43,4),COUNTIF(Data!A43:H43,5),COUNTIF(Data!A43:H43,6),COUNTIF(Data!A43:H43,7)),"")</f>
        <v/>
      </c>
      <c r="P43" s="4" t="str">
        <f>IF(COUNTIF(Data!A43:H43,4)=8,"Remove","")</f>
        <v/>
      </c>
    </row>
    <row r="44" spans="1:16" x14ac:dyDescent="0.2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c r="O44" s="4" t="str">
        <f>IF(MAX(COUNTIF(Data!A44:H44,1),COUNTIF(Data!A44:H44,2),COUNTIF(Data!A44:H44,3),COUNTIF(Data!A44:H44,4),COUNTIF(Data!A44:H44,5),COUNTIF(Data!A44:H44,6),COUNTIF(Data!A44:H44,7))&gt;0,MAX(COUNTIF(Data!A44:H44,1),COUNTIF(Data!A44:H44,2),COUNTIF(Data!A44:H44,3),COUNTIF(Data!A44:H44,4),COUNTIF(Data!A44:H44,5),COUNTIF(Data!A44:H44,6),COUNTIF(Data!A44:H44,7)),"")</f>
        <v/>
      </c>
      <c r="P44" s="4" t="str">
        <f>IF(COUNTIF(Data!A44:H44,4)=8,"Remove","")</f>
        <v/>
      </c>
    </row>
    <row r="45" spans="1:16" x14ac:dyDescent="0.2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c r="O45" s="4" t="str">
        <f>IF(MAX(COUNTIF(Data!A45:H45,1),COUNTIF(Data!A45:H45,2),COUNTIF(Data!A45:H45,3),COUNTIF(Data!A45:H45,4),COUNTIF(Data!A45:H45,5),COUNTIF(Data!A45:H45,6),COUNTIF(Data!A45:H45,7))&gt;0,MAX(COUNTIF(Data!A45:H45,1),COUNTIF(Data!A45:H45,2),COUNTIF(Data!A45:H45,3),COUNTIF(Data!A45:H45,4),COUNTIF(Data!A45:H45,5),COUNTIF(Data!A45:H45,6),COUNTIF(Data!A45:H45,7)),"")</f>
        <v/>
      </c>
      <c r="P45" s="4" t="str">
        <f>IF(COUNTIF(Data!A45:H45,4)=8,"Remove","")</f>
        <v/>
      </c>
    </row>
    <row r="46" spans="1:16" x14ac:dyDescent="0.2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c r="O46" s="4" t="str">
        <f>IF(MAX(COUNTIF(Data!A46:H46,1),COUNTIF(Data!A46:H46,2),COUNTIF(Data!A46:H46,3),COUNTIF(Data!A46:H46,4),COUNTIF(Data!A46:H46,5),COUNTIF(Data!A46:H46,6),COUNTIF(Data!A46:H46,7))&gt;0,MAX(COUNTIF(Data!A46:H46,1),COUNTIF(Data!A46:H46,2),COUNTIF(Data!A46:H46,3),COUNTIF(Data!A46:H46,4),COUNTIF(Data!A46:H46,5),COUNTIF(Data!A46:H46,6),COUNTIF(Data!A46:H46,7)),"")</f>
        <v/>
      </c>
      <c r="P46" s="4" t="str">
        <f>IF(COUNTIF(Data!A46:H46,4)=8,"Remove","")</f>
        <v/>
      </c>
    </row>
    <row r="47" spans="1:16" x14ac:dyDescent="0.2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c r="O47" s="4" t="str">
        <f>IF(MAX(COUNTIF(Data!A47:H47,1),COUNTIF(Data!A47:H47,2),COUNTIF(Data!A47:H47,3),COUNTIF(Data!A47:H47,4),COUNTIF(Data!A47:H47,5),COUNTIF(Data!A47:H47,6),COUNTIF(Data!A47:H47,7))&gt;0,MAX(COUNTIF(Data!A47:H47,1),COUNTIF(Data!A47:H47,2),COUNTIF(Data!A47:H47,3),COUNTIF(Data!A47:H47,4),COUNTIF(Data!A47:H47,5),COUNTIF(Data!A47:H47,6),COUNTIF(Data!A47:H47,7)),"")</f>
        <v/>
      </c>
      <c r="P47" s="4" t="str">
        <f>IF(COUNTIF(Data!A47:H47,4)=8,"Remove","")</f>
        <v/>
      </c>
    </row>
    <row r="48" spans="1:16" x14ac:dyDescent="0.2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c r="O48" s="4" t="str">
        <f>IF(MAX(COUNTIF(Data!A48:H48,1),COUNTIF(Data!A48:H48,2),COUNTIF(Data!A48:H48,3),COUNTIF(Data!A48:H48,4),COUNTIF(Data!A48:H48,5),COUNTIF(Data!A48:H48,6),COUNTIF(Data!A48:H48,7))&gt;0,MAX(COUNTIF(Data!A48:H48,1),COUNTIF(Data!A48:H48,2),COUNTIF(Data!A48:H48,3),COUNTIF(Data!A48:H48,4),COUNTIF(Data!A48:H48,5),COUNTIF(Data!A48:H48,6),COUNTIF(Data!A48:H48,7)),"")</f>
        <v/>
      </c>
      <c r="P48" s="4" t="str">
        <f>IF(COUNTIF(Data!A48:H48,4)=8,"Remove","")</f>
        <v/>
      </c>
    </row>
    <row r="49" spans="1:16" x14ac:dyDescent="0.2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c r="O49" s="4" t="str">
        <f>IF(MAX(COUNTIF(Data!A49:H49,1),COUNTIF(Data!A49:H49,2),COUNTIF(Data!A49:H49,3),COUNTIF(Data!A49:H49,4),COUNTIF(Data!A49:H49,5),COUNTIF(Data!A49:H49,6),COUNTIF(Data!A49:H49,7))&gt;0,MAX(COUNTIF(Data!A49:H49,1),COUNTIF(Data!A49:H49,2),COUNTIF(Data!A49:H49,3),COUNTIF(Data!A49:H49,4),COUNTIF(Data!A49:H49,5),COUNTIF(Data!A49:H49,6),COUNTIF(Data!A49:H49,7)),"")</f>
        <v/>
      </c>
      <c r="P49" s="4" t="str">
        <f>IF(COUNTIF(Data!A49:H49,4)=8,"Remove","")</f>
        <v/>
      </c>
    </row>
    <row r="50" spans="1:16" x14ac:dyDescent="0.2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c r="O50" s="4" t="str">
        <f>IF(MAX(COUNTIF(Data!A50:H50,1),COUNTIF(Data!A50:H50,2),COUNTIF(Data!A50:H50,3),COUNTIF(Data!A50:H50,4),COUNTIF(Data!A50:H50,5),COUNTIF(Data!A50:H50,6),COUNTIF(Data!A50:H50,7))&gt;0,MAX(COUNTIF(Data!A50:H50,1),COUNTIF(Data!A50:H50,2),COUNTIF(Data!A50:H50,3),COUNTIF(Data!A50:H50,4),COUNTIF(Data!A50:H50,5),COUNTIF(Data!A50:H50,6),COUNTIF(Data!A50:H50,7)),"")</f>
        <v/>
      </c>
      <c r="P50" s="4" t="str">
        <f>IF(COUNTIF(Data!A50:H50,4)=8,"Remove","")</f>
        <v/>
      </c>
    </row>
    <row r="51" spans="1:16" x14ac:dyDescent="0.2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c r="O51" s="4" t="str">
        <f>IF(MAX(COUNTIF(Data!A51:H51,1),COUNTIF(Data!A51:H51,2),COUNTIF(Data!A51:H51,3),COUNTIF(Data!A51:H51,4),COUNTIF(Data!A51:H51,5),COUNTIF(Data!A51:H51,6),COUNTIF(Data!A51:H51,7))&gt;0,MAX(COUNTIF(Data!A51:H51,1),COUNTIF(Data!A51:H51,2),COUNTIF(Data!A51:H51,3),COUNTIF(Data!A51:H51,4),COUNTIF(Data!A51:H51,5),COUNTIF(Data!A51:H51,6),COUNTIF(Data!A51:H51,7)),"")</f>
        <v/>
      </c>
      <c r="P51" s="4" t="str">
        <f>IF(COUNTIF(Data!A51:H51,4)=8,"Remove","")</f>
        <v/>
      </c>
    </row>
    <row r="52" spans="1:16" x14ac:dyDescent="0.2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c r="O52" s="4" t="str">
        <f>IF(MAX(COUNTIF(Data!A52:H52,1),COUNTIF(Data!A52:H52,2),COUNTIF(Data!A52:H52,3),COUNTIF(Data!A52:H52,4),COUNTIF(Data!A52:H52,5),COUNTIF(Data!A52:H52,6),COUNTIF(Data!A52:H52,7))&gt;0,MAX(COUNTIF(Data!A52:H52,1),COUNTIF(Data!A52:H52,2),COUNTIF(Data!A52:H52,3),COUNTIF(Data!A52:H52,4),COUNTIF(Data!A52:H52,5),COUNTIF(Data!A52:H52,6),COUNTIF(Data!A52:H52,7)),"")</f>
        <v/>
      </c>
      <c r="P52" s="4" t="str">
        <f>IF(COUNTIF(Data!A52:H52,4)=8,"Remove","")</f>
        <v/>
      </c>
    </row>
    <row r="53" spans="1:16" x14ac:dyDescent="0.2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c r="O53" s="4" t="str">
        <f>IF(MAX(COUNTIF(Data!A53:H53,1),COUNTIF(Data!A53:H53,2),COUNTIF(Data!A53:H53,3),COUNTIF(Data!A53:H53,4),COUNTIF(Data!A53:H53,5),COUNTIF(Data!A53:H53,6),COUNTIF(Data!A53:H53,7))&gt;0,MAX(COUNTIF(Data!A53:H53,1),COUNTIF(Data!A53:H53,2),COUNTIF(Data!A53:H53,3),COUNTIF(Data!A53:H53,4),COUNTIF(Data!A53:H53,5),COUNTIF(Data!A53:H53,6),COUNTIF(Data!A53:H53,7)),"")</f>
        <v/>
      </c>
      <c r="P53" s="4" t="str">
        <f>IF(COUNTIF(Data!A53:H53,4)=8,"Remove","")</f>
        <v/>
      </c>
    </row>
    <row r="54" spans="1:16" x14ac:dyDescent="0.2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c r="O54" s="4" t="str">
        <f>IF(MAX(COUNTIF(Data!A54:H54,1),COUNTIF(Data!A54:H54,2),COUNTIF(Data!A54:H54,3),COUNTIF(Data!A54:H54,4),COUNTIF(Data!A54:H54,5),COUNTIF(Data!A54:H54,6),COUNTIF(Data!A54:H54,7))&gt;0,MAX(COUNTIF(Data!A54:H54,1),COUNTIF(Data!A54:H54,2),COUNTIF(Data!A54:H54,3),COUNTIF(Data!A54:H54,4),COUNTIF(Data!A54:H54,5),COUNTIF(Data!A54:H54,6),COUNTIF(Data!A54:H54,7)),"")</f>
        <v/>
      </c>
      <c r="P54" s="4" t="str">
        <f>IF(COUNTIF(Data!A54:H54,4)=8,"Remove","")</f>
        <v/>
      </c>
    </row>
    <row r="55" spans="1:16" x14ac:dyDescent="0.2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c r="O55" s="4" t="str">
        <f>IF(MAX(COUNTIF(Data!A55:H55,1),COUNTIF(Data!A55:H55,2),COUNTIF(Data!A55:H55,3),COUNTIF(Data!A55:H55,4),COUNTIF(Data!A55:H55,5),COUNTIF(Data!A55:H55,6),COUNTIF(Data!A55:H55,7))&gt;0,MAX(COUNTIF(Data!A55:H55,1),COUNTIF(Data!A55:H55,2),COUNTIF(Data!A55:H55,3),COUNTIF(Data!A55:H55,4),COUNTIF(Data!A55:H55,5),COUNTIF(Data!A55:H55,6),COUNTIF(Data!A55:H55,7)),"")</f>
        <v/>
      </c>
      <c r="P55" s="4" t="str">
        <f>IF(COUNTIF(Data!A55:H55,4)=8,"Remove","")</f>
        <v/>
      </c>
    </row>
    <row r="56" spans="1:16" x14ac:dyDescent="0.2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c r="O56" s="4" t="str">
        <f>IF(MAX(COUNTIF(Data!A56:H56,1),COUNTIF(Data!A56:H56,2),COUNTIF(Data!A56:H56,3),COUNTIF(Data!A56:H56,4),COUNTIF(Data!A56:H56,5),COUNTIF(Data!A56:H56,6),COUNTIF(Data!A56:H56,7))&gt;0,MAX(COUNTIF(Data!A56:H56,1),COUNTIF(Data!A56:H56,2),COUNTIF(Data!A56:H56,3),COUNTIF(Data!A56:H56,4),COUNTIF(Data!A56:H56,5),COUNTIF(Data!A56:H56,6),COUNTIF(Data!A56:H56,7)),"")</f>
        <v/>
      </c>
      <c r="P56" s="4" t="str">
        <f>IF(COUNTIF(Data!A56:H56,4)=8,"Remove","")</f>
        <v/>
      </c>
    </row>
    <row r="57" spans="1:16" x14ac:dyDescent="0.2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c r="O57" s="4" t="str">
        <f>IF(MAX(COUNTIF(Data!A57:H57,1),COUNTIF(Data!A57:H57,2),COUNTIF(Data!A57:H57,3),COUNTIF(Data!A57:H57,4),COUNTIF(Data!A57:H57,5),COUNTIF(Data!A57:H57,6),COUNTIF(Data!A57:H57,7))&gt;0,MAX(COUNTIF(Data!A57:H57,1),COUNTIF(Data!A57:H57,2),COUNTIF(Data!A57:H57,3),COUNTIF(Data!A57:H57,4),COUNTIF(Data!A57:H57,5),COUNTIF(Data!A57:H57,6),COUNTIF(Data!A57:H57,7)),"")</f>
        <v/>
      </c>
      <c r="P57" s="4" t="str">
        <f>IF(COUNTIF(Data!A57:H57,4)=8,"Remove","")</f>
        <v/>
      </c>
    </row>
    <row r="58" spans="1:16" x14ac:dyDescent="0.2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c r="O58" s="4" t="str">
        <f>IF(MAX(COUNTIF(Data!A58:H58,1),COUNTIF(Data!A58:H58,2),COUNTIF(Data!A58:H58,3),COUNTIF(Data!A58:H58,4),COUNTIF(Data!A58:H58,5),COUNTIF(Data!A58:H58,6),COUNTIF(Data!A58:H58,7))&gt;0,MAX(COUNTIF(Data!A58:H58,1),COUNTIF(Data!A58:H58,2),COUNTIF(Data!A58:H58,3),COUNTIF(Data!A58:H58,4),COUNTIF(Data!A58:H58,5),COUNTIF(Data!A58:H58,6),COUNTIF(Data!A58:H58,7)),"")</f>
        <v/>
      </c>
      <c r="P58" s="4" t="str">
        <f>IF(COUNTIF(Data!A58:H58,4)=8,"Remove","")</f>
        <v/>
      </c>
    </row>
    <row r="59" spans="1:16" x14ac:dyDescent="0.2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c r="O59" s="4" t="str">
        <f>IF(MAX(COUNTIF(Data!A59:H59,1),COUNTIF(Data!A59:H59,2),COUNTIF(Data!A59:H59,3),COUNTIF(Data!A59:H59,4),COUNTIF(Data!A59:H59,5),COUNTIF(Data!A59:H59,6),COUNTIF(Data!A59:H59,7))&gt;0,MAX(COUNTIF(Data!A59:H59,1),COUNTIF(Data!A59:H59,2),COUNTIF(Data!A59:H59,3),COUNTIF(Data!A59:H59,4),COUNTIF(Data!A59:H59,5),COUNTIF(Data!A59:H59,6),COUNTIF(Data!A59:H59,7)),"")</f>
        <v/>
      </c>
      <c r="P59" s="4" t="str">
        <f>IF(COUNTIF(Data!A59:H59,4)=8,"Remove","")</f>
        <v/>
      </c>
    </row>
    <row r="60" spans="1:16" x14ac:dyDescent="0.2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c r="O60" s="4" t="str">
        <f>IF(MAX(COUNTIF(Data!A60:H60,1),COUNTIF(Data!A60:H60,2),COUNTIF(Data!A60:H60,3),COUNTIF(Data!A60:H60,4),COUNTIF(Data!A60:H60,5),COUNTIF(Data!A60:H60,6),COUNTIF(Data!A60:H60,7))&gt;0,MAX(COUNTIF(Data!A60:H60,1),COUNTIF(Data!A60:H60,2),COUNTIF(Data!A60:H60,3),COUNTIF(Data!A60:H60,4),COUNTIF(Data!A60:H60,5),COUNTIF(Data!A60:H60,6),COUNTIF(Data!A60:H60,7)),"")</f>
        <v/>
      </c>
      <c r="P60" s="4" t="str">
        <f>IF(COUNTIF(Data!A60:H60,4)=8,"Remove","")</f>
        <v/>
      </c>
    </row>
    <row r="61" spans="1:16" x14ac:dyDescent="0.2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c r="O61" s="4" t="str">
        <f>IF(MAX(COUNTIF(Data!A61:H61,1),COUNTIF(Data!A61:H61,2),COUNTIF(Data!A61:H61,3),COUNTIF(Data!A61:H61,4),COUNTIF(Data!A61:H61,5),COUNTIF(Data!A61:H61,6),COUNTIF(Data!A61:H61,7))&gt;0,MAX(COUNTIF(Data!A61:H61,1),COUNTIF(Data!A61:H61,2),COUNTIF(Data!A61:H61,3),COUNTIF(Data!A61:H61,4),COUNTIF(Data!A61:H61,5),COUNTIF(Data!A61:H61,6),COUNTIF(Data!A61:H61,7)),"")</f>
        <v/>
      </c>
      <c r="P61" s="4" t="str">
        <f>IF(COUNTIF(Data!A61:H61,4)=8,"Remove","")</f>
        <v/>
      </c>
    </row>
    <row r="62" spans="1:16" x14ac:dyDescent="0.2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c r="O62" s="4" t="str">
        <f>IF(MAX(COUNTIF(Data!A62:H62,1),COUNTIF(Data!A62:H62,2),COUNTIF(Data!A62:H62,3),COUNTIF(Data!A62:H62,4),COUNTIF(Data!A62:H62,5),COUNTIF(Data!A62:H62,6),COUNTIF(Data!A62:H62,7))&gt;0,MAX(COUNTIF(Data!A62:H62,1),COUNTIF(Data!A62:H62,2),COUNTIF(Data!A62:H62,3),COUNTIF(Data!A62:H62,4),COUNTIF(Data!A62:H62,5),COUNTIF(Data!A62:H62,6),COUNTIF(Data!A62:H62,7)),"")</f>
        <v/>
      </c>
      <c r="P62" s="4" t="str">
        <f>IF(COUNTIF(Data!A62:H62,4)=8,"Remove","")</f>
        <v/>
      </c>
    </row>
    <row r="63" spans="1:16" x14ac:dyDescent="0.2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c r="O63" s="4" t="str">
        <f>IF(MAX(COUNTIF(Data!A63:H63,1),COUNTIF(Data!A63:H63,2),COUNTIF(Data!A63:H63,3),COUNTIF(Data!A63:H63,4),COUNTIF(Data!A63:H63,5),COUNTIF(Data!A63:H63,6),COUNTIF(Data!A63:H63,7))&gt;0,MAX(COUNTIF(Data!A63:H63,1),COUNTIF(Data!A63:H63,2),COUNTIF(Data!A63:H63,3),COUNTIF(Data!A63:H63,4),COUNTIF(Data!A63:H63,5),COUNTIF(Data!A63:H63,6),COUNTIF(Data!A63:H63,7)),"")</f>
        <v/>
      </c>
      <c r="P63" s="4" t="str">
        <f>IF(COUNTIF(Data!A63:H63,4)=8,"Remove","")</f>
        <v/>
      </c>
    </row>
    <row r="64" spans="1:16" x14ac:dyDescent="0.2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c r="O64" s="4" t="str">
        <f>IF(MAX(COUNTIF(Data!A64:H64,1),COUNTIF(Data!A64:H64,2),COUNTIF(Data!A64:H64,3),COUNTIF(Data!A64:H64,4),COUNTIF(Data!A64:H64,5),COUNTIF(Data!A64:H64,6),COUNTIF(Data!A64:H64,7))&gt;0,MAX(COUNTIF(Data!A64:H64,1),COUNTIF(Data!A64:H64,2),COUNTIF(Data!A64:H64,3),COUNTIF(Data!A64:H64,4),COUNTIF(Data!A64:H64,5),COUNTIF(Data!A64:H64,6),COUNTIF(Data!A64:H64,7)),"")</f>
        <v/>
      </c>
      <c r="P64" s="4" t="str">
        <f>IF(COUNTIF(Data!A64:H64,4)=8,"Remove","")</f>
        <v/>
      </c>
    </row>
    <row r="65" spans="1:16" x14ac:dyDescent="0.2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c r="O65" s="4" t="str">
        <f>IF(MAX(COUNTIF(Data!A65:H65,1),COUNTIF(Data!A65:H65,2),COUNTIF(Data!A65:H65,3),COUNTIF(Data!A65:H65,4),COUNTIF(Data!A65:H65,5),COUNTIF(Data!A65:H65,6),COUNTIF(Data!A65:H65,7))&gt;0,MAX(COUNTIF(Data!A65:H65,1),COUNTIF(Data!A65:H65,2),COUNTIF(Data!A65:H65,3),COUNTIF(Data!A65:H65,4),COUNTIF(Data!A65:H65,5),COUNTIF(Data!A65:H65,6),COUNTIF(Data!A65:H65,7)),"")</f>
        <v/>
      </c>
      <c r="P65" s="4" t="str">
        <f>IF(COUNTIF(Data!A65:H65,4)=8,"Remove","")</f>
        <v/>
      </c>
    </row>
    <row r="66" spans="1:16" x14ac:dyDescent="0.2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c r="O66" s="4" t="str">
        <f>IF(MAX(COUNTIF(Data!A66:H66,1),COUNTIF(Data!A66:H66,2),COUNTIF(Data!A66:H66,3),COUNTIF(Data!A66:H66,4),COUNTIF(Data!A66:H66,5),COUNTIF(Data!A66:H66,6),COUNTIF(Data!A66:H66,7))&gt;0,MAX(COUNTIF(Data!A66:H66,1),COUNTIF(Data!A66:H66,2),COUNTIF(Data!A66:H66,3),COUNTIF(Data!A66:H66,4),COUNTIF(Data!A66:H66,5),COUNTIF(Data!A66:H66,6),COUNTIF(Data!A66:H66,7)),"")</f>
        <v/>
      </c>
      <c r="P66" s="4" t="str">
        <f>IF(COUNTIF(Data!A66:H66,4)=8,"Remove","")</f>
        <v/>
      </c>
    </row>
    <row r="67" spans="1:16" x14ac:dyDescent="0.2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c r="O67" s="4" t="str">
        <f>IF(MAX(COUNTIF(Data!A67:H67,1),COUNTIF(Data!A67:H67,2),COUNTIF(Data!A67:H67,3),COUNTIF(Data!A67:H67,4),COUNTIF(Data!A67:H67,5),COUNTIF(Data!A67:H67,6),COUNTIF(Data!A67:H67,7))&gt;0,MAX(COUNTIF(Data!A67:H67,1),COUNTIF(Data!A67:H67,2),COUNTIF(Data!A67:H67,3),COUNTIF(Data!A67:H67,4),COUNTIF(Data!A67:H67,5),COUNTIF(Data!A67:H67,6),COUNTIF(Data!A67:H67,7)),"")</f>
        <v/>
      </c>
      <c r="P67" s="4" t="str">
        <f>IF(COUNTIF(Data!A67:H67,4)=8,"Remove","")</f>
        <v/>
      </c>
    </row>
    <row r="68" spans="1:16" x14ac:dyDescent="0.2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c r="O68" s="4" t="str">
        <f>IF(MAX(COUNTIF(Data!A68:H68,1),COUNTIF(Data!A68:H68,2),COUNTIF(Data!A68:H68,3),COUNTIF(Data!A68:H68,4),COUNTIF(Data!A68:H68,5),COUNTIF(Data!A68:H68,6),COUNTIF(Data!A68:H68,7))&gt;0,MAX(COUNTIF(Data!A68:H68,1),COUNTIF(Data!A68:H68,2),COUNTIF(Data!A68:H68,3),COUNTIF(Data!A68:H68,4),COUNTIF(Data!A68:H68,5),COUNTIF(Data!A68:H68,6),COUNTIF(Data!A68:H68,7)),"")</f>
        <v/>
      </c>
      <c r="P68" s="4" t="str">
        <f>IF(COUNTIF(Data!A68:H68,4)=8,"Remove","")</f>
        <v/>
      </c>
    </row>
    <row r="69" spans="1:16" x14ac:dyDescent="0.2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c r="O69" s="4" t="str">
        <f>IF(MAX(COUNTIF(Data!A69:H69,1),COUNTIF(Data!A69:H69,2),COUNTIF(Data!A69:H69,3),COUNTIF(Data!A69:H69,4),COUNTIF(Data!A69:H69,5),COUNTIF(Data!A69:H69,6),COUNTIF(Data!A69:H69,7))&gt;0,MAX(COUNTIF(Data!A69:H69,1),COUNTIF(Data!A69:H69,2),COUNTIF(Data!A69:H69,3),COUNTIF(Data!A69:H69,4),COUNTIF(Data!A69:H69,5),COUNTIF(Data!A69:H69,6),COUNTIF(Data!A69:H69,7)),"")</f>
        <v/>
      </c>
      <c r="P69" s="4" t="str">
        <f>IF(COUNTIF(Data!A69:H69,4)=8,"Remove","")</f>
        <v/>
      </c>
    </row>
    <row r="70" spans="1:16" x14ac:dyDescent="0.2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c r="O70" s="4" t="str">
        <f>IF(MAX(COUNTIF(Data!A70:H70,1),COUNTIF(Data!A70:H70,2),COUNTIF(Data!A70:H70,3),COUNTIF(Data!A70:H70,4),COUNTIF(Data!A70:H70,5),COUNTIF(Data!A70:H70,6),COUNTIF(Data!A70:H70,7))&gt;0,MAX(COUNTIF(Data!A70:H70,1),COUNTIF(Data!A70:H70,2),COUNTIF(Data!A70:H70,3),COUNTIF(Data!A70:H70,4),COUNTIF(Data!A70:H70,5),COUNTIF(Data!A70:H70,6),COUNTIF(Data!A70:H70,7)),"")</f>
        <v/>
      </c>
      <c r="P70" s="4" t="str">
        <f>IF(COUNTIF(Data!A70:H70,4)=8,"Remove","")</f>
        <v/>
      </c>
    </row>
    <row r="71" spans="1:16" x14ac:dyDescent="0.2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c r="O71" s="4" t="str">
        <f>IF(MAX(COUNTIF(Data!A71:H71,1),COUNTIF(Data!A71:H71,2),COUNTIF(Data!A71:H71,3),COUNTIF(Data!A71:H71,4),COUNTIF(Data!A71:H71,5),COUNTIF(Data!A71:H71,6),COUNTIF(Data!A71:H71,7))&gt;0,MAX(COUNTIF(Data!A71:H71,1),COUNTIF(Data!A71:H71,2),COUNTIF(Data!A71:H71,3),COUNTIF(Data!A71:H71,4),COUNTIF(Data!A71:H71,5),COUNTIF(Data!A71:H71,6),COUNTIF(Data!A71:H71,7)),"")</f>
        <v/>
      </c>
      <c r="P71" s="4" t="str">
        <f>IF(COUNTIF(Data!A71:H71,4)=8,"Remove","")</f>
        <v/>
      </c>
    </row>
    <row r="72" spans="1:16" x14ac:dyDescent="0.2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c r="O72" s="4" t="str">
        <f>IF(MAX(COUNTIF(Data!A72:H72,1),COUNTIF(Data!A72:H72,2),COUNTIF(Data!A72:H72,3),COUNTIF(Data!A72:H72,4),COUNTIF(Data!A72:H72,5),COUNTIF(Data!A72:H72,6),COUNTIF(Data!A72:H72,7))&gt;0,MAX(COUNTIF(Data!A72:H72,1),COUNTIF(Data!A72:H72,2),COUNTIF(Data!A72:H72,3),COUNTIF(Data!A72:H72,4),COUNTIF(Data!A72:H72,5),COUNTIF(Data!A72:H72,6),COUNTIF(Data!A72:H72,7)),"")</f>
        <v/>
      </c>
      <c r="P72" s="4" t="str">
        <f>IF(COUNTIF(Data!A72:H72,4)=8,"Remove","")</f>
        <v/>
      </c>
    </row>
    <row r="73" spans="1:16" x14ac:dyDescent="0.2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c r="O73" s="4" t="str">
        <f>IF(MAX(COUNTIF(Data!A73:H73,1),COUNTIF(Data!A73:H73,2),COUNTIF(Data!A73:H73,3),COUNTIF(Data!A73:H73,4),COUNTIF(Data!A73:H73,5),COUNTIF(Data!A73:H73,6),COUNTIF(Data!A73:H73,7))&gt;0,MAX(COUNTIF(Data!A73:H73,1),COUNTIF(Data!A73:H73,2),COUNTIF(Data!A73:H73,3),COUNTIF(Data!A73:H73,4),COUNTIF(Data!A73:H73,5),COUNTIF(Data!A73:H73,6),COUNTIF(Data!A73:H73,7)),"")</f>
        <v/>
      </c>
      <c r="P73" s="4" t="str">
        <f>IF(COUNTIF(Data!A73:H73,4)=8,"Remove","")</f>
        <v/>
      </c>
    </row>
    <row r="74" spans="1:16" x14ac:dyDescent="0.2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c r="O74" s="4" t="str">
        <f>IF(MAX(COUNTIF(Data!A74:H74,1),COUNTIF(Data!A74:H74,2),COUNTIF(Data!A74:H74,3),COUNTIF(Data!A74:H74,4),COUNTIF(Data!A74:H74,5),COUNTIF(Data!A74:H74,6),COUNTIF(Data!A74:H74,7))&gt;0,MAX(COUNTIF(Data!A74:H74,1),COUNTIF(Data!A74:H74,2),COUNTIF(Data!A74:H74,3),COUNTIF(Data!A74:H74,4),COUNTIF(Data!A74:H74,5),COUNTIF(Data!A74:H74,6),COUNTIF(Data!A74:H74,7)),"")</f>
        <v/>
      </c>
      <c r="P74" s="4" t="str">
        <f>IF(COUNTIF(Data!A74:H74,4)=8,"Remove","")</f>
        <v/>
      </c>
    </row>
    <row r="75" spans="1:16" x14ac:dyDescent="0.2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c r="O75" s="4" t="str">
        <f>IF(MAX(COUNTIF(Data!A75:H75,1),COUNTIF(Data!A75:H75,2),COUNTIF(Data!A75:H75,3),COUNTIF(Data!A75:H75,4),COUNTIF(Data!A75:H75,5),COUNTIF(Data!A75:H75,6),COUNTIF(Data!A75:H75,7))&gt;0,MAX(COUNTIF(Data!A75:H75,1),COUNTIF(Data!A75:H75,2),COUNTIF(Data!A75:H75,3),COUNTIF(Data!A75:H75,4),COUNTIF(Data!A75:H75,5),COUNTIF(Data!A75:H75,6),COUNTIF(Data!A75:H75,7)),"")</f>
        <v/>
      </c>
      <c r="P75" s="4" t="str">
        <f>IF(COUNTIF(Data!A75:H75,4)=8,"Remove","")</f>
        <v/>
      </c>
    </row>
    <row r="76" spans="1:16" x14ac:dyDescent="0.2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c r="O76" s="4" t="str">
        <f>IF(MAX(COUNTIF(Data!A76:H76,1),COUNTIF(Data!A76:H76,2),COUNTIF(Data!A76:H76,3),COUNTIF(Data!A76:H76,4),COUNTIF(Data!A76:H76,5),COUNTIF(Data!A76:H76,6),COUNTIF(Data!A76:H76,7))&gt;0,MAX(COUNTIF(Data!A76:H76,1),COUNTIF(Data!A76:H76,2),COUNTIF(Data!A76:H76,3),COUNTIF(Data!A76:H76,4),COUNTIF(Data!A76:H76,5),COUNTIF(Data!A76:H76,6),COUNTIF(Data!A76:H76,7)),"")</f>
        <v/>
      </c>
      <c r="P76" s="4" t="str">
        <f>IF(COUNTIF(Data!A76:H76,4)=8,"Remove","")</f>
        <v/>
      </c>
    </row>
    <row r="77" spans="1:16" x14ac:dyDescent="0.2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c r="O77" s="4" t="str">
        <f>IF(MAX(COUNTIF(Data!A77:H77,1),COUNTIF(Data!A77:H77,2),COUNTIF(Data!A77:H77,3),COUNTIF(Data!A77:H77,4),COUNTIF(Data!A77:H77,5),COUNTIF(Data!A77:H77,6),COUNTIF(Data!A77:H77,7))&gt;0,MAX(COUNTIF(Data!A77:H77,1),COUNTIF(Data!A77:H77,2),COUNTIF(Data!A77:H77,3),COUNTIF(Data!A77:H77,4),COUNTIF(Data!A77:H77,5),COUNTIF(Data!A77:H77,6),COUNTIF(Data!A77:H77,7)),"")</f>
        <v/>
      </c>
      <c r="P77" s="4" t="str">
        <f>IF(COUNTIF(Data!A77:H77,4)=8,"Remove","")</f>
        <v/>
      </c>
    </row>
    <row r="78" spans="1:16" x14ac:dyDescent="0.2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c r="O78" s="4" t="str">
        <f>IF(MAX(COUNTIF(Data!A78:H78,1),COUNTIF(Data!A78:H78,2),COUNTIF(Data!A78:H78,3),COUNTIF(Data!A78:H78,4),COUNTIF(Data!A78:H78,5),COUNTIF(Data!A78:H78,6),COUNTIF(Data!A78:H78,7))&gt;0,MAX(COUNTIF(Data!A78:H78,1),COUNTIF(Data!A78:H78,2),COUNTIF(Data!A78:H78,3),COUNTIF(Data!A78:H78,4),COUNTIF(Data!A78:H78,5),COUNTIF(Data!A78:H78,6),COUNTIF(Data!A78:H78,7)),"")</f>
        <v/>
      </c>
      <c r="P78" s="4" t="str">
        <f>IF(COUNTIF(Data!A78:H78,4)=8,"Remove","")</f>
        <v/>
      </c>
    </row>
    <row r="79" spans="1:16" x14ac:dyDescent="0.2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c r="O79" s="4" t="str">
        <f>IF(MAX(COUNTIF(Data!A79:H79,1),COUNTIF(Data!A79:H79,2),COUNTIF(Data!A79:H79,3),COUNTIF(Data!A79:H79,4),COUNTIF(Data!A79:H79,5),COUNTIF(Data!A79:H79,6),COUNTIF(Data!A79:H79,7))&gt;0,MAX(COUNTIF(Data!A79:H79,1),COUNTIF(Data!A79:H79,2),COUNTIF(Data!A79:H79,3),COUNTIF(Data!A79:H79,4),COUNTIF(Data!A79:H79,5),COUNTIF(Data!A79:H79,6),COUNTIF(Data!A79:H79,7)),"")</f>
        <v/>
      </c>
      <c r="P79" s="4" t="str">
        <f>IF(COUNTIF(Data!A79:H79,4)=8,"Remove","")</f>
        <v/>
      </c>
    </row>
    <row r="80" spans="1:16" x14ac:dyDescent="0.2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c r="O80" s="4" t="str">
        <f>IF(MAX(COUNTIF(Data!A80:H80,1),COUNTIF(Data!A80:H80,2),COUNTIF(Data!A80:H80,3),COUNTIF(Data!A80:H80,4),COUNTIF(Data!A80:H80,5),COUNTIF(Data!A80:H80,6),COUNTIF(Data!A80:H80,7))&gt;0,MAX(COUNTIF(Data!A80:H80,1),COUNTIF(Data!A80:H80,2),COUNTIF(Data!A80:H80,3),COUNTIF(Data!A80:H80,4),COUNTIF(Data!A80:H80,5),COUNTIF(Data!A80:H80,6),COUNTIF(Data!A80:H80,7)),"")</f>
        <v/>
      </c>
      <c r="P80" s="4" t="str">
        <f>IF(COUNTIF(Data!A80:H80,4)=8,"Remove","")</f>
        <v/>
      </c>
    </row>
    <row r="81" spans="1:16" x14ac:dyDescent="0.2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c r="O81" s="4" t="str">
        <f>IF(MAX(COUNTIF(Data!A81:H81,1),COUNTIF(Data!A81:H81,2),COUNTIF(Data!A81:H81,3),COUNTIF(Data!A81:H81,4),COUNTIF(Data!A81:H81,5),COUNTIF(Data!A81:H81,6),COUNTIF(Data!A81:H81,7))&gt;0,MAX(COUNTIF(Data!A81:H81,1),COUNTIF(Data!A81:H81,2),COUNTIF(Data!A81:H81,3),COUNTIF(Data!A81:H81,4),COUNTIF(Data!A81:H81,5),COUNTIF(Data!A81:H81,6),COUNTIF(Data!A81:H81,7)),"")</f>
        <v/>
      </c>
      <c r="P81" s="4" t="str">
        <f>IF(COUNTIF(Data!A81:H81,4)=8,"Remove","")</f>
        <v/>
      </c>
    </row>
    <row r="82" spans="1:16" x14ac:dyDescent="0.2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c r="O82" s="4" t="str">
        <f>IF(MAX(COUNTIF(Data!A82:H82,1),COUNTIF(Data!A82:H82,2),COUNTIF(Data!A82:H82,3),COUNTIF(Data!A82:H82,4),COUNTIF(Data!A82:H82,5),COUNTIF(Data!A82:H82,6),COUNTIF(Data!A82:H82,7))&gt;0,MAX(COUNTIF(Data!A82:H82,1),COUNTIF(Data!A82:H82,2),COUNTIF(Data!A82:H82,3),COUNTIF(Data!A82:H82,4),COUNTIF(Data!A82:H82,5),COUNTIF(Data!A82:H82,6),COUNTIF(Data!A82:H82,7)),"")</f>
        <v/>
      </c>
      <c r="P82" s="4" t="str">
        <f>IF(COUNTIF(Data!A82:H82,4)=8,"Remove","")</f>
        <v/>
      </c>
    </row>
    <row r="83" spans="1:16"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c r="O83" s="4" t="str">
        <f>IF(MAX(COUNTIF(Data!A83:H83,1),COUNTIF(Data!A83:H83,2),COUNTIF(Data!A83:H83,3),COUNTIF(Data!A83:H83,4),COUNTIF(Data!A83:H83,5),COUNTIF(Data!A83:H83,6),COUNTIF(Data!A83:H83,7))&gt;0,MAX(COUNTIF(Data!A83:H83,1),COUNTIF(Data!A83:H83,2),COUNTIF(Data!A83:H83,3),COUNTIF(Data!A83:H83,4),COUNTIF(Data!A83:H83,5),COUNTIF(Data!A83:H83,6),COUNTIF(Data!A83:H83,7)),"")</f>
        <v/>
      </c>
      <c r="P83" s="4" t="str">
        <f>IF(COUNTIF(Data!A83:H83,4)=8,"Remove","")</f>
        <v/>
      </c>
    </row>
    <row r="84" spans="1:16"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c r="O84" s="4" t="str">
        <f>IF(MAX(COUNTIF(Data!A84:H84,1),COUNTIF(Data!A84:H84,2),COUNTIF(Data!A84:H84,3),COUNTIF(Data!A84:H84,4),COUNTIF(Data!A84:H84,5),COUNTIF(Data!A84:H84,6),COUNTIF(Data!A84:H84,7))&gt;0,MAX(COUNTIF(Data!A84:H84,1),COUNTIF(Data!A84:H84,2),COUNTIF(Data!A84:H84,3),COUNTIF(Data!A84:H84,4),COUNTIF(Data!A84:H84,5),COUNTIF(Data!A84:H84,6),COUNTIF(Data!A84:H84,7)),"")</f>
        <v/>
      </c>
      <c r="P84" s="4" t="str">
        <f>IF(COUNTIF(Data!A84:H84,4)=8,"Remove","")</f>
        <v/>
      </c>
    </row>
    <row r="85" spans="1:16"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c r="O85" s="4" t="str">
        <f>IF(MAX(COUNTIF(Data!A85:H85,1),COUNTIF(Data!A85:H85,2),COUNTIF(Data!A85:H85,3),COUNTIF(Data!A85:H85,4),COUNTIF(Data!A85:H85,5),COUNTIF(Data!A85:H85,6),COUNTIF(Data!A85:H85,7))&gt;0,MAX(COUNTIF(Data!A85:H85,1),COUNTIF(Data!A85:H85,2),COUNTIF(Data!A85:H85,3),COUNTIF(Data!A85:H85,4),COUNTIF(Data!A85:H85,5),COUNTIF(Data!A85:H85,6),COUNTIF(Data!A85:H85,7)),"")</f>
        <v/>
      </c>
      <c r="P85" s="4" t="str">
        <f>IF(COUNTIF(Data!A85:H85,4)=8,"Remove","")</f>
        <v/>
      </c>
    </row>
    <row r="86" spans="1:16"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c r="O86" s="4" t="str">
        <f>IF(MAX(COUNTIF(Data!A86:H86,1),COUNTIF(Data!A86:H86,2),COUNTIF(Data!A86:H86,3),COUNTIF(Data!A86:H86,4),COUNTIF(Data!A86:H86,5),COUNTIF(Data!A86:H86,6),COUNTIF(Data!A86:H86,7))&gt;0,MAX(COUNTIF(Data!A86:H86,1),COUNTIF(Data!A86:H86,2),COUNTIF(Data!A86:H86,3),COUNTIF(Data!A86:H86,4),COUNTIF(Data!A86:H86,5),COUNTIF(Data!A86:H86,6),COUNTIF(Data!A86:H86,7)),"")</f>
        <v/>
      </c>
      <c r="P86" s="4" t="str">
        <f>IF(COUNTIF(Data!A86:H86,4)=8,"Remove","")</f>
        <v/>
      </c>
    </row>
    <row r="87" spans="1:16"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c r="O87" s="4" t="str">
        <f>IF(MAX(COUNTIF(Data!A87:H87,1),COUNTIF(Data!A87:H87,2),COUNTIF(Data!A87:H87,3),COUNTIF(Data!A87:H87,4),COUNTIF(Data!A87:H87,5),COUNTIF(Data!A87:H87,6),COUNTIF(Data!A87:H87,7))&gt;0,MAX(COUNTIF(Data!A87:H87,1),COUNTIF(Data!A87:H87,2),COUNTIF(Data!A87:H87,3),COUNTIF(Data!A87:H87,4),COUNTIF(Data!A87:H87,5),COUNTIF(Data!A87:H87,6),COUNTIF(Data!A87:H87,7)),"")</f>
        <v/>
      </c>
      <c r="P87" s="4" t="str">
        <f>IF(COUNTIF(Data!A87:H87,4)=8,"Remove","")</f>
        <v/>
      </c>
    </row>
    <row r="88" spans="1:16"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c r="O88" s="4" t="str">
        <f>IF(MAX(COUNTIF(Data!A88:H88,1),COUNTIF(Data!A88:H88,2),COUNTIF(Data!A88:H88,3),COUNTIF(Data!A88:H88,4),COUNTIF(Data!A88:H88,5),COUNTIF(Data!A88:H88,6),COUNTIF(Data!A88:H88,7))&gt;0,MAX(COUNTIF(Data!A88:H88,1),COUNTIF(Data!A88:H88,2),COUNTIF(Data!A88:H88,3),COUNTIF(Data!A88:H88,4),COUNTIF(Data!A88:H88,5),COUNTIF(Data!A88:H88,6),COUNTIF(Data!A88:H88,7)),"")</f>
        <v/>
      </c>
      <c r="P88" s="4" t="str">
        <f>IF(COUNTIF(Data!A88:H88,4)=8,"Remove","")</f>
        <v/>
      </c>
    </row>
    <row r="89" spans="1:16"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c r="O89" s="4" t="str">
        <f>IF(MAX(COUNTIF(Data!A89:H89,1),COUNTIF(Data!A89:H89,2),COUNTIF(Data!A89:H89,3),COUNTIF(Data!A89:H89,4),COUNTIF(Data!A89:H89,5),COUNTIF(Data!A89:H89,6),COUNTIF(Data!A89:H89,7))&gt;0,MAX(COUNTIF(Data!A89:H89,1),COUNTIF(Data!A89:H89,2),COUNTIF(Data!A89:H89,3),COUNTIF(Data!A89:H89,4),COUNTIF(Data!A89:H89,5),COUNTIF(Data!A89:H89,6),COUNTIF(Data!A89:H89,7)),"")</f>
        <v/>
      </c>
      <c r="P89" s="4" t="str">
        <f>IF(COUNTIF(Data!A89:H89,4)=8,"Remove","")</f>
        <v/>
      </c>
    </row>
    <row r="90" spans="1:16"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c r="O90" s="4" t="str">
        <f>IF(MAX(COUNTIF(Data!A90:H90,1),COUNTIF(Data!A90:H90,2),COUNTIF(Data!A90:H90,3),COUNTIF(Data!A90:H90,4),COUNTIF(Data!A90:H90,5),COUNTIF(Data!A90:H90,6),COUNTIF(Data!A90:H90,7))&gt;0,MAX(COUNTIF(Data!A90:H90,1),COUNTIF(Data!A90:H90,2),COUNTIF(Data!A90:H90,3),COUNTIF(Data!A90:H90,4),COUNTIF(Data!A90:H90,5),COUNTIF(Data!A90:H90,6),COUNTIF(Data!A90:H90,7)),"")</f>
        <v/>
      </c>
      <c r="P90" s="4" t="str">
        <f>IF(COUNTIF(Data!A90:H90,4)=8,"Remove","")</f>
        <v/>
      </c>
    </row>
    <row r="91" spans="1:16"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c r="O91" s="4" t="str">
        <f>IF(MAX(COUNTIF(Data!A91:H91,1),COUNTIF(Data!A91:H91,2),COUNTIF(Data!A91:H91,3),COUNTIF(Data!A91:H91,4),COUNTIF(Data!A91:H91,5),COUNTIF(Data!A91:H91,6),COUNTIF(Data!A91:H91,7))&gt;0,MAX(COUNTIF(Data!A91:H91,1),COUNTIF(Data!A91:H91,2),COUNTIF(Data!A91:H91,3),COUNTIF(Data!A91:H91,4),COUNTIF(Data!A91:H91,5),COUNTIF(Data!A91:H91,6),COUNTIF(Data!A91:H91,7)),"")</f>
        <v/>
      </c>
      <c r="P91" s="4" t="str">
        <f>IF(COUNTIF(Data!A91:H91,4)=8,"Remove","")</f>
        <v/>
      </c>
    </row>
    <row r="92" spans="1:16"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c r="O92" s="4" t="str">
        <f>IF(MAX(COUNTIF(Data!A92:H92,1),COUNTIF(Data!A92:H92,2),COUNTIF(Data!A92:H92,3),COUNTIF(Data!A92:H92,4),COUNTIF(Data!A92:H92,5),COUNTIF(Data!A92:H92,6),COUNTIF(Data!A92:H92,7))&gt;0,MAX(COUNTIF(Data!A92:H92,1),COUNTIF(Data!A92:H92,2),COUNTIF(Data!A92:H92,3),COUNTIF(Data!A92:H92,4),COUNTIF(Data!A92:H92,5),COUNTIF(Data!A92:H92,6),COUNTIF(Data!A92:H92,7)),"")</f>
        <v/>
      </c>
      <c r="P92" s="4" t="str">
        <f>IF(COUNTIF(Data!A92:H92,4)=8,"Remove","")</f>
        <v/>
      </c>
    </row>
    <row r="93" spans="1:16"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c r="O93" s="4" t="str">
        <f>IF(MAX(COUNTIF(Data!A93:H93,1),COUNTIF(Data!A93:H93,2),COUNTIF(Data!A93:H93,3),COUNTIF(Data!A93:H93,4),COUNTIF(Data!A93:H93,5),COUNTIF(Data!A93:H93,6),COUNTIF(Data!A93:H93,7))&gt;0,MAX(COUNTIF(Data!A93:H93,1),COUNTIF(Data!A93:H93,2),COUNTIF(Data!A93:H93,3),COUNTIF(Data!A93:H93,4),COUNTIF(Data!A93:H93,5),COUNTIF(Data!A93:H93,6),COUNTIF(Data!A93:H93,7)),"")</f>
        <v/>
      </c>
      <c r="P93" s="4" t="str">
        <f>IF(COUNTIF(Data!A93:H93,4)=8,"Remove","")</f>
        <v/>
      </c>
    </row>
    <row r="94" spans="1:16"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c r="O94" s="4" t="str">
        <f>IF(MAX(COUNTIF(Data!A94:H94,1),COUNTIF(Data!A94:H94,2),COUNTIF(Data!A94:H94,3),COUNTIF(Data!A94:H94,4),COUNTIF(Data!A94:H94,5),COUNTIF(Data!A94:H94,6),COUNTIF(Data!A94:H94,7))&gt;0,MAX(COUNTIF(Data!A94:H94,1),COUNTIF(Data!A94:H94,2),COUNTIF(Data!A94:H94,3),COUNTIF(Data!A94:H94,4),COUNTIF(Data!A94:H94,5),COUNTIF(Data!A94:H94,6),COUNTIF(Data!A94:H94,7)),"")</f>
        <v/>
      </c>
      <c r="P94" s="4" t="str">
        <f>IF(COUNTIF(Data!A94:H94,4)=8,"Remove","")</f>
        <v/>
      </c>
    </row>
    <row r="95" spans="1:16"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c r="O95" s="4" t="str">
        <f>IF(MAX(COUNTIF(Data!A95:H95,1),COUNTIF(Data!A95:H95,2),COUNTIF(Data!A95:H95,3),COUNTIF(Data!A95:H95,4),COUNTIF(Data!A95:H95,5),COUNTIF(Data!A95:H95,6),COUNTIF(Data!A95:H95,7))&gt;0,MAX(COUNTIF(Data!A95:H95,1),COUNTIF(Data!A95:H95,2),COUNTIF(Data!A95:H95,3),COUNTIF(Data!A95:H95,4),COUNTIF(Data!A95:H95,5),COUNTIF(Data!A95:H95,6),COUNTIF(Data!A95:H95,7)),"")</f>
        <v/>
      </c>
      <c r="P95" s="4" t="str">
        <f>IF(COUNTIF(Data!A95:H95,4)=8,"Remove","")</f>
        <v/>
      </c>
    </row>
    <row r="96" spans="1:16"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c r="O96" s="4" t="str">
        <f>IF(MAX(COUNTIF(Data!A96:H96,1),COUNTIF(Data!A96:H96,2),COUNTIF(Data!A96:H96,3),COUNTIF(Data!A96:H96,4),COUNTIF(Data!A96:H96,5),COUNTIF(Data!A96:H96,6),COUNTIF(Data!A96:H96,7))&gt;0,MAX(COUNTIF(Data!A96:H96,1),COUNTIF(Data!A96:H96,2),COUNTIF(Data!A96:H96,3),COUNTIF(Data!A96:H96,4),COUNTIF(Data!A96:H96,5),COUNTIF(Data!A96:H96,6),COUNTIF(Data!A96:H96,7)),"")</f>
        <v/>
      </c>
      <c r="P96" s="4" t="str">
        <f>IF(COUNTIF(Data!A96:H96,4)=8,"Remove","")</f>
        <v/>
      </c>
    </row>
    <row r="97" spans="1:16"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c r="O97" s="4" t="str">
        <f>IF(MAX(COUNTIF(Data!A97:H97,1),COUNTIF(Data!A97:H97,2),COUNTIF(Data!A97:H97,3),COUNTIF(Data!A97:H97,4),COUNTIF(Data!A97:H97,5),COUNTIF(Data!A97:H97,6),COUNTIF(Data!A97:H97,7))&gt;0,MAX(COUNTIF(Data!A97:H97,1),COUNTIF(Data!A97:H97,2),COUNTIF(Data!A97:H97,3),COUNTIF(Data!A97:H97,4),COUNTIF(Data!A97:H97,5),COUNTIF(Data!A97:H97,6),COUNTIF(Data!A97:H97,7)),"")</f>
        <v/>
      </c>
      <c r="P97" s="4" t="str">
        <f>IF(COUNTIF(Data!A97:H97,4)=8,"Remove","")</f>
        <v/>
      </c>
    </row>
    <row r="98" spans="1:16"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c r="O98" s="4" t="str">
        <f>IF(MAX(COUNTIF(Data!A98:H98,1),COUNTIF(Data!A98:H98,2),COUNTIF(Data!A98:H98,3),COUNTIF(Data!A98:H98,4),COUNTIF(Data!A98:H98,5),COUNTIF(Data!A98:H98,6),COUNTIF(Data!A98:H98,7))&gt;0,MAX(COUNTIF(Data!A98:H98,1),COUNTIF(Data!A98:H98,2),COUNTIF(Data!A98:H98,3),COUNTIF(Data!A98:H98,4),COUNTIF(Data!A98:H98,5),COUNTIF(Data!A98:H98,6),COUNTIF(Data!A98:H98,7)),"")</f>
        <v/>
      </c>
      <c r="P98" s="4" t="str">
        <f>IF(COUNTIF(Data!A98:H98,4)=8,"Remove","")</f>
        <v/>
      </c>
    </row>
    <row r="99" spans="1:16"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c r="O99" s="4" t="str">
        <f>IF(MAX(COUNTIF(Data!A99:H99,1),COUNTIF(Data!A99:H99,2),COUNTIF(Data!A99:H99,3),COUNTIF(Data!A99:H99,4),COUNTIF(Data!A99:H99,5),COUNTIF(Data!A99:H99,6),COUNTIF(Data!A99:H99,7))&gt;0,MAX(COUNTIF(Data!A99:H99,1),COUNTIF(Data!A99:H99,2),COUNTIF(Data!A99:H99,3),COUNTIF(Data!A99:H99,4),COUNTIF(Data!A99:H99,5),COUNTIF(Data!A99:H99,6),COUNTIF(Data!A99:H99,7)),"")</f>
        <v/>
      </c>
      <c r="P99" s="4" t="str">
        <f>IF(COUNTIF(Data!A99:H99,4)=8,"Remove","")</f>
        <v/>
      </c>
    </row>
    <row r="100" spans="1:16"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c r="O100" s="4" t="str">
        <f>IF(MAX(COUNTIF(Data!A100:H100,1),COUNTIF(Data!A100:H100,2),COUNTIF(Data!A100:H100,3),COUNTIF(Data!A100:H100,4),COUNTIF(Data!A100:H100,5),COUNTIF(Data!A100:H100,6),COUNTIF(Data!A100:H100,7))&gt;0,MAX(COUNTIF(Data!A100:H100,1),COUNTIF(Data!A100:H100,2),COUNTIF(Data!A100:H100,3),COUNTIF(Data!A100:H100,4),COUNTIF(Data!A100:H100,5),COUNTIF(Data!A100:H100,6),COUNTIF(Data!A100:H100,7)),"")</f>
        <v/>
      </c>
      <c r="P100" s="4" t="str">
        <f>IF(COUNTIF(Data!A100:H100,4)=8,"Remove","")</f>
        <v/>
      </c>
    </row>
    <row r="101" spans="1:16"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c r="O101" s="4" t="str">
        <f>IF(MAX(COUNTIF(Data!A101:H101,1),COUNTIF(Data!A101:H101,2),COUNTIF(Data!A101:H101,3),COUNTIF(Data!A101:H101,4),COUNTIF(Data!A101:H101,5),COUNTIF(Data!A101:H101,6),COUNTIF(Data!A101:H101,7))&gt;0,MAX(COUNTIF(Data!A101:H101,1),COUNTIF(Data!A101:H101,2),COUNTIF(Data!A101:H101,3),COUNTIF(Data!A101:H101,4),COUNTIF(Data!A101:H101,5),COUNTIF(Data!A101:H101,6),COUNTIF(Data!A101:H101,7)),"")</f>
        <v/>
      </c>
      <c r="P101" s="4" t="str">
        <f>IF(COUNTIF(Data!A101:H101,4)=8,"Remove","")</f>
        <v/>
      </c>
    </row>
    <row r="102" spans="1:16"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c r="O102" s="4" t="str">
        <f>IF(MAX(COUNTIF(Data!A102:H102,1),COUNTIF(Data!A102:H102,2),COUNTIF(Data!A102:H102,3),COUNTIF(Data!A102:H102,4),COUNTIF(Data!A102:H102,5),COUNTIF(Data!A102:H102,6),COUNTIF(Data!A102:H102,7))&gt;0,MAX(COUNTIF(Data!A102:H102,1),COUNTIF(Data!A102:H102,2),COUNTIF(Data!A102:H102,3),COUNTIF(Data!A102:H102,4),COUNTIF(Data!A102:H102,5),COUNTIF(Data!A102:H102,6),COUNTIF(Data!A102:H102,7)),"")</f>
        <v/>
      </c>
      <c r="P102" s="4" t="str">
        <f>IF(COUNTIF(Data!A102:H102,4)=8,"Remove","")</f>
        <v/>
      </c>
    </row>
    <row r="103" spans="1:16"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c r="O103" s="4" t="str">
        <f>IF(MAX(COUNTIF(Data!A103:H103,1),COUNTIF(Data!A103:H103,2),COUNTIF(Data!A103:H103,3),COUNTIF(Data!A103:H103,4),COUNTIF(Data!A103:H103,5),COUNTIF(Data!A103:H103,6),COUNTIF(Data!A103:H103,7))&gt;0,MAX(COUNTIF(Data!A103:H103,1),COUNTIF(Data!A103:H103,2),COUNTIF(Data!A103:H103,3),COUNTIF(Data!A103:H103,4),COUNTIF(Data!A103:H103,5),COUNTIF(Data!A103:H103,6),COUNTIF(Data!A103:H103,7)),"")</f>
        <v/>
      </c>
      <c r="P103" s="4" t="str">
        <f>IF(COUNTIF(Data!A103:H103,4)=8,"Remove","")</f>
        <v/>
      </c>
    </row>
    <row r="104" spans="1:16"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c r="O104" s="4" t="str">
        <f>IF(MAX(COUNTIF(Data!A104:H104,1),COUNTIF(Data!A104:H104,2),COUNTIF(Data!A104:H104,3),COUNTIF(Data!A104:H104,4),COUNTIF(Data!A104:H104,5),COUNTIF(Data!A104:H104,6),COUNTIF(Data!A104:H104,7))&gt;0,MAX(COUNTIF(Data!A104:H104,1),COUNTIF(Data!A104:H104,2),COUNTIF(Data!A104:H104,3),COUNTIF(Data!A104:H104,4),COUNTIF(Data!A104:H104,5),COUNTIF(Data!A104:H104,6),COUNTIF(Data!A104:H104,7)),"")</f>
        <v/>
      </c>
      <c r="P104" s="4" t="str">
        <f>IF(COUNTIF(Data!A104:H104,4)=8,"Remove","")</f>
        <v/>
      </c>
    </row>
    <row r="105" spans="1:16"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c r="O105" s="4" t="str">
        <f>IF(MAX(COUNTIF(Data!A105:H105,1),COUNTIF(Data!A105:H105,2),COUNTIF(Data!A105:H105,3),COUNTIF(Data!A105:H105,4),COUNTIF(Data!A105:H105,5),COUNTIF(Data!A105:H105,6),COUNTIF(Data!A105:H105,7))&gt;0,MAX(COUNTIF(Data!A105:H105,1),COUNTIF(Data!A105:H105,2),COUNTIF(Data!A105:H105,3),COUNTIF(Data!A105:H105,4),COUNTIF(Data!A105:H105,5),COUNTIF(Data!A105:H105,6),COUNTIF(Data!A105:H105,7)),"")</f>
        <v/>
      </c>
      <c r="P105" s="4" t="str">
        <f>IF(COUNTIF(Data!A105:H105,4)=8,"Remove","")</f>
        <v/>
      </c>
    </row>
    <row r="106" spans="1:16"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c r="O106" s="4" t="str">
        <f>IF(MAX(COUNTIF(Data!A106:H106,1),COUNTIF(Data!A106:H106,2),COUNTIF(Data!A106:H106,3),COUNTIF(Data!A106:H106,4),COUNTIF(Data!A106:H106,5),COUNTIF(Data!A106:H106,6),COUNTIF(Data!A106:H106,7))&gt;0,MAX(COUNTIF(Data!A106:H106,1),COUNTIF(Data!A106:H106,2),COUNTIF(Data!A106:H106,3),COUNTIF(Data!A106:H106,4),COUNTIF(Data!A106:H106,5),COUNTIF(Data!A106:H106,6),COUNTIF(Data!A106:H106,7)),"")</f>
        <v/>
      </c>
      <c r="P106" s="4" t="str">
        <f>IF(COUNTIF(Data!A106:H106,4)=8,"Remove","")</f>
        <v/>
      </c>
    </row>
    <row r="107" spans="1:16"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c r="O107" s="4" t="str">
        <f>IF(MAX(COUNTIF(Data!A107:H107,1),COUNTIF(Data!A107:H107,2),COUNTIF(Data!A107:H107,3),COUNTIF(Data!A107:H107,4),COUNTIF(Data!A107:H107,5),COUNTIF(Data!A107:H107,6),COUNTIF(Data!A107:H107,7))&gt;0,MAX(COUNTIF(Data!A107:H107,1),COUNTIF(Data!A107:H107,2),COUNTIF(Data!A107:H107,3),COUNTIF(Data!A107:H107,4),COUNTIF(Data!A107:H107,5),COUNTIF(Data!A107:H107,6),COUNTIF(Data!A107:H107,7)),"")</f>
        <v/>
      </c>
      <c r="P107" s="4" t="str">
        <f>IF(COUNTIF(Data!A107:H107,4)=8,"Remove","")</f>
        <v/>
      </c>
    </row>
    <row r="108" spans="1:16"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c r="O108" s="4" t="str">
        <f>IF(MAX(COUNTIF(Data!A108:H108,1),COUNTIF(Data!A108:H108,2),COUNTIF(Data!A108:H108,3),COUNTIF(Data!A108:H108,4),COUNTIF(Data!A108:H108,5),COUNTIF(Data!A108:H108,6),COUNTIF(Data!A108:H108,7))&gt;0,MAX(COUNTIF(Data!A108:H108,1),COUNTIF(Data!A108:H108,2),COUNTIF(Data!A108:H108,3),COUNTIF(Data!A108:H108,4),COUNTIF(Data!A108:H108,5),COUNTIF(Data!A108:H108,6),COUNTIF(Data!A108:H108,7)),"")</f>
        <v/>
      </c>
      <c r="P108" s="4" t="str">
        <f>IF(COUNTIF(Data!A108:H108,4)=8,"Remove","")</f>
        <v/>
      </c>
    </row>
    <row r="109" spans="1:16"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c r="O109" s="4" t="str">
        <f>IF(MAX(COUNTIF(Data!A109:H109,1),COUNTIF(Data!A109:H109,2),COUNTIF(Data!A109:H109,3),COUNTIF(Data!A109:H109,4),COUNTIF(Data!A109:H109,5),COUNTIF(Data!A109:H109,6),COUNTIF(Data!A109:H109,7))&gt;0,MAX(COUNTIF(Data!A109:H109,1),COUNTIF(Data!A109:H109,2),COUNTIF(Data!A109:H109,3),COUNTIF(Data!A109:H109,4),COUNTIF(Data!A109:H109,5),COUNTIF(Data!A109:H109,6),COUNTIF(Data!A109:H109,7)),"")</f>
        <v/>
      </c>
      <c r="P109" s="4" t="str">
        <f>IF(COUNTIF(Data!A109:H109,4)=8,"Remove","")</f>
        <v/>
      </c>
    </row>
    <row r="110" spans="1:16"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c r="O110" s="4" t="str">
        <f>IF(MAX(COUNTIF(Data!A110:H110,1),COUNTIF(Data!A110:H110,2),COUNTIF(Data!A110:H110,3),COUNTIF(Data!A110:H110,4),COUNTIF(Data!A110:H110,5),COUNTIF(Data!A110:H110,6),COUNTIF(Data!A110:H110,7))&gt;0,MAX(COUNTIF(Data!A110:H110,1),COUNTIF(Data!A110:H110,2),COUNTIF(Data!A110:H110,3),COUNTIF(Data!A110:H110,4),COUNTIF(Data!A110:H110,5),COUNTIF(Data!A110:H110,6),COUNTIF(Data!A110:H110,7)),"")</f>
        <v/>
      </c>
      <c r="P110" s="4" t="str">
        <f>IF(COUNTIF(Data!A110:H110,4)=8,"Remove","")</f>
        <v/>
      </c>
    </row>
    <row r="111" spans="1:16"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c r="O111" s="4" t="str">
        <f>IF(MAX(COUNTIF(Data!A111:H111,1),COUNTIF(Data!A111:H111,2),COUNTIF(Data!A111:H111,3),COUNTIF(Data!A111:H111,4),COUNTIF(Data!A111:H111,5),COUNTIF(Data!A111:H111,6),COUNTIF(Data!A111:H111,7))&gt;0,MAX(COUNTIF(Data!A111:H111,1),COUNTIF(Data!A111:H111,2),COUNTIF(Data!A111:H111,3),COUNTIF(Data!A111:H111,4),COUNTIF(Data!A111:H111,5),COUNTIF(Data!A111:H111,6),COUNTIF(Data!A111:H111,7)),"")</f>
        <v/>
      </c>
      <c r="P111" s="4" t="str">
        <f>IF(COUNTIF(Data!A111:H111,4)=8,"Remove","")</f>
        <v/>
      </c>
    </row>
    <row r="112" spans="1:16"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c r="O112" s="4" t="str">
        <f>IF(MAX(COUNTIF(Data!A112:H112,1),COUNTIF(Data!A112:H112,2),COUNTIF(Data!A112:H112,3),COUNTIF(Data!A112:H112,4),COUNTIF(Data!A112:H112,5),COUNTIF(Data!A112:H112,6),COUNTIF(Data!A112:H112,7))&gt;0,MAX(COUNTIF(Data!A112:H112,1),COUNTIF(Data!A112:H112,2),COUNTIF(Data!A112:H112,3),COUNTIF(Data!A112:H112,4),COUNTIF(Data!A112:H112,5),COUNTIF(Data!A112:H112,6),COUNTIF(Data!A112:H112,7)),"")</f>
        <v/>
      </c>
      <c r="P112" s="4" t="str">
        <f>IF(COUNTIF(Data!A112:H112,4)=8,"Remove","")</f>
        <v/>
      </c>
    </row>
    <row r="113" spans="1:16"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c r="O113" s="4" t="str">
        <f>IF(MAX(COUNTIF(Data!A113:H113,1),COUNTIF(Data!A113:H113,2),COUNTIF(Data!A113:H113,3),COUNTIF(Data!A113:H113,4),COUNTIF(Data!A113:H113,5),COUNTIF(Data!A113:H113,6),COUNTIF(Data!A113:H113,7))&gt;0,MAX(COUNTIF(Data!A113:H113,1),COUNTIF(Data!A113:H113,2),COUNTIF(Data!A113:H113,3),COUNTIF(Data!A113:H113,4),COUNTIF(Data!A113:H113,5),COUNTIF(Data!A113:H113,6),COUNTIF(Data!A113:H113,7)),"")</f>
        <v/>
      </c>
      <c r="P113" s="4" t="str">
        <f>IF(COUNTIF(Data!A113:H113,4)=8,"Remove","")</f>
        <v/>
      </c>
    </row>
    <row r="114" spans="1:16"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c r="O114" s="4" t="str">
        <f>IF(MAX(COUNTIF(Data!A114:H114,1),COUNTIF(Data!A114:H114,2),COUNTIF(Data!A114:H114,3),COUNTIF(Data!A114:H114,4),COUNTIF(Data!A114:H114,5),COUNTIF(Data!A114:H114,6),COUNTIF(Data!A114:H114,7))&gt;0,MAX(COUNTIF(Data!A114:H114,1),COUNTIF(Data!A114:H114,2),COUNTIF(Data!A114:H114,3),COUNTIF(Data!A114:H114,4),COUNTIF(Data!A114:H114,5),COUNTIF(Data!A114:H114,6),COUNTIF(Data!A114:H114,7)),"")</f>
        <v/>
      </c>
      <c r="P114" s="4" t="str">
        <f>IF(COUNTIF(Data!A114:H114,4)=8,"Remove","")</f>
        <v/>
      </c>
    </row>
    <row r="115" spans="1:16"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c r="O115" s="4" t="str">
        <f>IF(MAX(COUNTIF(Data!A115:H115,1),COUNTIF(Data!A115:H115,2),COUNTIF(Data!A115:H115,3),COUNTIF(Data!A115:H115,4),COUNTIF(Data!A115:H115,5),COUNTIF(Data!A115:H115,6),COUNTIF(Data!A115:H115,7))&gt;0,MAX(COUNTIF(Data!A115:H115,1),COUNTIF(Data!A115:H115,2),COUNTIF(Data!A115:H115,3),COUNTIF(Data!A115:H115,4),COUNTIF(Data!A115:H115,5),COUNTIF(Data!A115:H115,6),COUNTIF(Data!A115:H115,7)),"")</f>
        <v/>
      </c>
      <c r="P115" s="4" t="str">
        <f>IF(COUNTIF(Data!A115:H115,4)=8,"Remove","")</f>
        <v/>
      </c>
    </row>
    <row r="116" spans="1:16"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c r="O116" s="4" t="str">
        <f>IF(MAX(COUNTIF(Data!A116:H116,1),COUNTIF(Data!A116:H116,2),COUNTIF(Data!A116:H116,3),COUNTIF(Data!A116:H116,4),COUNTIF(Data!A116:H116,5),COUNTIF(Data!A116:H116,6),COUNTIF(Data!A116:H116,7))&gt;0,MAX(COUNTIF(Data!A116:H116,1),COUNTIF(Data!A116:H116,2),COUNTIF(Data!A116:H116,3),COUNTIF(Data!A116:H116,4),COUNTIF(Data!A116:H116,5),COUNTIF(Data!A116:H116,6),COUNTIF(Data!A116:H116,7)),"")</f>
        <v/>
      </c>
      <c r="P116" s="4" t="str">
        <f>IF(COUNTIF(Data!A116:H116,4)=8,"Remove","")</f>
        <v/>
      </c>
    </row>
    <row r="117" spans="1:16"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c r="O117" s="4" t="str">
        <f>IF(MAX(COUNTIF(Data!A117:H117,1),COUNTIF(Data!A117:H117,2),COUNTIF(Data!A117:H117,3),COUNTIF(Data!A117:H117,4),COUNTIF(Data!A117:H117,5),COUNTIF(Data!A117:H117,6),COUNTIF(Data!A117:H117,7))&gt;0,MAX(COUNTIF(Data!A117:H117,1),COUNTIF(Data!A117:H117,2),COUNTIF(Data!A117:H117,3),COUNTIF(Data!A117:H117,4),COUNTIF(Data!A117:H117,5),COUNTIF(Data!A117:H117,6),COUNTIF(Data!A117:H117,7)),"")</f>
        <v/>
      </c>
      <c r="P117" s="4" t="str">
        <f>IF(COUNTIF(Data!A117:H117,4)=8,"Remove","")</f>
        <v/>
      </c>
    </row>
    <row r="118" spans="1:16"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c r="O118" s="4" t="str">
        <f>IF(MAX(COUNTIF(Data!A118:H118,1),COUNTIF(Data!A118:H118,2),COUNTIF(Data!A118:H118,3),COUNTIF(Data!A118:H118,4),COUNTIF(Data!A118:H118,5),COUNTIF(Data!A118:H118,6),COUNTIF(Data!A118:H118,7))&gt;0,MAX(COUNTIF(Data!A118:H118,1),COUNTIF(Data!A118:H118,2),COUNTIF(Data!A118:H118,3),COUNTIF(Data!A118:H118,4),COUNTIF(Data!A118:H118,5),COUNTIF(Data!A118:H118,6),COUNTIF(Data!A118:H118,7)),"")</f>
        <v/>
      </c>
      <c r="P118" s="4" t="str">
        <f>IF(COUNTIF(Data!A118:H118,4)=8,"Remove","")</f>
        <v/>
      </c>
    </row>
    <row r="119" spans="1:16"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c r="O119" s="4" t="str">
        <f>IF(MAX(COUNTIF(Data!A119:H119,1),COUNTIF(Data!A119:H119,2),COUNTIF(Data!A119:H119,3),COUNTIF(Data!A119:H119,4),COUNTIF(Data!A119:H119,5),COUNTIF(Data!A119:H119,6),COUNTIF(Data!A119:H119,7))&gt;0,MAX(COUNTIF(Data!A119:H119,1),COUNTIF(Data!A119:H119,2),COUNTIF(Data!A119:H119,3),COUNTIF(Data!A119:H119,4),COUNTIF(Data!A119:H119,5),COUNTIF(Data!A119:H119,6),COUNTIF(Data!A119:H119,7)),"")</f>
        <v/>
      </c>
      <c r="P119" s="4" t="str">
        <f>IF(COUNTIF(Data!A119:H119,4)=8,"Remove","")</f>
        <v/>
      </c>
    </row>
    <row r="120" spans="1:16"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c r="O120" s="4" t="str">
        <f>IF(MAX(COUNTIF(Data!A120:H120,1),COUNTIF(Data!A120:H120,2),COUNTIF(Data!A120:H120,3),COUNTIF(Data!A120:H120,4),COUNTIF(Data!A120:H120,5),COUNTIF(Data!A120:H120,6),COUNTIF(Data!A120:H120,7))&gt;0,MAX(COUNTIF(Data!A120:H120,1),COUNTIF(Data!A120:H120,2),COUNTIF(Data!A120:H120,3),COUNTIF(Data!A120:H120,4),COUNTIF(Data!A120:H120,5),COUNTIF(Data!A120:H120,6),COUNTIF(Data!A120:H120,7)),"")</f>
        <v/>
      </c>
      <c r="P120" s="4" t="str">
        <f>IF(COUNTIF(Data!A120:H120,4)=8,"Remove","")</f>
        <v/>
      </c>
    </row>
    <row r="121" spans="1:16"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c r="O121" s="4" t="str">
        <f>IF(MAX(COUNTIF(Data!A121:H121,1),COUNTIF(Data!A121:H121,2),COUNTIF(Data!A121:H121,3),COUNTIF(Data!A121:H121,4),COUNTIF(Data!A121:H121,5),COUNTIF(Data!A121:H121,6),COUNTIF(Data!A121:H121,7))&gt;0,MAX(COUNTIF(Data!A121:H121,1),COUNTIF(Data!A121:H121,2),COUNTIF(Data!A121:H121,3),COUNTIF(Data!A121:H121,4),COUNTIF(Data!A121:H121,5),COUNTIF(Data!A121:H121,6),COUNTIF(Data!A121:H121,7)),"")</f>
        <v/>
      </c>
      <c r="P121" s="4" t="str">
        <f>IF(COUNTIF(Data!A121:H121,4)=8,"Remove","")</f>
        <v/>
      </c>
    </row>
    <row r="122" spans="1:16"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c r="O122" s="4" t="str">
        <f>IF(MAX(COUNTIF(Data!A122:H122,1),COUNTIF(Data!A122:H122,2),COUNTIF(Data!A122:H122,3),COUNTIF(Data!A122:H122,4),COUNTIF(Data!A122:H122,5),COUNTIF(Data!A122:H122,6),COUNTIF(Data!A122:H122,7))&gt;0,MAX(COUNTIF(Data!A122:H122,1),COUNTIF(Data!A122:H122,2),COUNTIF(Data!A122:H122,3),COUNTIF(Data!A122:H122,4),COUNTIF(Data!A122:H122,5),COUNTIF(Data!A122:H122,6),COUNTIF(Data!A122:H122,7)),"")</f>
        <v/>
      </c>
      <c r="P122" s="4" t="str">
        <f>IF(COUNTIF(Data!A122:H122,4)=8,"Remove","")</f>
        <v/>
      </c>
    </row>
    <row r="123" spans="1:16"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c r="O123" s="4" t="str">
        <f>IF(MAX(COUNTIF(Data!A123:H123,1),COUNTIF(Data!A123:H123,2),COUNTIF(Data!A123:H123,3),COUNTIF(Data!A123:H123,4),COUNTIF(Data!A123:H123,5),COUNTIF(Data!A123:H123,6),COUNTIF(Data!A123:H123,7))&gt;0,MAX(COUNTIF(Data!A123:H123,1),COUNTIF(Data!A123:H123,2),COUNTIF(Data!A123:H123,3),COUNTIF(Data!A123:H123,4),COUNTIF(Data!A123:H123,5),COUNTIF(Data!A123:H123,6),COUNTIF(Data!A123:H123,7)),"")</f>
        <v/>
      </c>
      <c r="P123" s="4" t="str">
        <f>IF(COUNTIF(Data!A123:H123,4)=8,"Remove","")</f>
        <v/>
      </c>
    </row>
    <row r="124" spans="1:16"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c r="O124" s="4" t="str">
        <f>IF(MAX(COUNTIF(Data!A124:H124,1),COUNTIF(Data!A124:H124,2),COUNTIF(Data!A124:H124,3),COUNTIF(Data!A124:H124,4),COUNTIF(Data!A124:H124,5),COUNTIF(Data!A124:H124,6),COUNTIF(Data!A124:H124,7))&gt;0,MAX(COUNTIF(Data!A124:H124,1),COUNTIF(Data!A124:H124,2),COUNTIF(Data!A124:H124,3),COUNTIF(Data!A124:H124,4),COUNTIF(Data!A124:H124,5),COUNTIF(Data!A124:H124,6),COUNTIF(Data!A124:H124,7)),"")</f>
        <v/>
      </c>
      <c r="P124" s="4" t="str">
        <f>IF(COUNTIF(Data!A124:H124,4)=8,"Remove","")</f>
        <v/>
      </c>
    </row>
    <row r="125" spans="1:16"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c r="O125" s="4" t="str">
        <f>IF(MAX(COUNTIF(Data!A125:H125,1),COUNTIF(Data!A125:H125,2),COUNTIF(Data!A125:H125,3),COUNTIF(Data!A125:H125,4),COUNTIF(Data!A125:H125,5),COUNTIF(Data!A125:H125,6),COUNTIF(Data!A125:H125,7))&gt;0,MAX(COUNTIF(Data!A125:H125,1),COUNTIF(Data!A125:H125,2),COUNTIF(Data!A125:H125,3),COUNTIF(Data!A125:H125,4),COUNTIF(Data!A125:H125,5),COUNTIF(Data!A125:H125,6),COUNTIF(Data!A125:H125,7)),"")</f>
        <v/>
      </c>
      <c r="P125" s="4" t="str">
        <f>IF(COUNTIF(Data!A125:H125,4)=8,"Remove","")</f>
        <v/>
      </c>
    </row>
    <row r="126" spans="1:16"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c r="O126" s="4" t="str">
        <f>IF(MAX(COUNTIF(Data!A126:H126,1),COUNTIF(Data!A126:H126,2),COUNTIF(Data!A126:H126,3),COUNTIF(Data!A126:H126,4),COUNTIF(Data!A126:H126,5),COUNTIF(Data!A126:H126,6),COUNTIF(Data!A126:H126,7))&gt;0,MAX(COUNTIF(Data!A126:H126,1),COUNTIF(Data!A126:H126,2),COUNTIF(Data!A126:H126,3),COUNTIF(Data!A126:H126,4),COUNTIF(Data!A126:H126,5),COUNTIF(Data!A126:H126,6),COUNTIF(Data!A126:H126,7)),"")</f>
        <v/>
      </c>
      <c r="P126" s="4" t="str">
        <f>IF(COUNTIF(Data!A126:H126,4)=8,"Remove","")</f>
        <v/>
      </c>
    </row>
    <row r="127" spans="1:16"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c r="O127" s="4" t="str">
        <f>IF(MAX(COUNTIF(Data!A127:H127,1),COUNTIF(Data!A127:H127,2),COUNTIF(Data!A127:H127,3),COUNTIF(Data!A127:H127,4),COUNTIF(Data!A127:H127,5),COUNTIF(Data!A127:H127,6),COUNTIF(Data!A127:H127,7))&gt;0,MAX(COUNTIF(Data!A127:H127,1),COUNTIF(Data!A127:H127,2),COUNTIF(Data!A127:H127,3),COUNTIF(Data!A127:H127,4),COUNTIF(Data!A127:H127,5),COUNTIF(Data!A127:H127,6),COUNTIF(Data!A127:H127,7)),"")</f>
        <v/>
      </c>
      <c r="P127" s="4" t="str">
        <f>IF(COUNTIF(Data!A127:H127,4)=8,"Remove","")</f>
        <v/>
      </c>
    </row>
    <row r="128" spans="1:16"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c r="O128" s="4" t="str">
        <f>IF(MAX(COUNTIF(Data!A128:H128,1),COUNTIF(Data!A128:H128,2),COUNTIF(Data!A128:H128,3),COUNTIF(Data!A128:H128,4),COUNTIF(Data!A128:H128,5),COUNTIF(Data!A128:H128,6),COUNTIF(Data!A128:H128,7))&gt;0,MAX(COUNTIF(Data!A128:H128,1),COUNTIF(Data!A128:H128,2),COUNTIF(Data!A128:H128,3),COUNTIF(Data!A128:H128,4),COUNTIF(Data!A128:H128,5),COUNTIF(Data!A128:H128,6),COUNTIF(Data!A128:H128,7)),"")</f>
        <v/>
      </c>
      <c r="P128" s="4" t="str">
        <f>IF(COUNTIF(Data!A128:H128,4)=8,"Remove","")</f>
        <v/>
      </c>
    </row>
    <row r="129" spans="1:16"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c r="O129" s="4" t="str">
        <f>IF(MAX(COUNTIF(Data!A129:H129,1),COUNTIF(Data!A129:H129,2),COUNTIF(Data!A129:H129,3),COUNTIF(Data!A129:H129,4),COUNTIF(Data!A129:H129,5),COUNTIF(Data!A129:H129,6),COUNTIF(Data!A129:H129,7))&gt;0,MAX(COUNTIF(Data!A129:H129,1),COUNTIF(Data!A129:H129,2),COUNTIF(Data!A129:H129,3),COUNTIF(Data!A129:H129,4),COUNTIF(Data!A129:H129,5),COUNTIF(Data!A129:H129,6),COUNTIF(Data!A129:H129,7)),"")</f>
        <v/>
      </c>
      <c r="P129" s="4" t="str">
        <f>IF(COUNTIF(Data!A129:H129,4)=8,"Remove","")</f>
        <v/>
      </c>
    </row>
    <row r="130" spans="1:16"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c r="O130" s="4" t="str">
        <f>IF(MAX(COUNTIF(Data!A130:H130,1),COUNTIF(Data!A130:H130,2),COUNTIF(Data!A130:H130,3),COUNTIF(Data!A130:H130,4),COUNTIF(Data!A130:H130,5),COUNTIF(Data!A130:H130,6),COUNTIF(Data!A130:H130,7))&gt;0,MAX(COUNTIF(Data!A130:H130,1),COUNTIF(Data!A130:H130,2),COUNTIF(Data!A130:H130,3),COUNTIF(Data!A130:H130,4),COUNTIF(Data!A130:H130,5),COUNTIF(Data!A130:H130,6),COUNTIF(Data!A130:H130,7)),"")</f>
        <v/>
      </c>
      <c r="P130" s="4" t="str">
        <f>IF(COUNTIF(Data!A130:H130,4)=8,"Remove","")</f>
        <v/>
      </c>
    </row>
    <row r="131" spans="1:16"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c r="O131" s="4" t="str">
        <f>IF(MAX(COUNTIF(Data!A131:H131,1),COUNTIF(Data!A131:H131,2),COUNTIF(Data!A131:H131,3),COUNTIF(Data!A131:H131,4),COUNTIF(Data!A131:H131,5),COUNTIF(Data!A131:H131,6),COUNTIF(Data!A131:H131,7))&gt;0,MAX(COUNTIF(Data!A131:H131,1),COUNTIF(Data!A131:H131,2),COUNTIF(Data!A131:H131,3),COUNTIF(Data!A131:H131,4),COUNTIF(Data!A131:H131,5),COUNTIF(Data!A131:H131,6),COUNTIF(Data!A131:H131,7)),"")</f>
        <v/>
      </c>
      <c r="P131" s="4" t="str">
        <f>IF(COUNTIF(Data!A131:H131,4)=8,"Remove","")</f>
        <v/>
      </c>
    </row>
    <row r="132" spans="1:16"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c r="O132" s="4" t="str">
        <f>IF(MAX(COUNTIF(Data!A132:H132,1),COUNTIF(Data!A132:H132,2),COUNTIF(Data!A132:H132,3),COUNTIF(Data!A132:H132,4),COUNTIF(Data!A132:H132,5),COUNTIF(Data!A132:H132,6),COUNTIF(Data!A132:H132,7))&gt;0,MAX(COUNTIF(Data!A132:H132,1),COUNTIF(Data!A132:H132,2),COUNTIF(Data!A132:H132,3),COUNTIF(Data!A132:H132,4),COUNTIF(Data!A132:H132,5),COUNTIF(Data!A132:H132,6),COUNTIF(Data!A132:H132,7)),"")</f>
        <v/>
      </c>
      <c r="P132" s="4" t="str">
        <f>IF(COUNTIF(Data!A132:H132,4)=8,"Remove","")</f>
        <v/>
      </c>
    </row>
    <row r="133" spans="1:16"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c r="O133" s="4" t="str">
        <f>IF(MAX(COUNTIF(Data!A133:H133,1),COUNTIF(Data!A133:H133,2),COUNTIF(Data!A133:H133,3),COUNTIF(Data!A133:H133,4),COUNTIF(Data!A133:H133,5),COUNTIF(Data!A133:H133,6),COUNTIF(Data!A133:H133,7))&gt;0,MAX(COUNTIF(Data!A133:H133,1),COUNTIF(Data!A133:H133,2),COUNTIF(Data!A133:H133,3),COUNTIF(Data!A133:H133,4),COUNTIF(Data!A133:H133,5),COUNTIF(Data!A133:H133,6),COUNTIF(Data!A133:H133,7)),"")</f>
        <v/>
      </c>
      <c r="P133" s="4" t="str">
        <f>IF(COUNTIF(Data!A133:H133,4)=8,"Remove","")</f>
        <v/>
      </c>
    </row>
    <row r="134" spans="1:16"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c r="O134" s="4" t="str">
        <f>IF(MAX(COUNTIF(Data!A134:H134,1),COUNTIF(Data!A134:H134,2),COUNTIF(Data!A134:H134,3),COUNTIF(Data!A134:H134,4),COUNTIF(Data!A134:H134,5),COUNTIF(Data!A134:H134,6),COUNTIF(Data!A134:H134,7))&gt;0,MAX(COUNTIF(Data!A134:H134,1),COUNTIF(Data!A134:H134,2),COUNTIF(Data!A134:H134,3),COUNTIF(Data!A134:H134,4),COUNTIF(Data!A134:H134,5),COUNTIF(Data!A134:H134,6),COUNTIF(Data!A134:H134,7)),"")</f>
        <v/>
      </c>
      <c r="P134" s="4" t="str">
        <f>IF(COUNTIF(Data!A134:H134,4)=8,"Remove","")</f>
        <v/>
      </c>
    </row>
    <row r="135" spans="1:16"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c r="O135" s="4" t="str">
        <f>IF(MAX(COUNTIF(Data!A135:H135,1),COUNTIF(Data!A135:H135,2),COUNTIF(Data!A135:H135,3),COUNTIF(Data!A135:H135,4),COUNTIF(Data!A135:H135,5),COUNTIF(Data!A135:H135,6),COUNTIF(Data!A135:H135,7))&gt;0,MAX(COUNTIF(Data!A135:H135,1),COUNTIF(Data!A135:H135,2),COUNTIF(Data!A135:H135,3),COUNTIF(Data!A135:H135,4),COUNTIF(Data!A135:H135,5),COUNTIF(Data!A135:H135,6),COUNTIF(Data!A135:H135,7)),"")</f>
        <v/>
      </c>
      <c r="P135" s="4" t="str">
        <f>IF(COUNTIF(Data!A135:H135,4)=8,"Remove","")</f>
        <v/>
      </c>
    </row>
    <row r="136" spans="1:16"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c r="O136" s="4" t="str">
        <f>IF(MAX(COUNTIF(Data!A136:H136,1),COUNTIF(Data!A136:H136,2),COUNTIF(Data!A136:H136,3),COUNTIF(Data!A136:H136,4),COUNTIF(Data!A136:H136,5),COUNTIF(Data!A136:H136,6),COUNTIF(Data!A136:H136,7))&gt;0,MAX(COUNTIF(Data!A136:H136,1),COUNTIF(Data!A136:H136,2),COUNTIF(Data!A136:H136,3),COUNTIF(Data!A136:H136,4),COUNTIF(Data!A136:H136,5),COUNTIF(Data!A136:H136,6),COUNTIF(Data!A136:H136,7)),"")</f>
        <v/>
      </c>
      <c r="P136" s="4" t="str">
        <f>IF(COUNTIF(Data!A136:H136,4)=8,"Remove","")</f>
        <v/>
      </c>
    </row>
    <row r="137" spans="1:16"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c r="O137" s="4" t="str">
        <f>IF(MAX(COUNTIF(Data!A137:H137,1),COUNTIF(Data!A137:H137,2),COUNTIF(Data!A137:H137,3),COUNTIF(Data!A137:H137,4),COUNTIF(Data!A137:H137,5),COUNTIF(Data!A137:H137,6),COUNTIF(Data!A137:H137,7))&gt;0,MAX(COUNTIF(Data!A137:H137,1),COUNTIF(Data!A137:H137,2),COUNTIF(Data!A137:H137,3),COUNTIF(Data!A137:H137,4),COUNTIF(Data!A137:H137,5),COUNTIF(Data!A137:H137,6),COUNTIF(Data!A137:H137,7)),"")</f>
        <v/>
      </c>
      <c r="P137" s="4" t="str">
        <f>IF(COUNTIF(Data!A137:H137,4)=8,"Remove","")</f>
        <v/>
      </c>
    </row>
    <row r="138" spans="1:16"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c r="O138" s="4" t="str">
        <f>IF(MAX(COUNTIF(Data!A138:H138,1),COUNTIF(Data!A138:H138,2),COUNTIF(Data!A138:H138,3),COUNTIF(Data!A138:H138,4),COUNTIF(Data!A138:H138,5),COUNTIF(Data!A138:H138,6),COUNTIF(Data!A138:H138,7))&gt;0,MAX(COUNTIF(Data!A138:H138,1),COUNTIF(Data!A138:H138,2),COUNTIF(Data!A138:H138,3),COUNTIF(Data!A138:H138,4),COUNTIF(Data!A138:H138,5),COUNTIF(Data!A138:H138,6),COUNTIF(Data!A138:H138,7)),"")</f>
        <v/>
      </c>
      <c r="P138" s="4" t="str">
        <f>IF(COUNTIF(Data!A138:H138,4)=8,"Remove","")</f>
        <v/>
      </c>
    </row>
    <row r="139" spans="1:16"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c r="O139" s="4" t="str">
        <f>IF(MAX(COUNTIF(Data!A139:H139,1),COUNTIF(Data!A139:H139,2),COUNTIF(Data!A139:H139,3),COUNTIF(Data!A139:H139,4),COUNTIF(Data!A139:H139,5),COUNTIF(Data!A139:H139,6),COUNTIF(Data!A139:H139,7))&gt;0,MAX(COUNTIF(Data!A139:H139,1),COUNTIF(Data!A139:H139,2),COUNTIF(Data!A139:H139,3),COUNTIF(Data!A139:H139,4),COUNTIF(Data!A139:H139,5),COUNTIF(Data!A139:H139,6),COUNTIF(Data!A139:H139,7)),"")</f>
        <v/>
      </c>
      <c r="P139" s="4" t="str">
        <f>IF(COUNTIF(Data!A139:H139,4)=8,"Remove","")</f>
        <v/>
      </c>
    </row>
    <row r="140" spans="1:16"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c r="O140" s="4" t="str">
        <f>IF(MAX(COUNTIF(Data!A140:H140,1),COUNTIF(Data!A140:H140,2),COUNTIF(Data!A140:H140,3),COUNTIF(Data!A140:H140,4),COUNTIF(Data!A140:H140,5),COUNTIF(Data!A140:H140,6),COUNTIF(Data!A140:H140,7))&gt;0,MAX(COUNTIF(Data!A140:H140,1),COUNTIF(Data!A140:H140,2),COUNTIF(Data!A140:H140,3),COUNTIF(Data!A140:H140,4),COUNTIF(Data!A140:H140,5),COUNTIF(Data!A140:H140,6),COUNTIF(Data!A140:H140,7)),"")</f>
        <v/>
      </c>
      <c r="P140" s="4" t="str">
        <f>IF(COUNTIF(Data!A140:H140,4)=8,"Remove","")</f>
        <v/>
      </c>
    </row>
    <row r="141" spans="1:16"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c r="O141" s="4" t="str">
        <f>IF(MAX(COUNTIF(Data!A141:H141,1),COUNTIF(Data!A141:H141,2),COUNTIF(Data!A141:H141,3),COUNTIF(Data!A141:H141,4),COUNTIF(Data!A141:H141,5),COUNTIF(Data!A141:H141,6),COUNTIF(Data!A141:H141,7))&gt;0,MAX(COUNTIF(Data!A141:H141,1),COUNTIF(Data!A141:H141,2),COUNTIF(Data!A141:H141,3),COUNTIF(Data!A141:H141,4),COUNTIF(Data!A141:H141,5),COUNTIF(Data!A141:H141,6),COUNTIF(Data!A141:H141,7)),"")</f>
        <v/>
      </c>
      <c r="P141" s="4" t="str">
        <f>IF(COUNTIF(Data!A141:H141,4)=8,"Remove","")</f>
        <v/>
      </c>
    </row>
    <row r="142" spans="1:16"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c r="O142" s="4" t="str">
        <f>IF(MAX(COUNTIF(Data!A142:H142,1),COUNTIF(Data!A142:H142,2),COUNTIF(Data!A142:H142,3),COUNTIF(Data!A142:H142,4),COUNTIF(Data!A142:H142,5),COUNTIF(Data!A142:H142,6),COUNTIF(Data!A142:H142,7))&gt;0,MAX(COUNTIF(Data!A142:H142,1),COUNTIF(Data!A142:H142,2),COUNTIF(Data!A142:H142,3),COUNTIF(Data!A142:H142,4),COUNTIF(Data!A142:H142,5),COUNTIF(Data!A142:H142,6),COUNTIF(Data!A142:H142,7)),"")</f>
        <v/>
      </c>
      <c r="P142" s="4" t="str">
        <f>IF(COUNTIF(Data!A142:H142,4)=8,"Remove","")</f>
        <v/>
      </c>
    </row>
    <row r="143" spans="1:16"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c r="O143" s="4" t="str">
        <f>IF(MAX(COUNTIF(Data!A143:H143,1),COUNTIF(Data!A143:H143,2),COUNTIF(Data!A143:H143,3),COUNTIF(Data!A143:H143,4),COUNTIF(Data!A143:H143,5),COUNTIF(Data!A143:H143,6),COUNTIF(Data!A143:H143,7))&gt;0,MAX(COUNTIF(Data!A143:H143,1),COUNTIF(Data!A143:H143,2),COUNTIF(Data!A143:H143,3),COUNTIF(Data!A143:H143,4),COUNTIF(Data!A143:H143,5),COUNTIF(Data!A143:H143,6),COUNTIF(Data!A143:H143,7)),"")</f>
        <v/>
      </c>
      <c r="P143" s="4" t="str">
        <f>IF(COUNTIF(Data!A143:H143,4)=8,"Remove","")</f>
        <v/>
      </c>
    </row>
    <row r="144" spans="1:16"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c r="O144" s="4" t="str">
        <f>IF(MAX(COUNTIF(Data!A144:H144,1),COUNTIF(Data!A144:H144,2),COUNTIF(Data!A144:H144,3),COUNTIF(Data!A144:H144,4),COUNTIF(Data!A144:H144,5),COUNTIF(Data!A144:H144,6),COUNTIF(Data!A144:H144,7))&gt;0,MAX(COUNTIF(Data!A144:H144,1),COUNTIF(Data!A144:H144,2),COUNTIF(Data!A144:H144,3),COUNTIF(Data!A144:H144,4),COUNTIF(Data!A144:H144,5),COUNTIF(Data!A144:H144,6),COUNTIF(Data!A144:H144,7)),"")</f>
        <v/>
      </c>
      <c r="P144" s="4" t="str">
        <f>IF(COUNTIF(Data!A144:H144,4)=8,"Remove","")</f>
        <v/>
      </c>
    </row>
    <row r="145" spans="1:16"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c r="O145" s="4" t="str">
        <f>IF(MAX(COUNTIF(Data!A145:H145,1),COUNTIF(Data!A145:H145,2),COUNTIF(Data!A145:H145,3),COUNTIF(Data!A145:H145,4),COUNTIF(Data!A145:H145,5),COUNTIF(Data!A145:H145,6),COUNTIF(Data!A145:H145,7))&gt;0,MAX(COUNTIF(Data!A145:H145,1),COUNTIF(Data!A145:H145,2),COUNTIF(Data!A145:H145,3),COUNTIF(Data!A145:H145,4),COUNTIF(Data!A145:H145,5),COUNTIF(Data!A145:H145,6),COUNTIF(Data!A145:H145,7)),"")</f>
        <v/>
      </c>
      <c r="P145" s="4" t="str">
        <f>IF(COUNTIF(Data!A145:H145,4)=8,"Remove","")</f>
        <v/>
      </c>
    </row>
    <row r="146" spans="1:16"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c r="O146" s="4" t="str">
        <f>IF(MAX(COUNTIF(Data!A146:H146,1),COUNTIF(Data!A146:H146,2),COUNTIF(Data!A146:H146,3),COUNTIF(Data!A146:H146,4),COUNTIF(Data!A146:H146,5),COUNTIF(Data!A146:H146,6),COUNTIF(Data!A146:H146,7))&gt;0,MAX(COUNTIF(Data!A146:H146,1),COUNTIF(Data!A146:H146,2),COUNTIF(Data!A146:H146,3),COUNTIF(Data!A146:H146,4),COUNTIF(Data!A146:H146,5),COUNTIF(Data!A146:H146,6),COUNTIF(Data!A146:H146,7)),"")</f>
        <v/>
      </c>
      <c r="P146" s="4" t="str">
        <f>IF(COUNTIF(Data!A146:H146,4)=8,"Remove","")</f>
        <v/>
      </c>
    </row>
    <row r="147" spans="1:16"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c r="O147" s="4" t="str">
        <f>IF(MAX(COUNTIF(Data!A147:H147,1),COUNTIF(Data!A147:H147,2),COUNTIF(Data!A147:H147,3),COUNTIF(Data!A147:H147,4),COUNTIF(Data!A147:H147,5),COUNTIF(Data!A147:H147,6),COUNTIF(Data!A147:H147,7))&gt;0,MAX(COUNTIF(Data!A147:H147,1),COUNTIF(Data!A147:H147,2),COUNTIF(Data!A147:H147,3),COUNTIF(Data!A147:H147,4),COUNTIF(Data!A147:H147,5),COUNTIF(Data!A147:H147,6),COUNTIF(Data!A147:H147,7)),"")</f>
        <v/>
      </c>
      <c r="P147" s="4" t="str">
        <f>IF(COUNTIF(Data!A147:H147,4)=8,"Remove","")</f>
        <v/>
      </c>
    </row>
    <row r="148" spans="1:16"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c r="O148" s="4" t="str">
        <f>IF(MAX(COUNTIF(Data!A148:H148,1),COUNTIF(Data!A148:H148,2),COUNTIF(Data!A148:H148,3),COUNTIF(Data!A148:H148,4),COUNTIF(Data!A148:H148,5),COUNTIF(Data!A148:H148,6),COUNTIF(Data!A148:H148,7))&gt;0,MAX(COUNTIF(Data!A148:H148,1),COUNTIF(Data!A148:H148,2),COUNTIF(Data!A148:H148,3),COUNTIF(Data!A148:H148,4),COUNTIF(Data!A148:H148,5),COUNTIF(Data!A148:H148,6),COUNTIF(Data!A148:H148,7)),"")</f>
        <v/>
      </c>
      <c r="P148" s="4" t="str">
        <f>IF(COUNTIF(Data!A148:H148,4)=8,"Remove","")</f>
        <v/>
      </c>
    </row>
    <row r="149" spans="1:16"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c r="O149" s="4" t="str">
        <f>IF(MAX(COUNTIF(Data!A149:H149,1),COUNTIF(Data!A149:H149,2),COUNTIF(Data!A149:H149,3),COUNTIF(Data!A149:H149,4),COUNTIF(Data!A149:H149,5),COUNTIF(Data!A149:H149,6),COUNTIF(Data!A149:H149,7))&gt;0,MAX(COUNTIF(Data!A149:H149,1),COUNTIF(Data!A149:H149,2),COUNTIF(Data!A149:H149,3),COUNTIF(Data!A149:H149,4),COUNTIF(Data!A149:H149,5),COUNTIF(Data!A149:H149,6),COUNTIF(Data!A149:H149,7)),"")</f>
        <v/>
      </c>
      <c r="P149" s="4" t="str">
        <f>IF(COUNTIF(Data!A149:H149,4)=8,"Remove","")</f>
        <v/>
      </c>
    </row>
    <row r="150" spans="1:16"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c r="O150" s="4" t="str">
        <f>IF(MAX(COUNTIF(Data!A150:H150,1),COUNTIF(Data!A150:H150,2),COUNTIF(Data!A150:H150,3),COUNTIF(Data!A150:H150,4),COUNTIF(Data!A150:H150,5),COUNTIF(Data!A150:H150,6),COUNTIF(Data!A150:H150,7))&gt;0,MAX(COUNTIF(Data!A150:H150,1),COUNTIF(Data!A150:H150,2),COUNTIF(Data!A150:H150,3),COUNTIF(Data!A150:H150,4),COUNTIF(Data!A150:H150,5),COUNTIF(Data!A150:H150,6),COUNTIF(Data!A150:H150,7)),"")</f>
        <v/>
      </c>
      <c r="P150" s="4" t="str">
        <f>IF(COUNTIF(Data!A150:H150,4)=8,"Remove","")</f>
        <v/>
      </c>
    </row>
    <row r="151" spans="1:16"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c r="O151" s="4" t="str">
        <f>IF(MAX(COUNTIF(Data!A151:H151,1),COUNTIF(Data!A151:H151,2),COUNTIF(Data!A151:H151,3),COUNTIF(Data!A151:H151,4),COUNTIF(Data!A151:H151,5),COUNTIF(Data!A151:H151,6),COUNTIF(Data!A151:H151,7))&gt;0,MAX(COUNTIF(Data!A151:H151,1),COUNTIF(Data!A151:H151,2),COUNTIF(Data!A151:H151,3),COUNTIF(Data!A151:H151,4),COUNTIF(Data!A151:H151,5),COUNTIF(Data!A151:H151,6),COUNTIF(Data!A151:H151,7)),"")</f>
        <v/>
      </c>
      <c r="P151" s="4" t="str">
        <f>IF(COUNTIF(Data!A151:H151,4)=8,"Remove","")</f>
        <v/>
      </c>
    </row>
    <row r="152" spans="1:16"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c r="O152" s="4" t="str">
        <f>IF(MAX(COUNTIF(Data!A152:H152,1),COUNTIF(Data!A152:H152,2),COUNTIF(Data!A152:H152,3),COUNTIF(Data!A152:H152,4),COUNTIF(Data!A152:H152,5),COUNTIF(Data!A152:H152,6),COUNTIF(Data!A152:H152,7))&gt;0,MAX(COUNTIF(Data!A152:H152,1),COUNTIF(Data!A152:H152,2),COUNTIF(Data!A152:H152,3),COUNTIF(Data!A152:H152,4),COUNTIF(Data!A152:H152,5),COUNTIF(Data!A152:H152,6),COUNTIF(Data!A152:H152,7)),"")</f>
        <v/>
      </c>
      <c r="P152" s="4" t="str">
        <f>IF(COUNTIF(Data!A152:H152,4)=8,"Remove","")</f>
        <v/>
      </c>
    </row>
    <row r="153" spans="1:16"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c r="O153" s="4" t="str">
        <f>IF(MAX(COUNTIF(Data!A153:H153,1),COUNTIF(Data!A153:H153,2),COUNTIF(Data!A153:H153,3),COUNTIF(Data!A153:H153,4),COUNTIF(Data!A153:H153,5),COUNTIF(Data!A153:H153,6),COUNTIF(Data!A153:H153,7))&gt;0,MAX(COUNTIF(Data!A153:H153,1),COUNTIF(Data!A153:H153,2),COUNTIF(Data!A153:H153,3),COUNTIF(Data!A153:H153,4),COUNTIF(Data!A153:H153,5),COUNTIF(Data!A153:H153,6),COUNTIF(Data!A153:H153,7)),"")</f>
        <v/>
      </c>
      <c r="P153" s="4" t="str">
        <f>IF(COUNTIF(Data!A153:H153,4)=8,"Remove","")</f>
        <v/>
      </c>
    </row>
    <row r="154" spans="1:16"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c r="O154" s="4" t="str">
        <f>IF(MAX(COUNTIF(Data!A154:H154,1),COUNTIF(Data!A154:H154,2),COUNTIF(Data!A154:H154,3),COUNTIF(Data!A154:H154,4),COUNTIF(Data!A154:H154,5),COUNTIF(Data!A154:H154,6),COUNTIF(Data!A154:H154,7))&gt;0,MAX(COUNTIF(Data!A154:H154,1),COUNTIF(Data!A154:H154,2),COUNTIF(Data!A154:H154,3),COUNTIF(Data!A154:H154,4),COUNTIF(Data!A154:H154,5),COUNTIF(Data!A154:H154,6),COUNTIF(Data!A154:H154,7)),"")</f>
        <v/>
      </c>
      <c r="P154" s="4" t="str">
        <f>IF(COUNTIF(Data!A154:H154,4)=8,"Remove","")</f>
        <v/>
      </c>
    </row>
    <row r="155" spans="1:16"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c r="O155" s="4" t="str">
        <f>IF(MAX(COUNTIF(Data!A155:H155,1),COUNTIF(Data!A155:H155,2),COUNTIF(Data!A155:H155,3),COUNTIF(Data!A155:H155,4),COUNTIF(Data!A155:H155,5),COUNTIF(Data!A155:H155,6),COUNTIF(Data!A155:H155,7))&gt;0,MAX(COUNTIF(Data!A155:H155,1),COUNTIF(Data!A155:H155,2),COUNTIF(Data!A155:H155,3),COUNTIF(Data!A155:H155,4),COUNTIF(Data!A155:H155,5),COUNTIF(Data!A155:H155,6),COUNTIF(Data!A155:H155,7)),"")</f>
        <v/>
      </c>
      <c r="P155" s="4" t="str">
        <f>IF(COUNTIF(Data!A155:H155,4)=8,"Remove","")</f>
        <v/>
      </c>
    </row>
    <row r="156" spans="1:16"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c r="O156" s="4" t="str">
        <f>IF(MAX(COUNTIF(Data!A156:H156,1),COUNTIF(Data!A156:H156,2),COUNTIF(Data!A156:H156,3),COUNTIF(Data!A156:H156,4),COUNTIF(Data!A156:H156,5),COUNTIF(Data!A156:H156,6),COUNTIF(Data!A156:H156,7))&gt;0,MAX(COUNTIF(Data!A156:H156,1),COUNTIF(Data!A156:H156,2),COUNTIF(Data!A156:H156,3),COUNTIF(Data!A156:H156,4),COUNTIF(Data!A156:H156,5),COUNTIF(Data!A156:H156,6),COUNTIF(Data!A156:H156,7)),"")</f>
        <v/>
      </c>
      <c r="P156" s="4" t="str">
        <f>IF(COUNTIF(Data!A156:H156,4)=8,"Remove","")</f>
        <v/>
      </c>
    </row>
    <row r="157" spans="1:16"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c r="O157" s="4" t="str">
        <f>IF(MAX(COUNTIF(Data!A157:H157,1),COUNTIF(Data!A157:H157,2),COUNTIF(Data!A157:H157,3),COUNTIF(Data!A157:H157,4),COUNTIF(Data!A157:H157,5),COUNTIF(Data!A157:H157,6),COUNTIF(Data!A157:H157,7))&gt;0,MAX(COUNTIF(Data!A157:H157,1),COUNTIF(Data!A157:H157,2),COUNTIF(Data!A157:H157,3),COUNTIF(Data!A157:H157,4),COUNTIF(Data!A157:H157,5),COUNTIF(Data!A157:H157,6),COUNTIF(Data!A157:H157,7)),"")</f>
        <v/>
      </c>
      <c r="P157" s="4" t="str">
        <f>IF(COUNTIF(Data!A157:H157,4)=8,"Remove","")</f>
        <v/>
      </c>
    </row>
    <row r="158" spans="1:16"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c r="O158" s="4" t="str">
        <f>IF(MAX(COUNTIF(Data!A158:H158,1),COUNTIF(Data!A158:H158,2),COUNTIF(Data!A158:H158,3),COUNTIF(Data!A158:H158,4),COUNTIF(Data!A158:H158,5),COUNTIF(Data!A158:H158,6),COUNTIF(Data!A158:H158,7))&gt;0,MAX(COUNTIF(Data!A158:H158,1),COUNTIF(Data!A158:H158,2),COUNTIF(Data!A158:H158,3),COUNTIF(Data!A158:H158,4),COUNTIF(Data!A158:H158,5),COUNTIF(Data!A158:H158,6),COUNTIF(Data!A158:H158,7)),"")</f>
        <v/>
      </c>
      <c r="P158" s="4" t="str">
        <f>IF(COUNTIF(Data!A158:H158,4)=8,"Remove","")</f>
        <v/>
      </c>
    </row>
    <row r="159" spans="1:16"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c r="O159" s="4" t="str">
        <f>IF(MAX(COUNTIF(Data!A159:H159,1),COUNTIF(Data!A159:H159,2),COUNTIF(Data!A159:H159,3),COUNTIF(Data!A159:H159,4),COUNTIF(Data!A159:H159,5),COUNTIF(Data!A159:H159,6),COUNTIF(Data!A159:H159,7))&gt;0,MAX(COUNTIF(Data!A159:H159,1),COUNTIF(Data!A159:H159,2),COUNTIF(Data!A159:H159,3),COUNTIF(Data!A159:H159,4),COUNTIF(Data!A159:H159,5),COUNTIF(Data!A159:H159,6),COUNTIF(Data!A159:H159,7)),"")</f>
        <v/>
      </c>
      <c r="P159" s="4" t="str">
        <f>IF(COUNTIF(Data!A159:H159,4)=8,"Remove","")</f>
        <v/>
      </c>
    </row>
    <row r="160" spans="1:16"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c r="O160" s="4" t="str">
        <f>IF(MAX(COUNTIF(Data!A160:H160,1),COUNTIF(Data!A160:H160,2),COUNTIF(Data!A160:H160,3),COUNTIF(Data!A160:H160,4),COUNTIF(Data!A160:H160,5),COUNTIF(Data!A160:H160,6),COUNTIF(Data!A160:H160,7))&gt;0,MAX(COUNTIF(Data!A160:H160,1),COUNTIF(Data!A160:H160,2),COUNTIF(Data!A160:H160,3),COUNTIF(Data!A160:H160,4),COUNTIF(Data!A160:H160,5),COUNTIF(Data!A160:H160,6),COUNTIF(Data!A160:H160,7)),"")</f>
        <v/>
      </c>
      <c r="P160" s="4" t="str">
        <f>IF(COUNTIF(Data!A160:H160,4)=8,"Remove","")</f>
        <v/>
      </c>
    </row>
    <row r="161" spans="1:16"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c r="O161" s="4" t="str">
        <f>IF(MAX(COUNTIF(Data!A161:H161,1),COUNTIF(Data!A161:H161,2),COUNTIF(Data!A161:H161,3),COUNTIF(Data!A161:H161,4),COUNTIF(Data!A161:H161,5),COUNTIF(Data!A161:H161,6),COUNTIF(Data!A161:H161,7))&gt;0,MAX(COUNTIF(Data!A161:H161,1),COUNTIF(Data!A161:H161,2),COUNTIF(Data!A161:H161,3),COUNTIF(Data!A161:H161,4),COUNTIF(Data!A161:H161,5),COUNTIF(Data!A161:H161,6),COUNTIF(Data!A161:H161,7)),"")</f>
        <v/>
      </c>
      <c r="P161" s="4" t="str">
        <f>IF(COUNTIF(Data!A161:H161,4)=8,"Remove","")</f>
        <v/>
      </c>
    </row>
    <row r="162" spans="1:16"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c r="O162" s="4" t="str">
        <f>IF(MAX(COUNTIF(Data!A162:H162,1),COUNTIF(Data!A162:H162,2),COUNTIF(Data!A162:H162,3),COUNTIF(Data!A162:H162,4),COUNTIF(Data!A162:H162,5),COUNTIF(Data!A162:H162,6),COUNTIF(Data!A162:H162,7))&gt;0,MAX(COUNTIF(Data!A162:H162,1),COUNTIF(Data!A162:H162,2),COUNTIF(Data!A162:H162,3),COUNTIF(Data!A162:H162,4),COUNTIF(Data!A162:H162,5),COUNTIF(Data!A162:H162,6),COUNTIF(Data!A162:H162,7)),"")</f>
        <v/>
      </c>
      <c r="P162" s="4" t="str">
        <f>IF(COUNTIF(Data!A162:H162,4)=8,"Remove","")</f>
        <v/>
      </c>
    </row>
    <row r="163" spans="1:16"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c r="O163" s="4" t="str">
        <f>IF(MAX(COUNTIF(Data!A163:H163,1),COUNTIF(Data!A163:H163,2),COUNTIF(Data!A163:H163,3),COUNTIF(Data!A163:H163,4),COUNTIF(Data!A163:H163,5),COUNTIF(Data!A163:H163,6),COUNTIF(Data!A163:H163,7))&gt;0,MAX(COUNTIF(Data!A163:H163,1),COUNTIF(Data!A163:H163,2),COUNTIF(Data!A163:H163,3),COUNTIF(Data!A163:H163,4),COUNTIF(Data!A163:H163,5),COUNTIF(Data!A163:H163,6),COUNTIF(Data!A163:H163,7)),"")</f>
        <v/>
      </c>
      <c r="P163" s="4" t="str">
        <f>IF(COUNTIF(Data!A163:H163,4)=8,"Remove","")</f>
        <v/>
      </c>
    </row>
    <row r="164" spans="1:16"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c r="O164" s="4" t="str">
        <f>IF(MAX(COUNTIF(Data!A164:H164,1),COUNTIF(Data!A164:H164,2),COUNTIF(Data!A164:H164,3),COUNTIF(Data!A164:H164,4),COUNTIF(Data!A164:H164,5),COUNTIF(Data!A164:H164,6),COUNTIF(Data!A164:H164,7))&gt;0,MAX(COUNTIF(Data!A164:H164,1),COUNTIF(Data!A164:H164,2),COUNTIF(Data!A164:H164,3),COUNTIF(Data!A164:H164,4),COUNTIF(Data!A164:H164,5),COUNTIF(Data!A164:H164,6),COUNTIF(Data!A164:H164,7)),"")</f>
        <v/>
      </c>
      <c r="P164" s="4" t="str">
        <f>IF(COUNTIF(Data!A164:H164,4)=8,"Remove","")</f>
        <v/>
      </c>
    </row>
    <row r="165" spans="1:16"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c r="O165" s="4" t="str">
        <f>IF(MAX(COUNTIF(Data!A165:H165,1),COUNTIF(Data!A165:H165,2),COUNTIF(Data!A165:H165,3),COUNTIF(Data!A165:H165,4),COUNTIF(Data!A165:H165,5),COUNTIF(Data!A165:H165,6),COUNTIF(Data!A165:H165,7))&gt;0,MAX(COUNTIF(Data!A165:H165,1),COUNTIF(Data!A165:H165,2),COUNTIF(Data!A165:H165,3),COUNTIF(Data!A165:H165,4),COUNTIF(Data!A165:H165,5),COUNTIF(Data!A165:H165,6),COUNTIF(Data!A165:H165,7)),"")</f>
        <v/>
      </c>
      <c r="P165" s="4" t="str">
        <f>IF(COUNTIF(Data!A165:H165,4)=8,"Remove","")</f>
        <v/>
      </c>
    </row>
    <row r="166" spans="1:16"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c r="O166" s="4" t="str">
        <f>IF(MAX(COUNTIF(Data!A166:H166,1),COUNTIF(Data!A166:H166,2),COUNTIF(Data!A166:H166,3),COUNTIF(Data!A166:H166,4),COUNTIF(Data!A166:H166,5),COUNTIF(Data!A166:H166,6),COUNTIF(Data!A166:H166,7))&gt;0,MAX(COUNTIF(Data!A166:H166,1),COUNTIF(Data!A166:H166,2),COUNTIF(Data!A166:H166,3),COUNTIF(Data!A166:H166,4),COUNTIF(Data!A166:H166,5),COUNTIF(Data!A166:H166,6),COUNTIF(Data!A166:H166,7)),"")</f>
        <v/>
      </c>
      <c r="P166" s="4" t="str">
        <f>IF(COUNTIF(Data!A166:H166,4)=8,"Remove","")</f>
        <v/>
      </c>
    </row>
    <row r="167" spans="1:16"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c r="O167" s="4" t="str">
        <f>IF(MAX(COUNTIF(Data!A167:H167,1),COUNTIF(Data!A167:H167,2),COUNTIF(Data!A167:H167,3),COUNTIF(Data!A167:H167,4),COUNTIF(Data!A167:H167,5),COUNTIF(Data!A167:H167,6),COUNTIF(Data!A167:H167,7))&gt;0,MAX(COUNTIF(Data!A167:H167,1),COUNTIF(Data!A167:H167,2),COUNTIF(Data!A167:H167,3),COUNTIF(Data!A167:H167,4),COUNTIF(Data!A167:H167,5),COUNTIF(Data!A167:H167,6),COUNTIF(Data!A167:H167,7)),"")</f>
        <v/>
      </c>
      <c r="P167" s="4" t="str">
        <f>IF(COUNTIF(Data!A167:H167,4)=8,"Remove","")</f>
        <v/>
      </c>
    </row>
    <row r="168" spans="1:16"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c r="O168" s="4" t="str">
        <f>IF(MAX(COUNTIF(Data!A168:H168,1),COUNTIF(Data!A168:H168,2),COUNTIF(Data!A168:H168,3),COUNTIF(Data!A168:H168,4),COUNTIF(Data!A168:H168,5),COUNTIF(Data!A168:H168,6),COUNTIF(Data!A168:H168,7))&gt;0,MAX(COUNTIF(Data!A168:H168,1),COUNTIF(Data!A168:H168,2),COUNTIF(Data!A168:H168,3),COUNTIF(Data!A168:H168,4),COUNTIF(Data!A168:H168,5),COUNTIF(Data!A168:H168,6),COUNTIF(Data!A168:H168,7)),"")</f>
        <v/>
      </c>
      <c r="P168" s="4" t="str">
        <f>IF(COUNTIF(Data!A168:H168,4)=8,"Remove","")</f>
        <v/>
      </c>
    </row>
    <row r="169" spans="1:16"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c r="O169" s="4" t="str">
        <f>IF(MAX(COUNTIF(Data!A169:H169,1),COUNTIF(Data!A169:H169,2),COUNTIF(Data!A169:H169,3),COUNTIF(Data!A169:H169,4),COUNTIF(Data!A169:H169,5),COUNTIF(Data!A169:H169,6),COUNTIF(Data!A169:H169,7))&gt;0,MAX(COUNTIF(Data!A169:H169,1),COUNTIF(Data!A169:H169,2),COUNTIF(Data!A169:H169,3),COUNTIF(Data!A169:H169,4),COUNTIF(Data!A169:H169,5),COUNTIF(Data!A169:H169,6),COUNTIF(Data!A169:H169,7)),"")</f>
        <v/>
      </c>
      <c r="P169" s="4" t="str">
        <f>IF(COUNTIF(Data!A169:H169,4)=8,"Remove","")</f>
        <v/>
      </c>
    </row>
    <row r="170" spans="1:16"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c r="O170" s="4" t="str">
        <f>IF(MAX(COUNTIF(Data!A170:H170,1),COUNTIF(Data!A170:H170,2),COUNTIF(Data!A170:H170,3),COUNTIF(Data!A170:H170,4),COUNTIF(Data!A170:H170,5),COUNTIF(Data!A170:H170,6),COUNTIF(Data!A170:H170,7))&gt;0,MAX(COUNTIF(Data!A170:H170,1),COUNTIF(Data!A170:H170,2),COUNTIF(Data!A170:H170,3),COUNTIF(Data!A170:H170,4),COUNTIF(Data!A170:H170,5),COUNTIF(Data!A170:H170,6),COUNTIF(Data!A170:H170,7)),"")</f>
        <v/>
      </c>
      <c r="P170" s="4" t="str">
        <f>IF(COUNTIF(Data!A170:H170,4)=8,"Remove","")</f>
        <v/>
      </c>
    </row>
    <row r="171" spans="1:16"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c r="O171" s="4" t="str">
        <f>IF(MAX(COUNTIF(Data!A171:H171,1),COUNTIF(Data!A171:H171,2),COUNTIF(Data!A171:H171,3),COUNTIF(Data!A171:H171,4),COUNTIF(Data!A171:H171,5),COUNTIF(Data!A171:H171,6),COUNTIF(Data!A171:H171,7))&gt;0,MAX(COUNTIF(Data!A171:H171,1),COUNTIF(Data!A171:H171,2),COUNTIF(Data!A171:H171,3),COUNTIF(Data!A171:H171,4),COUNTIF(Data!A171:H171,5),COUNTIF(Data!A171:H171,6),COUNTIF(Data!A171:H171,7)),"")</f>
        <v/>
      </c>
      <c r="P171" s="4" t="str">
        <f>IF(COUNTIF(Data!A171:H171,4)=8,"Remove","")</f>
        <v/>
      </c>
    </row>
    <row r="172" spans="1:16"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c r="O172" s="4" t="str">
        <f>IF(MAX(COUNTIF(Data!A172:H172,1),COUNTIF(Data!A172:H172,2),COUNTIF(Data!A172:H172,3),COUNTIF(Data!A172:H172,4),COUNTIF(Data!A172:H172,5),COUNTIF(Data!A172:H172,6),COUNTIF(Data!A172:H172,7))&gt;0,MAX(COUNTIF(Data!A172:H172,1),COUNTIF(Data!A172:H172,2),COUNTIF(Data!A172:H172,3),COUNTIF(Data!A172:H172,4),COUNTIF(Data!A172:H172,5),COUNTIF(Data!A172:H172,6),COUNTIF(Data!A172:H172,7)),"")</f>
        <v/>
      </c>
      <c r="P172" s="4" t="str">
        <f>IF(COUNTIF(Data!A172:H172,4)=8,"Remove","")</f>
        <v/>
      </c>
    </row>
    <row r="173" spans="1:16"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c r="O173" s="4" t="str">
        <f>IF(MAX(COUNTIF(Data!A173:H173,1),COUNTIF(Data!A173:H173,2),COUNTIF(Data!A173:H173,3),COUNTIF(Data!A173:H173,4),COUNTIF(Data!A173:H173,5),COUNTIF(Data!A173:H173,6),COUNTIF(Data!A173:H173,7))&gt;0,MAX(COUNTIF(Data!A173:H173,1),COUNTIF(Data!A173:H173,2),COUNTIF(Data!A173:H173,3),COUNTIF(Data!A173:H173,4),COUNTIF(Data!A173:H173,5),COUNTIF(Data!A173:H173,6),COUNTIF(Data!A173:H173,7)),"")</f>
        <v/>
      </c>
      <c r="P173" s="4" t="str">
        <f>IF(COUNTIF(Data!A173:H173,4)=8,"Remove","")</f>
        <v/>
      </c>
    </row>
    <row r="174" spans="1:16"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c r="O174" s="4" t="str">
        <f>IF(MAX(COUNTIF(Data!A174:H174,1),COUNTIF(Data!A174:H174,2),COUNTIF(Data!A174:H174,3),COUNTIF(Data!A174:H174,4),COUNTIF(Data!A174:H174,5),COUNTIF(Data!A174:H174,6),COUNTIF(Data!A174:H174,7))&gt;0,MAX(COUNTIF(Data!A174:H174,1),COUNTIF(Data!A174:H174,2),COUNTIF(Data!A174:H174,3),COUNTIF(Data!A174:H174,4),COUNTIF(Data!A174:H174,5),COUNTIF(Data!A174:H174,6),COUNTIF(Data!A174:H174,7)),"")</f>
        <v/>
      </c>
      <c r="P174" s="4" t="str">
        <f>IF(COUNTIF(Data!A174:H174,4)=8,"Remove","")</f>
        <v/>
      </c>
    </row>
    <row r="175" spans="1:16"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c r="O175" s="4" t="str">
        <f>IF(MAX(COUNTIF(Data!A175:H175,1),COUNTIF(Data!A175:H175,2),COUNTIF(Data!A175:H175,3),COUNTIF(Data!A175:H175,4),COUNTIF(Data!A175:H175,5),COUNTIF(Data!A175:H175,6),COUNTIF(Data!A175:H175,7))&gt;0,MAX(COUNTIF(Data!A175:H175,1),COUNTIF(Data!A175:H175,2),COUNTIF(Data!A175:H175,3),COUNTIF(Data!A175:H175,4),COUNTIF(Data!A175:H175,5),COUNTIF(Data!A175:H175,6),COUNTIF(Data!A175:H175,7)),"")</f>
        <v/>
      </c>
      <c r="P175" s="4" t="str">
        <f>IF(COUNTIF(Data!A175:H175,4)=8,"Remove","")</f>
        <v/>
      </c>
    </row>
    <row r="176" spans="1:16"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c r="O176" s="4" t="str">
        <f>IF(MAX(COUNTIF(Data!A176:H176,1),COUNTIF(Data!A176:H176,2),COUNTIF(Data!A176:H176,3),COUNTIF(Data!A176:H176,4),COUNTIF(Data!A176:H176,5),COUNTIF(Data!A176:H176,6),COUNTIF(Data!A176:H176,7))&gt;0,MAX(COUNTIF(Data!A176:H176,1),COUNTIF(Data!A176:H176,2),COUNTIF(Data!A176:H176,3),COUNTIF(Data!A176:H176,4),COUNTIF(Data!A176:H176,5),COUNTIF(Data!A176:H176,6),COUNTIF(Data!A176:H176,7)),"")</f>
        <v/>
      </c>
      <c r="P176" s="4" t="str">
        <f>IF(COUNTIF(Data!A176:H176,4)=8,"Remove","")</f>
        <v/>
      </c>
    </row>
    <row r="177" spans="1:16"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c r="O177" s="4" t="str">
        <f>IF(MAX(COUNTIF(Data!A177:H177,1),COUNTIF(Data!A177:H177,2),COUNTIF(Data!A177:H177,3),COUNTIF(Data!A177:H177,4),COUNTIF(Data!A177:H177,5),COUNTIF(Data!A177:H177,6),COUNTIF(Data!A177:H177,7))&gt;0,MAX(COUNTIF(Data!A177:H177,1),COUNTIF(Data!A177:H177,2),COUNTIF(Data!A177:H177,3),COUNTIF(Data!A177:H177,4),COUNTIF(Data!A177:H177,5),COUNTIF(Data!A177:H177,6),COUNTIF(Data!A177:H177,7)),"")</f>
        <v/>
      </c>
      <c r="P177" s="4" t="str">
        <f>IF(COUNTIF(Data!A177:H177,4)=8,"Remove","")</f>
        <v/>
      </c>
    </row>
    <row r="178" spans="1:16"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c r="O178" s="4" t="str">
        <f>IF(MAX(COUNTIF(Data!A178:H178,1),COUNTIF(Data!A178:H178,2),COUNTIF(Data!A178:H178,3),COUNTIF(Data!A178:H178,4),COUNTIF(Data!A178:H178,5),COUNTIF(Data!A178:H178,6),COUNTIF(Data!A178:H178,7))&gt;0,MAX(COUNTIF(Data!A178:H178,1),COUNTIF(Data!A178:H178,2),COUNTIF(Data!A178:H178,3),COUNTIF(Data!A178:H178,4),COUNTIF(Data!A178:H178,5),COUNTIF(Data!A178:H178,6),COUNTIF(Data!A178:H178,7)),"")</f>
        <v/>
      </c>
      <c r="P178" s="4" t="str">
        <f>IF(COUNTIF(Data!A178:H178,4)=8,"Remove","")</f>
        <v/>
      </c>
    </row>
    <row r="179" spans="1:16"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c r="O179" s="4" t="str">
        <f>IF(MAX(COUNTIF(Data!A179:H179,1),COUNTIF(Data!A179:H179,2),COUNTIF(Data!A179:H179,3),COUNTIF(Data!A179:H179,4),COUNTIF(Data!A179:H179,5),COUNTIF(Data!A179:H179,6),COUNTIF(Data!A179:H179,7))&gt;0,MAX(COUNTIF(Data!A179:H179,1),COUNTIF(Data!A179:H179,2),COUNTIF(Data!A179:H179,3),COUNTIF(Data!A179:H179,4),COUNTIF(Data!A179:H179,5),COUNTIF(Data!A179:H179,6),COUNTIF(Data!A179:H179,7)),"")</f>
        <v/>
      </c>
      <c r="P179" s="4" t="str">
        <f>IF(COUNTIF(Data!A179:H179,4)=8,"Remove","")</f>
        <v/>
      </c>
    </row>
    <row r="180" spans="1:16"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c r="O180" s="4" t="str">
        <f>IF(MAX(COUNTIF(Data!A180:H180,1),COUNTIF(Data!A180:H180,2),COUNTIF(Data!A180:H180,3),COUNTIF(Data!A180:H180,4),COUNTIF(Data!A180:H180,5),COUNTIF(Data!A180:H180,6),COUNTIF(Data!A180:H180,7))&gt;0,MAX(COUNTIF(Data!A180:H180,1),COUNTIF(Data!A180:H180,2),COUNTIF(Data!A180:H180,3),COUNTIF(Data!A180:H180,4),COUNTIF(Data!A180:H180,5),COUNTIF(Data!A180:H180,6),COUNTIF(Data!A180:H180,7)),"")</f>
        <v/>
      </c>
      <c r="P180" s="4" t="str">
        <f>IF(COUNTIF(Data!A180:H180,4)=8,"Remove","")</f>
        <v/>
      </c>
    </row>
    <row r="181" spans="1:16"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c r="O181" s="4" t="str">
        <f>IF(MAX(COUNTIF(Data!A181:H181,1),COUNTIF(Data!A181:H181,2),COUNTIF(Data!A181:H181,3),COUNTIF(Data!A181:H181,4),COUNTIF(Data!A181:H181,5),COUNTIF(Data!A181:H181,6),COUNTIF(Data!A181:H181,7))&gt;0,MAX(COUNTIF(Data!A181:H181,1),COUNTIF(Data!A181:H181,2),COUNTIF(Data!A181:H181,3),COUNTIF(Data!A181:H181,4),COUNTIF(Data!A181:H181,5),COUNTIF(Data!A181:H181,6),COUNTIF(Data!A181:H181,7)),"")</f>
        <v/>
      </c>
      <c r="P181" s="4" t="str">
        <f>IF(COUNTIF(Data!A181:H181,4)=8,"Remove","")</f>
        <v/>
      </c>
    </row>
    <row r="182" spans="1:16"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c r="O182" s="4" t="str">
        <f>IF(MAX(COUNTIF(Data!A182:H182,1),COUNTIF(Data!A182:H182,2),COUNTIF(Data!A182:H182,3),COUNTIF(Data!A182:H182,4),COUNTIF(Data!A182:H182,5),COUNTIF(Data!A182:H182,6),COUNTIF(Data!A182:H182,7))&gt;0,MAX(COUNTIF(Data!A182:H182,1),COUNTIF(Data!A182:H182,2),COUNTIF(Data!A182:H182,3),COUNTIF(Data!A182:H182,4),COUNTIF(Data!A182:H182,5),COUNTIF(Data!A182:H182,6),COUNTIF(Data!A182:H182,7)),"")</f>
        <v/>
      </c>
      <c r="P182" s="4" t="str">
        <f>IF(COUNTIF(Data!A182:H182,4)=8,"Remove","")</f>
        <v/>
      </c>
    </row>
    <row r="183" spans="1:16"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c r="O183" s="4" t="str">
        <f>IF(MAX(COUNTIF(Data!A183:H183,1),COUNTIF(Data!A183:H183,2),COUNTIF(Data!A183:H183,3),COUNTIF(Data!A183:H183,4),COUNTIF(Data!A183:H183,5),COUNTIF(Data!A183:H183,6),COUNTIF(Data!A183:H183,7))&gt;0,MAX(COUNTIF(Data!A183:H183,1),COUNTIF(Data!A183:H183,2),COUNTIF(Data!A183:H183,3),COUNTIF(Data!A183:H183,4),COUNTIF(Data!A183:H183,5),COUNTIF(Data!A183:H183,6),COUNTIF(Data!A183:H183,7)),"")</f>
        <v/>
      </c>
      <c r="P183" s="4" t="str">
        <f>IF(COUNTIF(Data!A183:H183,4)=8,"Remove","")</f>
        <v/>
      </c>
    </row>
    <row r="184" spans="1:16"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c r="O184" s="4" t="str">
        <f>IF(MAX(COUNTIF(Data!A184:H184,1),COUNTIF(Data!A184:H184,2),COUNTIF(Data!A184:H184,3),COUNTIF(Data!A184:H184,4),COUNTIF(Data!A184:H184,5),COUNTIF(Data!A184:H184,6),COUNTIF(Data!A184:H184,7))&gt;0,MAX(COUNTIF(Data!A184:H184,1),COUNTIF(Data!A184:H184,2),COUNTIF(Data!A184:H184,3),COUNTIF(Data!A184:H184,4),COUNTIF(Data!A184:H184,5),COUNTIF(Data!A184:H184,6),COUNTIF(Data!A184:H184,7)),"")</f>
        <v/>
      </c>
      <c r="P184" s="4" t="str">
        <f>IF(COUNTIF(Data!A184:H184,4)=8,"Remove","")</f>
        <v/>
      </c>
    </row>
    <row r="185" spans="1:16"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c r="O185" s="4" t="str">
        <f>IF(MAX(COUNTIF(Data!A185:H185,1),COUNTIF(Data!A185:H185,2),COUNTIF(Data!A185:H185,3),COUNTIF(Data!A185:H185,4),COUNTIF(Data!A185:H185,5),COUNTIF(Data!A185:H185,6),COUNTIF(Data!A185:H185,7))&gt;0,MAX(COUNTIF(Data!A185:H185,1),COUNTIF(Data!A185:H185,2),COUNTIF(Data!A185:H185,3),COUNTIF(Data!A185:H185,4),COUNTIF(Data!A185:H185,5),COUNTIF(Data!A185:H185,6),COUNTIF(Data!A185:H185,7)),"")</f>
        <v/>
      </c>
      <c r="P185" s="4" t="str">
        <f>IF(COUNTIF(Data!A185:H185,4)=8,"Remove","")</f>
        <v/>
      </c>
    </row>
    <row r="186" spans="1:16"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c r="O186" s="4" t="str">
        <f>IF(MAX(COUNTIF(Data!A186:H186,1),COUNTIF(Data!A186:H186,2),COUNTIF(Data!A186:H186,3),COUNTIF(Data!A186:H186,4),COUNTIF(Data!A186:H186,5),COUNTIF(Data!A186:H186,6),COUNTIF(Data!A186:H186,7))&gt;0,MAX(COUNTIF(Data!A186:H186,1),COUNTIF(Data!A186:H186,2),COUNTIF(Data!A186:H186,3),COUNTIF(Data!A186:H186,4),COUNTIF(Data!A186:H186,5),COUNTIF(Data!A186:H186,6),COUNTIF(Data!A186:H186,7)),"")</f>
        <v/>
      </c>
      <c r="P186" s="4" t="str">
        <f>IF(COUNTIF(Data!A186:H186,4)=8,"Remove","")</f>
        <v/>
      </c>
    </row>
    <row r="187" spans="1:16"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c r="O187" s="4" t="str">
        <f>IF(MAX(COUNTIF(Data!A187:H187,1),COUNTIF(Data!A187:H187,2),COUNTIF(Data!A187:H187,3),COUNTIF(Data!A187:H187,4),COUNTIF(Data!A187:H187,5),COUNTIF(Data!A187:H187,6),COUNTIF(Data!A187:H187,7))&gt;0,MAX(COUNTIF(Data!A187:H187,1),COUNTIF(Data!A187:H187,2),COUNTIF(Data!A187:H187,3),COUNTIF(Data!A187:H187,4),COUNTIF(Data!A187:H187,5),COUNTIF(Data!A187:H187,6),COUNTIF(Data!A187:H187,7)),"")</f>
        <v/>
      </c>
      <c r="P187" s="4" t="str">
        <f>IF(COUNTIF(Data!A187:H187,4)=8,"Remove","")</f>
        <v/>
      </c>
    </row>
    <row r="188" spans="1:16"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c r="O188" s="4" t="str">
        <f>IF(MAX(COUNTIF(Data!A188:H188,1),COUNTIF(Data!A188:H188,2),COUNTIF(Data!A188:H188,3),COUNTIF(Data!A188:H188,4),COUNTIF(Data!A188:H188,5),COUNTIF(Data!A188:H188,6),COUNTIF(Data!A188:H188,7))&gt;0,MAX(COUNTIF(Data!A188:H188,1),COUNTIF(Data!A188:H188,2),COUNTIF(Data!A188:H188,3),COUNTIF(Data!A188:H188,4),COUNTIF(Data!A188:H188,5),COUNTIF(Data!A188:H188,6),COUNTIF(Data!A188:H188,7)),"")</f>
        <v/>
      </c>
      <c r="P188" s="4" t="str">
        <f>IF(COUNTIF(Data!A188:H188,4)=8,"Remove","")</f>
        <v/>
      </c>
    </row>
    <row r="189" spans="1:16"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c r="O189" s="4" t="str">
        <f>IF(MAX(COUNTIF(Data!A189:H189,1),COUNTIF(Data!A189:H189,2),COUNTIF(Data!A189:H189,3),COUNTIF(Data!A189:H189,4),COUNTIF(Data!A189:H189,5),COUNTIF(Data!A189:H189,6),COUNTIF(Data!A189:H189,7))&gt;0,MAX(COUNTIF(Data!A189:H189,1),COUNTIF(Data!A189:H189,2),COUNTIF(Data!A189:H189,3),COUNTIF(Data!A189:H189,4),COUNTIF(Data!A189:H189,5),COUNTIF(Data!A189:H189,6),COUNTIF(Data!A189:H189,7)),"")</f>
        <v/>
      </c>
      <c r="P189" s="4" t="str">
        <f>IF(COUNTIF(Data!A189:H189,4)=8,"Remove","")</f>
        <v/>
      </c>
    </row>
    <row r="190" spans="1:16"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c r="O190" s="4" t="str">
        <f>IF(MAX(COUNTIF(Data!A190:H190,1),COUNTIF(Data!A190:H190,2),COUNTIF(Data!A190:H190,3),COUNTIF(Data!A190:H190,4),COUNTIF(Data!A190:H190,5),COUNTIF(Data!A190:H190,6),COUNTIF(Data!A190:H190,7))&gt;0,MAX(COUNTIF(Data!A190:H190,1),COUNTIF(Data!A190:H190,2),COUNTIF(Data!A190:H190,3),COUNTIF(Data!A190:H190,4),COUNTIF(Data!A190:H190,5),COUNTIF(Data!A190:H190,6),COUNTIF(Data!A190:H190,7)),"")</f>
        <v/>
      </c>
      <c r="P190" s="4" t="str">
        <f>IF(COUNTIF(Data!A190:H190,4)=8,"Remove","")</f>
        <v/>
      </c>
    </row>
    <row r="191" spans="1:16"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c r="O191" s="4" t="str">
        <f>IF(MAX(COUNTIF(Data!A191:H191,1),COUNTIF(Data!A191:H191,2),COUNTIF(Data!A191:H191,3),COUNTIF(Data!A191:H191,4),COUNTIF(Data!A191:H191,5),COUNTIF(Data!A191:H191,6),COUNTIF(Data!A191:H191,7))&gt;0,MAX(COUNTIF(Data!A191:H191,1),COUNTIF(Data!A191:H191,2),COUNTIF(Data!A191:H191,3),COUNTIF(Data!A191:H191,4),COUNTIF(Data!A191:H191,5),COUNTIF(Data!A191:H191,6),COUNTIF(Data!A191:H191,7)),"")</f>
        <v/>
      </c>
      <c r="P191" s="4" t="str">
        <f>IF(COUNTIF(Data!A191:H191,4)=8,"Remove","")</f>
        <v/>
      </c>
    </row>
    <row r="192" spans="1:16"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c r="O192" s="4" t="str">
        <f>IF(MAX(COUNTIF(Data!A192:H192,1),COUNTIF(Data!A192:H192,2),COUNTIF(Data!A192:H192,3),COUNTIF(Data!A192:H192,4),COUNTIF(Data!A192:H192,5),COUNTIF(Data!A192:H192,6),COUNTIF(Data!A192:H192,7))&gt;0,MAX(COUNTIF(Data!A192:H192,1),COUNTIF(Data!A192:H192,2),COUNTIF(Data!A192:H192,3),COUNTIF(Data!A192:H192,4),COUNTIF(Data!A192:H192,5),COUNTIF(Data!A192:H192,6),COUNTIF(Data!A192:H192,7)),"")</f>
        <v/>
      </c>
      <c r="P192" s="4" t="str">
        <f>IF(COUNTIF(Data!A192:H192,4)=8,"Remove","")</f>
        <v/>
      </c>
    </row>
    <row r="193" spans="1:16"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c r="O193" s="4" t="str">
        <f>IF(MAX(COUNTIF(Data!A193:H193,1),COUNTIF(Data!A193:H193,2),COUNTIF(Data!A193:H193,3),COUNTIF(Data!A193:H193,4),COUNTIF(Data!A193:H193,5),COUNTIF(Data!A193:H193,6),COUNTIF(Data!A193:H193,7))&gt;0,MAX(COUNTIF(Data!A193:H193,1),COUNTIF(Data!A193:H193,2),COUNTIF(Data!A193:H193,3),COUNTIF(Data!A193:H193,4),COUNTIF(Data!A193:H193,5),COUNTIF(Data!A193:H193,6),COUNTIF(Data!A193:H193,7)),"")</f>
        <v/>
      </c>
      <c r="P193" s="4" t="str">
        <f>IF(COUNTIF(Data!A193:H193,4)=8,"Remove","")</f>
        <v/>
      </c>
    </row>
    <row r="194" spans="1:16"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c r="O194" s="4" t="str">
        <f>IF(MAX(COUNTIF(Data!A194:H194,1),COUNTIF(Data!A194:H194,2),COUNTIF(Data!A194:H194,3),COUNTIF(Data!A194:H194,4),COUNTIF(Data!A194:H194,5),COUNTIF(Data!A194:H194,6),COUNTIF(Data!A194:H194,7))&gt;0,MAX(COUNTIF(Data!A194:H194,1),COUNTIF(Data!A194:H194,2),COUNTIF(Data!A194:H194,3),COUNTIF(Data!A194:H194,4),COUNTIF(Data!A194:H194,5),COUNTIF(Data!A194:H194,6),COUNTIF(Data!A194:H194,7)),"")</f>
        <v/>
      </c>
      <c r="P194" s="4" t="str">
        <f>IF(COUNTIF(Data!A194:H194,4)=8,"Remove","")</f>
        <v/>
      </c>
    </row>
    <row r="195" spans="1:16"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c r="O195" s="4" t="str">
        <f>IF(MAX(COUNTIF(Data!A195:H195,1),COUNTIF(Data!A195:H195,2),COUNTIF(Data!A195:H195,3),COUNTIF(Data!A195:H195,4),COUNTIF(Data!A195:H195,5),COUNTIF(Data!A195:H195,6),COUNTIF(Data!A195:H195,7))&gt;0,MAX(COUNTIF(Data!A195:H195,1),COUNTIF(Data!A195:H195,2),COUNTIF(Data!A195:H195,3),COUNTIF(Data!A195:H195,4),COUNTIF(Data!A195:H195,5),COUNTIF(Data!A195:H195,6),COUNTIF(Data!A195:H195,7)),"")</f>
        <v/>
      </c>
      <c r="P195" s="4" t="str">
        <f>IF(COUNTIF(Data!A195:H195,4)=8,"Remove","")</f>
        <v/>
      </c>
    </row>
    <row r="196" spans="1:16"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c r="O196" s="4" t="str">
        <f>IF(MAX(COUNTIF(Data!A196:H196,1),COUNTIF(Data!A196:H196,2),COUNTIF(Data!A196:H196,3),COUNTIF(Data!A196:H196,4),COUNTIF(Data!A196:H196,5),COUNTIF(Data!A196:H196,6),COUNTIF(Data!A196:H196,7))&gt;0,MAX(COUNTIF(Data!A196:H196,1),COUNTIF(Data!A196:H196,2),COUNTIF(Data!A196:H196,3),COUNTIF(Data!A196:H196,4),COUNTIF(Data!A196:H196,5),COUNTIF(Data!A196:H196,6),COUNTIF(Data!A196:H196,7)),"")</f>
        <v/>
      </c>
      <c r="P196" s="4" t="str">
        <f>IF(COUNTIF(Data!A196:H196,4)=8,"Remove","")</f>
        <v/>
      </c>
    </row>
    <row r="197" spans="1:16"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c r="O197" s="4" t="str">
        <f>IF(MAX(COUNTIF(Data!A197:H197,1),COUNTIF(Data!A197:H197,2),COUNTIF(Data!A197:H197,3),COUNTIF(Data!A197:H197,4),COUNTIF(Data!A197:H197,5),COUNTIF(Data!A197:H197,6),COUNTIF(Data!A197:H197,7))&gt;0,MAX(COUNTIF(Data!A197:H197,1),COUNTIF(Data!A197:H197,2),COUNTIF(Data!A197:H197,3),COUNTIF(Data!A197:H197,4),COUNTIF(Data!A197:H197,5),COUNTIF(Data!A197:H197,6),COUNTIF(Data!A197:H197,7)),"")</f>
        <v/>
      </c>
      <c r="P197" s="4" t="str">
        <f>IF(COUNTIF(Data!A197:H197,4)=8,"Remove","")</f>
        <v/>
      </c>
    </row>
    <row r="198" spans="1:16"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c r="O198" s="4" t="str">
        <f>IF(MAX(COUNTIF(Data!A198:H198,1),COUNTIF(Data!A198:H198,2),COUNTIF(Data!A198:H198,3),COUNTIF(Data!A198:H198,4),COUNTIF(Data!A198:H198,5),COUNTIF(Data!A198:H198,6),COUNTIF(Data!A198:H198,7))&gt;0,MAX(COUNTIF(Data!A198:H198,1),COUNTIF(Data!A198:H198,2),COUNTIF(Data!A198:H198,3),COUNTIF(Data!A198:H198,4),COUNTIF(Data!A198:H198,5),COUNTIF(Data!A198:H198,6),COUNTIF(Data!A198:H198,7)),"")</f>
        <v/>
      </c>
      <c r="P198" s="4" t="str">
        <f>IF(COUNTIF(Data!A198:H198,4)=8,"Remove","")</f>
        <v/>
      </c>
    </row>
    <row r="199" spans="1:16"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c r="O199" s="4" t="str">
        <f>IF(MAX(COUNTIF(Data!A199:H199,1),COUNTIF(Data!A199:H199,2),COUNTIF(Data!A199:H199,3),COUNTIF(Data!A199:H199,4),COUNTIF(Data!A199:H199,5),COUNTIF(Data!A199:H199,6),COUNTIF(Data!A199:H199,7))&gt;0,MAX(COUNTIF(Data!A199:H199,1),COUNTIF(Data!A199:H199,2),COUNTIF(Data!A199:H199,3),COUNTIF(Data!A199:H199,4),COUNTIF(Data!A199:H199,5),COUNTIF(Data!A199:H199,6),COUNTIF(Data!A199:H199,7)),"")</f>
        <v/>
      </c>
      <c r="P199" s="4" t="str">
        <f>IF(COUNTIF(Data!A199:H199,4)=8,"Remove","")</f>
        <v/>
      </c>
    </row>
    <row r="200" spans="1:16"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c r="O200" s="4" t="str">
        <f>IF(MAX(COUNTIF(Data!A200:H200,1),COUNTIF(Data!A200:H200,2),COUNTIF(Data!A200:H200,3),COUNTIF(Data!A200:H200,4),COUNTIF(Data!A200:H200,5),COUNTIF(Data!A200:H200,6),COUNTIF(Data!A200:H200,7))&gt;0,MAX(COUNTIF(Data!A200:H200,1),COUNTIF(Data!A200:H200,2),COUNTIF(Data!A200:H200,3),COUNTIF(Data!A200:H200,4),COUNTIF(Data!A200:H200,5),COUNTIF(Data!A200:H200,6),COUNTIF(Data!A200:H200,7)),"")</f>
        <v/>
      </c>
      <c r="P200" s="4" t="str">
        <f>IF(COUNTIF(Data!A200:H200,4)=8,"Remove","")</f>
        <v/>
      </c>
    </row>
    <row r="201" spans="1:16"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c r="O201" s="4" t="str">
        <f>IF(MAX(COUNTIF(Data!A201:H201,1),COUNTIF(Data!A201:H201,2),COUNTIF(Data!A201:H201,3),COUNTIF(Data!A201:H201,4),COUNTIF(Data!A201:H201,5),COUNTIF(Data!A201:H201,6),COUNTIF(Data!A201:H201,7))&gt;0,MAX(COUNTIF(Data!A201:H201,1),COUNTIF(Data!A201:H201,2),COUNTIF(Data!A201:H201,3),COUNTIF(Data!A201:H201,4),COUNTIF(Data!A201:H201,5),COUNTIF(Data!A201:H201,6),COUNTIF(Data!A201:H201,7)),"")</f>
        <v/>
      </c>
      <c r="P201" s="4" t="str">
        <f>IF(COUNTIF(Data!A201:H201,4)=8,"Remove","")</f>
        <v/>
      </c>
    </row>
    <row r="202" spans="1:16"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c r="O202" s="4" t="str">
        <f>IF(MAX(COUNTIF(Data!A202:H202,1),COUNTIF(Data!A202:H202,2),COUNTIF(Data!A202:H202,3),COUNTIF(Data!A202:H202,4),COUNTIF(Data!A202:H202,5),COUNTIF(Data!A202:H202,6),COUNTIF(Data!A202:H202,7))&gt;0,MAX(COUNTIF(Data!A202:H202,1),COUNTIF(Data!A202:H202,2),COUNTIF(Data!A202:H202,3),COUNTIF(Data!A202:H202,4),COUNTIF(Data!A202:H202,5),COUNTIF(Data!A202:H202,6),COUNTIF(Data!A202:H202,7)),"")</f>
        <v/>
      </c>
      <c r="P202" s="4" t="str">
        <f>IF(COUNTIF(Data!A202:H202,4)=8,"Remove","")</f>
        <v/>
      </c>
    </row>
    <row r="203" spans="1:16"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c r="O203" s="4" t="str">
        <f>IF(MAX(COUNTIF(Data!A203:H203,1),COUNTIF(Data!A203:H203,2),COUNTIF(Data!A203:H203,3),COUNTIF(Data!A203:H203,4),COUNTIF(Data!A203:H203,5),COUNTIF(Data!A203:H203,6),COUNTIF(Data!A203:H203,7))&gt;0,MAX(COUNTIF(Data!A203:H203,1),COUNTIF(Data!A203:H203,2),COUNTIF(Data!A203:H203,3),COUNTIF(Data!A203:H203,4),COUNTIF(Data!A203:H203,5),COUNTIF(Data!A203:H203,6),COUNTIF(Data!A203:H203,7)),"")</f>
        <v/>
      </c>
      <c r="P203" s="4" t="str">
        <f>IF(COUNTIF(Data!A203:H203,4)=8,"Remove","")</f>
        <v/>
      </c>
    </row>
    <row r="204" spans="1:16"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c r="O204" s="4" t="str">
        <f>IF(MAX(COUNTIF(Data!A204:H204,1),COUNTIF(Data!A204:H204,2),COUNTIF(Data!A204:H204,3),COUNTIF(Data!A204:H204,4),COUNTIF(Data!A204:H204,5),COUNTIF(Data!A204:H204,6),COUNTIF(Data!A204:H204,7))&gt;0,MAX(COUNTIF(Data!A204:H204,1),COUNTIF(Data!A204:H204,2),COUNTIF(Data!A204:H204,3),COUNTIF(Data!A204:H204,4),COUNTIF(Data!A204:H204,5),COUNTIF(Data!A204:H204,6),COUNTIF(Data!A204:H204,7)),"")</f>
        <v/>
      </c>
      <c r="P204" s="4" t="str">
        <f>IF(COUNTIF(Data!A204:H204,4)=8,"Remove","")</f>
        <v/>
      </c>
    </row>
    <row r="205" spans="1:16"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c r="O205" s="4" t="str">
        <f>IF(MAX(COUNTIF(Data!A205:H205,1),COUNTIF(Data!A205:H205,2),COUNTIF(Data!A205:H205,3),COUNTIF(Data!A205:H205,4),COUNTIF(Data!A205:H205,5),COUNTIF(Data!A205:H205,6),COUNTIF(Data!A205:H205,7))&gt;0,MAX(COUNTIF(Data!A205:H205,1),COUNTIF(Data!A205:H205,2),COUNTIF(Data!A205:H205,3),COUNTIF(Data!A205:H205,4),COUNTIF(Data!A205:H205,5),COUNTIF(Data!A205:H205,6),COUNTIF(Data!A205:H205,7)),"")</f>
        <v/>
      </c>
      <c r="P205" s="4" t="str">
        <f>IF(COUNTIF(Data!A205:H205,4)=8,"Remove","")</f>
        <v/>
      </c>
    </row>
    <row r="206" spans="1:16"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c r="O206" s="4" t="str">
        <f>IF(MAX(COUNTIF(Data!A206:H206,1),COUNTIF(Data!A206:H206,2),COUNTIF(Data!A206:H206,3),COUNTIF(Data!A206:H206,4),COUNTIF(Data!A206:H206,5),COUNTIF(Data!A206:H206,6),COUNTIF(Data!A206:H206,7))&gt;0,MAX(COUNTIF(Data!A206:H206,1),COUNTIF(Data!A206:H206,2),COUNTIF(Data!A206:H206,3),COUNTIF(Data!A206:H206,4),COUNTIF(Data!A206:H206,5),COUNTIF(Data!A206:H206,6),COUNTIF(Data!A206:H206,7)),"")</f>
        <v/>
      </c>
      <c r="P206" s="4" t="str">
        <f>IF(COUNTIF(Data!A206:H206,4)=8,"Remove","")</f>
        <v/>
      </c>
    </row>
    <row r="207" spans="1:16"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c r="O207" s="4" t="str">
        <f>IF(MAX(COUNTIF(Data!A207:H207,1),COUNTIF(Data!A207:H207,2),COUNTIF(Data!A207:H207,3),COUNTIF(Data!A207:H207,4),COUNTIF(Data!A207:H207,5),COUNTIF(Data!A207:H207,6),COUNTIF(Data!A207:H207,7))&gt;0,MAX(COUNTIF(Data!A207:H207,1),COUNTIF(Data!A207:H207,2),COUNTIF(Data!A207:H207,3),COUNTIF(Data!A207:H207,4),COUNTIF(Data!A207:H207,5),COUNTIF(Data!A207:H207,6),COUNTIF(Data!A207:H207,7)),"")</f>
        <v/>
      </c>
      <c r="P207" s="4" t="str">
        <f>IF(COUNTIF(Data!A207:H207,4)=8,"Remove","")</f>
        <v/>
      </c>
    </row>
    <row r="208" spans="1:16"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c r="O208" s="4" t="str">
        <f>IF(MAX(COUNTIF(Data!A208:H208,1),COUNTIF(Data!A208:H208,2),COUNTIF(Data!A208:H208,3),COUNTIF(Data!A208:H208,4),COUNTIF(Data!A208:H208,5),COUNTIF(Data!A208:H208,6),COUNTIF(Data!A208:H208,7))&gt;0,MAX(COUNTIF(Data!A208:H208,1),COUNTIF(Data!A208:H208,2),COUNTIF(Data!A208:H208,3),COUNTIF(Data!A208:H208,4),COUNTIF(Data!A208:H208,5),COUNTIF(Data!A208:H208,6),COUNTIF(Data!A208:H208,7)),"")</f>
        <v/>
      </c>
      <c r="P208" s="4" t="str">
        <f>IF(COUNTIF(Data!A208:H208,4)=8,"Remove","")</f>
        <v/>
      </c>
    </row>
    <row r="209" spans="1:16"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c r="O209" s="4" t="str">
        <f>IF(MAX(COUNTIF(Data!A209:H209,1),COUNTIF(Data!A209:H209,2),COUNTIF(Data!A209:H209,3),COUNTIF(Data!A209:H209,4),COUNTIF(Data!A209:H209,5),COUNTIF(Data!A209:H209,6),COUNTIF(Data!A209:H209,7))&gt;0,MAX(COUNTIF(Data!A209:H209,1),COUNTIF(Data!A209:H209,2),COUNTIF(Data!A209:H209,3),COUNTIF(Data!A209:H209,4),COUNTIF(Data!A209:H209,5),COUNTIF(Data!A209:H209,6),COUNTIF(Data!A209:H209,7)),"")</f>
        <v/>
      </c>
      <c r="P209" s="4" t="str">
        <f>IF(COUNTIF(Data!A209:H209,4)=8,"Remove","")</f>
        <v/>
      </c>
    </row>
    <row r="210" spans="1:16"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c r="O210" s="4" t="str">
        <f>IF(MAX(COUNTIF(Data!A210:H210,1),COUNTIF(Data!A210:H210,2),COUNTIF(Data!A210:H210,3),COUNTIF(Data!A210:H210,4),COUNTIF(Data!A210:H210,5),COUNTIF(Data!A210:H210,6),COUNTIF(Data!A210:H210,7))&gt;0,MAX(COUNTIF(Data!A210:H210,1),COUNTIF(Data!A210:H210,2),COUNTIF(Data!A210:H210,3),COUNTIF(Data!A210:H210,4),COUNTIF(Data!A210:H210,5),COUNTIF(Data!A210:H210,6),COUNTIF(Data!A210:H210,7)),"")</f>
        <v/>
      </c>
      <c r="P210" s="4" t="str">
        <f>IF(COUNTIF(Data!A210:H210,4)=8,"Remove","")</f>
        <v/>
      </c>
    </row>
    <row r="211" spans="1:16"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c r="O211" s="4" t="str">
        <f>IF(MAX(COUNTIF(Data!A211:H211,1),COUNTIF(Data!A211:H211,2),COUNTIF(Data!A211:H211,3),COUNTIF(Data!A211:H211,4),COUNTIF(Data!A211:H211,5),COUNTIF(Data!A211:H211,6),COUNTIF(Data!A211:H211,7))&gt;0,MAX(COUNTIF(Data!A211:H211,1),COUNTIF(Data!A211:H211,2),COUNTIF(Data!A211:H211,3),COUNTIF(Data!A211:H211,4),COUNTIF(Data!A211:H211,5),COUNTIF(Data!A211:H211,6),COUNTIF(Data!A211:H211,7)),"")</f>
        <v/>
      </c>
      <c r="P211" s="4" t="str">
        <f>IF(COUNTIF(Data!A211:H211,4)=8,"Remove","")</f>
        <v/>
      </c>
    </row>
    <row r="212" spans="1:16"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c r="O212" s="4" t="str">
        <f>IF(MAX(COUNTIF(Data!A212:H212,1),COUNTIF(Data!A212:H212,2),COUNTIF(Data!A212:H212,3),COUNTIF(Data!A212:H212,4),COUNTIF(Data!A212:H212,5),COUNTIF(Data!A212:H212,6),COUNTIF(Data!A212:H212,7))&gt;0,MAX(COUNTIF(Data!A212:H212,1),COUNTIF(Data!A212:H212,2),COUNTIF(Data!A212:H212,3),COUNTIF(Data!A212:H212,4),COUNTIF(Data!A212:H212,5),COUNTIF(Data!A212:H212,6),COUNTIF(Data!A212:H212,7)),"")</f>
        <v/>
      </c>
      <c r="P212" s="4" t="str">
        <f>IF(COUNTIF(Data!A212:H212,4)=8,"Remove","")</f>
        <v/>
      </c>
    </row>
    <row r="213" spans="1:16"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c r="O213" s="4" t="str">
        <f>IF(MAX(COUNTIF(Data!A213:H213,1),COUNTIF(Data!A213:H213,2),COUNTIF(Data!A213:H213,3),COUNTIF(Data!A213:H213,4),COUNTIF(Data!A213:H213,5),COUNTIF(Data!A213:H213,6),COUNTIF(Data!A213:H213,7))&gt;0,MAX(COUNTIF(Data!A213:H213,1),COUNTIF(Data!A213:H213,2),COUNTIF(Data!A213:H213,3),COUNTIF(Data!A213:H213,4),COUNTIF(Data!A213:H213,5),COUNTIF(Data!A213:H213,6),COUNTIF(Data!A213:H213,7)),"")</f>
        <v/>
      </c>
      <c r="P213" s="4" t="str">
        <f>IF(COUNTIF(Data!A213:H213,4)=8,"Remove","")</f>
        <v/>
      </c>
    </row>
    <row r="214" spans="1:16"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c r="O214" s="4" t="str">
        <f>IF(MAX(COUNTIF(Data!A214:H214,1),COUNTIF(Data!A214:H214,2),COUNTIF(Data!A214:H214,3),COUNTIF(Data!A214:H214,4),COUNTIF(Data!A214:H214,5),COUNTIF(Data!A214:H214,6),COUNTIF(Data!A214:H214,7))&gt;0,MAX(COUNTIF(Data!A214:H214,1),COUNTIF(Data!A214:H214,2),COUNTIF(Data!A214:H214,3),COUNTIF(Data!A214:H214,4),COUNTIF(Data!A214:H214,5),COUNTIF(Data!A214:H214,6),COUNTIF(Data!A214:H214,7)),"")</f>
        <v/>
      </c>
      <c r="P214" s="4" t="str">
        <f>IF(COUNTIF(Data!A214:H214,4)=8,"Remove","")</f>
        <v/>
      </c>
    </row>
    <row r="215" spans="1:16"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c r="O215" s="4" t="str">
        <f>IF(MAX(COUNTIF(Data!A215:H215,1),COUNTIF(Data!A215:H215,2),COUNTIF(Data!A215:H215,3),COUNTIF(Data!A215:H215,4),COUNTIF(Data!A215:H215,5),COUNTIF(Data!A215:H215,6),COUNTIF(Data!A215:H215,7))&gt;0,MAX(COUNTIF(Data!A215:H215,1),COUNTIF(Data!A215:H215,2),COUNTIF(Data!A215:H215,3),COUNTIF(Data!A215:H215,4),COUNTIF(Data!A215:H215,5),COUNTIF(Data!A215:H215,6),COUNTIF(Data!A215:H215,7)),"")</f>
        <v/>
      </c>
      <c r="P215" s="4" t="str">
        <f>IF(COUNTIF(Data!A215:H215,4)=8,"Remove","")</f>
        <v/>
      </c>
    </row>
    <row r="216" spans="1:16"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c r="O216" s="4" t="str">
        <f>IF(MAX(COUNTIF(Data!A216:H216,1),COUNTIF(Data!A216:H216,2),COUNTIF(Data!A216:H216,3),COUNTIF(Data!A216:H216,4),COUNTIF(Data!A216:H216,5),COUNTIF(Data!A216:H216,6),COUNTIF(Data!A216:H216,7))&gt;0,MAX(COUNTIF(Data!A216:H216,1),COUNTIF(Data!A216:H216,2),COUNTIF(Data!A216:H216,3),COUNTIF(Data!A216:H216,4),COUNTIF(Data!A216:H216,5),COUNTIF(Data!A216:H216,6),COUNTIF(Data!A216:H216,7)),"")</f>
        <v/>
      </c>
      <c r="P216" s="4" t="str">
        <f>IF(COUNTIF(Data!A216:H216,4)=8,"Remove","")</f>
        <v/>
      </c>
    </row>
    <row r="217" spans="1:16"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c r="O217" s="4" t="str">
        <f>IF(MAX(COUNTIF(Data!A217:H217,1),COUNTIF(Data!A217:H217,2),COUNTIF(Data!A217:H217,3),COUNTIF(Data!A217:H217,4),COUNTIF(Data!A217:H217,5),COUNTIF(Data!A217:H217,6),COUNTIF(Data!A217:H217,7))&gt;0,MAX(COUNTIF(Data!A217:H217,1),COUNTIF(Data!A217:H217,2),COUNTIF(Data!A217:H217,3),COUNTIF(Data!A217:H217,4),COUNTIF(Data!A217:H217,5),COUNTIF(Data!A217:H217,6),COUNTIF(Data!A217:H217,7)),"")</f>
        <v/>
      </c>
      <c r="P217" s="4" t="str">
        <f>IF(COUNTIF(Data!A217:H217,4)=8,"Remove","")</f>
        <v/>
      </c>
    </row>
    <row r="218" spans="1:16"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c r="O218" s="4" t="str">
        <f>IF(MAX(COUNTIF(Data!A218:H218,1),COUNTIF(Data!A218:H218,2),COUNTIF(Data!A218:H218,3),COUNTIF(Data!A218:H218,4),COUNTIF(Data!A218:H218,5),COUNTIF(Data!A218:H218,6),COUNTIF(Data!A218:H218,7))&gt;0,MAX(COUNTIF(Data!A218:H218,1),COUNTIF(Data!A218:H218,2),COUNTIF(Data!A218:H218,3),COUNTIF(Data!A218:H218,4),COUNTIF(Data!A218:H218,5),COUNTIF(Data!A218:H218,6),COUNTIF(Data!A218:H218,7)),"")</f>
        <v/>
      </c>
      <c r="P218" s="4" t="str">
        <f>IF(COUNTIF(Data!A218:H218,4)=8,"Remove","")</f>
        <v/>
      </c>
    </row>
    <row r="219" spans="1:16"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c r="O219" s="4" t="str">
        <f>IF(MAX(COUNTIF(Data!A219:H219,1),COUNTIF(Data!A219:H219,2),COUNTIF(Data!A219:H219,3),COUNTIF(Data!A219:H219,4),COUNTIF(Data!A219:H219,5),COUNTIF(Data!A219:H219,6),COUNTIF(Data!A219:H219,7))&gt;0,MAX(COUNTIF(Data!A219:H219,1),COUNTIF(Data!A219:H219,2),COUNTIF(Data!A219:H219,3),COUNTIF(Data!A219:H219,4),COUNTIF(Data!A219:H219,5),COUNTIF(Data!A219:H219,6),COUNTIF(Data!A219:H219,7)),"")</f>
        <v/>
      </c>
      <c r="P219" s="4" t="str">
        <f>IF(COUNTIF(Data!A219:H219,4)=8,"Remove","")</f>
        <v/>
      </c>
    </row>
    <row r="220" spans="1:16"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c r="O220" s="4" t="str">
        <f>IF(MAX(COUNTIF(Data!A220:H220,1),COUNTIF(Data!A220:H220,2),COUNTIF(Data!A220:H220,3),COUNTIF(Data!A220:H220,4),COUNTIF(Data!A220:H220,5),COUNTIF(Data!A220:H220,6),COUNTIF(Data!A220:H220,7))&gt;0,MAX(COUNTIF(Data!A220:H220,1),COUNTIF(Data!A220:H220,2),COUNTIF(Data!A220:H220,3),COUNTIF(Data!A220:H220,4),COUNTIF(Data!A220:H220,5),COUNTIF(Data!A220:H220,6),COUNTIF(Data!A220:H220,7)),"")</f>
        <v/>
      </c>
      <c r="P220" s="4" t="str">
        <f>IF(COUNTIF(Data!A220:H220,4)=8,"Remove","")</f>
        <v/>
      </c>
    </row>
    <row r="221" spans="1:16"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c r="O221" s="4" t="str">
        <f>IF(MAX(COUNTIF(Data!A221:H221,1),COUNTIF(Data!A221:H221,2),COUNTIF(Data!A221:H221,3),COUNTIF(Data!A221:H221,4),COUNTIF(Data!A221:H221,5),COUNTIF(Data!A221:H221,6),COUNTIF(Data!A221:H221,7))&gt;0,MAX(COUNTIF(Data!A221:H221,1),COUNTIF(Data!A221:H221,2),COUNTIF(Data!A221:H221,3),COUNTIF(Data!A221:H221,4),COUNTIF(Data!A221:H221,5),COUNTIF(Data!A221:H221,6),COUNTIF(Data!A221:H221,7)),"")</f>
        <v/>
      </c>
      <c r="P221" s="4" t="str">
        <f>IF(COUNTIF(Data!A221:H221,4)=8,"Remove","")</f>
        <v/>
      </c>
    </row>
    <row r="222" spans="1:16"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c r="O222" s="4" t="str">
        <f>IF(MAX(COUNTIF(Data!A222:H222,1),COUNTIF(Data!A222:H222,2),COUNTIF(Data!A222:H222,3),COUNTIF(Data!A222:H222,4),COUNTIF(Data!A222:H222,5),COUNTIF(Data!A222:H222,6),COUNTIF(Data!A222:H222,7))&gt;0,MAX(COUNTIF(Data!A222:H222,1),COUNTIF(Data!A222:H222,2),COUNTIF(Data!A222:H222,3),COUNTIF(Data!A222:H222,4),COUNTIF(Data!A222:H222,5),COUNTIF(Data!A222:H222,6),COUNTIF(Data!A222:H222,7)),"")</f>
        <v/>
      </c>
      <c r="P222" s="4" t="str">
        <f>IF(COUNTIF(Data!A222:H222,4)=8,"Remove","")</f>
        <v/>
      </c>
    </row>
    <row r="223" spans="1:16"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c r="O223" s="4" t="str">
        <f>IF(MAX(COUNTIF(Data!A223:H223,1),COUNTIF(Data!A223:H223,2),COUNTIF(Data!A223:H223,3),COUNTIF(Data!A223:H223,4),COUNTIF(Data!A223:H223,5),COUNTIF(Data!A223:H223,6),COUNTIF(Data!A223:H223,7))&gt;0,MAX(COUNTIF(Data!A223:H223,1),COUNTIF(Data!A223:H223,2),COUNTIF(Data!A223:H223,3),COUNTIF(Data!A223:H223,4),COUNTIF(Data!A223:H223,5),COUNTIF(Data!A223:H223,6),COUNTIF(Data!A223:H223,7)),"")</f>
        <v/>
      </c>
      <c r="P223" s="4" t="str">
        <f>IF(COUNTIF(Data!A223:H223,4)=8,"Remove","")</f>
        <v/>
      </c>
    </row>
    <row r="224" spans="1:16"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c r="O224" s="4" t="str">
        <f>IF(MAX(COUNTIF(Data!A224:H224,1),COUNTIF(Data!A224:H224,2),COUNTIF(Data!A224:H224,3),COUNTIF(Data!A224:H224,4),COUNTIF(Data!A224:H224,5),COUNTIF(Data!A224:H224,6),COUNTIF(Data!A224:H224,7))&gt;0,MAX(COUNTIF(Data!A224:H224,1),COUNTIF(Data!A224:H224,2),COUNTIF(Data!A224:H224,3),COUNTIF(Data!A224:H224,4),COUNTIF(Data!A224:H224,5),COUNTIF(Data!A224:H224,6),COUNTIF(Data!A224:H224,7)),"")</f>
        <v/>
      </c>
      <c r="P224" s="4" t="str">
        <f>IF(COUNTIF(Data!A224:H224,4)=8,"Remove","")</f>
        <v/>
      </c>
    </row>
    <row r="225" spans="1:16"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c r="O225" s="4" t="str">
        <f>IF(MAX(COUNTIF(Data!A225:H225,1),COUNTIF(Data!A225:H225,2),COUNTIF(Data!A225:H225,3),COUNTIF(Data!A225:H225,4),COUNTIF(Data!A225:H225,5),COUNTIF(Data!A225:H225,6),COUNTIF(Data!A225:H225,7))&gt;0,MAX(COUNTIF(Data!A225:H225,1),COUNTIF(Data!A225:H225,2),COUNTIF(Data!A225:H225,3),COUNTIF(Data!A225:H225,4),COUNTIF(Data!A225:H225,5),COUNTIF(Data!A225:H225,6),COUNTIF(Data!A225:H225,7)),"")</f>
        <v/>
      </c>
      <c r="P225" s="4" t="str">
        <f>IF(COUNTIF(Data!A225:H225,4)=8,"Remove","")</f>
        <v/>
      </c>
    </row>
    <row r="226" spans="1:16"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c r="O226" s="4" t="str">
        <f>IF(MAX(COUNTIF(Data!A226:H226,1),COUNTIF(Data!A226:H226,2),COUNTIF(Data!A226:H226,3),COUNTIF(Data!A226:H226,4),COUNTIF(Data!A226:H226,5),COUNTIF(Data!A226:H226,6),COUNTIF(Data!A226:H226,7))&gt;0,MAX(COUNTIF(Data!A226:H226,1),COUNTIF(Data!A226:H226,2),COUNTIF(Data!A226:H226,3),COUNTIF(Data!A226:H226,4),COUNTIF(Data!A226:H226,5),COUNTIF(Data!A226:H226,6),COUNTIF(Data!A226:H226,7)),"")</f>
        <v/>
      </c>
      <c r="P226" s="4" t="str">
        <f>IF(COUNTIF(Data!A226:H226,4)=8,"Remove","")</f>
        <v/>
      </c>
    </row>
    <row r="227" spans="1:16"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c r="O227" s="4" t="str">
        <f>IF(MAX(COUNTIF(Data!A227:H227,1),COUNTIF(Data!A227:H227,2),COUNTIF(Data!A227:H227,3),COUNTIF(Data!A227:H227,4),COUNTIF(Data!A227:H227,5),COUNTIF(Data!A227:H227,6),COUNTIF(Data!A227:H227,7))&gt;0,MAX(COUNTIF(Data!A227:H227,1),COUNTIF(Data!A227:H227,2),COUNTIF(Data!A227:H227,3),COUNTIF(Data!A227:H227,4),COUNTIF(Data!A227:H227,5),COUNTIF(Data!A227:H227,6),COUNTIF(Data!A227:H227,7)),"")</f>
        <v/>
      </c>
      <c r="P227" s="4" t="str">
        <f>IF(COUNTIF(Data!A227:H227,4)=8,"Remove","")</f>
        <v/>
      </c>
    </row>
    <row r="228" spans="1:16"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c r="O228" s="4" t="str">
        <f>IF(MAX(COUNTIF(Data!A228:H228,1),COUNTIF(Data!A228:H228,2),COUNTIF(Data!A228:H228,3),COUNTIF(Data!A228:H228,4),COUNTIF(Data!A228:H228,5),COUNTIF(Data!A228:H228,6),COUNTIF(Data!A228:H228,7))&gt;0,MAX(COUNTIF(Data!A228:H228,1),COUNTIF(Data!A228:H228,2),COUNTIF(Data!A228:H228,3),COUNTIF(Data!A228:H228,4),COUNTIF(Data!A228:H228,5),COUNTIF(Data!A228:H228,6),COUNTIF(Data!A228:H228,7)),"")</f>
        <v/>
      </c>
      <c r="P228" s="4" t="str">
        <f>IF(COUNTIF(Data!A228:H228,4)=8,"Remove","")</f>
        <v/>
      </c>
    </row>
    <row r="229" spans="1:16"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c r="O229" s="4" t="str">
        <f>IF(MAX(COUNTIF(Data!A229:H229,1),COUNTIF(Data!A229:H229,2),COUNTIF(Data!A229:H229,3),COUNTIF(Data!A229:H229,4),COUNTIF(Data!A229:H229,5),COUNTIF(Data!A229:H229,6),COUNTIF(Data!A229:H229,7))&gt;0,MAX(COUNTIF(Data!A229:H229,1),COUNTIF(Data!A229:H229,2),COUNTIF(Data!A229:H229,3),COUNTIF(Data!A229:H229,4),COUNTIF(Data!A229:H229,5),COUNTIF(Data!A229:H229,6),COUNTIF(Data!A229:H229,7)),"")</f>
        <v/>
      </c>
      <c r="P229" s="4" t="str">
        <f>IF(COUNTIF(Data!A229:H229,4)=8,"Remove","")</f>
        <v/>
      </c>
    </row>
    <row r="230" spans="1:16"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c r="O230" s="4" t="str">
        <f>IF(MAX(COUNTIF(Data!A230:H230,1),COUNTIF(Data!A230:H230,2),COUNTIF(Data!A230:H230,3),COUNTIF(Data!A230:H230,4),COUNTIF(Data!A230:H230,5),COUNTIF(Data!A230:H230,6),COUNTIF(Data!A230:H230,7))&gt;0,MAX(COUNTIF(Data!A230:H230,1),COUNTIF(Data!A230:H230,2),COUNTIF(Data!A230:H230,3),COUNTIF(Data!A230:H230,4),COUNTIF(Data!A230:H230,5),COUNTIF(Data!A230:H230,6),COUNTIF(Data!A230:H230,7)),"")</f>
        <v/>
      </c>
      <c r="P230" s="4" t="str">
        <f>IF(COUNTIF(Data!A230:H230,4)=8,"Remove","")</f>
        <v/>
      </c>
    </row>
    <row r="231" spans="1:16"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c r="O231" s="4" t="str">
        <f>IF(MAX(COUNTIF(Data!A231:H231,1),COUNTIF(Data!A231:H231,2),COUNTIF(Data!A231:H231,3),COUNTIF(Data!A231:H231,4),COUNTIF(Data!A231:H231,5),COUNTIF(Data!A231:H231,6),COUNTIF(Data!A231:H231,7))&gt;0,MAX(COUNTIF(Data!A231:H231,1),COUNTIF(Data!A231:H231,2),COUNTIF(Data!A231:H231,3),COUNTIF(Data!A231:H231,4),COUNTIF(Data!A231:H231,5),COUNTIF(Data!A231:H231,6),COUNTIF(Data!A231:H231,7)),"")</f>
        <v/>
      </c>
      <c r="P231" s="4" t="str">
        <f>IF(COUNTIF(Data!A231:H231,4)=8,"Remove","")</f>
        <v/>
      </c>
    </row>
    <row r="232" spans="1:16"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c r="O232" s="4" t="str">
        <f>IF(MAX(COUNTIF(Data!A232:H232,1),COUNTIF(Data!A232:H232,2),COUNTIF(Data!A232:H232,3),COUNTIF(Data!A232:H232,4),COUNTIF(Data!A232:H232,5),COUNTIF(Data!A232:H232,6),COUNTIF(Data!A232:H232,7))&gt;0,MAX(COUNTIF(Data!A232:H232,1),COUNTIF(Data!A232:H232,2),COUNTIF(Data!A232:H232,3),COUNTIF(Data!A232:H232,4),COUNTIF(Data!A232:H232,5),COUNTIF(Data!A232:H232,6),COUNTIF(Data!A232:H232,7)),"")</f>
        <v/>
      </c>
      <c r="P232" s="4" t="str">
        <f>IF(COUNTIF(Data!A232:H232,4)=8,"Remove","")</f>
        <v/>
      </c>
    </row>
    <row r="233" spans="1:16"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c r="O233" s="4" t="str">
        <f>IF(MAX(COUNTIF(Data!A233:H233,1),COUNTIF(Data!A233:H233,2),COUNTIF(Data!A233:H233,3),COUNTIF(Data!A233:H233,4),COUNTIF(Data!A233:H233,5),COUNTIF(Data!A233:H233,6),COUNTIF(Data!A233:H233,7))&gt;0,MAX(COUNTIF(Data!A233:H233,1),COUNTIF(Data!A233:H233,2),COUNTIF(Data!A233:H233,3),COUNTIF(Data!A233:H233,4),COUNTIF(Data!A233:H233,5),COUNTIF(Data!A233:H233,6),COUNTIF(Data!A233:H233,7)),"")</f>
        <v/>
      </c>
      <c r="P233" s="4" t="str">
        <f>IF(COUNTIF(Data!A233:H233,4)=8,"Remove","")</f>
        <v/>
      </c>
    </row>
    <row r="234" spans="1:16"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c r="O234" s="4" t="str">
        <f>IF(MAX(COUNTIF(Data!A234:H234,1),COUNTIF(Data!A234:H234,2),COUNTIF(Data!A234:H234,3),COUNTIF(Data!A234:H234,4),COUNTIF(Data!A234:H234,5),COUNTIF(Data!A234:H234,6),COUNTIF(Data!A234:H234,7))&gt;0,MAX(COUNTIF(Data!A234:H234,1),COUNTIF(Data!A234:H234,2),COUNTIF(Data!A234:H234,3),COUNTIF(Data!A234:H234,4),COUNTIF(Data!A234:H234,5),COUNTIF(Data!A234:H234,6),COUNTIF(Data!A234:H234,7)),"")</f>
        <v/>
      </c>
      <c r="P234" s="4" t="str">
        <f>IF(COUNTIF(Data!A234:H234,4)=8,"Remove","")</f>
        <v/>
      </c>
    </row>
    <row r="235" spans="1:16"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c r="O235" s="4" t="str">
        <f>IF(MAX(COUNTIF(Data!A235:H235,1),COUNTIF(Data!A235:H235,2),COUNTIF(Data!A235:H235,3),COUNTIF(Data!A235:H235,4),COUNTIF(Data!A235:H235,5),COUNTIF(Data!A235:H235,6),COUNTIF(Data!A235:H235,7))&gt;0,MAX(COUNTIF(Data!A235:H235,1),COUNTIF(Data!A235:H235,2),COUNTIF(Data!A235:H235,3),COUNTIF(Data!A235:H235,4),COUNTIF(Data!A235:H235,5),COUNTIF(Data!A235:H235,6),COUNTIF(Data!A235:H235,7)),"")</f>
        <v/>
      </c>
      <c r="P235" s="4" t="str">
        <f>IF(COUNTIF(Data!A235:H235,4)=8,"Remove","")</f>
        <v/>
      </c>
    </row>
    <row r="236" spans="1:16"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c r="O236" s="4" t="str">
        <f>IF(MAX(COUNTIF(Data!A236:H236,1),COUNTIF(Data!A236:H236,2),COUNTIF(Data!A236:H236,3),COUNTIF(Data!A236:H236,4),COUNTIF(Data!A236:H236,5),COUNTIF(Data!A236:H236,6),COUNTIF(Data!A236:H236,7))&gt;0,MAX(COUNTIF(Data!A236:H236,1),COUNTIF(Data!A236:H236,2),COUNTIF(Data!A236:H236,3),COUNTIF(Data!A236:H236,4),COUNTIF(Data!A236:H236,5),COUNTIF(Data!A236:H236,6),COUNTIF(Data!A236:H236,7)),"")</f>
        <v/>
      </c>
      <c r="P236" s="4" t="str">
        <f>IF(COUNTIF(Data!A236:H236,4)=8,"Remove","")</f>
        <v/>
      </c>
    </row>
    <row r="237" spans="1:16"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c r="O237" s="4" t="str">
        <f>IF(MAX(COUNTIF(Data!A237:H237,1),COUNTIF(Data!A237:H237,2),COUNTIF(Data!A237:H237,3),COUNTIF(Data!A237:H237,4),COUNTIF(Data!A237:H237,5),COUNTIF(Data!A237:H237,6),COUNTIF(Data!A237:H237,7))&gt;0,MAX(COUNTIF(Data!A237:H237,1),COUNTIF(Data!A237:H237,2),COUNTIF(Data!A237:H237,3),COUNTIF(Data!A237:H237,4),COUNTIF(Data!A237:H237,5),COUNTIF(Data!A237:H237,6),COUNTIF(Data!A237:H237,7)),"")</f>
        <v/>
      </c>
      <c r="P237" s="4" t="str">
        <f>IF(COUNTIF(Data!A237:H237,4)=8,"Remove","")</f>
        <v/>
      </c>
    </row>
    <row r="238" spans="1:16"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c r="O238" s="4" t="str">
        <f>IF(MAX(COUNTIF(Data!A238:H238,1),COUNTIF(Data!A238:H238,2),COUNTIF(Data!A238:H238,3),COUNTIF(Data!A238:H238,4),COUNTIF(Data!A238:H238,5),COUNTIF(Data!A238:H238,6),COUNTIF(Data!A238:H238,7))&gt;0,MAX(COUNTIF(Data!A238:H238,1),COUNTIF(Data!A238:H238,2),COUNTIF(Data!A238:H238,3),COUNTIF(Data!A238:H238,4),COUNTIF(Data!A238:H238,5),COUNTIF(Data!A238:H238,6),COUNTIF(Data!A238:H238,7)),"")</f>
        <v/>
      </c>
      <c r="P238" s="4" t="str">
        <f>IF(COUNTIF(Data!A238:H238,4)=8,"Remove","")</f>
        <v/>
      </c>
    </row>
    <row r="239" spans="1:16"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c r="O239" s="4" t="str">
        <f>IF(MAX(COUNTIF(Data!A239:H239,1),COUNTIF(Data!A239:H239,2),COUNTIF(Data!A239:H239,3),COUNTIF(Data!A239:H239,4),COUNTIF(Data!A239:H239,5),COUNTIF(Data!A239:H239,6),COUNTIF(Data!A239:H239,7))&gt;0,MAX(COUNTIF(Data!A239:H239,1),COUNTIF(Data!A239:H239,2),COUNTIF(Data!A239:H239,3),COUNTIF(Data!A239:H239,4),COUNTIF(Data!A239:H239,5),COUNTIF(Data!A239:H239,6),COUNTIF(Data!A239:H239,7)),"")</f>
        <v/>
      </c>
      <c r="P239" s="4" t="str">
        <f>IF(COUNTIF(Data!A239:H239,4)=8,"Remove","")</f>
        <v/>
      </c>
    </row>
    <row r="240" spans="1:16"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c r="O240" s="4" t="str">
        <f>IF(MAX(COUNTIF(Data!A240:H240,1),COUNTIF(Data!A240:H240,2),COUNTIF(Data!A240:H240,3),COUNTIF(Data!A240:H240,4),COUNTIF(Data!A240:H240,5),COUNTIF(Data!A240:H240,6),COUNTIF(Data!A240:H240,7))&gt;0,MAX(COUNTIF(Data!A240:H240,1),COUNTIF(Data!A240:H240,2),COUNTIF(Data!A240:H240,3),COUNTIF(Data!A240:H240,4),COUNTIF(Data!A240:H240,5),COUNTIF(Data!A240:H240,6),COUNTIF(Data!A240:H240,7)),"")</f>
        <v/>
      </c>
      <c r="P240" s="4" t="str">
        <f>IF(COUNTIF(Data!A240:H240,4)=8,"Remove","")</f>
        <v/>
      </c>
    </row>
    <row r="241" spans="1:16"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c r="O241" s="4" t="str">
        <f>IF(MAX(COUNTIF(Data!A241:H241,1),COUNTIF(Data!A241:H241,2),COUNTIF(Data!A241:H241,3),COUNTIF(Data!A241:H241,4),COUNTIF(Data!A241:H241,5),COUNTIF(Data!A241:H241,6),COUNTIF(Data!A241:H241,7))&gt;0,MAX(COUNTIF(Data!A241:H241,1),COUNTIF(Data!A241:H241,2),COUNTIF(Data!A241:H241,3),COUNTIF(Data!A241:H241,4),COUNTIF(Data!A241:H241,5),COUNTIF(Data!A241:H241,6),COUNTIF(Data!A241:H241,7)),"")</f>
        <v/>
      </c>
      <c r="P241" s="4" t="str">
        <f>IF(COUNTIF(Data!A241:H241,4)=8,"Remove","")</f>
        <v/>
      </c>
    </row>
    <row r="242" spans="1:16"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c r="O242" s="4" t="str">
        <f>IF(MAX(COUNTIF(Data!A242:H242,1),COUNTIF(Data!A242:H242,2),COUNTIF(Data!A242:H242,3),COUNTIF(Data!A242:H242,4),COUNTIF(Data!A242:H242,5),COUNTIF(Data!A242:H242,6),COUNTIF(Data!A242:H242,7))&gt;0,MAX(COUNTIF(Data!A242:H242,1),COUNTIF(Data!A242:H242,2),COUNTIF(Data!A242:H242,3),COUNTIF(Data!A242:H242,4),COUNTIF(Data!A242:H242,5),COUNTIF(Data!A242:H242,6),COUNTIF(Data!A242:H242,7)),"")</f>
        <v/>
      </c>
      <c r="P242" s="4" t="str">
        <f>IF(COUNTIF(Data!A242:H242,4)=8,"Remove","")</f>
        <v/>
      </c>
    </row>
    <row r="243" spans="1:16"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c r="O243" s="4" t="str">
        <f>IF(MAX(COUNTIF(Data!A243:H243,1),COUNTIF(Data!A243:H243,2),COUNTIF(Data!A243:H243,3),COUNTIF(Data!A243:H243,4),COUNTIF(Data!A243:H243,5),COUNTIF(Data!A243:H243,6),COUNTIF(Data!A243:H243,7))&gt;0,MAX(COUNTIF(Data!A243:H243,1),COUNTIF(Data!A243:H243,2),COUNTIF(Data!A243:H243,3),COUNTIF(Data!A243:H243,4),COUNTIF(Data!A243:H243,5),COUNTIF(Data!A243:H243,6),COUNTIF(Data!A243:H243,7)),"")</f>
        <v/>
      </c>
      <c r="P243" s="4" t="str">
        <f>IF(COUNTIF(Data!A243:H243,4)=8,"Remove","")</f>
        <v/>
      </c>
    </row>
    <row r="244" spans="1:16"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c r="O244" s="4" t="str">
        <f>IF(MAX(COUNTIF(Data!A244:H244,1),COUNTIF(Data!A244:H244,2),COUNTIF(Data!A244:H244,3),COUNTIF(Data!A244:H244,4),COUNTIF(Data!A244:H244,5),COUNTIF(Data!A244:H244,6),COUNTIF(Data!A244:H244,7))&gt;0,MAX(COUNTIF(Data!A244:H244,1),COUNTIF(Data!A244:H244,2),COUNTIF(Data!A244:H244,3),COUNTIF(Data!A244:H244,4),COUNTIF(Data!A244:H244,5),COUNTIF(Data!A244:H244,6),COUNTIF(Data!A244:H244,7)),"")</f>
        <v/>
      </c>
      <c r="P244" s="4" t="str">
        <f>IF(COUNTIF(Data!A244:H244,4)=8,"Remove","")</f>
        <v/>
      </c>
    </row>
    <row r="245" spans="1:16"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c r="O245" s="4" t="str">
        <f>IF(MAX(COUNTIF(Data!A245:H245,1),COUNTIF(Data!A245:H245,2),COUNTIF(Data!A245:H245,3),COUNTIF(Data!A245:H245,4),COUNTIF(Data!A245:H245,5),COUNTIF(Data!A245:H245,6),COUNTIF(Data!A245:H245,7))&gt;0,MAX(COUNTIF(Data!A245:H245,1),COUNTIF(Data!A245:H245,2),COUNTIF(Data!A245:H245,3),COUNTIF(Data!A245:H245,4),COUNTIF(Data!A245:H245,5),COUNTIF(Data!A245:H245,6),COUNTIF(Data!A245:H245,7)),"")</f>
        <v/>
      </c>
      <c r="P245" s="4" t="str">
        <f>IF(COUNTIF(Data!A245:H245,4)=8,"Remove","")</f>
        <v/>
      </c>
    </row>
    <row r="246" spans="1:16"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c r="O246" s="4" t="str">
        <f>IF(MAX(COUNTIF(Data!A246:H246,1),COUNTIF(Data!A246:H246,2),COUNTIF(Data!A246:H246,3),COUNTIF(Data!A246:H246,4),COUNTIF(Data!A246:H246,5),COUNTIF(Data!A246:H246,6),COUNTIF(Data!A246:H246,7))&gt;0,MAX(COUNTIF(Data!A246:H246,1),COUNTIF(Data!A246:H246,2),COUNTIF(Data!A246:H246,3),COUNTIF(Data!A246:H246,4),COUNTIF(Data!A246:H246,5),COUNTIF(Data!A246:H246,6),COUNTIF(Data!A246:H246,7)),"")</f>
        <v/>
      </c>
      <c r="P246" s="4" t="str">
        <f>IF(COUNTIF(Data!A246:H246,4)=8,"Remove","")</f>
        <v/>
      </c>
    </row>
    <row r="247" spans="1:16"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c r="O247" s="4" t="str">
        <f>IF(MAX(COUNTIF(Data!A247:H247,1),COUNTIF(Data!A247:H247,2),COUNTIF(Data!A247:H247,3),COUNTIF(Data!A247:H247,4),COUNTIF(Data!A247:H247,5),COUNTIF(Data!A247:H247,6),COUNTIF(Data!A247:H247,7))&gt;0,MAX(COUNTIF(Data!A247:H247,1),COUNTIF(Data!A247:H247,2),COUNTIF(Data!A247:H247,3),COUNTIF(Data!A247:H247,4),COUNTIF(Data!A247:H247,5),COUNTIF(Data!A247:H247,6),COUNTIF(Data!A247:H247,7)),"")</f>
        <v/>
      </c>
      <c r="P247" s="4" t="str">
        <f>IF(COUNTIF(Data!A247:H247,4)=8,"Remove","")</f>
        <v/>
      </c>
    </row>
    <row r="248" spans="1:16"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c r="O248" s="4" t="str">
        <f>IF(MAX(COUNTIF(Data!A248:H248,1),COUNTIF(Data!A248:H248,2),COUNTIF(Data!A248:H248,3),COUNTIF(Data!A248:H248,4),COUNTIF(Data!A248:H248,5),COUNTIF(Data!A248:H248,6),COUNTIF(Data!A248:H248,7))&gt;0,MAX(COUNTIF(Data!A248:H248,1),COUNTIF(Data!A248:H248,2),COUNTIF(Data!A248:H248,3),COUNTIF(Data!A248:H248,4),COUNTIF(Data!A248:H248,5),COUNTIF(Data!A248:H248,6),COUNTIF(Data!A248:H248,7)),"")</f>
        <v/>
      </c>
      <c r="P248" s="4" t="str">
        <f>IF(COUNTIF(Data!A248:H248,4)=8,"Remove","")</f>
        <v/>
      </c>
    </row>
    <row r="249" spans="1:16"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c r="O249" s="4" t="str">
        <f>IF(MAX(COUNTIF(Data!A249:H249,1),COUNTIF(Data!A249:H249,2),COUNTIF(Data!A249:H249,3),COUNTIF(Data!A249:H249,4),COUNTIF(Data!A249:H249,5),COUNTIF(Data!A249:H249,6),COUNTIF(Data!A249:H249,7))&gt;0,MAX(COUNTIF(Data!A249:H249,1),COUNTIF(Data!A249:H249,2),COUNTIF(Data!A249:H249,3),COUNTIF(Data!A249:H249,4),COUNTIF(Data!A249:H249,5),COUNTIF(Data!A249:H249,6),COUNTIF(Data!A249:H249,7)),"")</f>
        <v/>
      </c>
      <c r="P249" s="4" t="str">
        <f>IF(COUNTIF(Data!A249:H249,4)=8,"Remove","")</f>
        <v/>
      </c>
    </row>
    <row r="250" spans="1:16"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c r="O250" s="4" t="str">
        <f>IF(MAX(COUNTIF(Data!A250:H250,1),COUNTIF(Data!A250:H250,2),COUNTIF(Data!A250:H250,3),COUNTIF(Data!A250:H250,4),COUNTIF(Data!A250:H250,5),COUNTIF(Data!A250:H250,6),COUNTIF(Data!A250:H250,7))&gt;0,MAX(COUNTIF(Data!A250:H250,1),COUNTIF(Data!A250:H250,2),COUNTIF(Data!A250:H250,3),COUNTIF(Data!A250:H250,4),COUNTIF(Data!A250:H250,5),COUNTIF(Data!A250:H250,6),COUNTIF(Data!A250:H250,7)),"")</f>
        <v/>
      </c>
      <c r="P250" s="4" t="str">
        <f>IF(COUNTIF(Data!A250:H250,4)=8,"Remove","")</f>
        <v/>
      </c>
    </row>
    <row r="251" spans="1:16"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c r="O251" s="4" t="str">
        <f>IF(MAX(COUNTIF(Data!A251:H251,1),COUNTIF(Data!A251:H251,2),COUNTIF(Data!A251:H251,3),COUNTIF(Data!A251:H251,4),COUNTIF(Data!A251:H251,5),COUNTIF(Data!A251:H251,6),COUNTIF(Data!A251:H251,7))&gt;0,MAX(COUNTIF(Data!A251:H251,1),COUNTIF(Data!A251:H251,2),COUNTIF(Data!A251:H251,3),COUNTIF(Data!A251:H251,4),COUNTIF(Data!A251:H251,5),COUNTIF(Data!A251:H251,6),COUNTIF(Data!A251:H251,7)),"")</f>
        <v/>
      </c>
      <c r="P251" s="4" t="str">
        <f>IF(COUNTIF(Data!A251:H251,4)=8,"Remove","")</f>
        <v/>
      </c>
    </row>
    <row r="252" spans="1:16"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c r="O252" s="4" t="str">
        <f>IF(MAX(COUNTIF(Data!A252:H252,1),COUNTIF(Data!A252:H252,2),COUNTIF(Data!A252:H252,3),COUNTIF(Data!A252:H252,4),COUNTIF(Data!A252:H252,5),COUNTIF(Data!A252:H252,6),COUNTIF(Data!A252:H252,7))&gt;0,MAX(COUNTIF(Data!A252:H252,1),COUNTIF(Data!A252:H252,2),COUNTIF(Data!A252:H252,3),COUNTIF(Data!A252:H252,4),COUNTIF(Data!A252:H252,5),COUNTIF(Data!A252:H252,6),COUNTIF(Data!A252:H252,7)),"")</f>
        <v/>
      </c>
      <c r="P252" s="4" t="str">
        <f>IF(COUNTIF(Data!A252:H252,4)=8,"Remove","")</f>
        <v/>
      </c>
    </row>
    <row r="253" spans="1:16"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c r="O253" s="4" t="str">
        <f>IF(MAX(COUNTIF(Data!A253:H253,1),COUNTIF(Data!A253:H253,2),COUNTIF(Data!A253:H253,3),COUNTIF(Data!A253:H253,4),COUNTIF(Data!A253:H253,5),COUNTIF(Data!A253:H253,6),COUNTIF(Data!A253:H253,7))&gt;0,MAX(COUNTIF(Data!A253:H253,1),COUNTIF(Data!A253:H253,2),COUNTIF(Data!A253:H253,3),COUNTIF(Data!A253:H253,4),COUNTIF(Data!A253:H253,5),COUNTIF(Data!A253:H253,6),COUNTIF(Data!A253:H253,7)),"")</f>
        <v/>
      </c>
      <c r="P253" s="4" t="str">
        <f>IF(COUNTIF(Data!A253:H253,4)=8,"Remove","")</f>
        <v/>
      </c>
    </row>
    <row r="254" spans="1:16"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c r="O254" s="4" t="str">
        <f>IF(MAX(COUNTIF(Data!A254:H254,1),COUNTIF(Data!A254:H254,2),COUNTIF(Data!A254:H254,3),COUNTIF(Data!A254:H254,4),COUNTIF(Data!A254:H254,5),COUNTIF(Data!A254:H254,6),COUNTIF(Data!A254:H254,7))&gt;0,MAX(COUNTIF(Data!A254:H254,1),COUNTIF(Data!A254:H254,2),COUNTIF(Data!A254:H254,3),COUNTIF(Data!A254:H254,4),COUNTIF(Data!A254:H254,5),COUNTIF(Data!A254:H254,6),COUNTIF(Data!A254:H254,7)),"")</f>
        <v/>
      </c>
      <c r="P254" s="4" t="str">
        <f>IF(COUNTIF(Data!A254:H254,4)=8,"Remove","")</f>
        <v/>
      </c>
    </row>
    <row r="255" spans="1:16"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c r="O255" s="4" t="str">
        <f>IF(MAX(COUNTIF(Data!A255:H255,1),COUNTIF(Data!A255:H255,2),COUNTIF(Data!A255:H255,3),COUNTIF(Data!A255:H255,4),COUNTIF(Data!A255:H255,5),COUNTIF(Data!A255:H255,6),COUNTIF(Data!A255:H255,7))&gt;0,MAX(COUNTIF(Data!A255:H255,1),COUNTIF(Data!A255:H255,2),COUNTIF(Data!A255:H255,3),COUNTIF(Data!A255:H255,4),COUNTIF(Data!A255:H255,5),COUNTIF(Data!A255:H255,6),COUNTIF(Data!A255:H255,7)),"")</f>
        <v/>
      </c>
      <c r="P255" s="4" t="str">
        <f>IF(COUNTIF(Data!A255:H255,4)=8,"Remove","")</f>
        <v/>
      </c>
    </row>
    <row r="256" spans="1:16"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c r="O256" s="4" t="str">
        <f>IF(MAX(COUNTIF(Data!A256:H256,1),COUNTIF(Data!A256:H256,2),COUNTIF(Data!A256:H256,3),COUNTIF(Data!A256:H256,4),COUNTIF(Data!A256:H256,5),COUNTIF(Data!A256:H256,6),COUNTIF(Data!A256:H256,7))&gt;0,MAX(COUNTIF(Data!A256:H256,1),COUNTIF(Data!A256:H256,2),COUNTIF(Data!A256:H256,3),COUNTIF(Data!A256:H256,4),COUNTIF(Data!A256:H256,5),COUNTIF(Data!A256:H256,6),COUNTIF(Data!A256:H256,7)),"")</f>
        <v/>
      </c>
      <c r="P256" s="4" t="str">
        <f>IF(COUNTIF(Data!A256:H256,4)=8,"Remove","")</f>
        <v/>
      </c>
    </row>
    <row r="257" spans="1:16"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c r="O257" s="4" t="str">
        <f>IF(MAX(COUNTIF(Data!A257:H257,1),COUNTIF(Data!A257:H257,2),COUNTIF(Data!A257:H257,3),COUNTIF(Data!A257:H257,4),COUNTIF(Data!A257:H257,5),COUNTIF(Data!A257:H257,6),COUNTIF(Data!A257:H257,7))&gt;0,MAX(COUNTIF(Data!A257:H257,1),COUNTIF(Data!A257:H257,2),COUNTIF(Data!A257:H257,3),COUNTIF(Data!A257:H257,4),COUNTIF(Data!A257:H257,5),COUNTIF(Data!A257:H257,6),COUNTIF(Data!A257:H257,7)),"")</f>
        <v/>
      </c>
      <c r="P257" s="4" t="str">
        <f>IF(COUNTIF(Data!A257:H257,4)=8,"Remove","")</f>
        <v/>
      </c>
    </row>
    <row r="258" spans="1:16"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c r="O258" s="4" t="str">
        <f>IF(MAX(COUNTIF(Data!A258:H258,1),COUNTIF(Data!A258:H258,2),COUNTIF(Data!A258:H258,3),COUNTIF(Data!A258:H258,4),COUNTIF(Data!A258:H258,5),COUNTIF(Data!A258:H258,6),COUNTIF(Data!A258:H258,7))&gt;0,MAX(COUNTIF(Data!A258:H258,1),COUNTIF(Data!A258:H258,2),COUNTIF(Data!A258:H258,3),COUNTIF(Data!A258:H258,4),COUNTIF(Data!A258:H258,5),COUNTIF(Data!A258:H258,6),COUNTIF(Data!A258:H258,7)),"")</f>
        <v/>
      </c>
      <c r="P258" s="4" t="str">
        <f>IF(COUNTIF(Data!A258:H258,4)=8,"Remove","")</f>
        <v/>
      </c>
    </row>
    <row r="259" spans="1:16"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c r="O259" s="4" t="str">
        <f>IF(MAX(COUNTIF(Data!A259:H259,1),COUNTIF(Data!A259:H259,2),COUNTIF(Data!A259:H259,3),COUNTIF(Data!A259:H259,4),COUNTIF(Data!A259:H259,5),COUNTIF(Data!A259:H259,6),COUNTIF(Data!A259:H259,7))&gt;0,MAX(COUNTIF(Data!A259:H259,1),COUNTIF(Data!A259:H259,2),COUNTIF(Data!A259:H259,3),COUNTIF(Data!A259:H259,4),COUNTIF(Data!A259:H259,5),COUNTIF(Data!A259:H259,6),COUNTIF(Data!A259:H259,7)),"")</f>
        <v/>
      </c>
      <c r="P259" s="4" t="str">
        <f>IF(COUNTIF(Data!A259:H259,4)=8,"Remove","")</f>
        <v/>
      </c>
    </row>
    <row r="260" spans="1:16"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c r="O260" s="4" t="str">
        <f>IF(MAX(COUNTIF(Data!A260:H260,1),COUNTIF(Data!A260:H260,2),COUNTIF(Data!A260:H260,3),COUNTIF(Data!A260:H260,4),COUNTIF(Data!A260:H260,5),COUNTIF(Data!A260:H260,6),COUNTIF(Data!A260:H260,7))&gt;0,MAX(COUNTIF(Data!A260:H260,1),COUNTIF(Data!A260:H260,2),COUNTIF(Data!A260:H260,3),COUNTIF(Data!A260:H260,4),COUNTIF(Data!A260:H260,5),COUNTIF(Data!A260:H260,6),COUNTIF(Data!A260:H260,7)),"")</f>
        <v/>
      </c>
      <c r="P260" s="4" t="str">
        <f>IF(COUNTIF(Data!A260:H260,4)=8,"Remove","")</f>
        <v/>
      </c>
    </row>
    <row r="261" spans="1:16"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c r="O261" s="4" t="str">
        <f>IF(MAX(COUNTIF(Data!A261:H261,1),COUNTIF(Data!A261:H261,2),COUNTIF(Data!A261:H261,3),COUNTIF(Data!A261:H261,4),COUNTIF(Data!A261:H261,5),COUNTIF(Data!A261:H261,6),COUNTIF(Data!A261:H261,7))&gt;0,MAX(COUNTIF(Data!A261:H261,1),COUNTIF(Data!A261:H261,2),COUNTIF(Data!A261:H261,3),COUNTIF(Data!A261:H261,4),COUNTIF(Data!A261:H261,5),COUNTIF(Data!A261:H261,6),COUNTIF(Data!A261:H261,7)),"")</f>
        <v/>
      </c>
      <c r="P261" s="4" t="str">
        <f>IF(COUNTIF(Data!A261:H261,4)=8,"Remove","")</f>
        <v/>
      </c>
    </row>
    <row r="262" spans="1:16"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c r="O262" s="4" t="str">
        <f>IF(MAX(COUNTIF(Data!A262:H262,1),COUNTIF(Data!A262:H262,2),COUNTIF(Data!A262:H262,3),COUNTIF(Data!A262:H262,4),COUNTIF(Data!A262:H262,5),COUNTIF(Data!A262:H262,6),COUNTIF(Data!A262:H262,7))&gt;0,MAX(COUNTIF(Data!A262:H262,1),COUNTIF(Data!A262:H262,2),COUNTIF(Data!A262:H262,3),COUNTIF(Data!A262:H262,4),COUNTIF(Data!A262:H262,5),COUNTIF(Data!A262:H262,6),COUNTIF(Data!A262:H262,7)),"")</f>
        <v/>
      </c>
      <c r="P262" s="4" t="str">
        <f>IF(COUNTIF(Data!A262:H262,4)=8,"Remove","")</f>
        <v/>
      </c>
    </row>
    <row r="263" spans="1:16"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c r="O263" s="4" t="str">
        <f>IF(MAX(COUNTIF(Data!A263:H263,1),COUNTIF(Data!A263:H263,2),COUNTIF(Data!A263:H263,3),COUNTIF(Data!A263:H263,4),COUNTIF(Data!A263:H263,5),COUNTIF(Data!A263:H263,6),COUNTIF(Data!A263:H263,7))&gt;0,MAX(COUNTIF(Data!A263:H263,1),COUNTIF(Data!A263:H263,2),COUNTIF(Data!A263:H263,3),COUNTIF(Data!A263:H263,4),COUNTIF(Data!A263:H263,5),COUNTIF(Data!A263:H263,6),COUNTIF(Data!A263:H263,7)),"")</f>
        <v/>
      </c>
      <c r="P263" s="4" t="str">
        <f>IF(COUNTIF(Data!A263:H263,4)=8,"Remove","")</f>
        <v/>
      </c>
    </row>
    <row r="264" spans="1:16"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c r="O264" s="4" t="str">
        <f>IF(MAX(COUNTIF(Data!A264:H264,1),COUNTIF(Data!A264:H264,2),COUNTIF(Data!A264:H264,3),COUNTIF(Data!A264:H264,4),COUNTIF(Data!A264:H264,5),COUNTIF(Data!A264:H264,6),COUNTIF(Data!A264:H264,7))&gt;0,MAX(COUNTIF(Data!A264:H264,1),COUNTIF(Data!A264:H264,2),COUNTIF(Data!A264:H264,3),COUNTIF(Data!A264:H264,4),COUNTIF(Data!A264:H264,5),COUNTIF(Data!A264:H264,6),COUNTIF(Data!A264:H264,7)),"")</f>
        <v/>
      </c>
      <c r="P264" s="4" t="str">
        <f>IF(COUNTIF(Data!A264:H264,4)=8,"Remove","")</f>
        <v/>
      </c>
    </row>
    <row r="265" spans="1:16"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c r="O265" s="4" t="str">
        <f>IF(MAX(COUNTIF(Data!A265:H265,1),COUNTIF(Data!A265:H265,2),COUNTIF(Data!A265:H265,3),COUNTIF(Data!A265:H265,4),COUNTIF(Data!A265:H265,5),COUNTIF(Data!A265:H265,6),COUNTIF(Data!A265:H265,7))&gt;0,MAX(COUNTIF(Data!A265:H265,1),COUNTIF(Data!A265:H265,2),COUNTIF(Data!A265:H265,3),COUNTIF(Data!A265:H265,4),COUNTIF(Data!A265:H265,5),COUNTIF(Data!A265:H265,6),COUNTIF(Data!A265:H265,7)),"")</f>
        <v/>
      </c>
      <c r="P265" s="4" t="str">
        <f>IF(COUNTIF(Data!A265:H265,4)=8,"Remove","")</f>
        <v/>
      </c>
    </row>
    <row r="266" spans="1:16"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c r="O266" s="4" t="str">
        <f>IF(MAX(COUNTIF(Data!A266:H266,1),COUNTIF(Data!A266:H266,2),COUNTIF(Data!A266:H266,3),COUNTIF(Data!A266:H266,4),COUNTIF(Data!A266:H266,5),COUNTIF(Data!A266:H266,6),COUNTIF(Data!A266:H266,7))&gt;0,MAX(COUNTIF(Data!A266:H266,1),COUNTIF(Data!A266:H266,2),COUNTIF(Data!A266:H266,3),COUNTIF(Data!A266:H266,4),COUNTIF(Data!A266:H266,5),COUNTIF(Data!A266:H266,6),COUNTIF(Data!A266:H266,7)),"")</f>
        <v/>
      </c>
      <c r="P266" s="4" t="str">
        <f>IF(COUNTIF(Data!A266:H266,4)=8,"Remove","")</f>
        <v/>
      </c>
    </row>
    <row r="267" spans="1:16"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c r="O267" s="4" t="str">
        <f>IF(MAX(COUNTIF(Data!A267:H267,1),COUNTIF(Data!A267:H267,2),COUNTIF(Data!A267:H267,3),COUNTIF(Data!A267:H267,4),COUNTIF(Data!A267:H267,5),COUNTIF(Data!A267:H267,6),COUNTIF(Data!A267:H267,7))&gt;0,MAX(COUNTIF(Data!A267:H267,1),COUNTIF(Data!A267:H267,2),COUNTIF(Data!A267:H267,3),COUNTIF(Data!A267:H267,4),COUNTIF(Data!A267:H267,5),COUNTIF(Data!A267:H267,6),COUNTIF(Data!A267:H267,7)),"")</f>
        <v/>
      </c>
      <c r="P267" s="4" t="str">
        <f>IF(COUNTIF(Data!A267:H267,4)=8,"Remove","")</f>
        <v/>
      </c>
    </row>
    <row r="268" spans="1:16"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c r="O268" s="4" t="str">
        <f>IF(MAX(COUNTIF(Data!A268:H268,1),COUNTIF(Data!A268:H268,2),COUNTIF(Data!A268:H268,3),COUNTIF(Data!A268:H268,4),COUNTIF(Data!A268:H268,5),COUNTIF(Data!A268:H268,6),COUNTIF(Data!A268:H268,7))&gt;0,MAX(COUNTIF(Data!A268:H268,1),COUNTIF(Data!A268:H268,2),COUNTIF(Data!A268:H268,3),COUNTIF(Data!A268:H268,4),COUNTIF(Data!A268:H268,5),COUNTIF(Data!A268:H268,6),COUNTIF(Data!A268:H268,7)),"")</f>
        <v/>
      </c>
      <c r="P268" s="4" t="str">
        <f>IF(COUNTIF(Data!A268:H268,4)=8,"Remove","")</f>
        <v/>
      </c>
    </row>
    <row r="269" spans="1:16"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c r="O269" s="4" t="str">
        <f>IF(MAX(COUNTIF(Data!A269:H269,1),COUNTIF(Data!A269:H269,2),COUNTIF(Data!A269:H269,3),COUNTIF(Data!A269:H269,4),COUNTIF(Data!A269:H269,5),COUNTIF(Data!A269:H269,6),COUNTIF(Data!A269:H269,7))&gt;0,MAX(COUNTIF(Data!A269:H269,1),COUNTIF(Data!A269:H269,2),COUNTIF(Data!A269:H269,3),COUNTIF(Data!A269:H269,4),COUNTIF(Data!A269:H269,5),COUNTIF(Data!A269:H269,6),COUNTIF(Data!A269:H269,7)),"")</f>
        <v/>
      </c>
      <c r="P269" s="4" t="str">
        <f>IF(COUNTIF(Data!A269:H269,4)=8,"Remove","")</f>
        <v/>
      </c>
    </row>
    <row r="270" spans="1:16"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c r="O270" s="4" t="str">
        <f>IF(MAX(COUNTIF(Data!A270:H270,1),COUNTIF(Data!A270:H270,2),COUNTIF(Data!A270:H270,3),COUNTIF(Data!A270:H270,4),COUNTIF(Data!A270:H270,5),COUNTIF(Data!A270:H270,6),COUNTIF(Data!A270:H270,7))&gt;0,MAX(COUNTIF(Data!A270:H270,1),COUNTIF(Data!A270:H270,2),COUNTIF(Data!A270:H270,3),COUNTIF(Data!A270:H270,4),COUNTIF(Data!A270:H270,5),COUNTIF(Data!A270:H270,6),COUNTIF(Data!A270:H270,7)),"")</f>
        <v/>
      </c>
      <c r="P270" s="4" t="str">
        <f>IF(COUNTIF(Data!A270:H270,4)=8,"Remove","")</f>
        <v/>
      </c>
    </row>
    <row r="271" spans="1:16"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c r="O271" s="4" t="str">
        <f>IF(MAX(COUNTIF(Data!A271:H271,1),COUNTIF(Data!A271:H271,2),COUNTIF(Data!A271:H271,3),COUNTIF(Data!A271:H271,4),COUNTIF(Data!A271:H271,5),COUNTIF(Data!A271:H271,6),COUNTIF(Data!A271:H271,7))&gt;0,MAX(COUNTIF(Data!A271:H271,1),COUNTIF(Data!A271:H271,2),COUNTIF(Data!A271:H271,3),COUNTIF(Data!A271:H271,4),COUNTIF(Data!A271:H271,5),COUNTIF(Data!A271:H271,6),COUNTIF(Data!A271:H271,7)),"")</f>
        <v/>
      </c>
      <c r="P271" s="4" t="str">
        <f>IF(COUNTIF(Data!A271:H271,4)=8,"Remove","")</f>
        <v/>
      </c>
    </row>
    <row r="272" spans="1:16"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c r="O272" s="4" t="str">
        <f>IF(MAX(COUNTIF(Data!A272:H272,1),COUNTIF(Data!A272:H272,2),COUNTIF(Data!A272:H272,3),COUNTIF(Data!A272:H272,4),COUNTIF(Data!A272:H272,5),COUNTIF(Data!A272:H272,6),COUNTIF(Data!A272:H272,7))&gt;0,MAX(COUNTIF(Data!A272:H272,1),COUNTIF(Data!A272:H272,2),COUNTIF(Data!A272:H272,3),COUNTIF(Data!A272:H272,4),COUNTIF(Data!A272:H272,5),COUNTIF(Data!A272:H272,6),COUNTIF(Data!A272:H272,7)),"")</f>
        <v/>
      </c>
      <c r="P272" s="4" t="str">
        <f>IF(COUNTIF(Data!A272:H272,4)=8,"Remove","")</f>
        <v/>
      </c>
    </row>
    <row r="273" spans="1:16"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c r="O273" s="4" t="str">
        <f>IF(MAX(COUNTIF(Data!A273:H273,1),COUNTIF(Data!A273:H273,2),COUNTIF(Data!A273:H273,3),COUNTIF(Data!A273:H273,4),COUNTIF(Data!A273:H273,5),COUNTIF(Data!A273:H273,6),COUNTIF(Data!A273:H273,7))&gt;0,MAX(COUNTIF(Data!A273:H273,1),COUNTIF(Data!A273:H273,2),COUNTIF(Data!A273:H273,3),COUNTIF(Data!A273:H273,4),COUNTIF(Data!A273:H273,5),COUNTIF(Data!A273:H273,6),COUNTIF(Data!A273:H273,7)),"")</f>
        <v/>
      </c>
      <c r="P273" s="4" t="str">
        <f>IF(COUNTIF(Data!A273:H273,4)=8,"Remove","")</f>
        <v/>
      </c>
    </row>
    <row r="274" spans="1:16"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c r="O274" s="4" t="str">
        <f>IF(MAX(COUNTIF(Data!A274:H274,1),COUNTIF(Data!A274:H274,2),COUNTIF(Data!A274:H274,3),COUNTIF(Data!A274:H274,4),COUNTIF(Data!A274:H274,5),COUNTIF(Data!A274:H274,6),COUNTIF(Data!A274:H274,7))&gt;0,MAX(COUNTIF(Data!A274:H274,1),COUNTIF(Data!A274:H274,2),COUNTIF(Data!A274:H274,3),COUNTIF(Data!A274:H274,4),COUNTIF(Data!A274:H274,5),COUNTIF(Data!A274:H274,6),COUNTIF(Data!A274:H274,7)),"")</f>
        <v/>
      </c>
      <c r="P274" s="4" t="str">
        <f>IF(COUNTIF(Data!A274:H274,4)=8,"Remove","")</f>
        <v/>
      </c>
    </row>
    <row r="275" spans="1:16"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c r="O275" s="4" t="str">
        <f>IF(MAX(COUNTIF(Data!A275:H275,1),COUNTIF(Data!A275:H275,2),COUNTIF(Data!A275:H275,3),COUNTIF(Data!A275:H275,4),COUNTIF(Data!A275:H275,5),COUNTIF(Data!A275:H275,6),COUNTIF(Data!A275:H275,7))&gt;0,MAX(COUNTIF(Data!A275:H275,1),COUNTIF(Data!A275:H275,2),COUNTIF(Data!A275:H275,3),COUNTIF(Data!A275:H275,4),COUNTIF(Data!A275:H275,5),COUNTIF(Data!A275:H275,6),COUNTIF(Data!A275:H275,7)),"")</f>
        <v/>
      </c>
      <c r="P275" s="4" t="str">
        <f>IF(COUNTIF(Data!A275:H275,4)=8,"Remove","")</f>
        <v/>
      </c>
    </row>
    <row r="276" spans="1:16"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c r="O276" s="4" t="str">
        <f>IF(MAX(COUNTIF(Data!A276:H276,1),COUNTIF(Data!A276:H276,2),COUNTIF(Data!A276:H276,3),COUNTIF(Data!A276:H276,4),COUNTIF(Data!A276:H276,5),COUNTIF(Data!A276:H276,6),COUNTIF(Data!A276:H276,7))&gt;0,MAX(COUNTIF(Data!A276:H276,1),COUNTIF(Data!A276:H276,2),COUNTIF(Data!A276:H276,3),COUNTIF(Data!A276:H276,4),COUNTIF(Data!A276:H276,5),COUNTIF(Data!A276:H276,6),COUNTIF(Data!A276:H276,7)),"")</f>
        <v/>
      </c>
      <c r="P276" s="4" t="str">
        <f>IF(COUNTIF(Data!A276:H276,4)=8,"Remove","")</f>
        <v/>
      </c>
    </row>
    <row r="277" spans="1:16"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c r="O277" s="4" t="str">
        <f>IF(MAX(COUNTIF(Data!A277:H277,1),COUNTIF(Data!A277:H277,2),COUNTIF(Data!A277:H277,3),COUNTIF(Data!A277:H277,4),COUNTIF(Data!A277:H277,5),COUNTIF(Data!A277:H277,6),COUNTIF(Data!A277:H277,7))&gt;0,MAX(COUNTIF(Data!A277:H277,1),COUNTIF(Data!A277:H277,2),COUNTIF(Data!A277:H277,3),COUNTIF(Data!A277:H277,4),COUNTIF(Data!A277:H277,5),COUNTIF(Data!A277:H277,6),COUNTIF(Data!A277:H277,7)),"")</f>
        <v/>
      </c>
      <c r="P277" s="4" t="str">
        <f>IF(COUNTIF(Data!A277:H277,4)=8,"Remove","")</f>
        <v/>
      </c>
    </row>
    <row r="278" spans="1:16"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c r="O278" s="4" t="str">
        <f>IF(MAX(COUNTIF(Data!A278:H278,1),COUNTIF(Data!A278:H278,2),COUNTIF(Data!A278:H278,3),COUNTIF(Data!A278:H278,4),COUNTIF(Data!A278:H278,5),COUNTIF(Data!A278:H278,6),COUNTIF(Data!A278:H278,7))&gt;0,MAX(COUNTIF(Data!A278:H278,1),COUNTIF(Data!A278:H278,2),COUNTIF(Data!A278:H278,3),COUNTIF(Data!A278:H278,4),COUNTIF(Data!A278:H278,5),COUNTIF(Data!A278:H278,6),COUNTIF(Data!A278:H278,7)),"")</f>
        <v/>
      </c>
      <c r="P278" s="4" t="str">
        <f>IF(COUNTIF(Data!A278:H278,4)=8,"Remove","")</f>
        <v/>
      </c>
    </row>
    <row r="279" spans="1:16"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c r="O279" s="4" t="str">
        <f>IF(MAX(COUNTIF(Data!A279:H279,1),COUNTIF(Data!A279:H279,2),COUNTIF(Data!A279:H279,3),COUNTIF(Data!A279:H279,4),COUNTIF(Data!A279:H279,5),COUNTIF(Data!A279:H279,6),COUNTIF(Data!A279:H279,7))&gt;0,MAX(COUNTIF(Data!A279:H279,1),COUNTIF(Data!A279:H279,2),COUNTIF(Data!A279:H279,3),COUNTIF(Data!A279:H279,4),COUNTIF(Data!A279:H279,5),COUNTIF(Data!A279:H279,6),COUNTIF(Data!A279:H279,7)),"")</f>
        <v/>
      </c>
      <c r="P279" s="4" t="str">
        <f>IF(COUNTIF(Data!A279:H279,4)=8,"Remove","")</f>
        <v/>
      </c>
    </row>
    <row r="280" spans="1:16"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c r="O280" s="4" t="str">
        <f>IF(MAX(COUNTIF(Data!A280:H280,1),COUNTIF(Data!A280:H280,2),COUNTIF(Data!A280:H280,3),COUNTIF(Data!A280:H280,4),COUNTIF(Data!A280:H280,5),COUNTIF(Data!A280:H280,6),COUNTIF(Data!A280:H280,7))&gt;0,MAX(COUNTIF(Data!A280:H280,1),COUNTIF(Data!A280:H280,2),COUNTIF(Data!A280:H280,3),COUNTIF(Data!A280:H280,4),COUNTIF(Data!A280:H280,5),COUNTIF(Data!A280:H280,6),COUNTIF(Data!A280:H280,7)),"")</f>
        <v/>
      </c>
      <c r="P280" s="4" t="str">
        <f>IF(COUNTIF(Data!A280:H280,4)=8,"Remove","")</f>
        <v/>
      </c>
    </row>
    <row r="281" spans="1:16"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c r="O281" s="4" t="str">
        <f>IF(MAX(COUNTIF(Data!A281:H281,1),COUNTIF(Data!A281:H281,2),COUNTIF(Data!A281:H281,3),COUNTIF(Data!A281:H281,4),COUNTIF(Data!A281:H281,5),COUNTIF(Data!A281:H281,6),COUNTIF(Data!A281:H281,7))&gt;0,MAX(COUNTIF(Data!A281:H281,1),COUNTIF(Data!A281:H281,2),COUNTIF(Data!A281:H281,3),COUNTIF(Data!A281:H281,4),COUNTIF(Data!A281:H281,5),COUNTIF(Data!A281:H281,6),COUNTIF(Data!A281:H281,7)),"")</f>
        <v/>
      </c>
      <c r="P281" s="4" t="str">
        <f>IF(COUNTIF(Data!A281:H281,4)=8,"Remove","")</f>
        <v/>
      </c>
    </row>
    <row r="282" spans="1:16"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c r="O282" s="4" t="str">
        <f>IF(MAX(COUNTIF(Data!A282:H282,1),COUNTIF(Data!A282:H282,2),COUNTIF(Data!A282:H282,3),COUNTIF(Data!A282:H282,4),COUNTIF(Data!A282:H282,5),COUNTIF(Data!A282:H282,6),COUNTIF(Data!A282:H282,7))&gt;0,MAX(COUNTIF(Data!A282:H282,1),COUNTIF(Data!A282:H282,2),COUNTIF(Data!A282:H282,3),COUNTIF(Data!A282:H282,4),COUNTIF(Data!A282:H282,5),COUNTIF(Data!A282:H282,6),COUNTIF(Data!A282:H282,7)),"")</f>
        <v/>
      </c>
      <c r="P282" s="4" t="str">
        <f>IF(COUNTIF(Data!A282:H282,4)=8,"Remove","")</f>
        <v/>
      </c>
    </row>
    <row r="283" spans="1:16"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c r="O283" s="4" t="str">
        <f>IF(MAX(COUNTIF(Data!A283:H283,1),COUNTIF(Data!A283:H283,2),COUNTIF(Data!A283:H283,3),COUNTIF(Data!A283:H283,4),COUNTIF(Data!A283:H283,5),COUNTIF(Data!A283:H283,6),COUNTIF(Data!A283:H283,7))&gt;0,MAX(COUNTIF(Data!A283:H283,1),COUNTIF(Data!A283:H283,2),COUNTIF(Data!A283:H283,3),COUNTIF(Data!A283:H283,4),COUNTIF(Data!A283:H283,5),COUNTIF(Data!A283:H283,6),COUNTIF(Data!A283:H283,7)),"")</f>
        <v/>
      </c>
      <c r="P283" s="4" t="str">
        <f>IF(COUNTIF(Data!A283:H283,4)=8,"Remove","")</f>
        <v/>
      </c>
    </row>
    <row r="284" spans="1:16"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c r="O284" s="4" t="str">
        <f>IF(MAX(COUNTIF(Data!A284:H284,1),COUNTIF(Data!A284:H284,2),COUNTIF(Data!A284:H284,3),COUNTIF(Data!A284:H284,4),COUNTIF(Data!A284:H284,5),COUNTIF(Data!A284:H284,6),COUNTIF(Data!A284:H284,7))&gt;0,MAX(COUNTIF(Data!A284:H284,1),COUNTIF(Data!A284:H284,2),COUNTIF(Data!A284:H284,3),COUNTIF(Data!A284:H284,4),COUNTIF(Data!A284:H284,5),COUNTIF(Data!A284:H284,6),COUNTIF(Data!A284:H284,7)),"")</f>
        <v/>
      </c>
      <c r="P284" s="4" t="str">
        <f>IF(COUNTIF(Data!A284:H284,4)=8,"Remove","")</f>
        <v/>
      </c>
    </row>
    <row r="285" spans="1:16"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c r="O285" s="4" t="str">
        <f>IF(MAX(COUNTIF(Data!A285:H285,1),COUNTIF(Data!A285:H285,2),COUNTIF(Data!A285:H285,3),COUNTIF(Data!A285:H285,4),COUNTIF(Data!A285:H285,5),COUNTIF(Data!A285:H285,6),COUNTIF(Data!A285:H285,7))&gt;0,MAX(COUNTIF(Data!A285:H285,1),COUNTIF(Data!A285:H285,2),COUNTIF(Data!A285:H285,3),COUNTIF(Data!A285:H285,4),COUNTIF(Data!A285:H285,5),COUNTIF(Data!A285:H285,6),COUNTIF(Data!A285:H285,7)),"")</f>
        <v/>
      </c>
      <c r="P285" s="4" t="str">
        <f>IF(COUNTIF(Data!A285:H285,4)=8,"Remove","")</f>
        <v/>
      </c>
    </row>
    <row r="286" spans="1:16"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c r="O286" s="4" t="str">
        <f>IF(MAX(COUNTIF(Data!A286:H286,1),COUNTIF(Data!A286:H286,2),COUNTIF(Data!A286:H286,3),COUNTIF(Data!A286:H286,4),COUNTIF(Data!A286:H286,5),COUNTIF(Data!A286:H286,6),COUNTIF(Data!A286:H286,7))&gt;0,MAX(COUNTIF(Data!A286:H286,1),COUNTIF(Data!A286:H286,2),COUNTIF(Data!A286:H286,3),COUNTIF(Data!A286:H286,4),COUNTIF(Data!A286:H286,5),COUNTIF(Data!A286:H286,6),COUNTIF(Data!A286:H286,7)),"")</f>
        <v/>
      </c>
      <c r="P286" s="4" t="str">
        <f>IF(COUNTIF(Data!A286:H286,4)=8,"Remove","")</f>
        <v/>
      </c>
    </row>
    <row r="287" spans="1:16"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c r="O287" s="4" t="str">
        <f>IF(MAX(COUNTIF(Data!A287:H287,1),COUNTIF(Data!A287:H287,2),COUNTIF(Data!A287:H287,3),COUNTIF(Data!A287:H287,4),COUNTIF(Data!A287:H287,5),COUNTIF(Data!A287:H287,6),COUNTIF(Data!A287:H287,7))&gt;0,MAX(COUNTIF(Data!A287:H287,1),COUNTIF(Data!A287:H287,2),COUNTIF(Data!A287:H287,3),COUNTIF(Data!A287:H287,4),COUNTIF(Data!A287:H287,5),COUNTIF(Data!A287:H287,6),COUNTIF(Data!A287:H287,7)),"")</f>
        <v/>
      </c>
      <c r="P287" s="4" t="str">
        <f>IF(COUNTIF(Data!A287:H287,4)=8,"Remove","")</f>
        <v/>
      </c>
    </row>
    <row r="288" spans="1:16"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c r="O288" s="4" t="str">
        <f>IF(MAX(COUNTIF(Data!A288:H288,1),COUNTIF(Data!A288:H288,2),COUNTIF(Data!A288:H288,3),COUNTIF(Data!A288:H288,4),COUNTIF(Data!A288:H288,5),COUNTIF(Data!A288:H288,6),COUNTIF(Data!A288:H288,7))&gt;0,MAX(COUNTIF(Data!A288:H288,1),COUNTIF(Data!A288:H288,2),COUNTIF(Data!A288:H288,3),COUNTIF(Data!A288:H288,4),COUNTIF(Data!A288:H288,5),COUNTIF(Data!A288:H288,6),COUNTIF(Data!A288:H288,7)),"")</f>
        <v/>
      </c>
      <c r="P288" s="4" t="str">
        <f>IF(COUNTIF(Data!A288:H288,4)=8,"Remove","")</f>
        <v/>
      </c>
    </row>
    <row r="289" spans="1:16"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c r="O289" s="4" t="str">
        <f>IF(MAX(COUNTIF(Data!A289:H289,1),COUNTIF(Data!A289:H289,2),COUNTIF(Data!A289:H289,3),COUNTIF(Data!A289:H289,4),COUNTIF(Data!A289:H289,5),COUNTIF(Data!A289:H289,6),COUNTIF(Data!A289:H289,7))&gt;0,MAX(COUNTIF(Data!A289:H289,1),COUNTIF(Data!A289:H289,2),COUNTIF(Data!A289:H289,3),COUNTIF(Data!A289:H289,4),COUNTIF(Data!A289:H289,5),COUNTIF(Data!A289:H289,6),COUNTIF(Data!A289:H289,7)),"")</f>
        <v/>
      </c>
      <c r="P289" s="4" t="str">
        <f>IF(COUNTIF(Data!A289:H289,4)=8,"Remove","")</f>
        <v/>
      </c>
    </row>
    <row r="290" spans="1:16"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c r="O290" s="4" t="str">
        <f>IF(MAX(COUNTIF(Data!A290:H290,1),COUNTIF(Data!A290:H290,2),COUNTIF(Data!A290:H290,3),COUNTIF(Data!A290:H290,4),COUNTIF(Data!A290:H290,5),COUNTIF(Data!A290:H290,6),COUNTIF(Data!A290:H290,7))&gt;0,MAX(COUNTIF(Data!A290:H290,1),COUNTIF(Data!A290:H290,2),COUNTIF(Data!A290:H290,3),COUNTIF(Data!A290:H290,4),COUNTIF(Data!A290:H290,5),COUNTIF(Data!A290:H290,6),COUNTIF(Data!A290:H290,7)),"")</f>
        <v/>
      </c>
      <c r="P290" s="4" t="str">
        <f>IF(COUNTIF(Data!A290:H290,4)=8,"Remove","")</f>
        <v/>
      </c>
    </row>
    <row r="291" spans="1:16"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c r="O291" s="4" t="str">
        <f>IF(MAX(COUNTIF(Data!A291:H291,1),COUNTIF(Data!A291:H291,2),COUNTIF(Data!A291:H291,3),COUNTIF(Data!A291:H291,4),COUNTIF(Data!A291:H291,5),COUNTIF(Data!A291:H291,6),COUNTIF(Data!A291:H291,7))&gt;0,MAX(COUNTIF(Data!A291:H291,1),COUNTIF(Data!A291:H291,2),COUNTIF(Data!A291:H291,3),COUNTIF(Data!A291:H291,4),COUNTIF(Data!A291:H291,5),COUNTIF(Data!A291:H291,6),COUNTIF(Data!A291:H291,7)),"")</f>
        <v/>
      </c>
      <c r="P291" s="4" t="str">
        <f>IF(COUNTIF(Data!A291:H291,4)=8,"Remove","")</f>
        <v/>
      </c>
    </row>
    <row r="292" spans="1:16"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c r="O292" s="4" t="str">
        <f>IF(MAX(COUNTIF(Data!A292:H292,1),COUNTIF(Data!A292:H292,2),COUNTIF(Data!A292:H292,3),COUNTIF(Data!A292:H292,4),COUNTIF(Data!A292:H292,5),COUNTIF(Data!A292:H292,6),COUNTIF(Data!A292:H292,7))&gt;0,MAX(COUNTIF(Data!A292:H292,1),COUNTIF(Data!A292:H292,2),COUNTIF(Data!A292:H292,3),COUNTIF(Data!A292:H292,4),COUNTIF(Data!A292:H292,5),COUNTIF(Data!A292:H292,6),COUNTIF(Data!A292:H292,7)),"")</f>
        <v/>
      </c>
      <c r="P292" s="4" t="str">
        <f>IF(COUNTIF(Data!A292:H292,4)=8,"Remove","")</f>
        <v/>
      </c>
    </row>
    <row r="293" spans="1:16"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c r="O293" s="4" t="str">
        <f>IF(MAX(COUNTIF(Data!A293:H293,1),COUNTIF(Data!A293:H293,2),COUNTIF(Data!A293:H293,3),COUNTIF(Data!A293:H293,4),COUNTIF(Data!A293:H293,5),COUNTIF(Data!A293:H293,6),COUNTIF(Data!A293:H293,7))&gt;0,MAX(COUNTIF(Data!A293:H293,1),COUNTIF(Data!A293:H293,2),COUNTIF(Data!A293:H293,3),COUNTIF(Data!A293:H293,4),COUNTIF(Data!A293:H293,5),COUNTIF(Data!A293:H293,6),COUNTIF(Data!A293:H293,7)),"")</f>
        <v/>
      </c>
      <c r="P293" s="4" t="str">
        <f>IF(COUNTIF(Data!A293:H293,4)=8,"Remove","")</f>
        <v/>
      </c>
    </row>
    <row r="294" spans="1:16"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c r="O294" s="4" t="str">
        <f>IF(MAX(COUNTIF(Data!A294:H294,1),COUNTIF(Data!A294:H294,2),COUNTIF(Data!A294:H294,3),COUNTIF(Data!A294:H294,4),COUNTIF(Data!A294:H294,5),COUNTIF(Data!A294:H294,6),COUNTIF(Data!A294:H294,7))&gt;0,MAX(COUNTIF(Data!A294:H294,1),COUNTIF(Data!A294:H294,2),COUNTIF(Data!A294:H294,3),COUNTIF(Data!A294:H294,4),COUNTIF(Data!A294:H294,5),COUNTIF(Data!A294:H294,6),COUNTIF(Data!A294:H294,7)),"")</f>
        <v/>
      </c>
      <c r="P294" s="4" t="str">
        <f>IF(COUNTIF(Data!A294:H294,4)=8,"Remove","")</f>
        <v/>
      </c>
    </row>
    <row r="295" spans="1:16"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c r="O295" s="4" t="str">
        <f>IF(MAX(COUNTIF(Data!A295:H295,1),COUNTIF(Data!A295:H295,2),COUNTIF(Data!A295:H295,3),COUNTIF(Data!A295:H295,4),COUNTIF(Data!A295:H295,5),COUNTIF(Data!A295:H295,6),COUNTIF(Data!A295:H295,7))&gt;0,MAX(COUNTIF(Data!A295:H295,1),COUNTIF(Data!A295:H295,2),COUNTIF(Data!A295:H295,3),COUNTIF(Data!A295:H295,4),COUNTIF(Data!A295:H295,5),COUNTIF(Data!A295:H295,6),COUNTIF(Data!A295:H295,7)),"")</f>
        <v/>
      </c>
      <c r="P295" s="4" t="str">
        <f>IF(COUNTIF(Data!A295:H295,4)=8,"Remove","")</f>
        <v/>
      </c>
    </row>
    <row r="296" spans="1:16"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c r="O296" s="4" t="str">
        <f>IF(MAX(COUNTIF(Data!A296:H296,1),COUNTIF(Data!A296:H296,2),COUNTIF(Data!A296:H296,3),COUNTIF(Data!A296:H296,4),COUNTIF(Data!A296:H296,5),COUNTIF(Data!A296:H296,6),COUNTIF(Data!A296:H296,7))&gt;0,MAX(COUNTIF(Data!A296:H296,1),COUNTIF(Data!A296:H296,2),COUNTIF(Data!A296:H296,3),COUNTIF(Data!A296:H296,4),COUNTIF(Data!A296:H296,5),COUNTIF(Data!A296:H296,6),COUNTIF(Data!A296:H296,7)),"")</f>
        <v/>
      </c>
      <c r="P296" s="4" t="str">
        <f>IF(COUNTIF(Data!A296:H296,4)=8,"Remove","")</f>
        <v/>
      </c>
    </row>
    <row r="297" spans="1:16"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c r="O297" s="4" t="str">
        <f>IF(MAX(COUNTIF(Data!A297:H297,1),COUNTIF(Data!A297:H297,2),COUNTIF(Data!A297:H297,3),COUNTIF(Data!A297:H297,4),COUNTIF(Data!A297:H297,5),COUNTIF(Data!A297:H297,6),COUNTIF(Data!A297:H297,7))&gt;0,MAX(COUNTIF(Data!A297:H297,1),COUNTIF(Data!A297:H297,2),COUNTIF(Data!A297:H297,3),COUNTIF(Data!A297:H297,4),COUNTIF(Data!A297:H297,5),COUNTIF(Data!A297:H297,6),COUNTIF(Data!A297:H297,7)),"")</f>
        <v/>
      </c>
      <c r="P297" s="4" t="str">
        <f>IF(COUNTIF(Data!A297:H297,4)=8,"Remove","")</f>
        <v/>
      </c>
    </row>
    <row r="298" spans="1:16"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c r="O298" s="4" t="str">
        <f>IF(MAX(COUNTIF(Data!A298:H298,1),COUNTIF(Data!A298:H298,2),COUNTIF(Data!A298:H298,3),COUNTIF(Data!A298:H298,4),COUNTIF(Data!A298:H298,5),COUNTIF(Data!A298:H298,6),COUNTIF(Data!A298:H298,7))&gt;0,MAX(COUNTIF(Data!A298:H298,1),COUNTIF(Data!A298:H298,2),COUNTIF(Data!A298:H298,3),COUNTIF(Data!A298:H298,4),COUNTIF(Data!A298:H298,5),COUNTIF(Data!A298:H298,6),COUNTIF(Data!A298:H298,7)),"")</f>
        <v/>
      </c>
      <c r="P298" s="4" t="str">
        <f>IF(COUNTIF(Data!A298:H298,4)=8,"Remove","")</f>
        <v/>
      </c>
    </row>
    <row r="299" spans="1:16"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c r="O299" s="4" t="str">
        <f>IF(MAX(COUNTIF(Data!A299:H299,1),COUNTIF(Data!A299:H299,2),COUNTIF(Data!A299:H299,3),COUNTIF(Data!A299:H299,4),COUNTIF(Data!A299:H299,5),COUNTIF(Data!A299:H299,6),COUNTIF(Data!A299:H299,7))&gt;0,MAX(COUNTIF(Data!A299:H299,1),COUNTIF(Data!A299:H299,2),COUNTIF(Data!A299:H299,3),COUNTIF(Data!A299:H299,4),COUNTIF(Data!A299:H299,5),COUNTIF(Data!A299:H299,6),COUNTIF(Data!A299:H299,7)),"")</f>
        <v/>
      </c>
      <c r="P299" s="4" t="str">
        <f>IF(COUNTIF(Data!A299:H299,4)=8,"Remove","")</f>
        <v/>
      </c>
    </row>
    <row r="300" spans="1:16"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c r="O300" s="4" t="str">
        <f>IF(MAX(COUNTIF(Data!A300:H300,1),COUNTIF(Data!A300:H300,2),COUNTIF(Data!A300:H300,3),COUNTIF(Data!A300:H300,4),COUNTIF(Data!A300:H300,5),COUNTIF(Data!A300:H300,6),COUNTIF(Data!A300:H300,7))&gt;0,MAX(COUNTIF(Data!A300:H300,1),COUNTIF(Data!A300:H300,2),COUNTIF(Data!A300:H300,3),COUNTIF(Data!A300:H300,4),COUNTIF(Data!A300:H300,5),COUNTIF(Data!A300:H300,6),COUNTIF(Data!A300:H300,7)),"")</f>
        <v/>
      </c>
      <c r="P300" s="4" t="str">
        <f>IF(COUNTIF(Data!A300:H300,4)=8,"Remove","")</f>
        <v/>
      </c>
    </row>
    <row r="301" spans="1:16"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c r="O301" s="4" t="str">
        <f>IF(MAX(COUNTIF(Data!A301:H301,1),COUNTIF(Data!A301:H301,2),COUNTIF(Data!A301:H301,3),COUNTIF(Data!A301:H301,4),COUNTIF(Data!A301:H301,5),COUNTIF(Data!A301:H301,6),COUNTIF(Data!A301:H301,7))&gt;0,MAX(COUNTIF(Data!A301:H301,1),COUNTIF(Data!A301:H301,2),COUNTIF(Data!A301:H301,3),COUNTIF(Data!A301:H301,4),COUNTIF(Data!A301:H301,5),COUNTIF(Data!A301:H301,6),COUNTIF(Data!A301:H301,7)),"")</f>
        <v/>
      </c>
      <c r="P301" s="4" t="str">
        <f>IF(COUNTIF(Data!A301:H301,4)=8,"Remove","")</f>
        <v/>
      </c>
    </row>
    <row r="302" spans="1:16"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c r="O302" s="4" t="str">
        <f>IF(MAX(COUNTIF(Data!A302:H302,1),COUNTIF(Data!A302:H302,2),COUNTIF(Data!A302:H302,3),COUNTIF(Data!A302:H302,4),COUNTIF(Data!A302:H302,5),COUNTIF(Data!A302:H302,6),COUNTIF(Data!A302:H302,7))&gt;0,MAX(COUNTIF(Data!A302:H302,1),COUNTIF(Data!A302:H302,2),COUNTIF(Data!A302:H302,3),COUNTIF(Data!A302:H302,4),COUNTIF(Data!A302:H302,5),COUNTIF(Data!A302:H302,6),COUNTIF(Data!A302:H302,7)),"")</f>
        <v/>
      </c>
      <c r="P302" s="4" t="str">
        <f>IF(COUNTIF(Data!A302:H302,4)=8,"Remove","")</f>
        <v/>
      </c>
    </row>
    <row r="303" spans="1:16"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c r="O303" s="4" t="str">
        <f>IF(MAX(COUNTIF(Data!A303:H303,1),COUNTIF(Data!A303:H303,2),COUNTIF(Data!A303:H303,3),COUNTIF(Data!A303:H303,4),COUNTIF(Data!A303:H303,5),COUNTIF(Data!A303:H303,6),COUNTIF(Data!A303:H303,7))&gt;0,MAX(COUNTIF(Data!A303:H303,1),COUNTIF(Data!A303:H303,2),COUNTIF(Data!A303:H303,3),COUNTIF(Data!A303:H303,4),COUNTIF(Data!A303:H303,5),COUNTIF(Data!A303:H303,6),COUNTIF(Data!A303:H303,7)),"")</f>
        <v/>
      </c>
      <c r="P303" s="4" t="str">
        <f>IF(COUNTIF(Data!A303:H303,4)=8,"Remove","")</f>
        <v/>
      </c>
    </row>
    <row r="304" spans="1:16"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c r="O304" s="4" t="str">
        <f>IF(MAX(COUNTIF(Data!A304:H304,1),COUNTIF(Data!A304:H304,2),COUNTIF(Data!A304:H304,3),COUNTIF(Data!A304:H304,4),COUNTIF(Data!A304:H304,5),COUNTIF(Data!A304:H304,6),COUNTIF(Data!A304:H304,7))&gt;0,MAX(COUNTIF(Data!A304:H304,1),COUNTIF(Data!A304:H304,2),COUNTIF(Data!A304:H304,3),COUNTIF(Data!A304:H304,4),COUNTIF(Data!A304:H304,5),COUNTIF(Data!A304:H304,6),COUNTIF(Data!A304:H304,7)),"")</f>
        <v/>
      </c>
      <c r="P304" s="4" t="str">
        <f>IF(COUNTIF(Data!A304:H304,4)=8,"Remove","")</f>
        <v/>
      </c>
    </row>
    <row r="305" spans="1:16"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c r="O305" s="4" t="str">
        <f>IF(MAX(COUNTIF(Data!A305:H305,1),COUNTIF(Data!A305:H305,2),COUNTIF(Data!A305:H305,3),COUNTIF(Data!A305:H305,4),COUNTIF(Data!A305:H305,5),COUNTIF(Data!A305:H305,6),COUNTIF(Data!A305:H305,7))&gt;0,MAX(COUNTIF(Data!A305:H305,1),COUNTIF(Data!A305:H305,2),COUNTIF(Data!A305:H305,3),COUNTIF(Data!A305:H305,4),COUNTIF(Data!A305:H305,5),COUNTIF(Data!A305:H305,6),COUNTIF(Data!A305:H305,7)),"")</f>
        <v/>
      </c>
      <c r="P305" s="4" t="str">
        <f>IF(COUNTIF(Data!A305:H305,4)=8,"Remove","")</f>
        <v/>
      </c>
    </row>
    <row r="306" spans="1:16"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c r="O306" s="4" t="str">
        <f>IF(MAX(COUNTIF(Data!A306:H306,1),COUNTIF(Data!A306:H306,2),COUNTIF(Data!A306:H306,3),COUNTIF(Data!A306:H306,4),COUNTIF(Data!A306:H306,5),COUNTIF(Data!A306:H306,6),COUNTIF(Data!A306:H306,7))&gt;0,MAX(COUNTIF(Data!A306:H306,1),COUNTIF(Data!A306:H306,2),COUNTIF(Data!A306:H306,3),COUNTIF(Data!A306:H306,4),COUNTIF(Data!A306:H306,5),COUNTIF(Data!A306:H306,6),COUNTIF(Data!A306:H306,7)),"")</f>
        <v/>
      </c>
      <c r="P306" s="4" t="str">
        <f>IF(COUNTIF(Data!A306:H306,4)=8,"Remove","")</f>
        <v/>
      </c>
    </row>
    <row r="307" spans="1:16"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c r="O307" s="4" t="str">
        <f>IF(MAX(COUNTIF(Data!A307:H307,1),COUNTIF(Data!A307:H307,2),COUNTIF(Data!A307:H307,3),COUNTIF(Data!A307:H307,4),COUNTIF(Data!A307:H307,5),COUNTIF(Data!A307:H307,6),COUNTIF(Data!A307:H307,7))&gt;0,MAX(COUNTIF(Data!A307:H307,1),COUNTIF(Data!A307:H307,2),COUNTIF(Data!A307:H307,3),COUNTIF(Data!A307:H307,4),COUNTIF(Data!A307:H307,5),COUNTIF(Data!A307:H307,6),COUNTIF(Data!A307:H307,7)),"")</f>
        <v/>
      </c>
      <c r="P307" s="4" t="str">
        <f>IF(COUNTIF(Data!A307:H307,4)=8,"Remove","")</f>
        <v/>
      </c>
    </row>
    <row r="308" spans="1:16"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c r="O308" s="4" t="str">
        <f>IF(MAX(COUNTIF(Data!A308:H308,1),COUNTIF(Data!A308:H308,2),COUNTIF(Data!A308:H308,3),COUNTIF(Data!A308:H308,4),COUNTIF(Data!A308:H308,5),COUNTIF(Data!A308:H308,6),COUNTIF(Data!A308:H308,7))&gt;0,MAX(COUNTIF(Data!A308:H308,1),COUNTIF(Data!A308:H308,2),COUNTIF(Data!A308:H308,3),COUNTIF(Data!A308:H308,4),COUNTIF(Data!A308:H308,5),COUNTIF(Data!A308:H308,6),COUNTIF(Data!A308:H308,7)),"")</f>
        <v/>
      </c>
      <c r="P308" s="4" t="str">
        <f>IF(COUNTIF(Data!A308:H308,4)=8,"Remove","")</f>
        <v/>
      </c>
    </row>
    <row r="309" spans="1:16"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c r="O309" s="4" t="str">
        <f>IF(MAX(COUNTIF(Data!A309:H309,1),COUNTIF(Data!A309:H309,2),COUNTIF(Data!A309:H309,3),COUNTIF(Data!A309:H309,4),COUNTIF(Data!A309:H309,5),COUNTIF(Data!A309:H309,6),COUNTIF(Data!A309:H309,7))&gt;0,MAX(COUNTIF(Data!A309:H309,1),COUNTIF(Data!A309:H309,2),COUNTIF(Data!A309:H309,3),COUNTIF(Data!A309:H309,4),COUNTIF(Data!A309:H309,5),COUNTIF(Data!A309:H309,6),COUNTIF(Data!A309:H309,7)),"")</f>
        <v/>
      </c>
      <c r="P309" s="4" t="str">
        <f>IF(COUNTIF(Data!A309:H309,4)=8,"Remove","")</f>
        <v/>
      </c>
    </row>
    <row r="310" spans="1:16"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c r="O310" s="4" t="str">
        <f>IF(MAX(COUNTIF(Data!A310:H310,1),COUNTIF(Data!A310:H310,2),COUNTIF(Data!A310:H310,3),COUNTIF(Data!A310:H310,4),COUNTIF(Data!A310:H310,5),COUNTIF(Data!A310:H310,6),COUNTIF(Data!A310:H310,7))&gt;0,MAX(COUNTIF(Data!A310:H310,1),COUNTIF(Data!A310:H310,2),COUNTIF(Data!A310:H310,3),COUNTIF(Data!A310:H310,4),COUNTIF(Data!A310:H310,5),COUNTIF(Data!A310:H310,6),COUNTIF(Data!A310:H310,7)),"")</f>
        <v/>
      </c>
      <c r="P310" s="4" t="str">
        <f>IF(COUNTIF(Data!A310:H310,4)=8,"Remove","")</f>
        <v/>
      </c>
    </row>
    <row r="311" spans="1:16"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c r="O311" s="4" t="str">
        <f>IF(MAX(COUNTIF(Data!A311:H311,1),COUNTIF(Data!A311:H311,2),COUNTIF(Data!A311:H311,3),COUNTIF(Data!A311:H311,4),COUNTIF(Data!A311:H311,5),COUNTIF(Data!A311:H311,6),COUNTIF(Data!A311:H311,7))&gt;0,MAX(COUNTIF(Data!A311:H311,1),COUNTIF(Data!A311:H311,2),COUNTIF(Data!A311:H311,3),COUNTIF(Data!A311:H311,4),COUNTIF(Data!A311:H311,5),COUNTIF(Data!A311:H311,6),COUNTIF(Data!A311:H311,7)),"")</f>
        <v/>
      </c>
      <c r="P311" s="4" t="str">
        <f>IF(COUNTIF(Data!A311:H311,4)=8,"Remove","")</f>
        <v/>
      </c>
    </row>
    <row r="312" spans="1:16"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c r="O312" s="4" t="str">
        <f>IF(MAX(COUNTIF(Data!A312:H312,1),COUNTIF(Data!A312:H312,2),COUNTIF(Data!A312:H312,3),COUNTIF(Data!A312:H312,4),COUNTIF(Data!A312:H312,5),COUNTIF(Data!A312:H312,6),COUNTIF(Data!A312:H312,7))&gt;0,MAX(COUNTIF(Data!A312:H312,1),COUNTIF(Data!A312:H312,2),COUNTIF(Data!A312:H312,3),COUNTIF(Data!A312:H312,4),COUNTIF(Data!A312:H312,5),COUNTIF(Data!A312:H312,6),COUNTIF(Data!A312:H312,7)),"")</f>
        <v/>
      </c>
      <c r="P312" s="4" t="str">
        <f>IF(COUNTIF(Data!A312:H312,4)=8,"Remove","")</f>
        <v/>
      </c>
    </row>
    <row r="313" spans="1:16"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c r="O313" s="4" t="str">
        <f>IF(MAX(COUNTIF(Data!A313:H313,1),COUNTIF(Data!A313:H313,2),COUNTIF(Data!A313:H313,3),COUNTIF(Data!A313:H313,4),COUNTIF(Data!A313:H313,5),COUNTIF(Data!A313:H313,6),COUNTIF(Data!A313:H313,7))&gt;0,MAX(COUNTIF(Data!A313:H313,1),COUNTIF(Data!A313:H313,2),COUNTIF(Data!A313:H313,3),COUNTIF(Data!A313:H313,4),COUNTIF(Data!A313:H313,5),COUNTIF(Data!A313:H313,6),COUNTIF(Data!A313:H313,7)),"")</f>
        <v/>
      </c>
      <c r="P313" s="4" t="str">
        <f>IF(COUNTIF(Data!A313:H313,4)=8,"Remove","")</f>
        <v/>
      </c>
    </row>
    <row r="314" spans="1:16"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c r="O314" s="4" t="str">
        <f>IF(MAX(COUNTIF(Data!A314:H314,1),COUNTIF(Data!A314:H314,2),COUNTIF(Data!A314:H314,3),COUNTIF(Data!A314:H314,4),COUNTIF(Data!A314:H314,5),COUNTIF(Data!A314:H314,6),COUNTIF(Data!A314:H314,7))&gt;0,MAX(COUNTIF(Data!A314:H314,1),COUNTIF(Data!A314:H314,2),COUNTIF(Data!A314:H314,3),COUNTIF(Data!A314:H314,4),COUNTIF(Data!A314:H314,5),COUNTIF(Data!A314:H314,6),COUNTIF(Data!A314:H314,7)),"")</f>
        <v/>
      </c>
      <c r="P314" s="4" t="str">
        <f>IF(COUNTIF(Data!A314:H314,4)=8,"Remove","")</f>
        <v/>
      </c>
    </row>
    <row r="315" spans="1:16"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c r="O315" s="4" t="str">
        <f>IF(MAX(COUNTIF(Data!A315:H315,1),COUNTIF(Data!A315:H315,2),COUNTIF(Data!A315:H315,3),COUNTIF(Data!A315:H315,4),COUNTIF(Data!A315:H315,5),COUNTIF(Data!A315:H315,6),COUNTIF(Data!A315:H315,7))&gt;0,MAX(COUNTIF(Data!A315:H315,1),COUNTIF(Data!A315:H315,2),COUNTIF(Data!A315:H315,3),COUNTIF(Data!A315:H315,4),COUNTIF(Data!A315:H315,5),COUNTIF(Data!A315:H315,6),COUNTIF(Data!A315:H315,7)),"")</f>
        <v/>
      </c>
      <c r="P315" s="4" t="str">
        <f>IF(COUNTIF(Data!A315:H315,4)=8,"Remove","")</f>
        <v/>
      </c>
    </row>
    <row r="316" spans="1:16"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c r="O316" s="4" t="str">
        <f>IF(MAX(COUNTIF(Data!A316:H316,1),COUNTIF(Data!A316:H316,2),COUNTIF(Data!A316:H316,3),COUNTIF(Data!A316:H316,4),COUNTIF(Data!A316:H316,5),COUNTIF(Data!A316:H316,6),COUNTIF(Data!A316:H316,7))&gt;0,MAX(COUNTIF(Data!A316:H316,1),COUNTIF(Data!A316:H316,2),COUNTIF(Data!A316:H316,3),COUNTIF(Data!A316:H316,4),COUNTIF(Data!A316:H316,5),COUNTIF(Data!A316:H316,6),COUNTIF(Data!A316:H316,7)),"")</f>
        <v/>
      </c>
      <c r="P316" s="4" t="str">
        <f>IF(COUNTIF(Data!A316:H316,4)=8,"Remove","")</f>
        <v/>
      </c>
    </row>
    <row r="317" spans="1:16"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c r="O317" s="4" t="str">
        <f>IF(MAX(COUNTIF(Data!A317:H317,1),COUNTIF(Data!A317:H317,2),COUNTIF(Data!A317:H317,3),COUNTIF(Data!A317:H317,4),COUNTIF(Data!A317:H317,5),COUNTIF(Data!A317:H317,6),COUNTIF(Data!A317:H317,7))&gt;0,MAX(COUNTIF(Data!A317:H317,1),COUNTIF(Data!A317:H317,2),COUNTIF(Data!A317:H317,3),COUNTIF(Data!A317:H317,4),COUNTIF(Data!A317:H317,5),COUNTIF(Data!A317:H317,6),COUNTIF(Data!A317:H317,7)),"")</f>
        <v/>
      </c>
      <c r="P317" s="4" t="str">
        <f>IF(COUNTIF(Data!A317:H317,4)=8,"Remove","")</f>
        <v/>
      </c>
    </row>
    <row r="318" spans="1:16"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c r="O318" s="4" t="str">
        <f>IF(MAX(COUNTIF(Data!A318:H318,1),COUNTIF(Data!A318:H318,2),COUNTIF(Data!A318:H318,3),COUNTIF(Data!A318:H318,4),COUNTIF(Data!A318:H318,5),COUNTIF(Data!A318:H318,6),COUNTIF(Data!A318:H318,7))&gt;0,MAX(COUNTIF(Data!A318:H318,1),COUNTIF(Data!A318:H318,2),COUNTIF(Data!A318:H318,3),COUNTIF(Data!A318:H318,4),COUNTIF(Data!A318:H318,5),COUNTIF(Data!A318:H318,6),COUNTIF(Data!A318:H318,7)),"")</f>
        <v/>
      </c>
      <c r="P318" s="4" t="str">
        <f>IF(COUNTIF(Data!A318:H318,4)=8,"Remove","")</f>
        <v/>
      </c>
    </row>
    <row r="319" spans="1:16"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c r="O319" s="4" t="str">
        <f>IF(MAX(COUNTIF(Data!A319:H319,1),COUNTIF(Data!A319:H319,2),COUNTIF(Data!A319:H319,3),COUNTIF(Data!A319:H319,4),COUNTIF(Data!A319:H319,5),COUNTIF(Data!A319:H319,6),COUNTIF(Data!A319:H319,7))&gt;0,MAX(COUNTIF(Data!A319:H319,1),COUNTIF(Data!A319:H319,2),COUNTIF(Data!A319:H319,3),COUNTIF(Data!A319:H319,4),COUNTIF(Data!A319:H319,5),COUNTIF(Data!A319:H319,6),COUNTIF(Data!A319:H319,7)),"")</f>
        <v/>
      </c>
      <c r="P319" s="4" t="str">
        <f>IF(COUNTIF(Data!A319:H319,4)=8,"Remove","")</f>
        <v/>
      </c>
    </row>
    <row r="320" spans="1:16"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c r="O320" s="4" t="str">
        <f>IF(MAX(COUNTIF(Data!A320:H320,1),COUNTIF(Data!A320:H320,2),COUNTIF(Data!A320:H320,3),COUNTIF(Data!A320:H320,4),COUNTIF(Data!A320:H320,5),COUNTIF(Data!A320:H320,6),COUNTIF(Data!A320:H320,7))&gt;0,MAX(COUNTIF(Data!A320:H320,1),COUNTIF(Data!A320:H320,2),COUNTIF(Data!A320:H320,3),COUNTIF(Data!A320:H320,4),COUNTIF(Data!A320:H320,5),COUNTIF(Data!A320:H320,6),COUNTIF(Data!A320:H320,7)),"")</f>
        <v/>
      </c>
      <c r="P320" s="4" t="str">
        <f>IF(COUNTIF(Data!A320:H320,4)=8,"Remove","")</f>
        <v/>
      </c>
    </row>
    <row r="321" spans="1:16"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c r="O321" s="4" t="str">
        <f>IF(MAX(COUNTIF(Data!A321:H321,1),COUNTIF(Data!A321:H321,2),COUNTIF(Data!A321:H321,3),COUNTIF(Data!A321:H321,4),COUNTIF(Data!A321:H321,5),COUNTIF(Data!A321:H321,6),COUNTIF(Data!A321:H321,7))&gt;0,MAX(COUNTIF(Data!A321:H321,1),COUNTIF(Data!A321:H321,2),COUNTIF(Data!A321:H321,3),COUNTIF(Data!A321:H321,4),COUNTIF(Data!A321:H321,5),COUNTIF(Data!A321:H321,6),COUNTIF(Data!A321:H321,7)),"")</f>
        <v/>
      </c>
      <c r="P321" s="4" t="str">
        <f>IF(COUNTIF(Data!A321:H321,4)=8,"Remove","")</f>
        <v/>
      </c>
    </row>
    <row r="322" spans="1:16"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c r="O322" s="4" t="str">
        <f>IF(MAX(COUNTIF(Data!A322:H322,1),COUNTIF(Data!A322:H322,2),COUNTIF(Data!A322:H322,3),COUNTIF(Data!A322:H322,4),COUNTIF(Data!A322:H322,5),COUNTIF(Data!A322:H322,6),COUNTIF(Data!A322:H322,7))&gt;0,MAX(COUNTIF(Data!A322:H322,1),COUNTIF(Data!A322:H322,2),COUNTIF(Data!A322:H322,3),COUNTIF(Data!A322:H322,4),COUNTIF(Data!A322:H322,5),COUNTIF(Data!A322:H322,6),COUNTIF(Data!A322:H322,7)),"")</f>
        <v/>
      </c>
      <c r="P322" s="4" t="str">
        <f>IF(COUNTIF(Data!A322:H322,4)=8,"Remove","")</f>
        <v/>
      </c>
    </row>
    <row r="323" spans="1:16"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c r="O323" s="4" t="str">
        <f>IF(MAX(COUNTIF(Data!A323:H323,1),COUNTIF(Data!A323:H323,2),COUNTIF(Data!A323:H323,3),COUNTIF(Data!A323:H323,4),COUNTIF(Data!A323:H323,5),COUNTIF(Data!A323:H323,6),COUNTIF(Data!A323:H323,7))&gt;0,MAX(COUNTIF(Data!A323:H323,1),COUNTIF(Data!A323:H323,2),COUNTIF(Data!A323:H323,3),COUNTIF(Data!A323:H323,4),COUNTIF(Data!A323:H323,5),COUNTIF(Data!A323:H323,6),COUNTIF(Data!A323:H323,7)),"")</f>
        <v/>
      </c>
      <c r="P323" s="4" t="str">
        <f>IF(COUNTIF(Data!A323:H323,4)=8,"Remove","")</f>
        <v/>
      </c>
    </row>
    <row r="324" spans="1:16"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c r="O324" s="4" t="str">
        <f>IF(MAX(COUNTIF(Data!A324:H324,1),COUNTIF(Data!A324:H324,2),COUNTIF(Data!A324:H324,3),COUNTIF(Data!A324:H324,4),COUNTIF(Data!A324:H324,5),COUNTIF(Data!A324:H324,6),COUNTIF(Data!A324:H324,7))&gt;0,MAX(COUNTIF(Data!A324:H324,1),COUNTIF(Data!A324:H324,2),COUNTIF(Data!A324:H324,3),COUNTIF(Data!A324:H324,4),COUNTIF(Data!A324:H324,5),COUNTIF(Data!A324:H324,6),COUNTIF(Data!A324:H324,7)),"")</f>
        <v/>
      </c>
      <c r="P324" s="4" t="str">
        <f>IF(COUNTIF(Data!A324:H324,4)=8,"Remove","")</f>
        <v/>
      </c>
    </row>
    <row r="325" spans="1:16"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c r="O325" s="4" t="str">
        <f>IF(MAX(COUNTIF(Data!A325:H325,1),COUNTIF(Data!A325:H325,2),COUNTIF(Data!A325:H325,3),COUNTIF(Data!A325:H325,4),COUNTIF(Data!A325:H325,5),COUNTIF(Data!A325:H325,6),COUNTIF(Data!A325:H325,7))&gt;0,MAX(COUNTIF(Data!A325:H325,1),COUNTIF(Data!A325:H325,2),COUNTIF(Data!A325:H325,3),COUNTIF(Data!A325:H325,4),COUNTIF(Data!A325:H325,5),COUNTIF(Data!A325:H325,6),COUNTIF(Data!A325:H325,7)),"")</f>
        <v/>
      </c>
      <c r="P325" s="4" t="str">
        <f>IF(COUNTIF(Data!A325:H325,4)=8,"Remove","")</f>
        <v/>
      </c>
    </row>
    <row r="326" spans="1:16"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c r="O326" s="4" t="str">
        <f>IF(MAX(COUNTIF(Data!A326:H326,1),COUNTIF(Data!A326:H326,2),COUNTIF(Data!A326:H326,3),COUNTIF(Data!A326:H326,4),COUNTIF(Data!A326:H326,5),COUNTIF(Data!A326:H326,6),COUNTIF(Data!A326:H326,7))&gt;0,MAX(COUNTIF(Data!A326:H326,1),COUNTIF(Data!A326:H326,2),COUNTIF(Data!A326:H326,3),COUNTIF(Data!A326:H326,4),COUNTIF(Data!A326:H326,5),COUNTIF(Data!A326:H326,6),COUNTIF(Data!A326:H326,7)),"")</f>
        <v/>
      </c>
      <c r="P326" s="4" t="str">
        <f>IF(COUNTIF(Data!A326:H326,4)=8,"Remove","")</f>
        <v/>
      </c>
    </row>
    <row r="327" spans="1:16"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c r="O327" s="4" t="str">
        <f>IF(MAX(COUNTIF(Data!A327:H327,1),COUNTIF(Data!A327:H327,2),COUNTIF(Data!A327:H327,3),COUNTIF(Data!A327:H327,4),COUNTIF(Data!A327:H327,5),COUNTIF(Data!A327:H327,6),COUNTIF(Data!A327:H327,7))&gt;0,MAX(COUNTIF(Data!A327:H327,1),COUNTIF(Data!A327:H327,2),COUNTIF(Data!A327:H327,3),COUNTIF(Data!A327:H327,4),COUNTIF(Data!A327:H327,5),COUNTIF(Data!A327:H327,6),COUNTIF(Data!A327:H327,7)),"")</f>
        <v/>
      </c>
      <c r="P327" s="4" t="str">
        <f>IF(COUNTIF(Data!A327:H327,4)=8,"Remove","")</f>
        <v/>
      </c>
    </row>
    <row r="328" spans="1:16"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c r="O328" s="4" t="str">
        <f>IF(MAX(COUNTIF(Data!A328:H328,1),COUNTIF(Data!A328:H328,2),COUNTIF(Data!A328:H328,3),COUNTIF(Data!A328:H328,4),COUNTIF(Data!A328:H328,5),COUNTIF(Data!A328:H328,6),COUNTIF(Data!A328:H328,7))&gt;0,MAX(COUNTIF(Data!A328:H328,1),COUNTIF(Data!A328:H328,2),COUNTIF(Data!A328:H328,3),COUNTIF(Data!A328:H328,4),COUNTIF(Data!A328:H328,5),COUNTIF(Data!A328:H328,6),COUNTIF(Data!A328:H328,7)),"")</f>
        <v/>
      </c>
      <c r="P328" s="4" t="str">
        <f>IF(COUNTIF(Data!A328:H328,4)=8,"Remove","")</f>
        <v/>
      </c>
    </row>
    <row r="329" spans="1:16"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c r="O329" s="4" t="str">
        <f>IF(MAX(COUNTIF(Data!A329:H329,1),COUNTIF(Data!A329:H329,2),COUNTIF(Data!A329:H329,3),COUNTIF(Data!A329:H329,4),COUNTIF(Data!A329:H329,5),COUNTIF(Data!A329:H329,6),COUNTIF(Data!A329:H329,7))&gt;0,MAX(COUNTIF(Data!A329:H329,1),COUNTIF(Data!A329:H329,2),COUNTIF(Data!A329:H329,3),COUNTIF(Data!A329:H329,4),COUNTIF(Data!A329:H329,5),COUNTIF(Data!A329:H329,6),COUNTIF(Data!A329:H329,7)),"")</f>
        <v/>
      </c>
      <c r="P329" s="4" t="str">
        <f>IF(COUNTIF(Data!A329:H329,4)=8,"Remove","")</f>
        <v/>
      </c>
    </row>
    <row r="330" spans="1:16"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c r="O330" s="4" t="str">
        <f>IF(MAX(COUNTIF(Data!A330:H330,1),COUNTIF(Data!A330:H330,2),COUNTIF(Data!A330:H330,3),COUNTIF(Data!A330:H330,4),COUNTIF(Data!A330:H330,5),COUNTIF(Data!A330:H330,6),COUNTIF(Data!A330:H330,7))&gt;0,MAX(COUNTIF(Data!A330:H330,1),COUNTIF(Data!A330:H330,2),COUNTIF(Data!A330:H330,3),COUNTIF(Data!A330:H330,4),COUNTIF(Data!A330:H330,5),COUNTIF(Data!A330:H330,6),COUNTIF(Data!A330:H330,7)),"")</f>
        <v/>
      </c>
      <c r="P330" s="4" t="str">
        <f>IF(COUNTIF(Data!A330:H330,4)=8,"Remove","")</f>
        <v/>
      </c>
    </row>
    <row r="331" spans="1:16"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c r="O331" s="4" t="str">
        <f>IF(MAX(COUNTIF(Data!A331:H331,1),COUNTIF(Data!A331:H331,2),COUNTIF(Data!A331:H331,3),COUNTIF(Data!A331:H331,4),COUNTIF(Data!A331:H331,5),COUNTIF(Data!A331:H331,6),COUNTIF(Data!A331:H331,7))&gt;0,MAX(COUNTIF(Data!A331:H331,1),COUNTIF(Data!A331:H331,2),COUNTIF(Data!A331:H331,3),COUNTIF(Data!A331:H331,4),COUNTIF(Data!A331:H331,5),COUNTIF(Data!A331:H331,6),COUNTIF(Data!A331:H331,7)),"")</f>
        <v/>
      </c>
      <c r="P331" s="4" t="str">
        <f>IF(COUNTIF(Data!A331:H331,4)=8,"Remove","")</f>
        <v/>
      </c>
    </row>
    <row r="332" spans="1:16"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c r="O332" s="4" t="str">
        <f>IF(MAX(COUNTIF(Data!A332:H332,1),COUNTIF(Data!A332:H332,2),COUNTIF(Data!A332:H332,3),COUNTIF(Data!A332:H332,4),COUNTIF(Data!A332:H332,5),COUNTIF(Data!A332:H332,6),COUNTIF(Data!A332:H332,7))&gt;0,MAX(COUNTIF(Data!A332:H332,1),COUNTIF(Data!A332:H332,2),COUNTIF(Data!A332:H332,3),COUNTIF(Data!A332:H332,4),COUNTIF(Data!A332:H332,5),COUNTIF(Data!A332:H332,6),COUNTIF(Data!A332:H332,7)),"")</f>
        <v/>
      </c>
      <c r="P332" s="4" t="str">
        <f>IF(COUNTIF(Data!A332:H332,4)=8,"Remove","")</f>
        <v/>
      </c>
    </row>
    <row r="333" spans="1:16"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c r="O333" s="4" t="str">
        <f>IF(MAX(COUNTIF(Data!A333:H333,1),COUNTIF(Data!A333:H333,2),COUNTIF(Data!A333:H333,3),COUNTIF(Data!A333:H333,4),COUNTIF(Data!A333:H333,5),COUNTIF(Data!A333:H333,6),COUNTIF(Data!A333:H333,7))&gt;0,MAX(COUNTIF(Data!A333:H333,1),COUNTIF(Data!A333:H333,2),COUNTIF(Data!A333:H333,3),COUNTIF(Data!A333:H333,4),COUNTIF(Data!A333:H333,5),COUNTIF(Data!A333:H333,6),COUNTIF(Data!A333:H333,7)),"")</f>
        <v/>
      </c>
      <c r="P333" s="4" t="str">
        <f>IF(COUNTIF(Data!A333:H333,4)=8,"Remove","")</f>
        <v/>
      </c>
    </row>
    <row r="334" spans="1:16"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c r="O334" s="4" t="str">
        <f>IF(MAX(COUNTIF(Data!A334:H334,1),COUNTIF(Data!A334:H334,2),COUNTIF(Data!A334:H334,3),COUNTIF(Data!A334:H334,4),COUNTIF(Data!A334:H334,5),COUNTIF(Data!A334:H334,6),COUNTIF(Data!A334:H334,7))&gt;0,MAX(COUNTIF(Data!A334:H334,1),COUNTIF(Data!A334:H334,2),COUNTIF(Data!A334:H334,3),COUNTIF(Data!A334:H334,4),COUNTIF(Data!A334:H334,5),COUNTIF(Data!A334:H334,6),COUNTIF(Data!A334:H334,7)),"")</f>
        <v/>
      </c>
      <c r="P334" s="4" t="str">
        <f>IF(COUNTIF(Data!A334:H334,4)=8,"Remove","")</f>
        <v/>
      </c>
    </row>
    <row r="335" spans="1:16"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c r="O335" s="4" t="str">
        <f>IF(MAX(COUNTIF(Data!A335:H335,1),COUNTIF(Data!A335:H335,2),COUNTIF(Data!A335:H335,3),COUNTIF(Data!A335:H335,4),COUNTIF(Data!A335:H335,5),COUNTIF(Data!A335:H335,6),COUNTIF(Data!A335:H335,7))&gt;0,MAX(COUNTIF(Data!A335:H335,1),COUNTIF(Data!A335:H335,2),COUNTIF(Data!A335:H335,3),COUNTIF(Data!A335:H335,4),COUNTIF(Data!A335:H335,5),COUNTIF(Data!A335:H335,6),COUNTIF(Data!A335:H335,7)),"")</f>
        <v/>
      </c>
      <c r="P335" s="4" t="str">
        <f>IF(COUNTIF(Data!A335:H335,4)=8,"Remove","")</f>
        <v/>
      </c>
    </row>
    <row r="336" spans="1:16"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c r="O336" s="4" t="str">
        <f>IF(MAX(COUNTIF(Data!A336:H336,1),COUNTIF(Data!A336:H336,2),COUNTIF(Data!A336:H336,3),COUNTIF(Data!A336:H336,4),COUNTIF(Data!A336:H336,5),COUNTIF(Data!A336:H336,6),COUNTIF(Data!A336:H336,7))&gt;0,MAX(COUNTIF(Data!A336:H336,1),COUNTIF(Data!A336:H336,2),COUNTIF(Data!A336:H336,3),COUNTIF(Data!A336:H336,4),COUNTIF(Data!A336:H336,5),COUNTIF(Data!A336:H336,6),COUNTIF(Data!A336:H336,7)),"")</f>
        <v/>
      </c>
      <c r="P336" s="4" t="str">
        <f>IF(COUNTIF(Data!A336:H336,4)=8,"Remove","")</f>
        <v/>
      </c>
    </row>
    <row r="337" spans="1:16"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c r="O337" s="4" t="str">
        <f>IF(MAX(COUNTIF(Data!A337:H337,1),COUNTIF(Data!A337:H337,2),COUNTIF(Data!A337:H337,3),COUNTIF(Data!A337:H337,4),COUNTIF(Data!A337:H337,5),COUNTIF(Data!A337:H337,6),COUNTIF(Data!A337:H337,7))&gt;0,MAX(COUNTIF(Data!A337:H337,1),COUNTIF(Data!A337:H337,2),COUNTIF(Data!A337:H337,3),COUNTIF(Data!A337:H337,4),COUNTIF(Data!A337:H337,5),COUNTIF(Data!A337:H337,6),COUNTIF(Data!A337:H337,7)),"")</f>
        <v/>
      </c>
      <c r="P337" s="4" t="str">
        <f>IF(COUNTIF(Data!A337:H337,4)=8,"Remove","")</f>
        <v/>
      </c>
    </row>
    <row r="338" spans="1:16"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c r="O338" s="4" t="str">
        <f>IF(MAX(COUNTIF(Data!A338:H338,1),COUNTIF(Data!A338:H338,2),COUNTIF(Data!A338:H338,3),COUNTIF(Data!A338:H338,4),COUNTIF(Data!A338:H338,5),COUNTIF(Data!A338:H338,6),COUNTIF(Data!A338:H338,7))&gt;0,MAX(COUNTIF(Data!A338:H338,1),COUNTIF(Data!A338:H338,2),COUNTIF(Data!A338:H338,3),COUNTIF(Data!A338:H338,4),COUNTIF(Data!A338:H338,5),COUNTIF(Data!A338:H338,6),COUNTIF(Data!A338:H338,7)),"")</f>
        <v/>
      </c>
      <c r="P338" s="4" t="str">
        <f>IF(COUNTIF(Data!A338:H338,4)=8,"Remove","")</f>
        <v/>
      </c>
    </row>
    <row r="339" spans="1:16"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c r="O339" s="4" t="str">
        <f>IF(MAX(COUNTIF(Data!A339:H339,1),COUNTIF(Data!A339:H339,2),COUNTIF(Data!A339:H339,3),COUNTIF(Data!A339:H339,4),COUNTIF(Data!A339:H339,5),COUNTIF(Data!A339:H339,6),COUNTIF(Data!A339:H339,7))&gt;0,MAX(COUNTIF(Data!A339:H339,1),COUNTIF(Data!A339:H339,2),COUNTIF(Data!A339:H339,3),COUNTIF(Data!A339:H339,4),COUNTIF(Data!A339:H339,5),COUNTIF(Data!A339:H339,6),COUNTIF(Data!A339:H339,7)),"")</f>
        <v/>
      </c>
      <c r="P339" s="4" t="str">
        <f>IF(COUNTIF(Data!A339:H339,4)=8,"Remove","")</f>
        <v/>
      </c>
    </row>
    <row r="340" spans="1:16"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c r="O340" s="4" t="str">
        <f>IF(MAX(COUNTIF(Data!A340:H340,1),COUNTIF(Data!A340:H340,2),COUNTIF(Data!A340:H340,3),COUNTIF(Data!A340:H340,4),COUNTIF(Data!A340:H340,5),COUNTIF(Data!A340:H340,6),COUNTIF(Data!A340:H340,7))&gt;0,MAX(COUNTIF(Data!A340:H340,1),COUNTIF(Data!A340:H340,2),COUNTIF(Data!A340:H340,3),COUNTIF(Data!A340:H340,4),COUNTIF(Data!A340:H340,5),COUNTIF(Data!A340:H340,6),COUNTIF(Data!A340:H340,7)),"")</f>
        <v/>
      </c>
      <c r="P340" s="4" t="str">
        <f>IF(COUNTIF(Data!A340:H340,4)=8,"Remove","")</f>
        <v/>
      </c>
    </row>
    <row r="341" spans="1:16"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c r="O341" s="4" t="str">
        <f>IF(MAX(COUNTIF(Data!A341:H341,1),COUNTIF(Data!A341:H341,2),COUNTIF(Data!A341:H341,3),COUNTIF(Data!A341:H341,4),COUNTIF(Data!A341:H341,5),COUNTIF(Data!A341:H341,6),COUNTIF(Data!A341:H341,7))&gt;0,MAX(COUNTIF(Data!A341:H341,1),COUNTIF(Data!A341:H341,2),COUNTIF(Data!A341:H341,3),COUNTIF(Data!A341:H341,4),COUNTIF(Data!A341:H341,5),COUNTIF(Data!A341:H341,6),COUNTIF(Data!A341:H341,7)),"")</f>
        <v/>
      </c>
      <c r="P341" s="4" t="str">
        <f>IF(COUNTIF(Data!A341:H341,4)=8,"Remove","")</f>
        <v/>
      </c>
    </row>
    <row r="342" spans="1:16"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c r="O342" s="4" t="str">
        <f>IF(MAX(COUNTIF(Data!A342:H342,1),COUNTIF(Data!A342:H342,2),COUNTIF(Data!A342:H342,3),COUNTIF(Data!A342:H342,4),COUNTIF(Data!A342:H342,5),COUNTIF(Data!A342:H342,6),COUNTIF(Data!A342:H342,7))&gt;0,MAX(COUNTIF(Data!A342:H342,1),COUNTIF(Data!A342:H342,2),COUNTIF(Data!A342:H342,3),COUNTIF(Data!A342:H342,4),COUNTIF(Data!A342:H342,5),COUNTIF(Data!A342:H342,6),COUNTIF(Data!A342:H342,7)),"")</f>
        <v/>
      </c>
      <c r="P342" s="4" t="str">
        <f>IF(COUNTIF(Data!A342:H342,4)=8,"Remove","")</f>
        <v/>
      </c>
    </row>
    <row r="343" spans="1:16"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c r="O343" s="4" t="str">
        <f>IF(MAX(COUNTIF(Data!A343:H343,1),COUNTIF(Data!A343:H343,2),COUNTIF(Data!A343:H343,3),COUNTIF(Data!A343:H343,4),COUNTIF(Data!A343:H343,5),COUNTIF(Data!A343:H343,6),COUNTIF(Data!A343:H343,7))&gt;0,MAX(COUNTIF(Data!A343:H343,1),COUNTIF(Data!A343:H343,2),COUNTIF(Data!A343:H343,3),COUNTIF(Data!A343:H343,4),COUNTIF(Data!A343:H343,5),COUNTIF(Data!A343:H343,6),COUNTIF(Data!A343:H343,7)),"")</f>
        <v/>
      </c>
      <c r="P343" s="4" t="str">
        <f>IF(COUNTIF(Data!A343:H343,4)=8,"Remove","")</f>
        <v/>
      </c>
    </row>
    <row r="344" spans="1:16"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c r="O344" s="4" t="str">
        <f>IF(MAX(COUNTIF(Data!A344:H344,1),COUNTIF(Data!A344:H344,2),COUNTIF(Data!A344:H344,3),COUNTIF(Data!A344:H344,4),COUNTIF(Data!A344:H344,5),COUNTIF(Data!A344:H344,6),COUNTIF(Data!A344:H344,7))&gt;0,MAX(COUNTIF(Data!A344:H344,1),COUNTIF(Data!A344:H344,2),COUNTIF(Data!A344:H344,3),COUNTIF(Data!A344:H344,4),COUNTIF(Data!A344:H344,5),COUNTIF(Data!A344:H344,6),COUNTIF(Data!A344:H344,7)),"")</f>
        <v/>
      </c>
      <c r="P344" s="4" t="str">
        <f>IF(COUNTIF(Data!A344:H344,4)=8,"Remove","")</f>
        <v/>
      </c>
    </row>
    <row r="345" spans="1:16"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c r="O345" s="4" t="str">
        <f>IF(MAX(COUNTIF(Data!A345:H345,1),COUNTIF(Data!A345:H345,2),COUNTIF(Data!A345:H345,3),COUNTIF(Data!A345:H345,4),COUNTIF(Data!A345:H345,5),COUNTIF(Data!A345:H345,6),COUNTIF(Data!A345:H345,7))&gt;0,MAX(COUNTIF(Data!A345:H345,1),COUNTIF(Data!A345:H345,2),COUNTIF(Data!A345:H345,3),COUNTIF(Data!A345:H345,4),COUNTIF(Data!A345:H345,5),COUNTIF(Data!A345:H345,6),COUNTIF(Data!A345:H345,7)),"")</f>
        <v/>
      </c>
      <c r="P345" s="4" t="str">
        <f>IF(COUNTIF(Data!A345:H345,4)=8,"Remove","")</f>
        <v/>
      </c>
    </row>
    <row r="346" spans="1:16"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c r="O346" s="4" t="str">
        <f>IF(MAX(COUNTIF(Data!A346:H346,1),COUNTIF(Data!A346:H346,2),COUNTIF(Data!A346:H346,3),COUNTIF(Data!A346:H346,4),COUNTIF(Data!A346:H346,5),COUNTIF(Data!A346:H346,6),COUNTIF(Data!A346:H346,7))&gt;0,MAX(COUNTIF(Data!A346:H346,1),COUNTIF(Data!A346:H346,2),COUNTIF(Data!A346:H346,3),COUNTIF(Data!A346:H346,4),COUNTIF(Data!A346:H346,5),COUNTIF(Data!A346:H346,6),COUNTIF(Data!A346:H346,7)),"")</f>
        <v/>
      </c>
      <c r="P346" s="4" t="str">
        <f>IF(COUNTIF(Data!A346:H346,4)=8,"Remove","")</f>
        <v/>
      </c>
    </row>
    <row r="347" spans="1:16"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c r="O347" s="4" t="str">
        <f>IF(MAX(COUNTIF(Data!A347:H347,1),COUNTIF(Data!A347:H347,2),COUNTIF(Data!A347:H347,3),COUNTIF(Data!A347:H347,4),COUNTIF(Data!A347:H347,5),COUNTIF(Data!A347:H347,6),COUNTIF(Data!A347:H347,7))&gt;0,MAX(COUNTIF(Data!A347:H347,1),COUNTIF(Data!A347:H347,2),COUNTIF(Data!A347:H347,3),COUNTIF(Data!A347:H347,4),COUNTIF(Data!A347:H347,5),COUNTIF(Data!A347:H347,6),COUNTIF(Data!A347:H347,7)),"")</f>
        <v/>
      </c>
      <c r="P347" s="4" t="str">
        <f>IF(COUNTIF(Data!A347:H347,4)=8,"Remove","")</f>
        <v/>
      </c>
    </row>
    <row r="348" spans="1:16"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c r="O348" s="4" t="str">
        <f>IF(MAX(COUNTIF(Data!A348:H348,1),COUNTIF(Data!A348:H348,2),COUNTIF(Data!A348:H348,3),COUNTIF(Data!A348:H348,4),COUNTIF(Data!A348:H348,5),COUNTIF(Data!A348:H348,6),COUNTIF(Data!A348:H348,7))&gt;0,MAX(COUNTIF(Data!A348:H348,1),COUNTIF(Data!A348:H348,2),COUNTIF(Data!A348:H348,3),COUNTIF(Data!A348:H348,4),COUNTIF(Data!A348:H348,5),COUNTIF(Data!A348:H348,6),COUNTIF(Data!A348:H348,7)),"")</f>
        <v/>
      </c>
      <c r="P348" s="4" t="str">
        <f>IF(COUNTIF(Data!A348:H348,4)=8,"Remove","")</f>
        <v/>
      </c>
    </row>
    <row r="349" spans="1:16"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c r="O349" s="4" t="str">
        <f>IF(MAX(COUNTIF(Data!A349:H349,1),COUNTIF(Data!A349:H349,2),COUNTIF(Data!A349:H349,3),COUNTIF(Data!A349:H349,4),COUNTIF(Data!A349:H349,5),COUNTIF(Data!A349:H349,6),COUNTIF(Data!A349:H349,7))&gt;0,MAX(COUNTIF(Data!A349:H349,1),COUNTIF(Data!A349:H349,2),COUNTIF(Data!A349:H349,3),COUNTIF(Data!A349:H349,4),COUNTIF(Data!A349:H349,5),COUNTIF(Data!A349:H349,6),COUNTIF(Data!A349:H349,7)),"")</f>
        <v/>
      </c>
      <c r="P349" s="4" t="str">
        <f>IF(COUNTIF(Data!A349:H349,4)=8,"Remove","")</f>
        <v/>
      </c>
    </row>
    <row r="350" spans="1:16"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c r="O350" s="4" t="str">
        <f>IF(MAX(COUNTIF(Data!A350:H350,1),COUNTIF(Data!A350:H350,2),COUNTIF(Data!A350:H350,3),COUNTIF(Data!A350:H350,4),COUNTIF(Data!A350:H350,5),COUNTIF(Data!A350:H350,6),COUNTIF(Data!A350:H350,7))&gt;0,MAX(COUNTIF(Data!A350:H350,1),COUNTIF(Data!A350:H350,2),COUNTIF(Data!A350:H350,3),COUNTIF(Data!A350:H350,4),COUNTIF(Data!A350:H350,5),COUNTIF(Data!A350:H350,6),COUNTIF(Data!A350:H350,7)),"")</f>
        <v/>
      </c>
      <c r="P350" s="4" t="str">
        <f>IF(COUNTIF(Data!A350:H350,4)=8,"Remove","")</f>
        <v/>
      </c>
    </row>
    <row r="351" spans="1:16"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c r="O351" s="4" t="str">
        <f>IF(MAX(COUNTIF(Data!A351:H351,1),COUNTIF(Data!A351:H351,2),COUNTIF(Data!A351:H351,3),COUNTIF(Data!A351:H351,4),COUNTIF(Data!A351:H351,5),COUNTIF(Data!A351:H351,6),COUNTIF(Data!A351:H351,7))&gt;0,MAX(COUNTIF(Data!A351:H351,1),COUNTIF(Data!A351:H351,2),COUNTIF(Data!A351:H351,3),COUNTIF(Data!A351:H351,4),COUNTIF(Data!A351:H351,5),COUNTIF(Data!A351:H351,6),COUNTIF(Data!A351:H351,7)),"")</f>
        <v/>
      </c>
      <c r="P351" s="4" t="str">
        <f>IF(COUNTIF(Data!A351:H351,4)=8,"Remove","")</f>
        <v/>
      </c>
    </row>
    <row r="352" spans="1:16"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c r="O352" s="4" t="str">
        <f>IF(MAX(COUNTIF(Data!A352:H352,1),COUNTIF(Data!A352:H352,2),COUNTIF(Data!A352:H352,3),COUNTIF(Data!A352:H352,4),COUNTIF(Data!A352:H352,5),COUNTIF(Data!A352:H352,6),COUNTIF(Data!A352:H352,7))&gt;0,MAX(COUNTIF(Data!A352:H352,1),COUNTIF(Data!A352:H352,2),COUNTIF(Data!A352:H352,3),COUNTIF(Data!A352:H352,4),COUNTIF(Data!A352:H352,5),COUNTIF(Data!A352:H352,6),COUNTIF(Data!A352:H352,7)),"")</f>
        <v/>
      </c>
      <c r="P352" s="4" t="str">
        <f>IF(COUNTIF(Data!A352:H352,4)=8,"Remove","")</f>
        <v/>
      </c>
    </row>
    <row r="353" spans="1:16"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c r="O353" s="4" t="str">
        <f>IF(MAX(COUNTIF(Data!A353:H353,1),COUNTIF(Data!A353:H353,2),COUNTIF(Data!A353:H353,3),COUNTIF(Data!A353:H353,4),COUNTIF(Data!A353:H353,5),COUNTIF(Data!A353:H353,6),COUNTIF(Data!A353:H353,7))&gt;0,MAX(COUNTIF(Data!A353:H353,1),COUNTIF(Data!A353:H353,2),COUNTIF(Data!A353:H353,3),COUNTIF(Data!A353:H353,4),COUNTIF(Data!A353:H353,5),COUNTIF(Data!A353:H353,6),COUNTIF(Data!A353:H353,7)),"")</f>
        <v/>
      </c>
      <c r="P353" s="4" t="str">
        <f>IF(COUNTIF(Data!A353:H353,4)=8,"Remove","")</f>
        <v/>
      </c>
    </row>
    <row r="354" spans="1:16"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c r="O354" s="4" t="str">
        <f>IF(MAX(COUNTIF(Data!A354:H354,1),COUNTIF(Data!A354:H354,2),COUNTIF(Data!A354:H354,3),COUNTIF(Data!A354:H354,4),COUNTIF(Data!A354:H354,5),COUNTIF(Data!A354:H354,6),COUNTIF(Data!A354:H354,7))&gt;0,MAX(COUNTIF(Data!A354:H354,1),COUNTIF(Data!A354:H354,2),COUNTIF(Data!A354:H354,3),COUNTIF(Data!A354:H354,4),COUNTIF(Data!A354:H354,5),COUNTIF(Data!A354:H354,6),COUNTIF(Data!A354:H354,7)),"")</f>
        <v/>
      </c>
      <c r="P354" s="4" t="str">
        <f>IF(COUNTIF(Data!A354:H354,4)=8,"Remove","")</f>
        <v/>
      </c>
    </row>
    <row r="355" spans="1:16"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c r="O355" s="4" t="str">
        <f>IF(MAX(COUNTIF(Data!A355:H355,1),COUNTIF(Data!A355:H355,2),COUNTIF(Data!A355:H355,3),COUNTIF(Data!A355:H355,4),COUNTIF(Data!A355:H355,5),COUNTIF(Data!A355:H355,6),COUNTIF(Data!A355:H355,7))&gt;0,MAX(COUNTIF(Data!A355:H355,1),COUNTIF(Data!A355:H355,2),COUNTIF(Data!A355:H355,3),COUNTIF(Data!A355:H355,4),COUNTIF(Data!A355:H355,5),COUNTIF(Data!A355:H355,6),COUNTIF(Data!A355:H355,7)),"")</f>
        <v/>
      </c>
      <c r="P355" s="4" t="str">
        <f>IF(COUNTIF(Data!A355:H355,4)=8,"Remove","")</f>
        <v/>
      </c>
    </row>
    <row r="356" spans="1:16"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c r="O356" s="4" t="str">
        <f>IF(MAX(COUNTIF(Data!A356:H356,1),COUNTIF(Data!A356:H356,2),COUNTIF(Data!A356:H356,3),COUNTIF(Data!A356:H356,4),COUNTIF(Data!A356:H356,5),COUNTIF(Data!A356:H356,6),COUNTIF(Data!A356:H356,7))&gt;0,MAX(COUNTIF(Data!A356:H356,1),COUNTIF(Data!A356:H356,2),COUNTIF(Data!A356:H356,3),COUNTIF(Data!A356:H356,4),COUNTIF(Data!A356:H356,5),COUNTIF(Data!A356:H356,6),COUNTIF(Data!A356:H356,7)),"")</f>
        <v/>
      </c>
      <c r="P356" s="4" t="str">
        <f>IF(COUNTIF(Data!A356:H356,4)=8,"Remove","")</f>
        <v/>
      </c>
    </row>
    <row r="357" spans="1:16"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c r="O357" s="4" t="str">
        <f>IF(MAX(COUNTIF(Data!A357:H357,1),COUNTIF(Data!A357:H357,2),COUNTIF(Data!A357:H357,3),COUNTIF(Data!A357:H357,4),COUNTIF(Data!A357:H357,5),COUNTIF(Data!A357:H357,6),COUNTIF(Data!A357:H357,7))&gt;0,MAX(COUNTIF(Data!A357:H357,1),COUNTIF(Data!A357:H357,2),COUNTIF(Data!A357:H357,3),COUNTIF(Data!A357:H357,4),COUNTIF(Data!A357:H357,5),COUNTIF(Data!A357:H357,6),COUNTIF(Data!A357:H357,7)),"")</f>
        <v/>
      </c>
      <c r="P357" s="4" t="str">
        <f>IF(COUNTIF(Data!A357:H357,4)=8,"Remove","")</f>
        <v/>
      </c>
    </row>
    <row r="358" spans="1:16"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c r="O358" s="4" t="str">
        <f>IF(MAX(COUNTIF(Data!A358:H358,1),COUNTIF(Data!A358:H358,2),COUNTIF(Data!A358:H358,3),COUNTIF(Data!A358:H358,4),COUNTIF(Data!A358:H358,5),COUNTIF(Data!A358:H358,6),COUNTIF(Data!A358:H358,7))&gt;0,MAX(COUNTIF(Data!A358:H358,1),COUNTIF(Data!A358:H358,2),COUNTIF(Data!A358:H358,3),COUNTIF(Data!A358:H358,4),COUNTIF(Data!A358:H358,5),COUNTIF(Data!A358:H358,6),COUNTIF(Data!A358:H358,7)),"")</f>
        <v/>
      </c>
      <c r="P358" s="4" t="str">
        <f>IF(COUNTIF(Data!A358:H358,4)=8,"Remove","")</f>
        <v/>
      </c>
    </row>
    <row r="359" spans="1:16"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c r="O359" s="4" t="str">
        <f>IF(MAX(COUNTIF(Data!A359:H359,1),COUNTIF(Data!A359:H359,2),COUNTIF(Data!A359:H359,3),COUNTIF(Data!A359:H359,4),COUNTIF(Data!A359:H359,5),COUNTIF(Data!A359:H359,6),COUNTIF(Data!A359:H359,7))&gt;0,MAX(COUNTIF(Data!A359:H359,1),COUNTIF(Data!A359:H359,2),COUNTIF(Data!A359:H359,3),COUNTIF(Data!A359:H359,4),COUNTIF(Data!A359:H359,5),COUNTIF(Data!A359:H359,6),COUNTIF(Data!A359:H359,7)),"")</f>
        <v/>
      </c>
      <c r="P359" s="4" t="str">
        <f>IF(COUNTIF(Data!A359:H359,4)=8,"Remove","")</f>
        <v/>
      </c>
    </row>
    <row r="360" spans="1:16"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c r="O360" s="4" t="str">
        <f>IF(MAX(COUNTIF(Data!A360:H360,1),COUNTIF(Data!A360:H360,2),COUNTIF(Data!A360:H360,3),COUNTIF(Data!A360:H360,4),COUNTIF(Data!A360:H360,5),COUNTIF(Data!A360:H360,6),COUNTIF(Data!A360:H360,7))&gt;0,MAX(COUNTIF(Data!A360:H360,1),COUNTIF(Data!A360:H360,2),COUNTIF(Data!A360:H360,3),COUNTIF(Data!A360:H360,4),COUNTIF(Data!A360:H360,5),COUNTIF(Data!A360:H360,6),COUNTIF(Data!A360:H360,7)),"")</f>
        <v/>
      </c>
      <c r="P360" s="4" t="str">
        <f>IF(COUNTIF(Data!A360:H360,4)=8,"Remove","")</f>
        <v/>
      </c>
    </row>
    <row r="361" spans="1:16"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c r="O361" s="4" t="str">
        <f>IF(MAX(COUNTIF(Data!A361:H361,1),COUNTIF(Data!A361:H361,2),COUNTIF(Data!A361:H361,3),COUNTIF(Data!A361:H361,4),COUNTIF(Data!A361:H361,5),COUNTIF(Data!A361:H361,6),COUNTIF(Data!A361:H361,7))&gt;0,MAX(COUNTIF(Data!A361:H361,1),COUNTIF(Data!A361:H361,2),COUNTIF(Data!A361:H361,3),COUNTIF(Data!A361:H361,4),COUNTIF(Data!A361:H361,5),COUNTIF(Data!A361:H361,6),COUNTIF(Data!A361:H361,7)),"")</f>
        <v/>
      </c>
      <c r="P361" s="4" t="str">
        <f>IF(COUNTIF(Data!A361:H361,4)=8,"Remove","")</f>
        <v/>
      </c>
    </row>
    <row r="362" spans="1:16"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c r="O362" s="4" t="str">
        <f>IF(MAX(COUNTIF(Data!A362:H362,1),COUNTIF(Data!A362:H362,2),COUNTIF(Data!A362:H362,3),COUNTIF(Data!A362:H362,4),COUNTIF(Data!A362:H362,5),COUNTIF(Data!A362:H362,6),COUNTIF(Data!A362:H362,7))&gt;0,MAX(COUNTIF(Data!A362:H362,1),COUNTIF(Data!A362:H362,2),COUNTIF(Data!A362:H362,3),COUNTIF(Data!A362:H362,4),COUNTIF(Data!A362:H362,5),COUNTIF(Data!A362:H362,6),COUNTIF(Data!A362:H362,7)),"")</f>
        <v/>
      </c>
      <c r="P362" s="4" t="str">
        <f>IF(COUNTIF(Data!A362:H362,4)=8,"Remove","")</f>
        <v/>
      </c>
    </row>
    <row r="363" spans="1:16"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c r="O363" s="4" t="str">
        <f>IF(MAX(COUNTIF(Data!A363:H363,1),COUNTIF(Data!A363:H363,2),COUNTIF(Data!A363:H363,3),COUNTIF(Data!A363:H363,4),COUNTIF(Data!A363:H363,5),COUNTIF(Data!A363:H363,6),COUNTIF(Data!A363:H363,7))&gt;0,MAX(COUNTIF(Data!A363:H363,1),COUNTIF(Data!A363:H363,2),COUNTIF(Data!A363:H363,3),COUNTIF(Data!A363:H363,4),COUNTIF(Data!A363:H363,5),COUNTIF(Data!A363:H363,6),COUNTIF(Data!A363:H363,7)),"")</f>
        <v/>
      </c>
      <c r="P363" s="4" t="str">
        <f>IF(COUNTIF(Data!A363:H363,4)=8,"Remove","")</f>
        <v/>
      </c>
    </row>
    <row r="364" spans="1:16"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c r="O364" s="4" t="str">
        <f>IF(MAX(COUNTIF(Data!A364:H364,1),COUNTIF(Data!A364:H364,2),COUNTIF(Data!A364:H364,3),COUNTIF(Data!A364:H364,4),COUNTIF(Data!A364:H364,5),COUNTIF(Data!A364:H364,6),COUNTIF(Data!A364:H364,7))&gt;0,MAX(COUNTIF(Data!A364:H364,1),COUNTIF(Data!A364:H364,2),COUNTIF(Data!A364:H364,3),COUNTIF(Data!A364:H364,4),COUNTIF(Data!A364:H364,5),COUNTIF(Data!A364:H364,6),COUNTIF(Data!A364:H364,7)),"")</f>
        <v/>
      </c>
      <c r="P364" s="4" t="str">
        <f>IF(COUNTIF(Data!A364:H364,4)=8,"Remove","")</f>
        <v/>
      </c>
    </row>
    <row r="365" spans="1:16"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c r="O365" s="4" t="str">
        <f>IF(MAX(COUNTIF(Data!A365:H365,1),COUNTIF(Data!A365:H365,2),COUNTIF(Data!A365:H365,3),COUNTIF(Data!A365:H365,4),COUNTIF(Data!A365:H365,5),COUNTIF(Data!A365:H365,6),COUNTIF(Data!A365:H365,7))&gt;0,MAX(COUNTIF(Data!A365:H365,1),COUNTIF(Data!A365:H365,2),COUNTIF(Data!A365:H365,3),COUNTIF(Data!A365:H365,4),COUNTIF(Data!A365:H365,5),COUNTIF(Data!A365:H365,6),COUNTIF(Data!A365:H365,7)),"")</f>
        <v/>
      </c>
      <c r="P365" s="4" t="str">
        <f>IF(COUNTIF(Data!A365:H365,4)=8,"Remove","")</f>
        <v/>
      </c>
    </row>
    <row r="366" spans="1:16"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c r="O366" s="4" t="str">
        <f>IF(MAX(COUNTIF(Data!A366:H366,1),COUNTIF(Data!A366:H366,2),COUNTIF(Data!A366:H366,3),COUNTIF(Data!A366:H366,4),COUNTIF(Data!A366:H366,5),COUNTIF(Data!A366:H366,6),COUNTIF(Data!A366:H366,7))&gt;0,MAX(COUNTIF(Data!A366:H366,1),COUNTIF(Data!A366:H366,2),COUNTIF(Data!A366:H366,3),COUNTIF(Data!A366:H366,4),COUNTIF(Data!A366:H366,5),COUNTIF(Data!A366:H366,6),COUNTIF(Data!A366:H366,7)),"")</f>
        <v/>
      </c>
      <c r="P366" s="4" t="str">
        <f>IF(COUNTIF(Data!A366:H366,4)=8,"Remove","")</f>
        <v/>
      </c>
    </row>
    <row r="367" spans="1:16"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c r="O367" s="4" t="str">
        <f>IF(MAX(COUNTIF(Data!A367:H367,1),COUNTIF(Data!A367:H367,2),COUNTIF(Data!A367:H367,3),COUNTIF(Data!A367:H367,4),COUNTIF(Data!A367:H367,5),COUNTIF(Data!A367:H367,6),COUNTIF(Data!A367:H367,7))&gt;0,MAX(COUNTIF(Data!A367:H367,1),COUNTIF(Data!A367:H367,2),COUNTIF(Data!A367:H367,3),COUNTIF(Data!A367:H367,4),COUNTIF(Data!A367:H367,5),COUNTIF(Data!A367:H367,6),COUNTIF(Data!A367:H367,7)),"")</f>
        <v/>
      </c>
      <c r="P367" s="4" t="str">
        <f>IF(COUNTIF(Data!A367:H367,4)=8,"Remove","")</f>
        <v/>
      </c>
    </row>
    <row r="368" spans="1:16"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c r="O368" s="4" t="str">
        <f>IF(MAX(COUNTIF(Data!A368:H368,1),COUNTIF(Data!A368:H368,2),COUNTIF(Data!A368:H368,3),COUNTIF(Data!A368:H368,4),COUNTIF(Data!A368:H368,5),COUNTIF(Data!A368:H368,6),COUNTIF(Data!A368:H368,7))&gt;0,MAX(COUNTIF(Data!A368:H368,1),COUNTIF(Data!A368:H368,2),COUNTIF(Data!A368:H368,3),COUNTIF(Data!A368:H368,4),COUNTIF(Data!A368:H368,5),COUNTIF(Data!A368:H368,6),COUNTIF(Data!A368:H368,7)),"")</f>
        <v/>
      </c>
      <c r="P368" s="4" t="str">
        <f>IF(COUNTIF(Data!A368:H368,4)=8,"Remove","")</f>
        <v/>
      </c>
    </row>
    <row r="369" spans="1:16"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c r="O369" s="4" t="str">
        <f>IF(MAX(COUNTIF(Data!A369:H369,1),COUNTIF(Data!A369:H369,2),COUNTIF(Data!A369:H369,3),COUNTIF(Data!A369:H369,4),COUNTIF(Data!A369:H369,5),COUNTIF(Data!A369:H369,6),COUNTIF(Data!A369:H369,7))&gt;0,MAX(COUNTIF(Data!A369:H369,1),COUNTIF(Data!A369:H369,2),COUNTIF(Data!A369:H369,3),COUNTIF(Data!A369:H369,4),COUNTIF(Data!A369:H369,5),COUNTIF(Data!A369:H369,6),COUNTIF(Data!A369:H369,7)),"")</f>
        <v/>
      </c>
      <c r="P369" s="4" t="str">
        <f>IF(COUNTIF(Data!A369:H369,4)=8,"Remove","")</f>
        <v/>
      </c>
    </row>
    <row r="370" spans="1:16"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c r="O370" s="4" t="str">
        <f>IF(MAX(COUNTIF(Data!A370:H370,1),COUNTIF(Data!A370:H370,2),COUNTIF(Data!A370:H370,3),COUNTIF(Data!A370:H370,4),COUNTIF(Data!A370:H370,5),COUNTIF(Data!A370:H370,6),COUNTIF(Data!A370:H370,7))&gt;0,MAX(COUNTIF(Data!A370:H370,1),COUNTIF(Data!A370:H370,2),COUNTIF(Data!A370:H370,3),COUNTIF(Data!A370:H370,4),COUNTIF(Data!A370:H370,5),COUNTIF(Data!A370:H370,6),COUNTIF(Data!A370:H370,7)),"")</f>
        <v/>
      </c>
      <c r="P370" s="4" t="str">
        <f>IF(COUNTIF(Data!A370:H370,4)=8,"Remove","")</f>
        <v/>
      </c>
    </row>
    <row r="371" spans="1:16"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c r="O371" s="4" t="str">
        <f>IF(MAX(COUNTIF(Data!A371:H371,1),COUNTIF(Data!A371:H371,2),COUNTIF(Data!A371:H371,3),COUNTIF(Data!A371:H371,4),COUNTIF(Data!A371:H371,5),COUNTIF(Data!A371:H371,6),COUNTIF(Data!A371:H371,7))&gt;0,MAX(COUNTIF(Data!A371:H371,1),COUNTIF(Data!A371:H371,2),COUNTIF(Data!A371:H371,3),COUNTIF(Data!A371:H371,4),COUNTIF(Data!A371:H371,5),COUNTIF(Data!A371:H371,6),COUNTIF(Data!A371:H371,7)),"")</f>
        <v/>
      </c>
      <c r="P371" s="4" t="str">
        <f>IF(COUNTIF(Data!A371:H371,4)=8,"Remove","")</f>
        <v/>
      </c>
    </row>
    <row r="372" spans="1:16"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c r="O372" s="4" t="str">
        <f>IF(MAX(COUNTIF(Data!A372:H372,1),COUNTIF(Data!A372:H372,2),COUNTIF(Data!A372:H372,3),COUNTIF(Data!A372:H372,4),COUNTIF(Data!A372:H372,5),COUNTIF(Data!A372:H372,6),COUNTIF(Data!A372:H372,7))&gt;0,MAX(COUNTIF(Data!A372:H372,1),COUNTIF(Data!A372:H372,2),COUNTIF(Data!A372:H372,3),COUNTIF(Data!A372:H372,4),COUNTIF(Data!A372:H372,5),COUNTIF(Data!A372:H372,6),COUNTIF(Data!A372:H372,7)),"")</f>
        <v/>
      </c>
      <c r="P372" s="4" t="str">
        <f>IF(COUNTIF(Data!A372:H372,4)=8,"Remove","")</f>
        <v/>
      </c>
    </row>
    <row r="373" spans="1:16"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c r="O373" s="4" t="str">
        <f>IF(MAX(COUNTIF(Data!A373:H373,1),COUNTIF(Data!A373:H373,2),COUNTIF(Data!A373:H373,3),COUNTIF(Data!A373:H373,4),COUNTIF(Data!A373:H373,5),COUNTIF(Data!A373:H373,6),COUNTIF(Data!A373:H373,7))&gt;0,MAX(COUNTIF(Data!A373:H373,1),COUNTIF(Data!A373:H373,2),COUNTIF(Data!A373:H373,3),COUNTIF(Data!A373:H373,4),COUNTIF(Data!A373:H373,5),COUNTIF(Data!A373:H373,6),COUNTIF(Data!A373:H373,7)),"")</f>
        <v/>
      </c>
      <c r="P373" s="4" t="str">
        <f>IF(COUNTIF(Data!A373:H373,4)=8,"Remove","")</f>
        <v/>
      </c>
    </row>
    <row r="374" spans="1:16"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c r="O374" s="4" t="str">
        <f>IF(MAX(COUNTIF(Data!A374:H374,1),COUNTIF(Data!A374:H374,2),COUNTIF(Data!A374:H374,3),COUNTIF(Data!A374:H374,4),COUNTIF(Data!A374:H374,5),COUNTIF(Data!A374:H374,6),COUNTIF(Data!A374:H374,7))&gt;0,MAX(COUNTIF(Data!A374:H374,1),COUNTIF(Data!A374:H374,2),COUNTIF(Data!A374:H374,3),COUNTIF(Data!A374:H374,4),COUNTIF(Data!A374:H374,5),COUNTIF(Data!A374:H374,6),COUNTIF(Data!A374:H374,7)),"")</f>
        <v/>
      </c>
      <c r="P374" s="4" t="str">
        <f>IF(COUNTIF(Data!A374:H374,4)=8,"Remove","")</f>
        <v/>
      </c>
    </row>
    <row r="375" spans="1:16"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c r="O375" s="4" t="str">
        <f>IF(MAX(COUNTIF(Data!A375:H375,1),COUNTIF(Data!A375:H375,2),COUNTIF(Data!A375:H375,3),COUNTIF(Data!A375:H375,4),COUNTIF(Data!A375:H375,5),COUNTIF(Data!A375:H375,6),COUNTIF(Data!A375:H375,7))&gt;0,MAX(COUNTIF(Data!A375:H375,1),COUNTIF(Data!A375:H375,2),COUNTIF(Data!A375:H375,3),COUNTIF(Data!A375:H375,4),COUNTIF(Data!A375:H375,5),COUNTIF(Data!A375:H375,6),COUNTIF(Data!A375:H375,7)),"")</f>
        <v/>
      </c>
      <c r="P375" s="4" t="str">
        <f>IF(COUNTIF(Data!A375:H375,4)=8,"Remove","")</f>
        <v/>
      </c>
    </row>
    <row r="376" spans="1:16"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c r="O376" s="4" t="str">
        <f>IF(MAX(COUNTIF(Data!A376:H376,1),COUNTIF(Data!A376:H376,2),COUNTIF(Data!A376:H376,3),COUNTIF(Data!A376:H376,4),COUNTIF(Data!A376:H376,5),COUNTIF(Data!A376:H376,6),COUNTIF(Data!A376:H376,7))&gt;0,MAX(COUNTIF(Data!A376:H376,1),COUNTIF(Data!A376:H376,2),COUNTIF(Data!A376:H376,3),COUNTIF(Data!A376:H376,4),COUNTIF(Data!A376:H376,5),COUNTIF(Data!A376:H376,6),COUNTIF(Data!A376:H376,7)),"")</f>
        <v/>
      </c>
      <c r="P376" s="4" t="str">
        <f>IF(COUNTIF(Data!A376:H376,4)=8,"Remove","")</f>
        <v/>
      </c>
    </row>
    <row r="377" spans="1:16"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c r="O377" s="4" t="str">
        <f>IF(MAX(COUNTIF(Data!A377:H377,1),COUNTIF(Data!A377:H377,2),COUNTIF(Data!A377:H377,3),COUNTIF(Data!A377:H377,4),COUNTIF(Data!A377:H377,5),COUNTIF(Data!A377:H377,6),COUNTIF(Data!A377:H377,7))&gt;0,MAX(COUNTIF(Data!A377:H377,1),COUNTIF(Data!A377:H377,2),COUNTIF(Data!A377:H377,3),COUNTIF(Data!A377:H377,4),COUNTIF(Data!A377:H377,5),COUNTIF(Data!A377:H377,6),COUNTIF(Data!A377:H377,7)),"")</f>
        <v/>
      </c>
      <c r="P377" s="4" t="str">
        <f>IF(COUNTIF(Data!A377:H377,4)=8,"Remove","")</f>
        <v/>
      </c>
    </row>
    <row r="378" spans="1:16"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c r="O378" s="4" t="str">
        <f>IF(MAX(COUNTIF(Data!A378:H378,1),COUNTIF(Data!A378:H378,2),COUNTIF(Data!A378:H378,3),COUNTIF(Data!A378:H378,4),COUNTIF(Data!A378:H378,5),COUNTIF(Data!A378:H378,6),COUNTIF(Data!A378:H378,7))&gt;0,MAX(COUNTIF(Data!A378:H378,1),COUNTIF(Data!A378:H378,2),COUNTIF(Data!A378:H378,3),COUNTIF(Data!A378:H378,4),COUNTIF(Data!A378:H378,5),COUNTIF(Data!A378:H378,6),COUNTIF(Data!A378:H378,7)),"")</f>
        <v/>
      </c>
      <c r="P378" s="4" t="str">
        <f>IF(COUNTIF(Data!A378:H378,4)=8,"Remove","")</f>
        <v/>
      </c>
    </row>
    <row r="379" spans="1:16"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c r="O379" s="4" t="str">
        <f>IF(MAX(COUNTIF(Data!A379:H379,1),COUNTIF(Data!A379:H379,2),COUNTIF(Data!A379:H379,3),COUNTIF(Data!A379:H379,4),COUNTIF(Data!A379:H379,5),COUNTIF(Data!A379:H379,6),COUNTIF(Data!A379:H379,7))&gt;0,MAX(COUNTIF(Data!A379:H379,1),COUNTIF(Data!A379:H379,2),COUNTIF(Data!A379:H379,3),COUNTIF(Data!A379:H379,4),COUNTIF(Data!A379:H379,5),COUNTIF(Data!A379:H379,6),COUNTIF(Data!A379:H379,7)),"")</f>
        <v/>
      </c>
      <c r="P379" s="4" t="str">
        <f>IF(COUNTIF(Data!A379:H379,4)=8,"Remove","")</f>
        <v/>
      </c>
    </row>
    <row r="380" spans="1:16"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c r="O380" s="4" t="str">
        <f>IF(MAX(COUNTIF(Data!A380:H380,1),COUNTIF(Data!A380:H380,2),COUNTIF(Data!A380:H380,3),COUNTIF(Data!A380:H380,4),COUNTIF(Data!A380:H380,5),COUNTIF(Data!A380:H380,6),COUNTIF(Data!A380:H380,7))&gt;0,MAX(COUNTIF(Data!A380:H380,1),COUNTIF(Data!A380:H380,2),COUNTIF(Data!A380:H380,3),COUNTIF(Data!A380:H380,4),COUNTIF(Data!A380:H380,5),COUNTIF(Data!A380:H380,6),COUNTIF(Data!A380:H380,7)),"")</f>
        <v/>
      </c>
      <c r="P380" s="4" t="str">
        <f>IF(COUNTIF(Data!A380:H380,4)=8,"Remove","")</f>
        <v/>
      </c>
    </row>
    <row r="381" spans="1:16"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c r="O381" s="4" t="str">
        <f>IF(MAX(COUNTIF(Data!A381:H381,1),COUNTIF(Data!A381:H381,2),COUNTIF(Data!A381:H381,3),COUNTIF(Data!A381:H381,4),COUNTIF(Data!A381:H381,5),COUNTIF(Data!A381:H381,6),COUNTIF(Data!A381:H381,7))&gt;0,MAX(COUNTIF(Data!A381:H381,1),COUNTIF(Data!A381:H381,2),COUNTIF(Data!A381:H381,3),COUNTIF(Data!A381:H381,4),COUNTIF(Data!A381:H381,5),COUNTIF(Data!A381:H381,6),COUNTIF(Data!A381:H381,7)),"")</f>
        <v/>
      </c>
      <c r="P381" s="4" t="str">
        <f>IF(COUNTIF(Data!A381:H381,4)=8,"Remove","")</f>
        <v/>
      </c>
    </row>
    <row r="382" spans="1:16"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c r="O382" s="4" t="str">
        <f>IF(MAX(COUNTIF(Data!A382:H382,1),COUNTIF(Data!A382:H382,2),COUNTIF(Data!A382:H382,3),COUNTIF(Data!A382:H382,4),COUNTIF(Data!A382:H382,5),COUNTIF(Data!A382:H382,6),COUNTIF(Data!A382:H382,7))&gt;0,MAX(COUNTIF(Data!A382:H382,1),COUNTIF(Data!A382:H382,2),COUNTIF(Data!A382:H382,3),COUNTIF(Data!A382:H382,4),COUNTIF(Data!A382:H382,5),COUNTIF(Data!A382:H382,6),COUNTIF(Data!A382:H382,7)),"")</f>
        <v/>
      </c>
      <c r="P382" s="4" t="str">
        <f>IF(COUNTIF(Data!A382:H382,4)=8,"Remove","")</f>
        <v/>
      </c>
    </row>
    <row r="383" spans="1:16"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c r="O383" s="4" t="str">
        <f>IF(MAX(COUNTIF(Data!A383:H383,1),COUNTIF(Data!A383:H383,2),COUNTIF(Data!A383:H383,3),COUNTIF(Data!A383:H383,4),COUNTIF(Data!A383:H383,5),COUNTIF(Data!A383:H383,6),COUNTIF(Data!A383:H383,7))&gt;0,MAX(COUNTIF(Data!A383:H383,1),COUNTIF(Data!A383:H383,2),COUNTIF(Data!A383:H383,3),COUNTIF(Data!A383:H383,4),COUNTIF(Data!A383:H383,5),COUNTIF(Data!A383:H383,6),COUNTIF(Data!A383:H383,7)),"")</f>
        <v/>
      </c>
      <c r="P383" s="4" t="str">
        <f>IF(COUNTIF(Data!A383:H383,4)=8,"Remove","")</f>
        <v/>
      </c>
    </row>
    <row r="384" spans="1:16"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c r="O384" s="4" t="str">
        <f>IF(MAX(COUNTIF(Data!A384:H384,1),COUNTIF(Data!A384:H384,2),COUNTIF(Data!A384:H384,3),COUNTIF(Data!A384:H384,4),COUNTIF(Data!A384:H384,5),COUNTIF(Data!A384:H384,6),COUNTIF(Data!A384:H384,7))&gt;0,MAX(COUNTIF(Data!A384:H384,1),COUNTIF(Data!A384:H384,2),COUNTIF(Data!A384:H384,3),COUNTIF(Data!A384:H384,4),COUNTIF(Data!A384:H384,5),COUNTIF(Data!A384:H384,6),COUNTIF(Data!A384:H384,7)),"")</f>
        <v/>
      </c>
      <c r="P384" s="4" t="str">
        <f>IF(COUNTIF(Data!A384:H384,4)=8,"Remove","")</f>
        <v/>
      </c>
    </row>
    <row r="385" spans="1:16"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c r="O385" s="4" t="str">
        <f>IF(MAX(COUNTIF(Data!A385:H385,1),COUNTIF(Data!A385:H385,2),COUNTIF(Data!A385:H385,3),COUNTIF(Data!A385:H385,4),COUNTIF(Data!A385:H385,5),COUNTIF(Data!A385:H385,6),COUNTIF(Data!A385:H385,7))&gt;0,MAX(COUNTIF(Data!A385:H385,1),COUNTIF(Data!A385:H385,2),COUNTIF(Data!A385:H385,3),COUNTIF(Data!A385:H385,4),COUNTIF(Data!A385:H385,5),COUNTIF(Data!A385:H385,6),COUNTIF(Data!A385:H385,7)),"")</f>
        <v/>
      </c>
      <c r="P385" s="4" t="str">
        <f>IF(COUNTIF(Data!A385:H385,4)=8,"Remove","")</f>
        <v/>
      </c>
    </row>
    <row r="386" spans="1:16"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c r="O386" s="4" t="str">
        <f>IF(MAX(COUNTIF(Data!A386:H386,1),COUNTIF(Data!A386:H386,2),COUNTIF(Data!A386:H386,3),COUNTIF(Data!A386:H386,4),COUNTIF(Data!A386:H386,5),COUNTIF(Data!A386:H386,6),COUNTIF(Data!A386:H386,7))&gt;0,MAX(COUNTIF(Data!A386:H386,1),COUNTIF(Data!A386:H386,2),COUNTIF(Data!A386:H386,3),COUNTIF(Data!A386:H386,4),COUNTIF(Data!A386:H386,5),COUNTIF(Data!A386:H386,6),COUNTIF(Data!A386:H386,7)),"")</f>
        <v/>
      </c>
      <c r="P386" s="4" t="str">
        <f>IF(COUNTIF(Data!A386:H386,4)=8,"Remove","")</f>
        <v/>
      </c>
    </row>
    <row r="387" spans="1:16"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c r="O387" s="4" t="str">
        <f>IF(MAX(COUNTIF(Data!A387:H387,1),COUNTIF(Data!A387:H387,2),COUNTIF(Data!A387:H387,3),COUNTIF(Data!A387:H387,4),COUNTIF(Data!A387:H387,5),COUNTIF(Data!A387:H387,6),COUNTIF(Data!A387:H387,7))&gt;0,MAX(COUNTIF(Data!A387:H387,1),COUNTIF(Data!A387:H387,2),COUNTIF(Data!A387:H387,3),COUNTIF(Data!A387:H387,4),COUNTIF(Data!A387:H387,5),COUNTIF(Data!A387:H387,6),COUNTIF(Data!A387:H387,7)),"")</f>
        <v/>
      </c>
      <c r="P387" s="4" t="str">
        <f>IF(COUNTIF(Data!A387:H387,4)=8,"Remove","")</f>
        <v/>
      </c>
    </row>
    <row r="388" spans="1:16"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c r="O388" s="4" t="str">
        <f>IF(MAX(COUNTIF(Data!A388:H388,1),COUNTIF(Data!A388:H388,2),COUNTIF(Data!A388:H388,3),COUNTIF(Data!A388:H388,4),COUNTIF(Data!A388:H388,5),COUNTIF(Data!A388:H388,6),COUNTIF(Data!A388:H388,7))&gt;0,MAX(COUNTIF(Data!A388:H388,1),COUNTIF(Data!A388:H388,2),COUNTIF(Data!A388:H388,3),COUNTIF(Data!A388:H388,4),COUNTIF(Data!A388:H388,5),COUNTIF(Data!A388:H388,6),COUNTIF(Data!A388:H388,7)),"")</f>
        <v/>
      </c>
      <c r="P388" s="4" t="str">
        <f>IF(COUNTIF(Data!A388:H388,4)=8,"Remove","")</f>
        <v/>
      </c>
    </row>
    <row r="389" spans="1:16"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c r="O389" s="4" t="str">
        <f>IF(MAX(COUNTIF(Data!A389:H389,1),COUNTIF(Data!A389:H389,2),COUNTIF(Data!A389:H389,3),COUNTIF(Data!A389:H389,4),COUNTIF(Data!A389:H389,5),COUNTIF(Data!A389:H389,6),COUNTIF(Data!A389:H389,7))&gt;0,MAX(COUNTIF(Data!A389:H389,1),COUNTIF(Data!A389:H389,2),COUNTIF(Data!A389:H389,3),COUNTIF(Data!A389:H389,4),COUNTIF(Data!A389:H389,5),COUNTIF(Data!A389:H389,6),COUNTIF(Data!A389:H389,7)),"")</f>
        <v/>
      </c>
      <c r="P389" s="4" t="str">
        <f>IF(COUNTIF(Data!A389:H389,4)=8,"Remove","")</f>
        <v/>
      </c>
    </row>
    <row r="390" spans="1:16"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c r="O390" s="4" t="str">
        <f>IF(MAX(COUNTIF(Data!A390:H390,1),COUNTIF(Data!A390:H390,2),COUNTIF(Data!A390:H390,3),COUNTIF(Data!A390:H390,4),COUNTIF(Data!A390:H390,5),COUNTIF(Data!A390:H390,6),COUNTIF(Data!A390:H390,7))&gt;0,MAX(COUNTIF(Data!A390:H390,1),COUNTIF(Data!A390:H390,2),COUNTIF(Data!A390:H390,3),COUNTIF(Data!A390:H390,4),COUNTIF(Data!A390:H390,5),COUNTIF(Data!A390:H390,6),COUNTIF(Data!A390:H390,7)),"")</f>
        <v/>
      </c>
      <c r="P390" s="4" t="str">
        <f>IF(COUNTIF(Data!A390:H390,4)=8,"Remove","")</f>
        <v/>
      </c>
    </row>
    <row r="391" spans="1:16"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c r="O391" s="4" t="str">
        <f>IF(MAX(COUNTIF(Data!A391:H391,1),COUNTIF(Data!A391:H391,2),COUNTIF(Data!A391:H391,3),COUNTIF(Data!A391:H391,4),COUNTIF(Data!A391:H391,5),COUNTIF(Data!A391:H391,6),COUNTIF(Data!A391:H391,7))&gt;0,MAX(COUNTIF(Data!A391:H391,1),COUNTIF(Data!A391:H391,2),COUNTIF(Data!A391:H391,3),COUNTIF(Data!A391:H391,4),COUNTIF(Data!A391:H391,5),COUNTIF(Data!A391:H391,6),COUNTIF(Data!A391:H391,7)),"")</f>
        <v/>
      </c>
      <c r="P391" s="4" t="str">
        <f>IF(COUNTIF(Data!A391:H391,4)=8,"Remove","")</f>
        <v/>
      </c>
    </row>
    <row r="392" spans="1:16"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c r="O392" s="4" t="str">
        <f>IF(MAX(COUNTIF(Data!A392:H392,1),COUNTIF(Data!A392:H392,2),COUNTIF(Data!A392:H392,3),COUNTIF(Data!A392:H392,4),COUNTIF(Data!A392:H392,5),COUNTIF(Data!A392:H392,6),COUNTIF(Data!A392:H392,7))&gt;0,MAX(COUNTIF(Data!A392:H392,1),COUNTIF(Data!A392:H392,2),COUNTIF(Data!A392:H392,3),COUNTIF(Data!A392:H392,4),COUNTIF(Data!A392:H392,5),COUNTIF(Data!A392:H392,6),COUNTIF(Data!A392:H392,7)),"")</f>
        <v/>
      </c>
      <c r="P392" s="4" t="str">
        <f>IF(COUNTIF(Data!A392:H392,4)=8,"Remove","")</f>
        <v/>
      </c>
    </row>
    <row r="393" spans="1:16"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c r="O393" s="4" t="str">
        <f>IF(MAX(COUNTIF(Data!A393:H393,1),COUNTIF(Data!A393:H393,2),COUNTIF(Data!A393:H393,3),COUNTIF(Data!A393:H393,4),COUNTIF(Data!A393:H393,5),COUNTIF(Data!A393:H393,6),COUNTIF(Data!A393:H393,7))&gt;0,MAX(COUNTIF(Data!A393:H393,1),COUNTIF(Data!A393:H393,2),COUNTIF(Data!A393:H393,3),COUNTIF(Data!A393:H393,4),COUNTIF(Data!A393:H393,5),COUNTIF(Data!A393:H393,6),COUNTIF(Data!A393:H393,7)),"")</f>
        <v/>
      </c>
      <c r="P393" s="4" t="str">
        <f>IF(COUNTIF(Data!A393:H393,4)=8,"Remove","")</f>
        <v/>
      </c>
    </row>
    <row r="394" spans="1:16"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c r="O394" s="4" t="str">
        <f>IF(MAX(COUNTIF(Data!A394:H394,1),COUNTIF(Data!A394:H394,2),COUNTIF(Data!A394:H394,3),COUNTIF(Data!A394:H394,4),COUNTIF(Data!A394:H394,5),COUNTIF(Data!A394:H394,6),COUNTIF(Data!A394:H394,7))&gt;0,MAX(COUNTIF(Data!A394:H394,1),COUNTIF(Data!A394:H394,2),COUNTIF(Data!A394:H394,3),COUNTIF(Data!A394:H394,4),COUNTIF(Data!A394:H394,5),COUNTIF(Data!A394:H394,6),COUNTIF(Data!A394:H394,7)),"")</f>
        <v/>
      </c>
      <c r="P394" s="4" t="str">
        <f>IF(COUNTIF(Data!A394:H394,4)=8,"Remove","")</f>
        <v/>
      </c>
    </row>
    <row r="395" spans="1:16"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c r="O395" s="4" t="str">
        <f>IF(MAX(COUNTIF(Data!A395:H395,1),COUNTIF(Data!A395:H395,2),COUNTIF(Data!A395:H395,3),COUNTIF(Data!A395:H395,4),COUNTIF(Data!A395:H395,5),COUNTIF(Data!A395:H395,6),COUNTIF(Data!A395:H395,7))&gt;0,MAX(COUNTIF(Data!A395:H395,1),COUNTIF(Data!A395:H395,2),COUNTIF(Data!A395:H395,3),COUNTIF(Data!A395:H395,4),COUNTIF(Data!A395:H395,5),COUNTIF(Data!A395:H395,6),COUNTIF(Data!A395:H395,7)),"")</f>
        <v/>
      </c>
      <c r="P395" s="4" t="str">
        <f>IF(COUNTIF(Data!A395:H395,4)=8,"Remove","")</f>
        <v/>
      </c>
    </row>
    <row r="396" spans="1:16"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c r="O396" s="4" t="str">
        <f>IF(MAX(COUNTIF(Data!A396:H396,1),COUNTIF(Data!A396:H396,2),COUNTIF(Data!A396:H396,3),COUNTIF(Data!A396:H396,4),COUNTIF(Data!A396:H396,5),COUNTIF(Data!A396:H396,6),COUNTIF(Data!A396:H396,7))&gt;0,MAX(COUNTIF(Data!A396:H396,1),COUNTIF(Data!A396:H396,2),COUNTIF(Data!A396:H396,3),COUNTIF(Data!A396:H396,4),COUNTIF(Data!A396:H396,5),COUNTIF(Data!A396:H396,6),COUNTIF(Data!A396:H396,7)),"")</f>
        <v/>
      </c>
      <c r="P396" s="4" t="str">
        <f>IF(COUNTIF(Data!A396:H396,4)=8,"Remove","")</f>
        <v/>
      </c>
    </row>
    <row r="397" spans="1:16"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c r="O397" s="4" t="str">
        <f>IF(MAX(COUNTIF(Data!A397:H397,1),COUNTIF(Data!A397:H397,2),COUNTIF(Data!A397:H397,3),COUNTIF(Data!A397:H397,4),COUNTIF(Data!A397:H397,5),COUNTIF(Data!A397:H397,6),COUNTIF(Data!A397:H397,7))&gt;0,MAX(COUNTIF(Data!A397:H397,1),COUNTIF(Data!A397:H397,2),COUNTIF(Data!A397:H397,3),COUNTIF(Data!A397:H397,4),COUNTIF(Data!A397:H397,5),COUNTIF(Data!A397:H397,6),COUNTIF(Data!A397:H397,7)),"")</f>
        <v/>
      </c>
      <c r="P397" s="4" t="str">
        <f>IF(COUNTIF(Data!A397:H397,4)=8,"Remove","")</f>
        <v/>
      </c>
    </row>
    <row r="398" spans="1:16"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c r="O398" s="4" t="str">
        <f>IF(MAX(COUNTIF(Data!A398:H398,1),COUNTIF(Data!A398:H398,2),COUNTIF(Data!A398:H398,3),COUNTIF(Data!A398:H398,4),COUNTIF(Data!A398:H398,5),COUNTIF(Data!A398:H398,6),COUNTIF(Data!A398:H398,7))&gt;0,MAX(COUNTIF(Data!A398:H398,1),COUNTIF(Data!A398:H398,2),COUNTIF(Data!A398:H398,3),COUNTIF(Data!A398:H398,4),COUNTIF(Data!A398:H398,5),COUNTIF(Data!A398:H398,6),COUNTIF(Data!A398:H398,7)),"")</f>
        <v/>
      </c>
      <c r="P398" s="4" t="str">
        <f>IF(COUNTIF(Data!A398:H398,4)=8,"Remove","")</f>
        <v/>
      </c>
    </row>
    <row r="399" spans="1:16"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c r="O399" s="4" t="str">
        <f>IF(MAX(COUNTIF(Data!A399:H399,1),COUNTIF(Data!A399:H399,2),COUNTIF(Data!A399:H399,3),COUNTIF(Data!A399:H399,4),COUNTIF(Data!A399:H399,5),COUNTIF(Data!A399:H399,6),COUNTIF(Data!A399:H399,7))&gt;0,MAX(COUNTIF(Data!A399:H399,1),COUNTIF(Data!A399:H399,2),COUNTIF(Data!A399:H399,3),COUNTIF(Data!A399:H399,4),COUNTIF(Data!A399:H399,5),COUNTIF(Data!A399:H399,6),COUNTIF(Data!A399:H399,7)),"")</f>
        <v/>
      </c>
      <c r="P399" s="4" t="str">
        <f>IF(COUNTIF(Data!A399:H399,4)=8,"Remove","")</f>
        <v/>
      </c>
    </row>
    <row r="400" spans="1:16"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c r="O400" s="4" t="str">
        <f>IF(MAX(COUNTIF(Data!A400:H400,1),COUNTIF(Data!A400:H400,2),COUNTIF(Data!A400:H400,3),COUNTIF(Data!A400:H400,4),COUNTIF(Data!A400:H400,5),COUNTIF(Data!A400:H400,6),COUNTIF(Data!A400:H400,7))&gt;0,MAX(COUNTIF(Data!A400:H400,1),COUNTIF(Data!A400:H400,2),COUNTIF(Data!A400:H400,3),COUNTIF(Data!A400:H400,4),COUNTIF(Data!A400:H400,5),COUNTIF(Data!A400:H400,6),COUNTIF(Data!A400:H400,7)),"")</f>
        <v/>
      </c>
      <c r="P400" s="4" t="str">
        <f>IF(COUNTIF(Data!A400:H400,4)=8,"Remove","")</f>
        <v/>
      </c>
    </row>
    <row r="401" spans="1:16"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c r="O401" s="4" t="str">
        <f>IF(MAX(COUNTIF(Data!A401:H401,1),COUNTIF(Data!A401:H401,2),COUNTIF(Data!A401:H401,3),COUNTIF(Data!A401:H401,4),COUNTIF(Data!A401:H401,5),COUNTIF(Data!A401:H401,6),COUNTIF(Data!A401:H401,7))&gt;0,MAX(COUNTIF(Data!A401:H401,1),COUNTIF(Data!A401:H401,2),COUNTIF(Data!A401:H401,3),COUNTIF(Data!A401:H401,4),COUNTIF(Data!A401:H401,5),COUNTIF(Data!A401:H401,6),COUNTIF(Data!A401:H401,7)),"")</f>
        <v/>
      </c>
      <c r="P401" s="4" t="str">
        <f>IF(COUNTIF(Data!A401:H401,4)=8,"Remove","")</f>
        <v/>
      </c>
    </row>
    <row r="402" spans="1:16"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c r="O402" s="4" t="str">
        <f>IF(MAX(COUNTIF(Data!A402:H402,1),COUNTIF(Data!A402:H402,2),COUNTIF(Data!A402:H402,3),COUNTIF(Data!A402:H402,4),COUNTIF(Data!A402:H402,5),COUNTIF(Data!A402:H402,6),COUNTIF(Data!A402:H402,7))&gt;0,MAX(COUNTIF(Data!A402:H402,1),COUNTIF(Data!A402:H402,2),COUNTIF(Data!A402:H402,3),COUNTIF(Data!A402:H402,4),COUNTIF(Data!A402:H402,5),COUNTIF(Data!A402:H402,6),COUNTIF(Data!A402:H402,7)),"")</f>
        <v/>
      </c>
      <c r="P402" s="4" t="str">
        <f>IF(COUNTIF(Data!A402:H402,4)=8,"Remove","")</f>
        <v/>
      </c>
    </row>
    <row r="403" spans="1:16"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c r="O403" s="4" t="str">
        <f>IF(MAX(COUNTIF(Data!A403:H403,1),COUNTIF(Data!A403:H403,2),COUNTIF(Data!A403:H403,3),COUNTIF(Data!A403:H403,4),COUNTIF(Data!A403:H403,5),COUNTIF(Data!A403:H403,6),COUNTIF(Data!A403:H403,7))&gt;0,MAX(COUNTIF(Data!A403:H403,1),COUNTIF(Data!A403:H403,2),COUNTIF(Data!A403:H403,3),COUNTIF(Data!A403:H403,4),COUNTIF(Data!A403:H403,5),COUNTIF(Data!A403:H403,6),COUNTIF(Data!A403:H403,7)),"")</f>
        <v/>
      </c>
      <c r="P403" s="4" t="str">
        <f>IF(COUNTIF(Data!A403:H403,4)=8,"Remove","")</f>
        <v/>
      </c>
    </row>
    <row r="404" spans="1:16"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c r="O404" s="4" t="str">
        <f>IF(MAX(COUNTIF(Data!A404:H404,1),COUNTIF(Data!A404:H404,2),COUNTIF(Data!A404:H404,3),COUNTIF(Data!A404:H404,4),COUNTIF(Data!A404:H404,5),COUNTIF(Data!A404:H404,6),COUNTIF(Data!A404:H404,7))&gt;0,MAX(COUNTIF(Data!A404:H404,1),COUNTIF(Data!A404:H404,2),COUNTIF(Data!A404:H404,3),COUNTIF(Data!A404:H404,4),COUNTIF(Data!A404:H404,5),COUNTIF(Data!A404:H404,6),COUNTIF(Data!A404:H404,7)),"")</f>
        <v/>
      </c>
      <c r="P404" s="4" t="str">
        <f>IF(COUNTIF(Data!A404:H404,4)=8,"Remove","")</f>
        <v/>
      </c>
    </row>
    <row r="405" spans="1:16"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c r="O405" s="4" t="str">
        <f>IF(MAX(COUNTIF(Data!A405:H405,1),COUNTIF(Data!A405:H405,2),COUNTIF(Data!A405:H405,3),COUNTIF(Data!A405:H405,4),COUNTIF(Data!A405:H405,5),COUNTIF(Data!A405:H405,6),COUNTIF(Data!A405:H405,7))&gt;0,MAX(COUNTIF(Data!A405:H405,1),COUNTIF(Data!A405:H405,2),COUNTIF(Data!A405:H405,3),COUNTIF(Data!A405:H405,4),COUNTIF(Data!A405:H405,5),COUNTIF(Data!A405:H405,6),COUNTIF(Data!A405:H405,7)),"")</f>
        <v/>
      </c>
      <c r="P405" s="4" t="str">
        <f>IF(COUNTIF(Data!A405:H405,4)=8,"Remove","")</f>
        <v/>
      </c>
    </row>
    <row r="406" spans="1:16"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c r="O406" s="4" t="str">
        <f>IF(MAX(COUNTIF(Data!A406:H406,1),COUNTIF(Data!A406:H406,2),COUNTIF(Data!A406:H406,3),COUNTIF(Data!A406:H406,4),COUNTIF(Data!A406:H406,5),COUNTIF(Data!A406:H406,6),COUNTIF(Data!A406:H406,7))&gt;0,MAX(COUNTIF(Data!A406:H406,1),COUNTIF(Data!A406:H406,2),COUNTIF(Data!A406:H406,3),COUNTIF(Data!A406:H406,4),COUNTIF(Data!A406:H406,5),COUNTIF(Data!A406:H406,6),COUNTIF(Data!A406:H406,7)),"")</f>
        <v/>
      </c>
      <c r="P406" s="4" t="str">
        <f>IF(COUNTIF(Data!A406:H406,4)=8,"Remove","")</f>
        <v/>
      </c>
    </row>
    <row r="407" spans="1:16"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c r="O407" s="4" t="str">
        <f>IF(MAX(COUNTIF(Data!A407:H407,1),COUNTIF(Data!A407:H407,2),COUNTIF(Data!A407:H407,3),COUNTIF(Data!A407:H407,4),COUNTIF(Data!A407:H407,5),COUNTIF(Data!A407:H407,6),COUNTIF(Data!A407:H407,7))&gt;0,MAX(COUNTIF(Data!A407:H407,1),COUNTIF(Data!A407:H407,2),COUNTIF(Data!A407:H407,3),COUNTIF(Data!A407:H407,4),COUNTIF(Data!A407:H407,5),COUNTIF(Data!A407:H407,6),COUNTIF(Data!A407:H407,7)),"")</f>
        <v/>
      </c>
      <c r="P407" s="4" t="str">
        <f>IF(COUNTIF(Data!A407:H407,4)=8,"Remove","")</f>
        <v/>
      </c>
    </row>
    <row r="408" spans="1:16"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c r="O408" s="4" t="str">
        <f>IF(MAX(COUNTIF(Data!A408:H408,1),COUNTIF(Data!A408:H408,2),COUNTIF(Data!A408:H408,3),COUNTIF(Data!A408:H408,4),COUNTIF(Data!A408:H408,5),COUNTIF(Data!A408:H408,6),COUNTIF(Data!A408:H408,7))&gt;0,MAX(COUNTIF(Data!A408:H408,1),COUNTIF(Data!A408:H408,2),COUNTIF(Data!A408:H408,3),COUNTIF(Data!A408:H408,4),COUNTIF(Data!A408:H408,5),COUNTIF(Data!A408:H408,6),COUNTIF(Data!A408:H408,7)),"")</f>
        <v/>
      </c>
      <c r="P408" s="4" t="str">
        <f>IF(COUNTIF(Data!A408:H408,4)=8,"Remove","")</f>
        <v/>
      </c>
    </row>
    <row r="409" spans="1:16"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c r="O409" s="4" t="str">
        <f>IF(MAX(COUNTIF(Data!A409:H409,1),COUNTIF(Data!A409:H409,2),COUNTIF(Data!A409:H409,3),COUNTIF(Data!A409:H409,4),COUNTIF(Data!A409:H409,5),COUNTIF(Data!A409:H409,6),COUNTIF(Data!A409:H409,7))&gt;0,MAX(COUNTIF(Data!A409:H409,1),COUNTIF(Data!A409:H409,2),COUNTIF(Data!A409:H409,3),COUNTIF(Data!A409:H409,4),COUNTIF(Data!A409:H409,5),COUNTIF(Data!A409:H409,6),COUNTIF(Data!A409:H409,7)),"")</f>
        <v/>
      </c>
      <c r="P409" s="4" t="str">
        <f>IF(COUNTIF(Data!A409:H409,4)=8,"Remove","")</f>
        <v/>
      </c>
    </row>
    <row r="410" spans="1:16"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c r="O410" s="4" t="str">
        <f>IF(MAX(COUNTIF(Data!A410:H410,1),COUNTIF(Data!A410:H410,2),COUNTIF(Data!A410:H410,3),COUNTIF(Data!A410:H410,4),COUNTIF(Data!A410:H410,5),COUNTIF(Data!A410:H410,6),COUNTIF(Data!A410:H410,7))&gt;0,MAX(COUNTIF(Data!A410:H410,1),COUNTIF(Data!A410:H410,2),COUNTIF(Data!A410:H410,3),COUNTIF(Data!A410:H410,4),COUNTIF(Data!A410:H410,5),COUNTIF(Data!A410:H410,6),COUNTIF(Data!A410:H410,7)),"")</f>
        <v/>
      </c>
      <c r="P410" s="4" t="str">
        <f>IF(COUNTIF(Data!A410:H410,4)=8,"Remove","")</f>
        <v/>
      </c>
    </row>
    <row r="411" spans="1:16"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c r="O411" s="4" t="str">
        <f>IF(MAX(COUNTIF(Data!A411:H411,1),COUNTIF(Data!A411:H411,2),COUNTIF(Data!A411:H411,3),COUNTIF(Data!A411:H411,4),COUNTIF(Data!A411:H411,5),COUNTIF(Data!A411:H411,6),COUNTIF(Data!A411:H411,7))&gt;0,MAX(COUNTIF(Data!A411:H411,1),COUNTIF(Data!A411:H411,2),COUNTIF(Data!A411:H411,3),COUNTIF(Data!A411:H411,4),COUNTIF(Data!A411:H411,5),COUNTIF(Data!A411:H411,6),COUNTIF(Data!A411:H411,7)),"")</f>
        <v/>
      </c>
      <c r="P411" s="4" t="str">
        <f>IF(COUNTIF(Data!A411:H411,4)=8,"Remove","")</f>
        <v/>
      </c>
    </row>
    <row r="412" spans="1:16"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c r="O412" s="4" t="str">
        <f>IF(MAX(COUNTIF(Data!A412:H412,1),COUNTIF(Data!A412:H412,2),COUNTIF(Data!A412:H412,3),COUNTIF(Data!A412:H412,4),COUNTIF(Data!A412:H412,5),COUNTIF(Data!A412:H412,6),COUNTIF(Data!A412:H412,7))&gt;0,MAX(COUNTIF(Data!A412:H412,1),COUNTIF(Data!A412:H412,2),COUNTIF(Data!A412:H412,3),COUNTIF(Data!A412:H412,4),COUNTIF(Data!A412:H412,5),COUNTIF(Data!A412:H412,6),COUNTIF(Data!A412:H412,7)),"")</f>
        <v/>
      </c>
      <c r="P412" s="4" t="str">
        <f>IF(COUNTIF(Data!A412:H412,4)=8,"Remove","")</f>
        <v/>
      </c>
    </row>
    <row r="413" spans="1:16"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c r="O413" s="4" t="str">
        <f>IF(MAX(COUNTIF(Data!A413:H413,1),COUNTIF(Data!A413:H413,2),COUNTIF(Data!A413:H413,3),COUNTIF(Data!A413:H413,4),COUNTIF(Data!A413:H413,5),COUNTIF(Data!A413:H413,6),COUNTIF(Data!A413:H413,7))&gt;0,MAX(COUNTIF(Data!A413:H413,1),COUNTIF(Data!A413:H413,2),COUNTIF(Data!A413:H413,3),COUNTIF(Data!A413:H413,4),COUNTIF(Data!A413:H413,5),COUNTIF(Data!A413:H413,6),COUNTIF(Data!A413:H413,7)),"")</f>
        <v/>
      </c>
      <c r="P413" s="4" t="str">
        <f>IF(COUNTIF(Data!A413:H413,4)=8,"Remove","")</f>
        <v/>
      </c>
    </row>
    <row r="414" spans="1:16"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c r="O414" s="4" t="str">
        <f>IF(MAX(COUNTIF(Data!A414:H414,1),COUNTIF(Data!A414:H414,2),COUNTIF(Data!A414:H414,3),COUNTIF(Data!A414:H414,4),COUNTIF(Data!A414:H414,5),COUNTIF(Data!A414:H414,6),COUNTIF(Data!A414:H414,7))&gt;0,MAX(COUNTIF(Data!A414:H414,1),COUNTIF(Data!A414:H414,2),COUNTIF(Data!A414:H414,3),COUNTIF(Data!A414:H414,4),COUNTIF(Data!A414:H414,5),COUNTIF(Data!A414:H414,6),COUNTIF(Data!A414:H414,7)),"")</f>
        <v/>
      </c>
      <c r="P414" s="4" t="str">
        <f>IF(COUNTIF(Data!A414:H414,4)=8,"Remove","")</f>
        <v/>
      </c>
    </row>
    <row r="415" spans="1:16"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c r="O415" s="4" t="str">
        <f>IF(MAX(COUNTIF(Data!A415:H415,1),COUNTIF(Data!A415:H415,2),COUNTIF(Data!A415:H415,3),COUNTIF(Data!A415:H415,4),COUNTIF(Data!A415:H415,5),COUNTIF(Data!A415:H415,6),COUNTIF(Data!A415:H415,7))&gt;0,MAX(COUNTIF(Data!A415:H415,1),COUNTIF(Data!A415:H415,2),COUNTIF(Data!A415:H415,3),COUNTIF(Data!A415:H415,4),COUNTIF(Data!A415:H415,5),COUNTIF(Data!A415:H415,6),COUNTIF(Data!A415:H415,7)),"")</f>
        <v/>
      </c>
      <c r="P415" s="4" t="str">
        <f>IF(COUNTIF(Data!A415:H415,4)=8,"Remove","")</f>
        <v/>
      </c>
    </row>
    <row r="416" spans="1:16"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c r="O416" s="4" t="str">
        <f>IF(MAX(COUNTIF(Data!A416:H416,1),COUNTIF(Data!A416:H416,2),COUNTIF(Data!A416:H416,3),COUNTIF(Data!A416:H416,4),COUNTIF(Data!A416:H416,5),COUNTIF(Data!A416:H416,6),COUNTIF(Data!A416:H416,7))&gt;0,MAX(COUNTIF(Data!A416:H416,1),COUNTIF(Data!A416:H416,2),COUNTIF(Data!A416:H416,3),COUNTIF(Data!A416:H416,4),COUNTIF(Data!A416:H416,5),COUNTIF(Data!A416:H416,6),COUNTIF(Data!A416:H416,7)),"")</f>
        <v/>
      </c>
      <c r="P416" s="4" t="str">
        <f>IF(COUNTIF(Data!A416:H416,4)=8,"Remove","")</f>
        <v/>
      </c>
    </row>
    <row r="417" spans="1:16"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c r="O417" s="4" t="str">
        <f>IF(MAX(COUNTIF(Data!A417:H417,1),COUNTIF(Data!A417:H417,2),COUNTIF(Data!A417:H417,3),COUNTIF(Data!A417:H417,4),COUNTIF(Data!A417:H417,5),COUNTIF(Data!A417:H417,6),COUNTIF(Data!A417:H417,7))&gt;0,MAX(COUNTIF(Data!A417:H417,1),COUNTIF(Data!A417:H417,2),COUNTIF(Data!A417:H417,3),COUNTIF(Data!A417:H417,4),COUNTIF(Data!A417:H417,5),COUNTIF(Data!A417:H417,6),COUNTIF(Data!A417:H417,7)),"")</f>
        <v/>
      </c>
      <c r="P417" s="4" t="str">
        <f>IF(COUNTIF(Data!A417:H417,4)=8,"Remove","")</f>
        <v/>
      </c>
    </row>
    <row r="418" spans="1:16"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c r="O418" s="4" t="str">
        <f>IF(MAX(COUNTIF(Data!A418:H418,1),COUNTIF(Data!A418:H418,2),COUNTIF(Data!A418:H418,3),COUNTIF(Data!A418:H418,4),COUNTIF(Data!A418:H418,5),COUNTIF(Data!A418:H418,6),COUNTIF(Data!A418:H418,7))&gt;0,MAX(COUNTIF(Data!A418:H418,1),COUNTIF(Data!A418:H418,2),COUNTIF(Data!A418:H418,3),COUNTIF(Data!A418:H418,4),COUNTIF(Data!A418:H418,5),COUNTIF(Data!A418:H418,6),COUNTIF(Data!A418:H418,7)),"")</f>
        <v/>
      </c>
      <c r="P418" s="4" t="str">
        <f>IF(COUNTIF(Data!A418:H418,4)=8,"Remove","")</f>
        <v/>
      </c>
    </row>
    <row r="419" spans="1:16"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c r="O419" s="4" t="str">
        <f>IF(MAX(COUNTIF(Data!A419:H419,1),COUNTIF(Data!A419:H419,2),COUNTIF(Data!A419:H419,3),COUNTIF(Data!A419:H419,4),COUNTIF(Data!A419:H419,5),COUNTIF(Data!A419:H419,6),COUNTIF(Data!A419:H419,7))&gt;0,MAX(COUNTIF(Data!A419:H419,1),COUNTIF(Data!A419:H419,2),COUNTIF(Data!A419:H419,3),COUNTIF(Data!A419:H419,4),COUNTIF(Data!A419:H419,5),COUNTIF(Data!A419:H419,6),COUNTIF(Data!A419:H419,7)),"")</f>
        <v/>
      </c>
      <c r="P419" s="4" t="str">
        <f>IF(COUNTIF(Data!A419:H419,4)=8,"Remove","")</f>
        <v/>
      </c>
    </row>
    <row r="420" spans="1:16"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c r="O420" s="4" t="str">
        <f>IF(MAX(COUNTIF(Data!A420:H420,1),COUNTIF(Data!A420:H420,2),COUNTIF(Data!A420:H420,3),COUNTIF(Data!A420:H420,4),COUNTIF(Data!A420:H420,5),COUNTIF(Data!A420:H420,6),COUNTIF(Data!A420:H420,7))&gt;0,MAX(COUNTIF(Data!A420:H420,1),COUNTIF(Data!A420:H420,2),COUNTIF(Data!A420:H420,3),COUNTIF(Data!A420:H420,4),COUNTIF(Data!A420:H420,5),COUNTIF(Data!A420:H420,6),COUNTIF(Data!A420:H420,7)),"")</f>
        <v/>
      </c>
      <c r="P420" s="4" t="str">
        <f>IF(COUNTIF(Data!A420:H420,4)=8,"Remove","")</f>
        <v/>
      </c>
    </row>
    <row r="421" spans="1:16"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c r="O421" s="4" t="str">
        <f>IF(MAX(COUNTIF(Data!A421:H421,1),COUNTIF(Data!A421:H421,2),COUNTIF(Data!A421:H421,3),COUNTIF(Data!A421:H421,4),COUNTIF(Data!A421:H421,5),COUNTIF(Data!A421:H421,6),COUNTIF(Data!A421:H421,7))&gt;0,MAX(COUNTIF(Data!A421:H421,1),COUNTIF(Data!A421:H421,2),COUNTIF(Data!A421:H421,3),COUNTIF(Data!A421:H421,4),COUNTIF(Data!A421:H421,5),COUNTIF(Data!A421:H421,6),COUNTIF(Data!A421:H421,7)),"")</f>
        <v/>
      </c>
      <c r="P421" s="4" t="str">
        <f>IF(COUNTIF(Data!A421:H421,4)=8,"Remove","")</f>
        <v/>
      </c>
    </row>
    <row r="422" spans="1:16"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c r="O422" s="4" t="str">
        <f>IF(MAX(COUNTIF(Data!A422:H422,1),COUNTIF(Data!A422:H422,2),COUNTIF(Data!A422:H422,3),COUNTIF(Data!A422:H422,4),COUNTIF(Data!A422:H422,5),COUNTIF(Data!A422:H422,6),COUNTIF(Data!A422:H422,7))&gt;0,MAX(COUNTIF(Data!A422:H422,1),COUNTIF(Data!A422:H422,2),COUNTIF(Data!A422:H422,3),COUNTIF(Data!A422:H422,4),COUNTIF(Data!A422:H422,5),COUNTIF(Data!A422:H422,6),COUNTIF(Data!A422:H422,7)),"")</f>
        <v/>
      </c>
      <c r="P422" s="4" t="str">
        <f>IF(COUNTIF(Data!A422:H422,4)=8,"Remove","")</f>
        <v/>
      </c>
    </row>
    <row r="423" spans="1:16"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c r="O423" s="4" t="str">
        <f>IF(MAX(COUNTIF(Data!A423:H423,1),COUNTIF(Data!A423:H423,2),COUNTIF(Data!A423:H423,3),COUNTIF(Data!A423:H423,4),COUNTIF(Data!A423:H423,5),COUNTIF(Data!A423:H423,6),COUNTIF(Data!A423:H423,7))&gt;0,MAX(COUNTIF(Data!A423:H423,1),COUNTIF(Data!A423:H423,2),COUNTIF(Data!A423:H423,3),COUNTIF(Data!A423:H423,4),COUNTIF(Data!A423:H423,5),COUNTIF(Data!A423:H423,6),COUNTIF(Data!A423:H423,7)),"")</f>
        <v/>
      </c>
      <c r="P423" s="4" t="str">
        <f>IF(COUNTIF(Data!A423:H423,4)=8,"Remove","")</f>
        <v/>
      </c>
    </row>
    <row r="424" spans="1:16"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c r="O424" s="4" t="str">
        <f>IF(MAX(COUNTIF(Data!A424:H424,1),COUNTIF(Data!A424:H424,2),COUNTIF(Data!A424:H424,3),COUNTIF(Data!A424:H424,4),COUNTIF(Data!A424:H424,5),COUNTIF(Data!A424:H424,6),COUNTIF(Data!A424:H424,7))&gt;0,MAX(COUNTIF(Data!A424:H424,1),COUNTIF(Data!A424:H424,2),COUNTIF(Data!A424:H424,3),COUNTIF(Data!A424:H424,4),COUNTIF(Data!A424:H424,5),COUNTIF(Data!A424:H424,6),COUNTIF(Data!A424:H424,7)),"")</f>
        <v/>
      </c>
      <c r="P424" s="4" t="str">
        <f>IF(COUNTIF(Data!A424:H424,4)=8,"Remove","")</f>
        <v/>
      </c>
    </row>
    <row r="425" spans="1:16"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c r="O425" s="4" t="str">
        <f>IF(MAX(COUNTIF(Data!A425:H425,1),COUNTIF(Data!A425:H425,2),COUNTIF(Data!A425:H425,3),COUNTIF(Data!A425:H425,4),COUNTIF(Data!A425:H425,5),COUNTIF(Data!A425:H425,6),COUNTIF(Data!A425:H425,7))&gt;0,MAX(COUNTIF(Data!A425:H425,1),COUNTIF(Data!A425:H425,2),COUNTIF(Data!A425:H425,3),COUNTIF(Data!A425:H425,4),COUNTIF(Data!A425:H425,5),COUNTIF(Data!A425:H425,6),COUNTIF(Data!A425:H425,7)),"")</f>
        <v/>
      </c>
      <c r="P425" s="4" t="str">
        <f>IF(COUNTIF(Data!A425:H425,4)=8,"Remove","")</f>
        <v/>
      </c>
    </row>
    <row r="426" spans="1:16"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c r="O426" s="4" t="str">
        <f>IF(MAX(COUNTIF(Data!A426:H426,1),COUNTIF(Data!A426:H426,2),COUNTIF(Data!A426:H426,3),COUNTIF(Data!A426:H426,4),COUNTIF(Data!A426:H426,5),COUNTIF(Data!A426:H426,6),COUNTIF(Data!A426:H426,7))&gt;0,MAX(COUNTIF(Data!A426:H426,1),COUNTIF(Data!A426:H426,2),COUNTIF(Data!A426:H426,3),COUNTIF(Data!A426:H426,4),COUNTIF(Data!A426:H426,5),COUNTIF(Data!A426:H426,6),COUNTIF(Data!A426:H426,7)),"")</f>
        <v/>
      </c>
      <c r="P426" s="4" t="str">
        <f>IF(COUNTIF(Data!A426:H426,4)=8,"Remove","")</f>
        <v/>
      </c>
    </row>
    <row r="427" spans="1:16"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c r="O427" s="4" t="str">
        <f>IF(MAX(COUNTIF(Data!A427:H427,1),COUNTIF(Data!A427:H427,2),COUNTIF(Data!A427:H427,3),COUNTIF(Data!A427:H427,4),COUNTIF(Data!A427:H427,5),COUNTIF(Data!A427:H427,6),COUNTIF(Data!A427:H427,7))&gt;0,MAX(COUNTIF(Data!A427:H427,1),COUNTIF(Data!A427:H427,2),COUNTIF(Data!A427:H427,3),COUNTIF(Data!A427:H427,4),COUNTIF(Data!A427:H427,5),COUNTIF(Data!A427:H427,6),COUNTIF(Data!A427:H427,7)),"")</f>
        <v/>
      </c>
      <c r="P427" s="4" t="str">
        <f>IF(COUNTIF(Data!A427:H427,4)=8,"Remove","")</f>
        <v/>
      </c>
    </row>
    <row r="428" spans="1:16"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c r="O428" s="4" t="str">
        <f>IF(MAX(COUNTIF(Data!A428:H428,1),COUNTIF(Data!A428:H428,2),COUNTIF(Data!A428:H428,3),COUNTIF(Data!A428:H428,4),COUNTIF(Data!A428:H428,5),COUNTIF(Data!A428:H428,6),COUNTIF(Data!A428:H428,7))&gt;0,MAX(COUNTIF(Data!A428:H428,1),COUNTIF(Data!A428:H428,2),COUNTIF(Data!A428:H428,3),COUNTIF(Data!A428:H428,4),COUNTIF(Data!A428:H428,5),COUNTIF(Data!A428:H428,6),COUNTIF(Data!A428:H428,7)),"")</f>
        <v/>
      </c>
      <c r="P428" s="4" t="str">
        <f>IF(COUNTIF(Data!A428:H428,4)=8,"Remove","")</f>
        <v/>
      </c>
    </row>
    <row r="429" spans="1:16"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c r="O429" s="4" t="str">
        <f>IF(MAX(COUNTIF(Data!A429:H429,1),COUNTIF(Data!A429:H429,2),COUNTIF(Data!A429:H429,3),COUNTIF(Data!A429:H429,4),COUNTIF(Data!A429:H429,5),COUNTIF(Data!A429:H429,6),COUNTIF(Data!A429:H429,7))&gt;0,MAX(COUNTIF(Data!A429:H429,1),COUNTIF(Data!A429:H429,2),COUNTIF(Data!A429:H429,3),COUNTIF(Data!A429:H429,4),COUNTIF(Data!A429:H429,5),COUNTIF(Data!A429:H429,6),COUNTIF(Data!A429:H429,7)),"")</f>
        <v/>
      </c>
      <c r="P429" s="4" t="str">
        <f>IF(COUNTIF(Data!A429:H429,4)=8,"Remove","")</f>
        <v/>
      </c>
    </row>
    <row r="430" spans="1:16"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c r="O430" s="4" t="str">
        <f>IF(MAX(COUNTIF(Data!A430:H430,1),COUNTIF(Data!A430:H430,2),COUNTIF(Data!A430:H430,3),COUNTIF(Data!A430:H430,4),COUNTIF(Data!A430:H430,5),COUNTIF(Data!A430:H430,6),COUNTIF(Data!A430:H430,7))&gt;0,MAX(COUNTIF(Data!A430:H430,1),COUNTIF(Data!A430:H430,2),COUNTIF(Data!A430:H430,3),COUNTIF(Data!A430:H430,4),COUNTIF(Data!A430:H430,5),COUNTIF(Data!A430:H430,6),COUNTIF(Data!A430:H430,7)),"")</f>
        <v/>
      </c>
      <c r="P430" s="4" t="str">
        <f>IF(COUNTIF(Data!A430:H430,4)=8,"Remove","")</f>
        <v/>
      </c>
    </row>
    <row r="431" spans="1:16"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c r="O431" s="4" t="str">
        <f>IF(MAX(COUNTIF(Data!A431:H431,1),COUNTIF(Data!A431:H431,2),COUNTIF(Data!A431:H431,3),COUNTIF(Data!A431:H431,4),COUNTIF(Data!A431:H431,5),COUNTIF(Data!A431:H431,6),COUNTIF(Data!A431:H431,7))&gt;0,MAX(COUNTIF(Data!A431:H431,1),COUNTIF(Data!A431:H431,2),COUNTIF(Data!A431:H431,3),COUNTIF(Data!A431:H431,4),COUNTIF(Data!A431:H431,5),COUNTIF(Data!A431:H431,6),COUNTIF(Data!A431:H431,7)),"")</f>
        <v/>
      </c>
      <c r="P431" s="4" t="str">
        <f>IF(COUNTIF(Data!A431:H431,4)=8,"Remove","")</f>
        <v/>
      </c>
    </row>
    <row r="432" spans="1:16"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c r="O432" s="4" t="str">
        <f>IF(MAX(COUNTIF(Data!A432:H432,1),COUNTIF(Data!A432:H432,2),COUNTIF(Data!A432:H432,3),COUNTIF(Data!A432:H432,4),COUNTIF(Data!A432:H432,5),COUNTIF(Data!A432:H432,6),COUNTIF(Data!A432:H432,7))&gt;0,MAX(COUNTIF(Data!A432:H432,1),COUNTIF(Data!A432:H432,2),COUNTIF(Data!A432:H432,3),COUNTIF(Data!A432:H432,4),COUNTIF(Data!A432:H432,5),COUNTIF(Data!A432:H432,6),COUNTIF(Data!A432:H432,7)),"")</f>
        <v/>
      </c>
      <c r="P432" s="4" t="str">
        <f>IF(COUNTIF(Data!A432:H432,4)=8,"Remove","")</f>
        <v/>
      </c>
    </row>
    <row r="433" spans="1:16"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c r="O433" s="4" t="str">
        <f>IF(MAX(COUNTIF(Data!A433:H433,1),COUNTIF(Data!A433:H433,2),COUNTIF(Data!A433:H433,3),COUNTIF(Data!A433:H433,4),COUNTIF(Data!A433:H433,5),COUNTIF(Data!A433:H433,6),COUNTIF(Data!A433:H433,7))&gt;0,MAX(COUNTIF(Data!A433:H433,1),COUNTIF(Data!A433:H433,2),COUNTIF(Data!A433:H433,3),COUNTIF(Data!A433:H433,4),COUNTIF(Data!A433:H433,5),COUNTIF(Data!A433:H433,6),COUNTIF(Data!A433:H433,7)),"")</f>
        <v/>
      </c>
      <c r="P433" s="4" t="str">
        <f>IF(COUNTIF(Data!A433:H433,4)=8,"Remove","")</f>
        <v/>
      </c>
    </row>
    <row r="434" spans="1:16"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c r="O434" s="4" t="str">
        <f>IF(MAX(COUNTIF(Data!A434:H434,1),COUNTIF(Data!A434:H434,2),COUNTIF(Data!A434:H434,3),COUNTIF(Data!A434:H434,4),COUNTIF(Data!A434:H434,5),COUNTIF(Data!A434:H434,6),COUNTIF(Data!A434:H434,7))&gt;0,MAX(COUNTIF(Data!A434:H434,1),COUNTIF(Data!A434:H434,2),COUNTIF(Data!A434:H434,3),COUNTIF(Data!A434:H434,4),COUNTIF(Data!A434:H434,5),COUNTIF(Data!A434:H434,6),COUNTIF(Data!A434:H434,7)),"")</f>
        <v/>
      </c>
      <c r="P434" s="4" t="str">
        <f>IF(COUNTIF(Data!A434:H434,4)=8,"Remove","")</f>
        <v/>
      </c>
    </row>
    <row r="435" spans="1:16"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c r="O435" s="4" t="str">
        <f>IF(MAX(COUNTIF(Data!A435:H435,1),COUNTIF(Data!A435:H435,2),COUNTIF(Data!A435:H435,3),COUNTIF(Data!A435:H435,4),COUNTIF(Data!A435:H435,5),COUNTIF(Data!A435:H435,6),COUNTIF(Data!A435:H435,7))&gt;0,MAX(COUNTIF(Data!A435:H435,1),COUNTIF(Data!A435:H435,2),COUNTIF(Data!A435:H435,3),COUNTIF(Data!A435:H435,4),COUNTIF(Data!A435:H435,5),COUNTIF(Data!A435:H435,6),COUNTIF(Data!A435:H435,7)),"")</f>
        <v/>
      </c>
      <c r="P435" s="4" t="str">
        <f>IF(COUNTIF(Data!A435:H435,4)=8,"Remove","")</f>
        <v/>
      </c>
    </row>
    <row r="436" spans="1:16"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c r="O436" s="4" t="str">
        <f>IF(MAX(COUNTIF(Data!A436:H436,1),COUNTIF(Data!A436:H436,2),COUNTIF(Data!A436:H436,3),COUNTIF(Data!A436:H436,4),COUNTIF(Data!A436:H436,5),COUNTIF(Data!A436:H436,6),COUNTIF(Data!A436:H436,7))&gt;0,MAX(COUNTIF(Data!A436:H436,1),COUNTIF(Data!A436:H436,2),COUNTIF(Data!A436:H436,3),COUNTIF(Data!A436:H436,4),COUNTIF(Data!A436:H436,5),COUNTIF(Data!A436:H436,6),COUNTIF(Data!A436:H436,7)),"")</f>
        <v/>
      </c>
      <c r="P436" s="4" t="str">
        <f>IF(COUNTIF(Data!A436:H436,4)=8,"Remove","")</f>
        <v/>
      </c>
    </row>
    <row r="437" spans="1:16"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c r="O437" s="4" t="str">
        <f>IF(MAX(COUNTIF(Data!A437:H437,1),COUNTIF(Data!A437:H437,2),COUNTIF(Data!A437:H437,3),COUNTIF(Data!A437:H437,4),COUNTIF(Data!A437:H437,5),COUNTIF(Data!A437:H437,6),COUNTIF(Data!A437:H437,7))&gt;0,MAX(COUNTIF(Data!A437:H437,1),COUNTIF(Data!A437:H437,2),COUNTIF(Data!A437:H437,3),COUNTIF(Data!A437:H437,4),COUNTIF(Data!A437:H437,5),COUNTIF(Data!A437:H437,6),COUNTIF(Data!A437:H437,7)),"")</f>
        <v/>
      </c>
      <c r="P437" s="4" t="str">
        <f>IF(COUNTIF(Data!A437:H437,4)=8,"Remove","")</f>
        <v/>
      </c>
    </row>
    <row r="438" spans="1:16"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c r="O438" s="4" t="str">
        <f>IF(MAX(COUNTIF(Data!A438:H438,1),COUNTIF(Data!A438:H438,2),COUNTIF(Data!A438:H438,3),COUNTIF(Data!A438:H438,4),COUNTIF(Data!A438:H438,5),COUNTIF(Data!A438:H438,6),COUNTIF(Data!A438:H438,7))&gt;0,MAX(COUNTIF(Data!A438:H438,1),COUNTIF(Data!A438:H438,2),COUNTIF(Data!A438:H438,3),COUNTIF(Data!A438:H438,4),COUNTIF(Data!A438:H438,5),COUNTIF(Data!A438:H438,6),COUNTIF(Data!A438:H438,7)),"")</f>
        <v/>
      </c>
      <c r="P438" s="4" t="str">
        <f>IF(COUNTIF(Data!A438:H438,4)=8,"Remove","")</f>
        <v/>
      </c>
    </row>
    <row r="439" spans="1:16"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c r="O439" s="4" t="str">
        <f>IF(MAX(COUNTIF(Data!A439:H439,1),COUNTIF(Data!A439:H439,2),COUNTIF(Data!A439:H439,3),COUNTIF(Data!A439:H439,4),COUNTIF(Data!A439:H439,5),COUNTIF(Data!A439:H439,6),COUNTIF(Data!A439:H439,7))&gt;0,MAX(COUNTIF(Data!A439:H439,1),COUNTIF(Data!A439:H439,2),COUNTIF(Data!A439:H439,3),COUNTIF(Data!A439:H439,4),COUNTIF(Data!A439:H439,5),COUNTIF(Data!A439:H439,6),COUNTIF(Data!A439:H439,7)),"")</f>
        <v/>
      </c>
      <c r="P439" s="4" t="str">
        <f>IF(COUNTIF(Data!A439:H439,4)=8,"Remove","")</f>
        <v/>
      </c>
    </row>
    <row r="440" spans="1:16"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c r="O440" s="4" t="str">
        <f>IF(MAX(COUNTIF(Data!A440:H440,1),COUNTIF(Data!A440:H440,2),COUNTIF(Data!A440:H440,3),COUNTIF(Data!A440:H440,4),COUNTIF(Data!A440:H440,5),COUNTIF(Data!A440:H440,6),COUNTIF(Data!A440:H440,7))&gt;0,MAX(COUNTIF(Data!A440:H440,1),COUNTIF(Data!A440:H440,2),COUNTIF(Data!A440:H440,3),COUNTIF(Data!A440:H440,4),COUNTIF(Data!A440:H440,5),COUNTIF(Data!A440:H440,6),COUNTIF(Data!A440:H440,7)),"")</f>
        <v/>
      </c>
      <c r="P440" s="4" t="str">
        <f>IF(COUNTIF(Data!A440:H440,4)=8,"Remove","")</f>
        <v/>
      </c>
    </row>
    <row r="441" spans="1:16"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c r="O441" s="4" t="str">
        <f>IF(MAX(COUNTIF(Data!A441:H441,1),COUNTIF(Data!A441:H441,2),COUNTIF(Data!A441:H441,3),COUNTIF(Data!A441:H441,4),COUNTIF(Data!A441:H441,5),COUNTIF(Data!A441:H441,6),COUNTIF(Data!A441:H441,7))&gt;0,MAX(COUNTIF(Data!A441:H441,1),COUNTIF(Data!A441:H441,2),COUNTIF(Data!A441:H441,3),COUNTIF(Data!A441:H441,4),COUNTIF(Data!A441:H441,5),COUNTIF(Data!A441:H441,6),COUNTIF(Data!A441:H441,7)),"")</f>
        <v/>
      </c>
      <c r="P441" s="4" t="str">
        <f>IF(COUNTIF(Data!A441:H441,4)=8,"Remove","")</f>
        <v/>
      </c>
    </row>
    <row r="442" spans="1:16"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c r="O442" s="4" t="str">
        <f>IF(MAX(COUNTIF(Data!A442:H442,1),COUNTIF(Data!A442:H442,2),COUNTIF(Data!A442:H442,3),COUNTIF(Data!A442:H442,4),COUNTIF(Data!A442:H442,5),COUNTIF(Data!A442:H442,6),COUNTIF(Data!A442:H442,7))&gt;0,MAX(COUNTIF(Data!A442:H442,1),COUNTIF(Data!A442:H442,2),COUNTIF(Data!A442:H442,3),COUNTIF(Data!A442:H442,4),COUNTIF(Data!A442:H442,5),COUNTIF(Data!A442:H442,6),COUNTIF(Data!A442:H442,7)),"")</f>
        <v/>
      </c>
      <c r="P442" s="4" t="str">
        <f>IF(COUNTIF(Data!A442:H442,4)=8,"Remove","")</f>
        <v/>
      </c>
    </row>
    <row r="443" spans="1:16"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c r="O443" s="4" t="str">
        <f>IF(MAX(COUNTIF(Data!A443:H443,1),COUNTIF(Data!A443:H443,2),COUNTIF(Data!A443:H443,3),COUNTIF(Data!A443:H443,4),COUNTIF(Data!A443:H443,5),COUNTIF(Data!A443:H443,6),COUNTIF(Data!A443:H443,7))&gt;0,MAX(COUNTIF(Data!A443:H443,1),COUNTIF(Data!A443:H443,2),COUNTIF(Data!A443:H443,3),COUNTIF(Data!A443:H443,4),COUNTIF(Data!A443:H443,5),COUNTIF(Data!A443:H443,6),COUNTIF(Data!A443:H443,7)),"")</f>
        <v/>
      </c>
      <c r="P443" s="4" t="str">
        <f>IF(COUNTIF(Data!A443:H443,4)=8,"Remove","")</f>
        <v/>
      </c>
    </row>
    <row r="444" spans="1:16"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c r="O444" s="4" t="str">
        <f>IF(MAX(COUNTIF(Data!A444:H444,1),COUNTIF(Data!A444:H444,2),COUNTIF(Data!A444:H444,3),COUNTIF(Data!A444:H444,4),COUNTIF(Data!A444:H444,5),COUNTIF(Data!A444:H444,6),COUNTIF(Data!A444:H444,7))&gt;0,MAX(COUNTIF(Data!A444:H444,1),COUNTIF(Data!A444:H444,2),COUNTIF(Data!A444:H444,3),COUNTIF(Data!A444:H444,4),COUNTIF(Data!A444:H444,5),COUNTIF(Data!A444:H444,6),COUNTIF(Data!A444:H444,7)),"")</f>
        <v/>
      </c>
      <c r="P444" s="4" t="str">
        <f>IF(COUNTIF(Data!A444:H444,4)=8,"Remove","")</f>
        <v/>
      </c>
    </row>
    <row r="445" spans="1:16"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c r="O445" s="4" t="str">
        <f>IF(MAX(COUNTIF(Data!A445:H445,1),COUNTIF(Data!A445:H445,2),COUNTIF(Data!A445:H445,3),COUNTIF(Data!A445:H445,4),COUNTIF(Data!A445:H445,5),COUNTIF(Data!A445:H445,6),COUNTIF(Data!A445:H445,7))&gt;0,MAX(COUNTIF(Data!A445:H445,1),COUNTIF(Data!A445:H445,2),COUNTIF(Data!A445:H445,3),COUNTIF(Data!A445:H445,4),COUNTIF(Data!A445:H445,5),COUNTIF(Data!A445:H445,6),COUNTIF(Data!A445:H445,7)),"")</f>
        <v/>
      </c>
      <c r="P445" s="4" t="str">
        <f>IF(COUNTIF(Data!A445:H445,4)=8,"Remove","")</f>
        <v/>
      </c>
    </row>
    <row r="446" spans="1:16"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c r="O446" s="4" t="str">
        <f>IF(MAX(COUNTIF(Data!A446:H446,1),COUNTIF(Data!A446:H446,2),COUNTIF(Data!A446:H446,3),COUNTIF(Data!A446:H446,4),COUNTIF(Data!A446:H446,5),COUNTIF(Data!A446:H446,6),COUNTIF(Data!A446:H446,7))&gt;0,MAX(COUNTIF(Data!A446:H446,1),COUNTIF(Data!A446:H446,2),COUNTIF(Data!A446:H446,3),COUNTIF(Data!A446:H446,4),COUNTIF(Data!A446:H446,5),COUNTIF(Data!A446:H446,6),COUNTIF(Data!A446:H446,7)),"")</f>
        <v/>
      </c>
      <c r="P446" s="4" t="str">
        <f>IF(COUNTIF(Data!A446:H446,4)=8,"Remove","")</f>
        <v/>
      </c>
    </row>
    <row r="447" spans="1:16"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c r="O447" s="4" t="str">
        <f>IF(MAX(COUNTIF(Data!A447:H447,1),COUNTIF(Data!A447:H447,2),COUNTIF(Data!A447:H447,3),COUNTIF(Data!A447:H447,4),COUNTIF(Data!A447:H447,5),COUNTIF(Data!A447:H447,6),COUNTIF(Data!A447:H447,7))&gt;0,MAX(COUNTIF(Data!A447:H447,1),COUNTIF(Data!A447:H447,2),COUNTIF(Data!A447:H447,3),COUNTIF(Data!A447:H447,4),COUNTIF(Data!A447:H447,5),COUNTIF(Data!A447:H447,6),COUNTIF(Data!A447:H447,7)),"")</f>
        <v/>
      </c>
      <c r="P447" s="4" t="str">
        <f>IF(COUNTIF(Data!A447:H447,4)=8,"Remove","")</f>
        <v/>
      </c>
    </row>
    <row r="448" spans="1:16"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c r="O448" s="4" t="str">
        <f>IF(MAX(COUNTIF(Data!A448:H448,1),COUNTIF(Data!A448:H448,2),COUNTIF(Data!A448:H448,3),COUNTIF(Data!A448:H448,4),COUNTIF(Data!A448:H448,5),COUNTIF(Data!A448:H448,6),COUNTIF(Data!A448:H448,7))&gt;0,MAX(COUNTIF(Data!A448:H448,1),COUNTIF(Data!A448:H448,2),COUNTIF(Data!A448:H448,3),COUNTIF(Data!A448:H448,4),COUNTIF(Data!A448:H448,5),COUNTIF(Data!A448:H448,6),COUNTIF(Data!A448:H448,7)),"")</f>
        <v/>
      </c>
      <c r="P448" s="4" t="str">
        <f>IF(COUNTIF(Data!A448:H448,4)=8,"Remove","")</f>
        <v/>
      </c>
    </row>
    <row r="449" spans="1:16"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c r="O449" s="4" t="str">
        <f>IF(MAX(COUNTIF(Data!A449:H449,1),COUNTIF(Data!A449:H449,2),COUNTIF(Data!A449:H449,3),COUNTIF(Data!A449:H449,4),COUNTIF(Data!A449:H449,5),COUNTIF(Data!A449:H449,6),COUNTIF(Data!A449:H449,7))&gt;0,MAX(COUNTIF(Data!A449:H449,1),COUNTIF(Data!A449:H449,2),COUNTIF(Data!A449:H449,3),COUNTIF(Data!A449:H449,4),COUNTIF(Data!A449:H449,5),COUNTIF(Data!A449:H449,6),COUNTIF(Data!A449:H449,7)),"")</f>
        <v/>
      </c>
      <c r="P449" s="4" t="str">
        <f>IF(COUNTIF(Data!A449:H449,4)=8,"Remove","")</f>
        <v/>
      </c>
    </row>
    <row r="450" spans="1:16"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c r="O450" s="4" t="str">
        <f>IF(MAX(COUNTIF(Data!A450:H450,1),COUNTIF(Data!A450:H450,2),COUNTIF(Data!A450:H450,3),COUNTIF(Data!A450:H450,4),COUNTIF(Data!A450:H450,5),COUNTIF(Data!A450:H450,6),COUNTIF(Data!A450:H450,7))&gt;0,MAX(COUNTIF(Data!A450:H450,1),COUNTIF(Data!A450:H450,2),COUNTIF(Data!A450:H450,3),COUNTIF(Data!A450:H450,4),COUNTIF(Data!A450:H450,5),COUNTIF(Data!A450:H450,6),COUNTIF(Data!A450:H450,7)),"")</f>
        <v/>
      </c>
      <c r="P450" s="4" t="str">
        <f>IF(COUNTIF(Data!A450:H450,4)=8,"Remove","")</f>
        <v/>
      </c>
    </row>
    <row r="451" spans="1:16"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c r="O451" s="4" t="str">
        <f>IF(MAX(COUNTIF(Data!A451:H451,1),COUNTIF(Data!A451:H451,2),COUNTIF(Data!A451:H451,3),COUNTIF(Data!A451:H451,4),COUNTIF(Data!A451:H451,5),COUNTIF(Data!A451:H451,6),COUNTIF(Data!A451:H451,7))&gt;0,MAX(COUNTIF(Data!A451:H451,1),COUNTIF(Data!A451:H451,2),COUNTIF(Data!A451:H451,3),COUNTIF(Data!A451:H451,4),COUNTIF(Data!A451:H451,5),COUNTIF(Data!A451:H451,6),COUNTIF(Data!A451:H451,7)),"")</f>
        <v/>
      </c>
      <c r="P451" s="4" t="str">
        <f>IF(COUNTIF(Data!A451:H451,4)=8,"Remove","")</f>
        <v/>
      </c>
    </row>
    <row r="452" spans="1:16"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c r="O452" s="4" t="str">
        <f>IF(MAX(COUNTIF(Data!A452:H452,1),COUNTIF(Data!A452:H452,2),COUNTIF(Data!A452:H452,3),COUNTIF(Data!A452:H452,4),COUNTIF(Data!A452:H452,5),COUNTIF(Data!A452:H452,6),COUNTIF(Data!A452:H452,7))&gt;0,MAX(COUNTIF(Data!A452:H452,1),COUNTIF(Data!A452:H452,2),COUNTIF(Data!A452:H452,3),COUNTIF(Data!A452:H452,4),COUNTIF(Data!A452:H452,5),COUNTIF(Data!A452:H452,6),COUNTIF(Data!A452:H452,7)),"")</f>
        <v/>
      </c>
      <c r="P452" s="4" t="str">
        <f>IF(COUNTIF(Data!A452:H452,4)=8,"Remove","")</f>
        <v/>
      </c>
    </row>
    <row r="453" spans="1:16"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c r="O453" s="4" t="str">
        <f>IF(MAX(COUNTIF(Data!A453:H453,1),COUNTIF(Data!A453:H453,2),COUNTIF(Data!A453:H453,3),COUNTIF(Data!A453:H453,4),COUNTIF(Data!A453:H453,5),COUNTIF(Data!A453:H453,6),COUNTIF(Data!A453:H453,7))&gt;0,MAX(COUNTIF(Data!A453:H453,1),COUNTIF(Data!A453:H453,2),COUNTIF(Data!A453:H453,3),COUNTIF(Data!A453:H453,4),COUNTIF(Data!A453:H453,5),COUNTIF(Data!A453:H453,6),COUNTIF(Data!A453:H453,7)),"")</f>
        <v/>
      </c>
      <c r="P453" s="4" t="str">
        <f>IF(COUNTIF(Data!A453:H453,4)=8,"Remove","")</f>
        <v/>
      </c>
    </row>
    <row r="454" spans="1:16"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c r="O454" s="4" t="str">
        <f>IF(MAX(COUNTIF(Data!A454:H454,1),COUNTIF(Data!A454:H454,2),COUNTIF(Data!A454:H454,3),COUNTIF(Data!A454:H454,4),COUNTIF(Data!A454:H454,5),COUNTIF(Data!A454:H454,6),COUNTIF(Data!A454:H454,7))&gt;0,MAX(COUNTIF(Data!A454:H454,1),COUNTIF(Data!A454:H454,2),COUNTIF(Data!A454:H454,3),COUNTIF(Data!A454:H454,4),COUNTIF(Data!A454:H454,5),COUNTIF(Data!A454:H454,6),COUNTIF(Data!A454:H454,7)),"")</f>
        <v/>
      </c>
      <c r="P454" s="4" t="str">
        <f>IF(COUNTIF(Data!A454:H454,4)=8,"Remove","")</f>
        <v/>
      </c>
    </row>
    <row r="455" spans="1:16"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c r="O455" s="4" t="str">
        <f>IF(MAX(COUNTIF(Data!A455:H455,1),COUNTIF(Data!A455:H455,2),COUNTIF(Data!A455:H455,3),COUNTIF(Data!A455:H455,4),COUNTIF(Data!A455:H455,5),COUNTIF(Data!A455:H455,6),COUNTIF(Data!A455:H455,7))&gt;0,MAX(COUNTIF(Data!A455:H455,1),COUNTIF(Data!A455:H455,2),COUNTIF(Data!A455:H455,3),COUNTIF(Data!A455:H455,4),COUNTIF(Data!A455:H455,5),COUNTIF(Data!A455:H455,6),COUNTIF(Data!A455:H455,7)),"")</f>
        <v/>
      </c>
      <c r="P455" s="4" t="str">
        <f>IF(COUNTIF(Data!A455:H455,4)=8,"Remove","")</f>
        <v/>
      </c>
    </row>
    <row r="456" spans="1:16"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c r="O456" s="4" t="str">
        <f>IF(MAX(COUNTIF(Data!A456:H456,1),COUNTIF(Data!A456:H456,2),COUNTIF(Data!A456:H456,3),COUNTIF(Data!A456:H456,4),COUNTIF(Data!A456:H456,5),COUNTIF(Data!A456:H456,6),COUNTIF(Data!A456:H456,7))&gt;0,MAX(COUNTIF(Data!A456:H456,1),COUNTIF(Data!A456:H456,2),COUNTIF(Data!A456:H456,3),COUNTIF(Data!A456:H456,4),COUNTIF(Data!A456:H456,5),COUNTIF(Data!A456:H456,6),COUNTIF(Data!A456:H456,7)),"")</f>
        <v/>
      </c>
      <c r="P456" s="4" t="str">
        <f>IF(COUNTIF(Data!A456:H456,4)=8,"Remove","")</f>
        <v/>
      </c>
    </row>
    <row r="457" spans="1:16"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c r="O457" s="4" t="str">
        <f>IF(MAX(COUNTIF(Data!A457:H457,1),COUNTIF(Data!A457:H457,2),COUNTIF(Data!A457:H457,3),COUNTIF(Data!A457:H457,4),COUNTIF(Data!A457:H457,5),COUNTIF(Data!A457:H457,6),COUNTIF(Data!A457:H457,7))&gt;0,MAX(COUNTIF(Data!A457:H457,1),COUNTIF(Data!A457:H457,2),COUNTIF(Data!A457:H457,3),COUNTIF(Data!A457:H457,4),COUNTIF(Data!A457:H457,5),COUNTIF(Data!A457:H457,6),COUNTIF(Data!A457:H457,7)),"")</f>
        <v/>
      </c>
      <c r="P457" s="4" t="str">
        <f>IF(COUNTIF(Data!A457:H457,4)=8,"Remove","")</f>
        <v/>
      </c>
    </row>
    <row r="458" spans="1:16"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c r="O458" s="4" t="str">
        <f>IF(MAX(COUNTIF(Data!A458:H458,1),COUNTIF(Data!A458:H458,2),COUNTIF(Data!A458:H458,3),COUNTIF(Data!A458:H458,4),COUNTIF(Data!A458:H458,5),COUNTIF(Data!A458:H458,6),COUNTIF(Data!A458:H458,7))&gt;0,MAX(COUNTIF(Data!A458:H458,1),COUNTIF(Data!A458:H458,2),COUNTIF(Data!A458:H458,3),COUNTIF(Data!A458:H458,4),COUNTIF(Data!A458:H458,5),COUNTIF(Data!A458:H458,6),COUNTIF(Data!A458:H458,7)),"")</f>
        <v/>
      </c>
      <c r="P458" s="4" t="str">
        <f>IF(COUNTIF(Data!A458:H458,4)=8,"Remove","")</f>
        <v/>
      </c>
    </row>
    <row r="459" spans="1:16"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c r="O459" s="4" t="str">
        <f>IF(MAX(COUNTIF(Data!A459:H459,1),COUNTIF(Data!A459:H459,2),COUNTIF(Data!A459:H459,3),COUNTIF(Data!A459:H459,4),COUNTIF(Data!A459:H459,5),COUNTIF(Data!A459:H459,6),COUNTIF(Data!A459:H459,7))&gt;0,MAX(COUNTIF(Data!A459:H459,1),COUNTIF(Data!A459:H459,2),COUNTIF(Data!A459:H459,3),COUNTIF(Data!A459:H459,4),COUNTIF(Data!A459:H459,5),COUNTIF(Data!A459:H459,6),COUNTIF(Data!A459:H459,7)),"")</f>
        <v/>
      </c>
      <c r="P459" s="4" t="str">
        <f>IF(COUNTIF(Data!A459:H459,4)=8,"Remove","")</f>
        <v/>
      </c>
    </row>
    <row r="460" spans="1:16"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c r="O460" s="4" t="str">
        <f>IF(MAX(COUNTIF(Data!A460:H460,1),COUNTIF(Data!A460:H460,2),COUNTIF(Data!A460:H460,3),COUNTIF(Data!A460:H460,4),COUNTIF(Data!A460:H460,5),COUNTIF(Data!A460:H460,6),COUNTIF(Data!A460:H460,7))&gt;0,MAX(COUNTIF(Data!A460:H460,1),COUNTIF(Data!A460:H460,2),COUNTIF(Data!A460:H460,3),COUNTIF(Data!A460:H460,4),COUNTIF(Data!A460:H460,5),COUNTIF(Data!A460:H460,6),COUNTIF(Data!A460:H460,7)),"")</f>
        <v/>
      </c>
      <c r="P460" s="4" t="str">
        <f>IF(COUNTIF(Data!A460:H460,4)=8,"Remove","")</f>
        <v/>
      </c>
    </row>
    <row r="461" spans="1:16"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c r="O461" s="4" t="str">
        <f>IF(MAX(COUNTIF(Data!A461:H461,1),COUNTIF(Data!A461:H461,2),COUNTIF(Data!A461:H461,3),COUNTIF(Data!A461:H461,4),COUNTIF(Data!A461:H461,5),COUNTIF(Data!A461:H461,6),COUNTIF(Data!A461:H461,7))&gt;0,MAX(COUNTIF(Data!A461:H461,1),COUNTIF(Data!A461:H461,2),COUNTIF(Data!A461:H461,3),COUNTIF(Data!A461:H461,4),COUNTIF(Data!A461:H461,5),COUNTIF(Data!A461:H461,6),COUNTIF(Data!A461:H461,7)),"")</f>
        <v/>
      </c>
      <c r="P461" s="4" t="str">
        <f>IF(COUNTIF(Data!A461:H461,4)=8,"Remove","")</f>
        <v/>
      </c>
    </row>
    <row r="462" spans="1:16"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c r="O462" s="4" t="str">
        <f>IF(MAX(COUNTIF(Data!A462:H462,1),COUNTIF(Data!A462:H462,2),COUNTIF(Data!A462:H462,3),COUNTIF(Data!A462:H462,4),COUNTIF(Data!A462:H462,5),COUNTIF(Data!A462:H462,6),COUNTIF(Data!A462:H462,7))&gt;0,MAX(COUNTIF(Data!A462:H462,1),COUNTIF(Data!A462:H462,2),COUNTIF(Data!A462:H462,3),COUNTIF(Data!A462:H462,4),COUNTIF(Data!A462:H462,5),COUNTIF(Data!A462:H462,6),COUNTIF(Data!A462:H462,7)),"")</f>
        <v/>
      </c>
      <c r="P462" s="4" t="str">
        <f>IF(COUNTIF(Data!A462:H462,4)=8,"Remove","")</f>
        <v/>
      </c>
    </row>
    <row r="463" spans="1:16"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c r="O463" s="4" t="str">
        <f>IF(MAX(COUNTIF(Data!A463:H463,1),COUNTIF(Data!A463:H463,2),COUNTIF(Data!A463:H463,3),COUNTIF(Data!A463:H463,4),COUNTIF(Data!A463:H463,5),COUNTIF(Data!A463:H463,6),COUNTIF(Data!A463:H463,7))&gt;0,MAX(COUNTIF(Data!A463:H463,1),COUNTIF(Data!A463:H463,2),COUNTIF(Data!A463:H463,3),COUNTIF(Data!A463:H463,4),COUNTIF(Data!A463:H463,5),COUNTIF(Data!A463:H463,6),COUNTIF(Data!A463:H463,7)),"")</f>
        <v/>
      </c>
      <c r="P463" s="4" t="str">
        <f>IF(COUNTIF(Data!A463:H463,4)=8,"Remove","")</f>
        <v/>
      </c>
    </row>
    <row r="464" spans="1:16"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c r="O464" s="4" t="str">
        <f>IF(MAX(COUNTIF(Data!A464:H464,1),COUNTIF(Data!A464:H464,2),COUNTIF(Data!A464:H464,3),COUNTIF(Data!A464:H464,4),COUNTIF(Data!A464:H464,5),COUNTIF(Data!A464:H464,6),COUNTIF(Data!A464:H464,7))&gt;0,MAX(COUNTIF(Data!A464:H464,1),COUNTIF(Data!A464:H464,2),COUNTIF(Data!A464:H464,3),COUNTIF(Data!A464:H464,4),COUNTIF(Data!A464:H464,5),COUNTIF(Data!A464:H464,6),COUNTIF(Data!A464:H464,7)),"")</f>
        <v/>
      </c>
      <c r="P464" s="4" t="str">
        <f>IF(COUNTIF(Data!A464:H464,4)=8,"Remove","")</f>
        <v/>
      </c>
    </row>
    <row r="465" spans="1:16"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c r="O465" s="4" t="str">
        <f>IF(MAX(COUNTIF(Data!A465:H465,1),COUNTIF(Data!A465:H465,2),COUNTIF(Data!A465:H465,3),COUNTIF(Data!A465:H465,4),COUNTIF(Data!A465:H465,5),COUNTIF(Data!A465:H465,6),COUNTIF(Data!A465:H465,7))&gt;0,MAX(COUNTIF(Data!A465:H465,1),COUNTIF(Data!A465:H465,2),COUNTIF(Data!A465:H465,3),COUNTIF(Data!A465:H465,4),COUNTIF(Data!A465:H465,5),COUNTIF(Data!A465:H465,6),COUNTIF(Data!A465:H465,7)),"")</f>
        <v/>
      </c>
      <c r="P465" s="4" t="str">
        <f>IF(COUNTIF(Data!A465:H465,4)=8,"Remove","")</f>
        <v/>
      </c>
    </row>
    <row r="466" spans="1:16"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c r="O466" s="4" t="str">
        <f>IF(MAX(COUNTIF(Data!A466:H466,1),COUNTIF(Data!A466:H466,2),COUNTIF(Data!A466:H466,3),COUNTIF(Data!A466:H466,4),COUNTIF(Data!A466:H466,5),COUNTIF(Data!A466:H466,6),COUNTIF(Data!A466:H466,7))&gt;0,MAX(COUNTIF(Data!A466:H466,1),COUNTIF(Data!A466:H466,2),COUNTIF(Data!A466:H466,3),COUNTIF(Data!A466:H466,4),COUNTIF(Data!A466:H466,5),COUNTIF(Data!A466:H466,6),COUNTIF(Data!A466:H466,7)),"")</f>
        <v/>
      </c>
      <c r="P466" s="4" t="str">
        <f>IF(COUNTIF(Data!A466:H466,4)=8,"Remove","")</f>
        <v/>
      </c>
    </row>
    <row r="467" spans="1:16"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c r="O467" s="4" t="str">
        <f>IF(MAX(COUNTIF(Data!A467:H467,1),COUNTIF(Data!A467:H467,2),COUNTIF(Data!A467:H467,3),COUNTIF(Data!A467:H467,4),COUNTIF(Data!A467:H467,5),COUNTIF(Data!A467:H467,6),COUNTIF(Data!A467:H467,7))&gt;0,MAX(COUNTIF(Data!A467:H467,1),COUNTIF(Data!A467:H467,2),COUNTIF(Data!A467:H467,3),COUNTIF(Data!A467:H467,4),COUNTIF(Data!A467:H467,5),COUNTIF(Data!A467:H467,6),COUNTIF(Data!A467:H467,7)),"")</f>
        <v/>
      </c>
      <c r="P467" s="4" t="str">
        <f>IF(COUNTIF(Data!A467:H467,4)=8,"Remove","")</f>
        <v/>
      </c>
    </row>
    <row r="468" spans="1:16"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c r="O468" s="4" t="str">
        <f>IF(MAX(COUNTIF(Data!A468:H468,1),COUNTIF(Data!A468:H468,2),COUNTIF(Data!A468:H468,3),COUNTIF(Data!A468:H468,4),COUNTIF(Data!A468:H468,5),COUNTIF(Data!A468:H468,6),COUNTIF(Data!A468:H468,7))&gt;0,MAX(COUNTIF(Data!A468:H468,1),COUNTIF(Data!A468:H468,2),COUNTIF(Data!A468:H468,3),COUNTIF(Data!A468:H468,4),COUNTIF(Data!A468:H468,5),COUNTIF(Data!A468:H468,6),COUNTIF(Data!A468:H468,7)),"")</f>
        <v/>
      </c>
      <c r="P468" s="4" t="str">
        <f>IF(COUNTIF(Data!A468:H468,4)=8,"Remove","")</f>
        <v/>
      </c>
    </row>
    <row r="469" spans="1:16"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c r="O469" s="4" t="str">
        <f>IF(MAX(COUNTIF(Data!A469:H469,1),COUNTIF(Data!A469:H469,2),COUNTIF(Data!A469:H469,3),COUNTIF(Data!A469:H469,4),COUNTIF(Data!A469:H469,5),COUNTIF(Data!A469:H469,6),COUNTIF(Data!A469:H469,7))&gt;0,MAX(COUNTIF(Data!A469:H469,1),COUNTIF(Data!A469:H469,2),COUNTIF(Data!A469:H469,3),COUNTIF(Data!A469:H469,4),COUNTIF(Data!A469:H469,5),COUNTIF(Data!A469:H469,6),COUNTIF(Data!A469:H469,7)),"")</f>
        <v/>
      </c>
      <c r="P469" s="4" t="str">
        <f>IF(COUNTIF(Data!A469:H469,4)=8,"Remove","")</f>
        <v/>
      </c>
    </row>
    <row r="470" spans="1:16"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c r="O470" s="4" t="str">
        <f>IF(MAX(COUNTIF(Data!A470:H470,1),COUNTIF(Data!A470:H470,2),COUNTIF(Data!A470:H470,3),COUNTIF(Data!A470:H470,4),COUNTIF(Data!A470:H470,5),COUNTIF(Data!A470:H470,6),COUNTIF(Data!A470:H470,7))&gt;0,MAX(COUNTIF(Data!A470:H470,1),COUNTIF(Data!A470:H470,2),COUNTIF(Data!A470:H470,3),COUNTIF(Data!A470:H470,4),COUNTIF(Data!A470:H470,5),COUNTIF(Data!A470:H470,6),COUNTIF(Data!A470:H470,7)),"")</f>
        <v/>
      </c>
      <c r="P470" s="4" t="str">
        <f>IF(COUNTIF(Data!A470:H470,4)=8,"Remove","")</f>
        <v/>
      </c>
    </row>
    <row r="471" spans="1:16"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c r="O471" s="4" t="str">
        <f>IF(MAX(COUNTIF(Data!A471:H471,1),COUNTIF(Data!A471:H471,2),COUNTIF(Data!A471:H471,3),COUNTIF(Data!A471:H471,4),COUNTIF(Data!A471:H471,5),COUNTIF(Data!A471:H471,6),COUNTIF(Data!A471:H471,7))&gt;0,MAX(COUNTIF(Data!A471:H471,1),COUNTIF(Data!A471:H471,2),COUNTIF(Data!A471:H471,3),COUNTIF(Data!A471:H471,4),COUNTIF(Data!A471:H471,5),COUNTIF(Data!A471:H471,6),COUNTIF(Data!A471:H471,7)),"")</f>
        <v/>
      </c>
      <c r="P471" s="4" t="str">
        <f>IF(COUNTIF(Data!A471:H471,4)=8,"Remove","")</f>
        <v/>
      </c>
    </row>
    <row r="472" spans="1:16"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c r="O472" s="4" t="str">
        <f>IF(MAX(COUNTIF(Data!A472:H472,1),COUNTIF(Data!A472:H472,2),COUNTIF(Data!A472:H472,3),COUNTIF(Data!A472:H472,4),COUNTIF(Data!A472:H472,5),COUNTIF(Data!A472:H472,6),COUNTIF(Data!A472:H472,7))&gt;0,MAX(COUNTIF(Data!A472:H472,1),COUNTIF(Data!A472:H472,2),COUNTIF(Data!A472:H472,3),COUNTIF(Data!A472:H472,4),COUNTIF(Data!A472:H472,5),COUNTIF(Data!A472:H472,6),COUNTIF(Data!A472:H472,7)),"")</f>
        <v/>
      </c>
      <c r="P472" s="4" t="str">
        <f>IF(COUNTIF(Data!A472:H472,4)=8,"Remove","")</f>
        <v/>
      </c>
    </row>
    <row r="473" spans="1:16"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c r="O473" s="4" t="str">
        <f>IF(MAX(COUNTIF(Data!A473:H473,1),COUNTIF(Data!A473:H473,2),COUNTIF(Data!A473:H473,3),COUNTIF(Data!A473:H473,4),COUNTIF(Data!A473:H473,5),COUNTIF(Data!A473:H473,6),COUNTIF(Data!A473:H473,7))&gt;0,MAX(COUNTIF(Data!A473:H473,1),COUNTIF(Data!A473:H473,2),COUNTIF(Data!A473:H473,3),COUNTIF(Data!A473:H473,4),COUNTIF(Data!A473:H473,5),COUNTIF(Data!A473:H473,6),COUNTIF(Data!A473:H473,7)),"")</f>
        <v/>
      </c>
      <c r="P473" s="4" t="str">
        <f>IF(COUNTIF(Data!A473:H473,4)=8,"Remove","")</f>
        <v/>
      </c>
    </row>
    <row r="474" spans="1:16"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c r="O474" s="4" t="str">
        <f>IF(MAX(COUNTIF(Data!A474:H474,1),COUNTIF(Data!A474:H474,2),COUNTIF(Data!A474:H474,3),COUNTIF(Data!A474:H474,4),COUNTIF(Data!A474:H474,5),COUNTIF(Data!A474:H474,6),COUNTIF(Data!A474:H474,7))&gt;0,MAX(COUNTIF(Data!A474:H474,1),COUNTIF(Data!A474:H474,2),COUNTIF(Data!A474:H474,3),COUNTIF(Data!A474:H474,4),COUNTIF(Data!A474:H474,5),COUNTIF(Data!A474:H474,6),COUNTIF(Data!A474:H474,7)),"")</f>
        <v/>
      </c>
      <c r="P474" s="4" t="str">
        <f>IF(COUNTIF(Data!A474:H474,4)=8,"Remove","")</f>
        <v/>
      </c>
    </row>
    <row r="475" spans="1:16"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c r="O475" s="4" t="str">
        <f>IF(MAX(COUNTIF(Data!A475:H475,1),COUNTIF(Data!A475:H475,2),COUNTIF(Data!A475:H475,3),COUNTIF(Data!A475:H475,4),COUNTIF(Data!A475:H475,5),COUNTIF(Data!A475:H475,6),COUNTIF(Data!A475:H475,7))&gt;0,MAX(COUNTIF(Data!A475:H475,1),COUNTIF(Data!A475:H475,2),COUNTIF(Data!A475:H475,3),COUNTIF(Data!A475:H475,4),COUNTIF(Data!A475:H475,5),COUNTIF(Data!A475:H475,6),COUNTIF(Data!A475:H475,7)),"")</f>
        <v/>
      </c>
      <c r="P475" s="4" t="str">
        <f>IF(COUNTIF(Data!A475:H475,4)=8,"Remove","")</f>
        <v/>
      </c>
    </row>
    <row r="476" spans="1:16"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c r="O476" s="4" t="str">
        <f>IF(MAX(COUNTIF(Data!A476:H476,1),COUNTIF(Data!A476:H476,2),COUNTIF(Data!A476:H476,3),COUNTIF(Data!A476:H476,4),COUNTIF(Data!A476:H476,5),COUNTIF(Data!A476:H476,6),COUNTIF(Data!A476:H476,7))&gt;0,MAX(COUNTIF(Data!A476:H476,1),COUNTIF(Data!A476:H476,2),COUNTIF(Data!A476:H476,3),COUNTIF(Data!A476:H476,4),COUNTIF(Data!A476:H476,5),COUNTIF(Data!A476:H476,6),COUNTIF(Data!A476:H476,7)),"")</f>
        <v/>
      </c>
      <c r="P476" s="4" t="str">
        <f>IF(COUNTIF(Data!A476:H476,4)=8,"Remove","")</f>
        <v/>
      </c>
    </row>
    <row r="477" spans="1:16"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c r="O477" s="4" t="str">
        <f>IF(MAX(COUNTIF(Data!A477:H477,1),COUNTIF(Data!A477:H477,2),COUNTIF(Data!A477:H477,3),COUNTIF(Data!A477:H477,4),COUNTIF(Data!A477:H477,5),COUNTIF(Data!A477:H477,6),COUNTIF(Data!A477:H477,7))&gt;0,MAX(COUNTIF(Data!A477:H477,1),COUNTIF(Data!A477:H477,2),COUNTIF(Data!A477:H477,3),COUNTIF(Data!A477:H477,4),COUNTIF(Data!A477:H477,5),COUNTIF(Data!A477:H477,6),COUNTIF(Data!A477:H477,7)),"")</f>
        <v/>
      </c>
      <c r="P477" s="4" t="str">
        <f>IF(COUNTIF(Data!A477:H477,4)=8,"Remove","")</f>
        <v/>
      </c>
    </row>
    <row r="478" spans="1:16"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c r="O478" s="4" t="str">
        <f>IF(MAX(COUNTIF(Data!A478:H478,1),COUNTIF(Data!A478:H478,2),COUNTIF(Data!A478:H478,3),COUNTIF(Data!A478:H478,4),COUNTIF(Data!A478:H478,5),COUNTIF(Data!A478:H478,6),COUNTIF(Data!A478:H478,7))&gt;0,MAX(COUNTIF(Data!A478:H478,1),COUNTIF(Data!A478:H478,2),COUNTIF(Data!A478:H478,3),COUNTIF(Data!A478:H478,4),COUNTIF(Data!A478:H478,5),COUNTIF(Data!A478:H478,6),COUNTIF(Data!A478:H478,7)),"")</f>
        <v/>
      </c>
      <c r="P478" s="4" t="str">
        <f>IF(COUNTIF(Data!A478:H478,4)=8,"Remove","")</f>
        <v/>
      </c>
    </row>
    <row r="479" spans="1:16"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c r="O479" s="4" t="str">
        <f>IF(MAX(COUNTIF(Data!A479:H479,1),COUNTIF(Data!A479:H479,2),COUNTIF(Data!A479:H479,3),COUNTIF(Data!A479:H479,4),COUNTIF(Data!A479:H479,5),COUNTIF(Data!A479:H479,6),COUNTIF(Data!A479:H479,7))&gt;0,MAX(COUNTIF(Data!A479:H479,1),COUNTIF(Data!A479:H479,2),COUNTIF(Data!A479:H479,3),COUNTIF(Data!A479:H479,4),COUNTIF(Data!A479:H479,5),COUNTIF(Data!A479:H479,6),COUNTIF(Data!A479:H479,7)),"")</f>
        <v/>
      </c>
      <c r="P479" s="4" t="str">
        <f>IF(COUNTIF(Data!A479:H479,4)=8,"Remove","")</f>
        <v/>
      </c>
    </row>
    <row r="480" spans="1:16"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c r="O480" s="4" t="str">
        <f>IF(MAX(COUNTIF(Data!A480:H480,1),COUNTIF(Data!A480:H480,2),COUNTIF(Data!A480:H480,3),COUNTIF(Data!A480:H480,4),COUNTIF(Data!A480:H480,5),COUNTIF(Data!A480:H480,6),COUNTIF(Data!A480:H480,7))&gt;0,MAX(COUNTIF(Data!A480:H480,1),COUNTIF(Data!A480:H480,2),COUNTIF(Data!A480:H480,3),COUNTIF(Data!A480:H480,4),COUNTIF(Data!A480:H480,5),COUNTIF(Data!A480:H480,6),COUNTIF(Data!A480:H480,7)),"")</f>
        <v/>
      </c>
      <c r="P480" s="4" t="str">
        <f>IF(COUNTIF(Data!A480:H480,4)=8,"Remove","")</f>
        <v/>
      </c>
    </row>
    <row r="481" spans="1:16"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c r="O481" s="4" t="str">
        <f>IF(MAX(COUNTIF(Data!A481:H481,1),COUNTIF(Data!A481:H481,2),COUNTIF(Data!A481:H481,3),COUNTIF(Data!A481:H481,4),COUNTIF(Data!A481:H481,5),COUNTIF(Data!A481:H481,6),COUNTIF(Data!A481:H481,7))&gt;0,MAX(COUNTIF(Data!A481:H481,1),COUNTIF(Data!A481:H481,2),COUNTIF(Data!A481:H481,3),COUNTIF(Data!A481:H481,4),COUNTIF(Data!A481:H481,5),COUNTIF(Data!A481:H481,6),COUNTIF(Data!A481:H481,7)),"")</f>
        <v/>
      </c>
      <c r="P481" s="4" t="str">
        <f>IF(COUNTIF(Data!A481:H481,4)=8,"Remove","")</f>
        <v/>
      </c>
    </row>
    <row r="482" spans="1:16"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c r="O482" s="4" t="str">
        <f>IF(MAX(COUNTIF(Data!A482:H482,1),COUNTIF(Data!A482:H482,2),COUNTIF(Data!A482:H482,3),COUNTIF(Data!A482:H482,4),COUNTIF(Data!A482:H482,5),COUNTIF(Data!A482:H482,6),COUNTIF(Data!A482:H482,7))&gt;0,MAX(COUNTIF(Data!A482:H482,1),COUNTIF(Data!A482:H482,2),COUNTIF(Data!A482:H482,3),COUNTIF(Data!A482:H482,4),COUNTIF(Data!A482:H482,5),COUNTIF(Data!A482:H482,6),COUNTIF(Data!A482:H482,7)),"")</f>
        <v/>
      </c>
      <c r="P482" s="4" t="str">
        <f>IF(COUNTIF(Data!A482:H482,4)=8,"Remove","")</f>
        <v/>
      </c>
    </row>
    <row r="483" spans="1:16"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c r="O483" s="4" t="str">
        <f>IF(MAX(COUNTIF(Data!A483:H483,1),COUNTIF(Data!A483:H483,2),COUNTIF(Data!A483:H483,3),COUNTIF(Data!A483:H483,4),COUNTIF(Data!A483:H483,5),COUNTIF(Data!A483:H483,6),COUNTIF(Data!A483:H483,7))&gt;0,MAX(COUNTIF(Data!A483:H483,1),COUNTIF(Data!A483:H483,2),COUNTIF(Data!A483:H483,3),COUNTIF(Data!A483:H483,4),COUNTIF(Data!A483:H483,5),COUNTIF(Data!A483:H483,6),COUNTIF(Data!A483:H483,7)),"")</f>
        <v/>
      </c>
      <c r="P483" s="4" t="str">
        <f>IF(COUNTIF(Data!A483:H483,4)=8,"Remove","")</f>
        <v/>
      </c>
    </row>
    <row r="484" spans="1:16"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c r="O484" s="4" t="str">
        <f>IF(MAX(COUNTIF(Data!A484:H484,1),COUNTIF(Data!A484:H484,2),COUNTIF(Data!A484:H484,3),COUNTIF(Data!A484:H484,4),COUNTIF(Data!A484:H484,5),COUNTIF(Data!A484:H484,6),COUNTIF(Data!A484:H484,7))&gt;0,MAX(COUNTIF(Data!A484:H484,1),COUNTIF(Data!A484:H484,2),COUNTIF(Data!A484:H484,3),COUNTIF(Data!A484:H484,4),COUNTIF(Data!A484:H484,5),COUNTIF(Data!A484:H484,6),COUNTIF(Data!A484:H484,7)),"")</f>
        <v/>
      </c>
      <c r="P484" s="4" t="str">
        <f>IF(COUNTIF(Data!A484:H484,4)=8,"Remove","")</f>
        <v/>
      </c>
    </row>
    <row r="485" spans="1:16"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c r="O485" s="4" t="str">
        <f>IF(MAX(COUNTIF(Data!A485:H485,1),COUNTIF(Data!A485:H485,2),COUNTIF(Data!A485:H485,3),COUNTIF(Data!A485:H485,4),COUNTIF(Data!A485:H485,5),COUNTIF(Data!A485:H485,6),COUNTIF(Data!A485:H485,7))&gt;0,MAX(COUNTIF(Data!A485:H485,1),COUNTIF(Data!A485:H485,2),COUNTIF(Data!A485:H485,3),COUNTIF(Data!A485:H485,4),COUNTIF(Data!A485:H485,5),COUNTIF(Data!A485:H485,6),COUNTIF(Data!A485:H485,7)),"")</f>
        <v/>
      </c>
      <c r="P485" s="4" t="str">
        <f>IF(COUNTIF(Data!A485:H485,4)=8,"Remove","")</f>
        <v/>
      </c>
    </row>
    <row r="486" spans="1:16"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c r="O486" s="4" t="str">
        <f>IF(MAX(COUNTIF(Data!A486:H486,1),COUNTIF(Data!A486:H486,2),COUNTIF(Data!A486:H486,3),COUNTIF(Data!A486:H486,4),COUNTIF(Data!A486:H486,5),COUNTIF(Data!A486:H486,6),COUNTIF(Data!A486:H486,7))&gt;0,MAX(COUNTIF(Data!A486:H486,1),COUNTIF(Data!A486:H486,2),COUNTIF(Data!A486:H486,3),COUNTIF(Data!A486:H486,4),COUNTIF(Data!A486:H486,5),COUNTIF(Data!A486:H486,6),COUNTIF(Data!A486:H486,7)),"")</f>
        <v/>
      </c>
      <c r="P486" s="4" t="str">
        <f>IF(COUNTIF(Data!A486:H486,4)=8,"Remove","")</f>
        <v/>
      </c>
    </row>
    <row r="487" spans="1:16"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c r="O487" s="4" t="str">
        <f>IF(MAX(COUNTIF(Data!A487:H487,1),COUNTIF(Data!A487:H487,2),COUNTIF(Data!A487:H487,3),COUNTIF(Data!A487:H487,4),COUNTIF(Data!A487:H487,5),COUNTIF(Data!A487:H487,6),COUNTIF(Data!A487:H487,7))&gt;0,MAX(COUNTIF(Data!A487:H487,1),COUNTIF(Data!A487:H487,2),COUNTIF(Data!A487:H487,3),COUNTIF(Data!A487:H487,4),COUNTIF(Data!A487:H487,5),COUNTIF(Data!A487:H487,6),COUNTIF(Data!A487:H487,7)),"")</f>
        <v/>
      </c>
      <c r="P487" s="4" t="str">
        <f>IF(COUNTIF(Data!A487:H487,4)=8,"Remove","")</f>
        <v/>
      </c>
    </row>
    <row r="488" spans="1:16"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c r="O488" s="4" t="str">
        <f>IF(MAX(COUNTIF(Data!A488:H488,1),COUNTIF(Data!A488:H488,2),COUNTIF(Data!A488:H488,3),COUNTIF(Data!A488:H488,4),COUNTIF(Data!A488:H488,5),COUNTIF(Data!A488:H488,6),COUNTIF(Data!A488:H488,7))&gt;0,MAX(COUNTIF(Data!A488:H488,1),COUNTIF(Data!A488:H488,2),COUNTIF(Data!A488:H488,3),COUNTIF(Data!A488:H488,4),COUNTIF(Data!A488:H488,5),COUNTIF(Data!A488:H488,6),COUNTIF(Data!A488:H488,7)),"")</f>
        <v/>
      </c>
      <c r="P488" s="4" t="str">
        <f>IF(COUNTIF(Data!A488:H488,4)=8,"Remove","")</f>
        <v/>
      </c>
    </row>
    <row r="489" spans="1:16"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c r="O489" s="4" t="str">
        <f>IF(MAX(COUNTIF(Data!A489:H489,1),COUNTIF(Data!A489:H489,2),COUNTIF(Data!A489:H489,3),COUNTIF(Data!A489:H489,4),COUNTIF(Data!A489:H489,5),COUNTIF(Data!A489:H489,6),COUNTIF(Data!A489:H489,7))&gt;0,MAX(COUNTIF(Data!A489:H489,1),COUNTIF(Data!A489:H489,2),COUNTIF(Data!A489:H489,3),COUNTIF(Data!A489:H489,4),COUNTIF(Data!A489:H489,5),COUNTIF(Data!A489:H489,6),COUNTIF(Data!A489:H489,7)),"")</f>
        <v/>
      </c>
      <c r="P489" s="4" t="str">
        <f>IF(COUNTIF(Data!A489:H489,4)=8,"Remove","")</f>
        <v/>
      </c>
    </row>
    <row r="490" spans="1:16"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c r="O490" s="4" t="str">
        <f>IF(MAX(COUNTIF(Data!A490:H490,1),COUNTIF(Data!A490:H490,2),COUNTIF(Data!A490:H490,3),COUNTIF(Data!A490:H490,4),COUNTIF(Data!A490:H490,5),COUNTIF(Data!A490:H490,6),COUNTIF(Data!A490:H490,7))&gt;0,MAX(COUNTIF(Data!A490:H490,1),COUNTIF(Data!A490:H490,2),COUNTIF(Data!A490:H490,3),COUNTIF(Data!A490:H490,4),COUNTIF(Data!A490:H490,5),COUNTIF(Data!A490:H490,6),COUNTIF(Data!A490:H490,7)),"")</f>
        <v/>
      </c>
      <c r="P490" s="4" t="str">
        <f>IF(COUNTIF(Data!A490:H490,4)=8,"Remove","")</f>
        <v/>
      </c>
    </row>
    <row r="491" spans="1:16"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c r="O491" s="4" t="str">
        <f>IF(MAX(COUNTIF(Data!A491:H491,1),COUNTIF(Data!A491:H491,2),COUNTIF(Data!A491:H491,3),COUNTIF(Data!A491:H491,4),COUNTIF(Data!A491:H491,5),COUNTIF(Data!A491:H491,6),COUNTIF(Data!A491:H491,7))&gt;0,MAX(COUNTIF(Data!A491:H491,1),COUNTIF(Data!A491:H491,2),COUNTIF(Data!A491:H491,3),COUNTIF(Data!A491:H491,4),COUNTIF(Data!A491:H491,5),COUNTIF(Data!A491:H491,6),COUNTIF(Data!A491:H491,7)),"")</f>
        <v/>
      </c>
      <c r="P491" s="4" t="str">
        <f>IF(COUNTIF(Data!A491:H491,4)=8,"Remove","")</f>
        <v/>
      </c>
    </row>
    <row r="492" spans="1:16"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c r="O492" s="4" t="str">
        <f>IF(MAX(COUNTIF(Data!A492:H492,1),COUNTIF(Data!A492:H492,2),COUNTIF(Data!A492:H492,3),COUNTIF(Data!A492:H492,4),COUNTIF(Data!A492:H492,5),COUNTIF(Data!A492:H492,6),COUNTIF(Data!A492:H492,7))&gt;0,MAX(COUNTIF(Data!A492:H492,1),COUNTIF(Data!A492:H492,2),COUNTIF(Data!A492:H492,3),COUNTIF(Data!A492:H492,4),COUNTIF(Data!A492:H492,5),COUNTIF(Data!A492:H492,6),COUNTIF(Data!A492:H492,7)),"")</f>
        <v/>
      </c>
      <c r="P492" s="4" t="str">
        <f>IF(COUNTIF(Data!A492:H492,4)=8,"Remove","")</f>
        <v/>
      </c>
    </row>
    <row r="493" spans="1:16"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c r="O493" s="4" t="str">
        <f>IF(MAX(COUNTIF(Data!A493:H493,1),COUNTIF(Data!A493:H493,2),COUNTIF(Data!A493:H493,3),COUNTIF(Data!A493:H493,4),COUNTIF(Data!A493:H493,5),COUNTIF(Data!A493:H493,6),COUNTIF(Data!A493:H493,7))&gt;0,MAX(COUNTIF(Data!A493:H493,1),COUNTIF(Data!A493:H493,2),COUNTIF(Data!A493:H493,3),COUNTIF(Data!A493:H493,4),COUNTIF(Data!A493:H493,5),COUNTIF(Data!A493:H493,6),COUNTIF(Data!A493:H493,7)),"")</f>
        <v/>
      </c>
      <c r="P493" s="4" t="str">
        <f>IF(COUNTIF(Data!A493:H493,4)=8,"Remove","")</f>
        <v/>
      </c>
    </row>
    <row r="494" spans="1:16"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c r="O494" s="4" t="str">
        <f>IF(MAX(COUNTIF(Data!A494:H494,1),COUNTIF(Data!A494:H494,2),COUNTIF(Data!A494:H494,3),COUNTIF(Data!A494:H494,4),COUNTIF(Data!A494:H494,5),COUNTIF(Data!A494:H494,6),COUNTIF(Data!A494:H494,7))&gt;0,MAX(COUNTIF(Data!A494:H494,1),COUNTIF(Data!A494:H494,2),COUNTIF(Data!A494:H494,3),COUNTIF(Data!A494:H494,4),COUNTIF(Data!A494:H494,5),COUNTIF(Data!A494:H494,6),COUNTIF(Data!A494:H494,7)),"")</f>
        <v/>
      </c>
      <c r="P494" s="4" t="str">
        <f>IF(COUNTIF(Data!A494:H494,4)=8,"Remove","")</f>
        <v/>
      </c>
    </row>
    <row r="495" spans="1:16"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c r="O495" s="4" t="str">
        <f>IF(MAX(COUNTIF(Data!A495:H495,1),COUNTIF(Data!A495:H495,2),COUNTIF(Data!A495:H495,3),COUNTIF(Data!A495:H495,4),COUNTIF(Data!A495:H495,5),COUNTIF(Data!A495:H495,6),COUNTIF(Data!A495:H495,7))&gt;0,MAX(COUNTIF(Data!A495:H495,1),COUNTIF(Data!A495:H495,2),COUNTIF(Data!A495:H495,3),COUNTIF(Data!A495:H495,4),COUNTIF(Data!A495:H495,5),COUNTIF(Data!A495:H495,6),COUNTIF(Data!A495:H495,7)),"")</f>
        <v/>
      </c>
      <c r="P495" s="4" t="str">
        <f>IF(COUNTIF(Data!A495:H495,4)=8,"Remove","")</f>
        <v/>
      </c>
    </row>
    <row r="496" spans="1:16"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c r="O496" s="4" t="str">
        <f>IF(MAX(COUNTIF(Data!A496:H496,1),COUNTIF(Data!A496:H496,2),COUNTIF(Data!A496:H496,3),COUNTIF(Data!A496:H496,4),COUNTIF(Data!A496:H496,5),COUNTIF(Data!A496:H496,6),COUNTIF(Data!A496:H496,7))&gt;0,MAX(COUNTIF(Data!A496:H496,1),COUNTIF(Data!A496:H496,2),COUNTIF(Data!A496:H496,3),COUNTIF(Data!A496:H496,4),COUNTIF(Data!A496:H496,5),COUNTIF(Data!A496:H496,6),COUNTIF(Data!A496:H496,7)),"")</f>
        <v/>
      </c>
      <c r="P496" s="4" t="str">
        <f>IF(COUNTIF(Data!A496:H496,4)=8,"Remove","")</f>
        <v/>
      </c>
    </row>
    <row r="497" spans="1:16"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c r="O497" s="4" t="str">
        <f>IF(MAX(COUNTIF(Data!A497:H497,1),COUNTIF(Data!A497:H497,2),COUNTIF(Data!A497:H497,3),COUNTIF(Data!A497:H497,4),COUNTIF(Data!A497:H497,5),COUNTIF(Data!A497:H497,6),COUNTIF(Data!A497:H497,7))&gt;0,MAX(COUNTIF(Data!A497:H497,1),COUNTIF(Data!A497:H497,2),COUNTIF(Data!A497:H497,3),COUNTIF(Data!A497:H497,4),COUNTIF(Data!A497:H497,5),COUNTIF(Data!A497:H497,6),COUNTIF(Data!A497:H497,7)),"")</f>
        <v/>
      </c>
      <c r="P497" s="4" t="str">
        <f>IF(COUNTIF(Data!A497:H497,4)=8,"Remove","")</f>
        <v/>
      </c>
    </row>
    <row r="498" spans="1:16"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c r="O498" s="4" t="str">
        <f>IF(MAX(COUNTIF(Data!A498:H498,1),COUNTIF(Data!A498:H498,2),COUNTIF(Data!A498:H498,3),COUNTIF(Data!A498:H498,4),COUNTIF(Data!A498:H498,5),COUNTIF(Data!A498:H498,6),COUNTIF(Data!A498:H498,7))&gt;0,MAX(COUNTIF(Data!A498:H498,1),COUNTIF(Data!A498:H498,2),COUNTIF(Data!A498:H498,3),COUNTIF(Data!A498:H498,4),COUNTIF(Data!A498:H498,5),COUNTIF(Data!A498:H498,6),COUNTIF(Data!A498:H498,7)),"")</f>
        <v/>
      </c>
      <c r="P498" s="4" t="str">
        <f>IF(COUNTIF(Data!A498:H498,4)=8,"Remove","")</f>
        <v/>
      </c>
    </row>
    <row r="499" spans="1:16"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c r="O499" s="4" t="str">
        <f>IF(MAX(COUNTIF(Data!A499:H499,1),COUNTIF(Data!A499:H499,2),COUNTIF(Data!A499:H499,3),COUNTIF(Data!A499:H499,4),COUNTIF(Data!A499:H499,5),COUNTIF(Data!A499:H499,6),COUNTIF(Data!A499:H499,7))&gt;0,MAX(COUNTIF(Data!A499:H499,1),COUNTIF(Data!A499:H499,2),COUNTIF(Data!A499:H499,3),COUNTIF(Data!A499:H499,4),COUNTIF(Data!A499:H499,5),COUNTIF(Data!A499:H499,6),COUNTIF(Data!A499:H499,7)),"")</f>
        <v/>
      </c>
      <c r="P499" s="4" t="str">
        <f>IF(COUNTIF(Data!A499:H499,4)=8,"Remove","")</f>
        <v/>
      </c>
    </row>
    <row r="500" spans="1:16"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c r="O500" s="4" t="str">
        <f>IF(MAX(COUNTIF(Data!A500:H500,1),COUNTIF(Data!A500:H500,2),COUNTIF(Data!A500:H500,3),COUNTIF(Data!A500:H500,4),COUNTIF(Data!A500:H500,5),COUNTIF(Data!A500:H500,6),COUNTIF(Data!A500:H500,7))&gt;0,MAX(COUNTIF(Data!A500:H500,1),COUNTIF(Data!A500:H500,2),COUNTIF(Data!A500:H500,3),COUNTIF(Data!A500:H500,4),COUNTIF(Data!A500:H500,5),COUNTIF(Data!A500:H500,6),COUNTIF(Data!A500:H500,7)),"")</f>
        <v/>
      </c>
      <c r="P500" s="4" t="str">
        <f>IF(COUNTIF(Data!A500:H500,4)=8,"Remove","")</f>
        <v/>
      </c>
    </row>
    <row r="501" spans="1:16"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c r="O501" s="4" t="str">
        <f>IF(MAX(COUNTIF(Data!A501:H501,1),COUNTIF(Data!A501:H501,2),COUNTIF(Data!A501:H501,3),COUNTIF(Data!A501:H501,4),COUNTIF(Data!A501:H501,5),COUNTIF(Data!A501:H501,6),COUNTIF(Data!A501:H501,7))&gt;0,MAX(COUNTIF(Data!A501:H501,1),COUNTIF(Data!A501:H501,2),COUNTIF(Data!A501:H501,3),COUNTIF(Data!A501:H501,4),COUNTIF(Data!A501:H501,5),COUNTIF(Data!A501:H501,6),COUNTIF(Data!A501:H501,7)),"")</f>
        <v/>
      </c>
      <c r="P501" s="4" t="str">
        <f>IF(COUNTIF(Data!A501:H501,4)=8,"Remove","")</f>
        <v/>
      </c>
    </row>
    <row r="502" spans="1:16"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c r="O502" s="4" t="str">
        <f>IF(MAX(COUNTIF(Data!A502:H502,1),COUNTIF(Data!A502:H502,2),COUNTIF(Data!A502:H502,3),COUNTIF(Data!A502:H502,4),COUNTIF(Data!A502:H502,5),COUNTIF(Data!A502:H502,6),COUNTIF(Data!A502:H502,7))&gt;0,MAX(COUNTIF(Data!A502:H502,1),COUNTIF(Data!A502:H502,2),COUNTIF(Data!A502:H502,3),COUNTIF(Data!A502:H502,4),COUNTIF(Data!A502:H502,5),COUNTIF(Data!A502:H502,6),COUNTIF(Data!A502:H502,7)),"")</f>
        <v/>
      </c>
      <c r="P502" s="4" t="str">
        <f>IF(COUNTIF(Data!A502:H502,4)=8,"Remove","")</f>
        <v/>
      </c>
    </row>
    <row r="503" spans="1:16"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c r="O503" s="4" t="str">
        <f>IF(MAX(COUNTIF(Data!A503:H503,1),COUNTIF(Data!A503:H503,2),COUNTIF(Data!A503:H503,3),COUNTIF(Data!A503:H503,4),COUNTIF(Data!A503:H503,5),COUNTIF(Data!A503:H503,6),COUNTIF(Data!A503:H503,7))&gt;0,MAX(COUNTIF(Data!A503:H503,1),COUNTIF(Data!A503:H503,2),COUNTIF(Data!A503:H503,3),COUNTIF(Data!A503:H503,4),COUNTIF(Data!A503:H503,5),COUNTIF(Data!A503:H503,6),COUNTIF(Data!A503:H503,7)),"")</f>
        <v/>
      </c>
      <c r="P503" s="4" t="str">
        <f>IF(COUNTIF(Data!A503:H503,4)=8,"Remove","")</f>
        <v/>
      </c>
    </row>
    <row r="504" spans="1:16"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c r="O504" s="4" t="str">
        <f>IF(MAX(COUNTIF(Data!A504:H504,1),COUNTIF(Data!A504:H504,2),COUNTIF(Data!A504:H504,3),COUNTIF(Data!A504:H504,4),COUNTIF(Data!A504:H504,5),COUNTIF(Data!A504:H504,6),COUNTIF(Data!A504:H504,7))&gt;0,MAX(COUNTIF(Data!A504:H504,1),COUNTIF(Data!A504:H504,2),COUNTIF(Data!A504:H504,3),COUNTIF(Data!A504:H504,4),COUNTIF(Data!A504:H504,5),COUNTIF(Data!A504:H504,6),COUNTIF(Data!A504:H504,7)),"")</f>
        <v/>
      </c>
      <c r="P504" s="4" t="str">
        <f>IF(COUNTIF(Data!A504:H504,4)=8,"Remove","")</f>
        <v/>
      </c>
    </row>
    <row r="505" spans="1:16"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c r="O505" s="4" t="str">
        <f>IF(MAX(COUNTIF(Data!A505:H505,1),COUNTIF(Data!A505:H505,2),COUNTIF(Data!A505:H505,3),COUNTIF(Data!A505:H505,4),COUNTIF(Data!A505:H505,5),COUNTIF(Data!A505:H505,6),COUNTIF(Data!A505:H505,7))&gt;0,MAX(COUNTIF(Data!A505:H505,1),COUNTIF(Data!A505:H505,2),COUNTIF(Data!A505:H505,3),COUNTIF(Data!A505:H505,4),COUNTIF(Data!A505:H505,5),COUNTIF(Data!A505:H505,6),COUNTIF(Data!A505:H505,7)),"")</f>
        <v/>
      </c>
      <c r="P505" s="4" t="str">
        <f>IF(COUNTIF(Data!A505:H505,4)=8,"Remove","")</f>
        <v/>
      </c>
    </row>
    <row r="506" spans="1:16"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c r="O506" s="4" t="str">
        <f>IF(MAX(COUNTIF(Data!A506:H506,1),COUNTIF(Data!A506:H506,2),COUNTIF(Data!A506:H506,3),COUNTIF(Data!A506:H506,4),COUNTIF(Data!A506:H506,5),COUNTIF(Data!A506:H506,6),COUNTIF(Data!A506:H506,7))&gt;0,MAX(COUNTIF(Data!A506:H506,1),COUNTIF(Data!A506:H506,2),COUNTIF(Data!A506:H506,3),COUNTIF(Data!A506:H506,4),COUNTIF(Data!A506:H506,5),COUNTIF(Data!A506:H506,6),COUNTIF(Data!A506:H506,7)),"")</f>
        <v/>
      </c>
      <c r="P506" s="4" t="str">
        <f>IF(COUNTIF(Data!A506:H506,4)=8,"Remove","")</f>
        <v/>
      </c>
    </row>
    <row r="507" spans="1:16"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c r="O507" s="4" t="str">
        <f>IF(MAX(COUNTIF(Data!A507:H507,1),COUNTIF(Data!A507:H507,2),COUNTIF(Data!A507:H507,3),COUNTIF(Data!A507:H507,4),COUNTIF(Data!A507:H507,5),COUNTIF(Data!A507:H507,6),COUNTIF(Data!A507:H507,7))&gt;0,MAX(COUNTIF(Data!A507:H507,1),COUNTIF(Data!A507:H507,2),COUNTIF(Data!A507:H507,3),COUNTIF(Data!A507:H507,4),COUNTIF(Data!A507:H507,5),COUNTIF(Data!A507:H507,6),COUNTIF(Data!A507:H507,7)),"")</f>
        <v/>
      </c>
      <c r="P507" s="4" t="str">
        <f>IF(COUNTIF(Data!A507:H507,4)=8,"Remove","")</f>
        <v/>
      </c>
    </row>
    <row r="508" spans="1:16"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c r="O508" s="4" t="str">
        <f>IF(MAX(COUNTIF(Data!A508:H508,1),COUNTIF(Data!A508:H508,2),COUNTIF(Data!A508:H508,3),COUNTIF(Data!A508:H508,4),COUNTIF(Data!A508:H508,5),COUNTIF(Data!A508:H508,6),COUNTIF(Data!A508:H508,7))&gt;0,MAX(COUNTIF(Data!A508:H508,1),COUNTIF(Data!A508:H508,2),COUNTIF(Data!A508:H508,3),COUNTIF(Data!A508:H508,4),COUNTIF(Data!A508:H508,5),COUNTIF(Data!A508:H508,6),COUNTIF(Data!A508:H508,7)),"")</f>
        <v/>
      </c>
      <c r="P508" s="4" t="str">
        <f>IF(COUNTIF(Data!A508:H508,4)=8,"Remove","")</f>
        <v/>
      </c>
    </row>
    <row r="509" spans="1:16"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c r="O509" s="4" t="str">
        <f>IF(MAX(COUNTIF(Data!A509:H509,1),COUNTIF(Data!A509:H509,2),COUNTIF(Data!A509:H509,3),COUNTIF(Data!A509:H509,4),COUNTIF(Data!A509:H509,5),COUNTIF(Data!A509:H509,6),COUNTIF(Data!A509:H509,7))&gt;0,MAX(COUNTIF(Data!A509:H509,1),COUNTIF(Data!A509:H509,2),COUNTIF(Data!A509:H509,3),COUNTIF(Data!A509:H509,4),COUNTIF(Data!A509:H509,5),COUNTIF(Data!A509:H509,6),COUNTIF(Data!A509:H509,7)),"")</f>
        <v/>
      </c>
      <c r="P509" s="4" t="str">
        <f>IF(COUNTIF(Data!A509:H509,4)=8,"Remove","")</f>
        <v/>
      </c>
    </row>
    <row r="510" spans="1:16"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c r="O510" s="4" t="str">
        <f>IF(MAX(COUNTIF(Data!A510:H510,1),COUNTIF(Data!A510:H510,2),COUNTIF(Data!A510:H510,3),COUNTIF(Data!A510:H510,4),COUNTIF(Data!A510:H510,5),COUNTIF(Data!A510:H510,6),COUNTIF(Data!A510:H510,7))&gt;0,MAX(COUNTIF(Data!A510:H510,1),COUNTIF(Data!A510:H510,2),COUNTIF(Data!A510:H510,3),COUNTIF(Data!A510:H510,4),COUNTIF(Data!A510:H510,5),COUNTIF(Data!A510:H510,6),COUNTIF(Data!A510:H510,7)),"")</f>
        <v/>
      </c>
      <c r="P510" s="4" t="str">
        <f>IF(COUNTIF(Data!A510:H510,4)=8,"Remove","")</f>
        <v/>
      </c>
    </row>
    <row r="511" spans="1:16"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c r="O511" s="4" t="str">
        <f>IF(MAX(COUNTIF(Data!A511:H511,1),COUNTIF(Data!A511:H511,2),COUNTIF(Data!A511:H511,3),COUNTIF(Data!A511:H511,4),COUNTIF(Data!A511:H511,5),COUNTIF(Data!A511:H511,6),COUNTIF(Data!A511:H511,7))&gt;0,MAX(COUNTIF(Data!A511:H511,1),COUNTIF(Data!A511:H511,2),COUNTIF(Data!A511:H511,3),COUNTIF(Data!A511:H511,4),COUNTIF(Data!A511:H511,5),COUNTIF(Data!A511:H511,6),COUNTIF(Data!A511:H511,7)),"")</f>
        <v/>
      </c>
      <c r="P511" s="4" t="str">
        <f>IF(COUNTIF(Data!A511:H511,4)=8,"Remove","")</f>
        <v/>
      </c>
    </row>
    <row r="512" spans="1:16"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c r="O512" s="4" t="str">
        <f>IF(MAX(COUNTIF(Data!A512:H512,1),COUNTIF(Data!A512:H512,2),COUNTIF(Data!A512:H512,3),COUNTIF(Data!A512:H512,4),COUNTIF(Data!A512:H512,5),COUNTIF(Data!A512:H512,6),COUNTIF(Data!A512:H512,7))&gt;0,MAX(COUNTIF(Data!A512:H512,1),COUNTIF(Data!A512:H512,2),COUNTIF(Data!A512:H512,3),COUNTIF(Data!A512:H512,4),COUNTIF(Data!A512:H512,5),COUNTIF(Data!A512:H512,6),COUNTIF(Data!A512:H512,7)),"")</f>
        <v/>
      </c>
      <c r="P512" s="4" t="str">
        <f>IF(COUNTIF(Data!A512:H512,4)=8,"Remove","")</f>
        <v/>
      </c>
    </row>
    <row r="513" spans="1:16"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c r="O513" s="4" t="str">
        <f>IF(MAX(COUNTIF(Data!A513:H513,1),COUNTIF(Data!A513:H513,2),COUNTIF(Data!A513:H513,3),COUNTIF(Data!A513:H513,4),COUNTIF(Data!A513:H513,5),COUNTIF(Data!A513:H513,6),COUNTIF(Data!A513:H513,7))&gt;0,MAX(COUNTIF(Data!A513:H513,1),COUNTIF(Data!A513:H513,2),COUNTIF(Data!A513:H513,3),COUNTIF(Data!A513:H513,4),COUNTIF(Data!A513:H513,5),COUNTIF(Data!A513:H513,6),COUNTIF(Data!A513:H513,7)),"")</f>
        <v/>
      </c>
      <c r="P513" s="4" t="str">
        <f>IF(COUNTIF(Data!A513:H513,4)=8,"Remove","")</f>
        <v/>
      </c>
    </row>
    <row r="514" spans="1:16"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c r="O514" s="4" t="str">
        <f>IF(MAX(COUNTIF(Data!A514:H514,1),COUNTIF(Data!A514:H514,2),COUNTIF(Data!A514:H514,3),COUNTIF(Data!A514:H514,4),COUNTIF(Data!A514:H514,5),COUNTIF(Data!A514:H514,6),COUNTIF(Data!A514:H514,7))&gt;0,MAX(COUNTIF(Data!A514:H514,1),COUNTIF(Data!A514:H514,2),COUNTIF(Data!A514:H514,3),COUNTIF(Data!A514:H514,4),COUNTIF(Data!A514:H514,5),COUNTIF(Data!A514:H514,6),COUNTIF(Data!A514:H514,7)),"")</f>
        <v/>
      </c>
      <c r="P514" s="4" t="str">
        <f>IF(COUNTIF(Data!A514:H514,4)=8,"Remove","")</f>
        <v/>
      </c>
    </row>
    <row r="515" spans="1:16"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c r="O515" s="4" t="str">
        <f>IF(MAX(COUNTIF(Data!A515:H515,1),COUNTIF(Data!A515:H515,2),COUNTIF(Data!A515:H515,3),COUNTIF(Data!A515:H515,4),COUNTIF(Data!A515:H515,5),COUNTIF(Data!A515:H515,6),COUNTIF(Data!A515:H515,7))&gt;0,MAX(COUNTIF(Data!A515:H515,1),COUNTIF(Data!A515:H515,2),COUNTIF(Data!A515:H515,3),COUNTIF(Data!A515:H515,4),COUNTIF(Data!A515:H515,5),COUNTIF(Data!A515:H515,6),COUNTIF(Data!A515:H515,7)),"")</f>
        <v/>
      </c>
      <c r="P515" s="4" t="str">
        <f>IF(COUNTIF(Data!A515:H515,4)=8,"Remove","")</f>
        <v/>
      </c>
    </row>
    <row r="516" spans="1:16"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c r="O516" s="4" t="str">
        <f>IF(MAX(COUNTIF(Data!A516:H516,1),COUNTIF(Data!A516:H516,2),COUNTIF(Data!A516:H516,3),COUNTIF(Data!A516:H516,4),COUNTIF(Data!A516:H516,5),COUNTIF(Data!A516:H516,6),COUNTIF(Data!A516:H516,7))&gt;0,MAX(COUNTIF(Data!A516:H516,1),COUNTIF(Data!A516:H516,2),COUNTIF(Data!A516:H516,3),COUNTIF(Data!A516:H516,4),COUNTIF(Data!A516:H516,5),COUNTIF(Data!A516:H516,6),COUNTIF(Data!A516:H516,7)),"")</f>
        <v/>
      </c>
      <c r="P516" s="4" t="str">
        <f>IF(COUNTIF(Data!A516:H516,4)=8,"Remove","")</f>
        <v/>
      </c>
    </row>
    <row r="517" spans="1:16"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c r="O517" s="4" t="str">
        <f>IF(MAX(COUNTIF(Data!A517:H517,1),COUNTIF(Data!A517:H517,2),COUNTIF(Data!A517:H517,3),COUNTIF(Data!A517:H517,4),COUNTIF(Data!A517:H517,5),COUNTIF(Data!A517:H517,6),COUNTIF(Data!A517:H517,7))&gt;0,MAX(COUNTIF(Data!A517:H517,1),COUNTIF(Data!A517:H517,2),COUNTIF(Data!A517:H517,3),COUNTIF(Data!A517:H517,4),COUNTIF(Data!A517:H517,5),COUNTIF(Data!A517:H517,6),COUNTIF(Data!A517:H517,7)),"")</f>
        <v/>
      </c>
      <c r="P517" s="4" t="str">
        <f>IF(COUNTIF(Data!A517:H517,4)=8,"Remove","")</f>
        <v/>
      </c>
    </row>
    <row r="518" spans="1:16"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c r="O518" s="4" t="str">
        <f>IF(MAX(COUNTIF(Data!A518:H518,1),COUNTIF(Data!A518:H518,2),COUNTIF(Data!A518:H518,3),COUNTIF(Data!A518:H518,4),COUNTIF(Data!A518:H518,5),COUNTIF(Data!A518:H518,6),COUNTIF(Data!A518:H518,7))&gt;0,MAX(COUNTIF(Data!A518:H518,1),COUNTIF(Data!A518:H518,2),COUNTIF(Data!A518:H518,3),COUNTIF(Data!A518:H518,4),COUNTIF(Data!A518:H518,5),COUNTIF(Data!A518:H518,6),COUNTIF(Data!A518:H518,7)),"")</f>
        <v/>
      </c>
      <c r="P518" s="4" t="str">
        <f>IF(COUNTIF(Data!A518:H518,4)=8,"Remove","")</f>
        <v/>
      </c>
    </row>
    <row r="519" spans="1:16"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c r="O519" s="4" t="str">
        <f>IF(MAX(COUNTIF(Data!A519:H519,1),COUNTIF(Data!A519:H519,2),COUNTIF(Data!A519:H519,3),COUNTIF(Data!A519:H519,4),COUNTIF(Data!A519:H519,5),COUNTIF(Data!A519:H519,6),COUNTIF(Data!A519:H519,7))&gt;0,MAX(COUNTIF(Data!A519:H519,1),COUNTIF(Data!A519:H519,2),COUNTIF(Data!A519:H519,3),COUNTIF(Data!A519:H519,4),COUNTIF(Data!A519:H519,5),COUNTIF(Data!A519:H519,6),COUNTIF(Data!A519:H519,7)),"")</f>
        <v/>
      </c>
      <c r="P519" s="4" t="str">
        <f>IF(COUNTIF(Data!A519:H519,4)=8,"Remove","")</f>
        <v/>
      </c>
    </row>
    <row r="520" spans="1:16"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c r="O520" s="4" t="str">
        <f>IF(MAX(COUNTIF(Data!A520:H520,1),COUNTIF(Data!A520:H520,2),COUNTIF(Data!A520:H520,3),COUNTIF(Data!A520:H520,4),COUNTIF(Data!A520:H520,5),COUNTIF(Data!A520:H520,6),COUNTIF(Data!A520:H520,7))&gt;0,MAX(COUNTIF(Data!A520:H520,1),COUNTIF(Data!A520:H520,2),COUNTIF(Data!A520:H520,3),COUNTIF(Data!A520:H520,4),COUNTIF(Data!A520:H520,5),COUNTIF(Data!A520:H520,6),COUNTIF(Data!A520:H520,7)),"")</f>
        <v/>
      </c>
      <c r="P520" s="4" t="str">
        <f>IF(COUNTIF(Data!A520:H520,4)=8,"Remove","")</f>
        <v/>
      </c>
    </row>
    <row r="521" spans="1:16"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c r="O521" s="4" t="str">
        <f>IF(MAX(COUNTIF(Data!A521:H521,1),COUNTIF(Data!A521:H521,2),COUNTIF(Data!A521:H521,3),COUNTIF(Data!A521:H521,4),COUNTIF(Data!A521:H521,5),COUNTIF(Data!A521:H521,6),COUNTIF(Data!A521:H521,7))&gt;0,MAX(COUNTIF(Data!A521:H521,1),COUNTIF(Data!A521:H521,2),COUNTIF(Data!A521:H521,3),COUNTIF(Data!A521:H521,4),COUNTIF(Data!A521:H521,5),COUNTIF(Data!A521:H521,6),COUNTIF(Data!A521:H521,7)),"")</f>
        <v/>
      </c>
      <c r="P521" s="4" t="str">
        <f>IF(COUNTIF(Data!A521:H521,4)=8,"Remove","")</f>
        <v/>
      </c>
    </row>
    <row r="522" spans="1:16"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c r="O522" s="4" t="str">
        <f>IF(MAX(COUNTIF(Data!A522:H522,1),COUNTIF(Data!A522:H522,2),COUNTIF(Data!A522:H522,3),COUNTIF(Data!A522:H522,4),COUNTIF(Data!A522:H522,5),COUNTIF(Data!A522:H522,6),COUNTIF(Data!A522:H522,7))&gt;0,MAX(COUNTIF(Data!A522:H522,1),COUNTIF(Data!A522:H522,2),COUNTIF(Data!A522:H522,3),COUNTIF(Data!A522:H522,4),COUNTIF(Data!A522:H522,5),COUNTIF(Data!A522:H522,6),COUNTIF(Data!A522:H522,7)),"")</f>
        <v/>
      </c>
      <c r="P522" s="4" t="str">
        <f>IF(COUNTIF(Data!A522:H522,4)=8,"Remove","")</f>
        <v/>
      </c>
    </row>
    <row r="523" spans="1:16"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c r="O523" s="4" t="str">
        <f>IF(MAX(COUNTIF(Data!A523:H523,1),COUNTIF(Data!A523:H523,2),COUNTIF(Data!A523:H523,3),COUNTIF(Data!A523:H523,4),COUNTIF(Data!A523:H523,5),COUNTIF(Data!A523:H523,6),COUNTIF(Data!A523:H523,7))&gt;0,MAX(COUNTIF(Data!A523:H523,1),COUNTIF(Data!A523:H523,2),COUNTIF(Data!A523:H523,3),COUNTIF(Data!A523:H523,4),COUNTIF(Data!A523:H523,5),COUNTIF(Data!A523:H523,6),COUNTIF(Data!A523:H523,7)),"")</f>
        <v/>
      </c>
      <c r="P523" s="4" t="str">
        <f>IF(COUNTIF(Data!A523:H523,4)=8,"Remove","")</f>
        <v/>
      </c>
    </row>
    <row r="524" spans="1:16"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c r="O524" s="4" t="str">
        <f>IF(MAX(COUNTIF(Data!A524:H524,1),COUNTIF(Data!A524:H524,2),COUNTIF(Data!A524:H524,3),COUNTIF(Data!A524:H524,4),COUNTIF(Data!A524:H524,5),COUNTIF(Data!A524:H524,6),COUNTIF(Data!A524:H524,7))&gt;0,MAX(COUNTIF(Data!A524:H524,1),COUNTIF(Data!A524:H524,2),COUNTIF(Data!A524:H524,3),COUNTIF(Data!A524:H524,4),COUNTIF(Data!A524:H524,5),COUNTIF(Data!A524:H524,6),COUNTIF(Data!A524:H524,7)),"")</f>
        <v/>
      </c>
      <c r="P524" s="4" t="str">
        <f>IF(COUNTIF(Data!A524:H524,4)=8,"Remove","")</f>
        <v/>
      </c>
    </row>
    <row r="525" spans="1:16"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c r="O525" s="4" t="str">
        <f>IF(MAX(COUNTIF(Data!A525:H525,1),COUNTIF(Data!A525:H525,2),COUNTIF(Data!A525:H525,3),COUNTIF(Data!A525:H525,4),COUNTIF(Data!A525:H525,5),COUNTIF(Data!A525:H525,6),COUNTIF(Data!A525:H525,7))&gt;0,MAX(COUNTIF(Data!A525:H525,1),COUNTIF(Data!A525:H525,2),COUNTIF(Data!A525:H525,3),COUNTIF(Data!A525:H525,4),COUNTIF(Data!A525:H525,5),COUNTIF(Data!A525:H525,6),COUNTIF(Data!A525:H525,7)),"")</f>
        <v/>
      </c>
      <c r="P525" s="4" t="str">
        <f>IF(COUNTIF(Data!A525:H525,4)=8,"Remove","")</f>
        <v/>
      </c>
    </row>
    <row r="526" spans="1:16"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c r="O526" s="4" t="str">
        <f>IF(MAX(COUNTIF(Data!A526:H526,1),COUNTIF(Data!A526:H526,2),COUNTIF(Data!A526:H526,3),COUNTIF(Data!A526:H526,4),COUNTIF(Data!A526:H526,5),COUNTIF(Data!A526:H526,6),COUNTIF(Data!A526:H526,7))&gt;0,MAX(COUNTIF(Data!A526:H526,1),COUNTIF(Data!A526:H526,2),COUNTIF(Data!A526:H526,3),COUNTIF(Data!A526:H526,4),COUNTIF(Data!A526:H526,5),COUNTIF(Data!A526:H526,6),COUNTIF(Data!A526:H526,7)),"")</f>
        <v/>
      </c>
      <c r="P526" s="4" t="str">
        <f>IF(COUNTIF(Data!A526:H526,4)=8,"Remove","")</f>
        <v/>
      </c>
    </row>
    <row r="527" spans="1:16"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c r="O527" s="4" t="str">
        <f>IF(MAX(COUNTIF(Data!A527:H527,1),COUNTIF(Data!A527:H527,2),COUNTIF(Data!A527:H527,3),COUNTIF(Data!A527:H527,4),COUNTIF(Data!A527:H527,5),COUNTIF(Data!A527:H527,6),COUNTIF(Data!A527:H527,7))&gt;0,MAX(COUNTIF(Data!A527:H527,1),COUNTIF(Data!A527:H527,2),COUNTIF(Data!A527:H527,3),COUNTIF(Data!A527:H527,4),COUNTIF(Data!A527:H527,5),COUNTIF(Data!A527:H527,6),COUNTIF(Data!A527:H527,7)),"")</f>
        <v/>
      </c>
      <c r="P527" s="4" t="str">
        <f>IF(COUNTIF(Data!A527:H527,4)=8,"Remove","")</f>
        <v/>
      </c>
    </row>
    <row r="528" spans="1:16"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c r="O528" s="4" t="str">
        <f>IF(MAX(COUNTIF(Data!A528:H528,1),COUNTIF(Data!A528:H528,2),COUNTIF(Data!A528:H528,3),COUNTIF(Data!A528:H528,4),COUNTIF(Data!A528:H528,5),COUNTIF(Data!A528:H528,6),COUNTIF(Data!A528:H528,7))&gt;0,MAX(COUNTIF(Data!A528:H528,1),COUNTIF(Data!A528:H528,2),COUNTIF(Data!A528:H528,3),COUNTIF(Data!A528:H528,4),COUNTIF(Data!A528:H528,5),COUNTIF(Data!A528:H528,6),COUNTIF(Data!A528:H528,7)),"")</f>
        <v/>
      </c>
      <c r="P528" s="4" t="str">
        <f>IF(COUNTIF(Data!A528:H528,4)=8,"Remove","")</f>
        <v/>
      </c>
    </row>
    <row r="529" spans="1:16"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c r="O529" s="4" t="str">
        <f>IF(MAX(COUNTIF(Data!A529:H529,1),COUNTIF(Data!A529:H529,2),COUNTIF(Data!A529:H529,3),COUNTIF(Data!A529:H529,4),COUNTIF(Data!A529:H529,5),COUNTIF(Data!A529:H529,6),COUNTIF(Data!A529:H529,7))&gt;0,MAX(COUNTIF(Data!A529:H529,1),COUNTIF(Data!A529:H529,2),COUNTIF(Data!A529:H529,3),COUNTIF(Data!A529:H529,4),COUNTIF(Data!A529:H529,5),COUNTIF(Data!A529:H529,6),COUNTIF(Data!A529:H529,7)),"")</f>
        <v/>
      </c>
      <c r="P529" s="4" t="str">
        <f>IF(COUNTIF(Data!A529:H529,4)=8,"Remove","")</f>
        <v/>
      </c>
    </row>
    <row r="530" spans="1:16"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c r="O530" s="4" t="str">
        <f>IF(MAX(COUNTIF(Data!A530:H530,1),COUNTIF(Data!A530:H530,2),COUNTIF(Data!A530:H530,3),COUNTIF(Data!A530:H530,4),COUNTIF(Data!A530:H530,5),COUNTIF(Data!A530:H530,6),COUNTIF(Data!A530:H530,7))&gt;0,MAX(COUNTIF(Data!A530:H530,1),COUNTIF(Data!A530:H530,2),COUNTIF(Data!A530:H530,3),COUNTIF(Data!A530:H530,4),COUNTIF(Data!A530:H530,5),COUNTIF(Data!A530:H530,6),COUNTIF(Data!A530:H530,7)),"")</f>
        <v/>
      </c>
      <c r="P530" s="4" t="str">
        <f>IF(COUNTIF(Data!A530:H530,4)=8,"Remove","")</f>
        <v/>
      </c>
    </row>
    <row r="531" spans="1:16"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c r="O531" s="4" t="str">
        <f>IF(MAX(COUNTIF(Data!A531:H531,1),COUNTIF(Data!A531:H531,2),COUNTIF(Data!A531:H531,3),COUNTIF(Data!A531:H531,4),COUNTIF(Data!A531:H531,5),COUNTIF(Data!A531:H531,6),COUNTIF(Data!A531:H531,7))&gt;0,MAX(COUNTIF(Data!A531:H531,1),COUNTIF(Data!A531:H531,2),COUNTIF(Data!A531:H531,3),COUNTIF(Data!A531:H531,4),COUNTIF(Data!A531:H531,5),COUNTIF(Data!A531:H531,6),COUNTIF(Data!A531:H531,7)),"")</f>
        <v/>
      </c>
      <c r="P531" s="4" t="str">
        <f>IF(COUNTIF(Data!A531:H531,4)=8,"Remove","")</f>
        <v/>
      </c>
    </row>
    <row r="532" spans="1:16"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c r="O532" s="4" t="str">
        <f>IF(MAX(COUNTIF(Data!A532:H532,1),COUNTIF(Data!A532:H532,2),COUNTIF(Data!A532:H532,3),COUNTIF(Data!A532:H532,4),COUNTIF(Data!A532:H532,5),COUNTIF(Data!A532:H532,6),COUNTIF(Data!A532:H532,7))&gt;0,MAX(COUNTIF(Data!A532:H532,1),COUNTIF(Data!A532:H532,2),COUNTIF(Data!A532:H532,3),COUNTIF(Data!A532:H532,4),COUNTIF(Data!A532:H532,5),COUNTIF(Data!A532:H532,6),COUNTIF(Data!A532:H532,7)),"")</f>
        <v/>
      </c>
      <c r="P532" s="4" t="str">
        <f>IF(COUNTIF(Data!A532:H532,4)=8,"Remove","")</f>
        <v/>
      </c>
    </row>
    <row r="533" spans="1:16"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c r="O533" s="4" t="str">
        <f>IF(MAX(COUNTIF(Data!A533:H533,1),COUNTIF(Data!A533:H533,2),COUNTIF(Data!A533:H533,3),COUNTIF(Data!A533:H533,4),COUNTIF(Data!A533:H533,5),COUNTIF(Data!A533:H533,6),COUNTIF(Data!A533:H533,7))&gt;0,MAX(COUNTIF(Data!A533:H533,1),COUNTIF(Data!A533:H533,2),COUNTIF(Data!A533:H533,3),COUNTIF(Data!A533:H533,4),COUNTIF(Data!A533:H533,5),COUNTIF(Data!A533:H533,6),COUNTIF(Data!A533:H533,7)),"")</f>
        <v/>
      </c>
      <c r="P533" s="4" t="str">
        <f>IF(COUNTIF(Data!A533:H533,4)=8,"Remove","")</f>
        <v/>
      </c>
    </row>
    <row r="534" spans="1:16"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c r="O534" s="4" t="str">
        <f>IF(MAX(COUNTIF(Data!A534:H534,1),COUNTIF(Data!A534:H534,2),COUNTIF(Data!A534:H534,3),COUNTIF(Data!A534:H534,4),COUNTIF(Data!A534:H534,5),COUNTIF(Data!A534:H534,6),COUNTIF(Data!A534:H534,7))&gt;0,MAX(COUNTIF(Data!A534:H534,1),COUNTIF(Data!A534:H534,2),COUNTIF(Data!A534:H534,3),COUNTIF(Data!A534:H534,4),COUNTIF(Data!A534:H534,5),COUNTIF(Data!A534:H534,6),COUNTIF(Data!A534:H534,7)),"")</f>
        <v/>
      </c>
      <c r="P534" s="4" t="str">
        <f>IF(COUNTIF(Data!A534:H534,4)=8,"Remove","")</f>
        <v/>
      </c>
    </row>
    <row r="535" spans="1:16"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c r="O535" s="4" t="str">
        <f>IF(MAX(COUNTIF(Data!A535:H535,1),COUNTIF(Data!A535:H535,2),COUNTIF(Data!A535:H535,3),COUNTIF(Data!A535:H535,4),COUNTIF(Data!A535:H535,5),COUNTIF(Data!A535:H535,6),COUNTIF(Data!A535:H535,7))&gt;0,MAX(COUNTIF(Data!A535:H535,1),COUNTIF(Data!A535:H535,2),COUNTIF(Data!A535:H535,3),COUNTIF(Data!A535:H535,4),COUNTIF(Data!A535:H535,5),COUNTIF(Data!A535:H535,6),COUNTIF(Data!A535:H535,7)),"")</f>
        <v/>
      </c>
      <c r="P535" s="4" t="str">
        <f>IF(COUNTIF(Data!A535:H535,4)=8,"Remove","")</f>
        <v/>
      </c>
    </row>
    <row r="536" spans="1:16"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c r="O536" s="4" t="str">
        <f>IF(MAX(COUNTIF(Data!A536:H536,1),COUNTIF(Data!A536:H536,2),COUNTIF(Data!A536:H536,3),COUNTIF(Data!A536:H536,4),COUNTIF(Data!A536:H536,5),COUNTIF(Data!A536:H536,6),COUNTIF(Data!A536:H536,7))&gt;0,MAX(COUNTIF(Data!A536:H536,1),COUNTIF(Data!A536:H536,2),COUNTIF(Data!A536:H536,3),COUNTIF(Data!A536:H536,4),COUNTIF(Data!A536:H536,5),COUNTIF(Data!A536:H536,6),COUNTIF(Data!A536:H536,7)),"")</f>
        <v/>
      </c>
      <c r="P536" s="4" t="str">
        <f>IF(COUNTIF(Data!A536:H536,4)=8,"Remove","")</f>
        <v/>
      </c>
    </row>
    <row r="537" spans="1:16"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c r="O537" s="4" t="str">
        <f>IF(MAX(COUNTIF(Data!A537:H537,1),COUNTIF(Data!A537:H537,2),COUNTIF(Data!A537:H537,3),COUNTIF(Data!A537:H537,4),COUNTIF(Data!A537:H537,5),COUNTIF(Data!A537:H537,6),COUNTIF(Data!A537:H537,7))&gt;0,MAX(COUNTIF(Data!A537:H537,1),COUNTIF(Data!A537:H537,2),COUNTIF(Data!A537:H537,3),COUNTIF(Data!A537:H537,4),COUNTIF(Data!A537:H537,5),COUNTIF(Data!A537:H537,6),COUNTIF(Data!A537:H537,7)),"")</f>
        <v/>
      </c>
      <c r="P537" s="4" t="str">
        <f>IF(COUNTIF(Data!A537:H537,4)=8,"Remove","")</f>
        <v/>
      </c>
    </row>
    <row r="538" spans="1:16"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c r="O538" s="4" t="str">
        <f>IF(MAX(COUNTIF(Data!A538:H538,1),COUNTIF(Data!A538:H538,2),COUNTIF(Data!A538:H538,3),COUNTIF(Data!A538:H538,4),COUNTIF(Data!A538:H538,5),COUNTIF(Data!A538:H538,6),COUNTIF(Data!A538:H538,7))&gt;0,MAX(COUNTIF(Data!A538:H538,1),COUNTIF(Data!A538:H538,2),COUNTIF(Data!A538:H538,3),COUNTIF(Data!A538:H538,4),COUNTIF(Data!A538:H538,5),COUNTIF(Data!A538:H538,6),COUNTIF(Data!A538:H538,7)),"")</f>
        <v/>
      </c>
      <c r="P538" s="4" t="str">
        <f>IF(COUNTIF(Data!A538:H538,4)=8,"Remove","")</f>
        <v/>
      </c>
    </row>
    <row r="539" spans="1:16"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c r="O539" s="4" t="str">
        <f>IF(MAX(COUNTIF(Data!A539:H539,1),COUNTIF(Data!A539:H539,2),COUNTIF(Data!A539:H539,3),COUNTIF(Data!A539:H539,4),COUNTIF(Data!A539:H539,5),COUNTIF(Data!A539:H539,6),COUNTIF(Data!A539:H539,7))&gt;0,MAX(COUNTIF(Data!A539:H539,1),COUNTIF(Data!A539:H539,2),COUNTIF(Data!A539:H539,3),COUNTIF(Data!A539:H539,4),COUNTIF(Data!A539:H539,5),COUNTIF(Data!A539:H539,6),COUNTIF(Data!A539:H539,7)),"")</f>
        <v/>
      </c>
      <c r="P539" s="4" t="str">
        <f>IF(COUNTIF(Data!A539:H539,4)=8,"Remove","")</f>
        <v/>
      </c>
    </row>
    <row r="540" spans="1:16"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c r="O540" s="4" t="str">
        <f>IF(MAX(COUNTIF(Data!A540:H540,1),COUNTIF(Data!A540:H540,2),COUNTIF(Data!A540:H540,3),COUNTIF(Data!A540:H540,4),COUNTIF(Data!A540:H540,5),COUNTIF(Data!A540:H540,6),COUNTIF(Data!A540:H540,7))&gt;0,MAX(COUNTIF(Data!A540:H540,1),COUNTIF(Data!A540:H540,2),COUNTIF(Data!A540:H540,3),COUNTIF(Data!A540:H540,4),COUNTIF(Data!A540:H540,5),COUNTIF(Data!A540:H540,6),COUNTIF(Data!A540:H540,7)),"")</f>
        <v/>
      </c>
      <c r="P540" s="4" t="str">
        <f>IF(COUNTIF(Data!A540:H540,4)=8,"Remove","")</f>
        <v/>
      </c>
    </row>
    <row r="541" spans="1:16"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c r="O541" s="4" t="str">
        <f>IF(MAX(COUNTIF(Data!A541:H541,1),COUNTIF(Data!A541:H541,2),COUNTIF(Data!A541:H541,3),COUNTIF(Data!A541:H541,4),COUNTIF(Data!A541:H541,5),COUNTIF(Data!A541:H541,6),COUNTIF(Data!A541:H541,7))&gt;0,MAX(COUNTIF(Data!A541:H541,1),COUNTIF(Data!A541:H541,2),COUNTIF(Data!A541:H541,3),COUNTIF(Data!A541:H541,4),COUNTIF(Data!A541:H541,5),COUNTIF(Data!A541:H541,6),COUNTIF(Data!A541:H541,7)),"")</f>
        <v/>
      </c>
      <c r="P541" s="4" t="str">
        <f>IF(COUNTIF(Data!A541:H541,4)=8,"Remove","")</f>
        <v/>
      </c>
    </row>
    <row r="542" spans="1:16"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c r="O542" s="4" t="str">
        <f>IF(MAX(COUNTIF(Data!A542:H542,1),COUNTIF(Data!A542:H542,2),COUNTIF(Data!A542:H542,3),COUNTIF(Data!A542:H542,4),COUNTIF(Data!A542:H542,5),COUNTIF(Data!A542:H542,6),COUNTIF(Data!A542:H542,7))&gt;0,MAX(COUNTIF(Data!A542:H542,1),COUNTIF(Data!A542:H542,2),COUNTIF(Data!A542:H542,3),COUNTIF(Data!A542:H542,4),COUNTIF(Data!A542:H542,5),COUNTIF(Data!A542:H542,6),COUNTIF(Data!A542:H542,7)),"")</f>
        <v/>
      </c>
      <c r="P542" s="4" t="str">
        <f>IF(COUNTIF(Data!A542:H542,4)=8,"Remove","")</f>
        <v/>
      </c>
    </row>
    <row r="543" spans="1:16"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c r="O543" s="4" t="str">
        <f>IF(MAX(COUNTIF(Data!A543:H543,1),COUNTIF(Data!A543:H543,2),COUNTIF(Data!A543:H543,3),COUNTIF(Data!A543:H543,4),COUNTIF(Data!A543:H543,5),COUNTIF(Data!A543:H543,6),COUNTIF(Data!A543:H543,7))&gt;0,MAX(COUNTIF(Data!A543:H543,1),COUNTIF(Data!A543:H543,2),COUNTIF(Data!A543:H543,3),COUNTIF(Data!A543:H543,4),COUNTIF(Data!A543:H543,5),COUNTIF(Data!A543:H543,6),COUNTIF(Data!A543:H543,7)),"")</f>
        <v/>
      </c>
      <c r="P543" s="4" t="str">
        <f>IF(COUNTIF(Data!A543:H543,4)=8,"Remove","")</f>
        <v/>
      </c>
    </row>
    <row r="544" spans="1:16"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c r="O544" s="4" t="str">
        <f>IF(MAX(COUNTIF(Data!A544:H544,1),COUNTIF(Data!A544:H544,2),COUNTIF(Data!A544:H544,3),COUNTIF(Data!A544:H544,4),COUNTIF(Data!A544:H544,5),COUNTIF(Data!A544:H544,6),COUNTIF(Data!A544:H544,7))&gt;0,MAX(COUNTIF(Data!A544:H544,1),COUNTIF(Data!A544:H544,2),COUNTIF(Data!A544:H544,3),COUNTIF(Data!A544:H544,4),COUNTIF(Data!A544:H544,5),COUNTIF(Data!A544:H544,6),COUNTIF(Data!A544:H544,7)),"")</f>
        <v/>
      </c>
      <c r="P544" s="4" t="str">
        <f>IF(COUNTIF(Data!A544:H544,4)=8,"Remove","")</f>
        <v/>
      </c>
    </row>
    <row r="545" spans="1:16"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c r="O545" s="4" t="str">
        <f>IF(MAX(COUNTIF(Data!A545:H545,1),COUNTIF(Data!A545:H545,2),COUNTIF(Data!A545:H545,3),COUNTIF(Data!A545:H545,4),COUNTIF(Data!A545:H545,5),COUNTIF(Data!A545:H545,6),COUNTIF(Data!A545:H545,7))&gt;0,MAX(COUNTIF(Data!A545:H545,1),COUNTIF(Data!A545:H545,2),COUNTIF(Data!A545:H545,3),COUNTIF(Data!A545:H545,4),COUNTIF(Data!A545:H545,5),COUNTIF(Data!A545:H545,6),COUNTIF(Data!A545:H545,7)),"")</f>
        <v/>
      </c>
      <c r="P545" s="4" t="str">
        <f>IF(COUNTIF(Data!A545:H545,4)=8,"Remove","")</f>
        <v/>
      </c>
    </row>
    <row r="546" spans="1:16"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c r="O546" s="4" t="str">
        <f>IF(MAX(COUNTIF(Data!A546:H546,1),COUNTIF(Data!A546:H546,2),COUNTIF(Data!A546:H546,3),COUNTIF(Data!A546:H546,4),COUNTIF(Data!A546:H546,5),COUNTIF(Data!A546:H546,6),COUNTIF(Data!A546:H546,7))&gt;0,MAX(COUNTIF(Data!A546:H546,1),COUNTIF(Data!A546:H546,2),COUNTIF(Data!A546:H546,3),COUNTIF(Data!A546:H546,4),COUNTIF(Data!A546:H546,5),COUNTIF(Data!A546:H546,6),COUNTIF(Data!A546:H546,7)),"")</f>
        <v/>
      </c>
      <c r="P546" s="4" t="str">
        <f>IF(COUNTIF(Data!A546:H546,4)=8,"Remove","")</f>
        <v/>
      </c>
    </row>
    <row r="547" spans="1:16"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c r="O547" s="4" t="str">
        <f>IF(MAX(COUNTIF(Data!A547:H547,1),COUNTIF(Data!A547:H547,2),COUNTIF(Data!A547:H547,3),COUNTIF(Data!A547:H547,4),COUNTIF(Data!A547:H547,5),COUNTIF(Data!A547:H547,6),COUNTIF(Data!A547:H547,7))&gt;0,MAX(COUNTIF(Data!A547:H547,1),COUNTIF(Data!A547:H547,2),COUNTIF(Data!A547:H547,3),COUNTIF(Data!A547:H547,4),COUNTIF(Data!A547:H547,5),COUNTIF(Data!A547:H547,6),COUNTIF(Data!A547:H547,7)),"")</f>
        <v/>
      </c>
      <c r="P547" s="4" t="str">
        <f>IF(COUNTIF(Data!A547:H547,4)=8,"Remove","")</f>
        <v/>
      </c>
    </row>
    <row r="548" spans="1:16"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c r="O548" s="4" t="str">
        <f>IF(MAX(COUNTIF(Data!A548:H548,1),COUNTIF(Data!A548:H548,2),COUNTIF(Data!A548:H548,3),COUNTIF(Data!A548:H548,4),COUNTIF(Data!A548:H548,5),COUNTIF(Data!A548:H548,6),COUNTIF(Data!A548:H548,7))&gt;0,MAX(COUNTIF(Data!A548:H548,1),COUNTIF(Data!A548:H548,2),COUNTIF(Data!A548:H548,3),COUNTIF(Data!A548:H548,4),COUNTIF(Data!A548:H548,5),COUNTIF(Data!A548:H548,6),COUNTIF(Data!A548:H548,7)),"")</f>
        <v/>
      </c>
      <c r="P548" s="4" t="str">
        <f>IF(COUNTIF(Data!A548:H548,4)=8,"Remove","")</f>
        <v/>
      </c>
    </row>
    <row r="549" spans="1:16"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c r="O549" s="4" t="str">
        <f>IF(MAX(COUNTIF(Data!A549:H549,1),COUNTIF(Data!A549:H549,2),COUNTIF(Data!A549:H549,3),COUNTIF(Data!A549:H549,4),COUNTIF(Data!A549:H549,5),COUNTIF(Data!A549:H549,6),COUNTIF(Data!A549:H549,7))&gt;0,MAX(COUNTIF(Data!A549:H549,1),COUNTIF(Data!A549:H549,2),COUNTIF(Data!A549:H549,3),COUNTIF(Data!A549:H549,4),COUNTIF(Data!A549:H549,5),COUNTIF(Data!A549:H549,6),COUNTIF(Data!A549:H549,7)),"")</f>
        <v/>
      </c>
      <c r="P549" s="4" t="str">
        <f>IF(COUNTIF(Data!A549:H549,4)=8,"Remove","")</f>
        <v/>
      </c>
    </row>
    <row r="550" spans="1:16"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c r="O550" s="4" t="str">
        <f>IF(MAX(COUNTIF(Data!A550:H550,1),COUNTIF(Data!A550:H550,2),COUNTIF(Data!A550:H550,3),COUNTIF(Data!A550:H550,4),COUNTIF(Data!A550:H550,5),COUNTIF(Data!A550:H550,6),COUNTIF(Data!A550:H550,7))&gt;0,MAX(COUNTIF(Data!A550:H550,1),COUNTIF(Data!A550:H550,2),COUNTIF(Data!A550:H550,3),COUNTIF(Data!A550:H550,4),COUNTIF(Data!A550:H550,5),COUNTIF(Data!A550:H550,6),COUNTIF(Data!A550:H550,7)),"")</f>
        <v/>
      </c>
      <c r="P550" s="4" t="str">
        <f>IF(COUNTIF(Data!A550:H550,4)=8,"Remove","")</f>
        <v/>
      </c>
    </row>
    <row r="551" spans="1:16"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c r="O551" s="4" t="str">
        <f>IF(MAX(COUNTIF(Data!A551:H551,1),COUNTIF(Data!A551:H551,2),COUNTIF(Data!A551:H551,3),COUNTIF(Data!A551:H551,4),COUNTIF(Data!A551:H551,5),COUNTIF(Data!A551:H551,6),COUNTIF(Data!A551:H551,7))&gt;0,MAX(COUNTIF(Data!A551:H551,1),COUNTIF(Data!A551:H551,2),COUNTIF(Data!A551:H551,3),COUNTIF(Data!A551:H551,4),COUNTIF(Data!A551:H551,5),COUNTIF(Data!A551:H551,6),COUNTIF(Data!A551:H551,7)),"")</f>
        <v/>
      </c>
      <c r="P551" s="4" t="str">
        <f>IF(COUNTIF(Data!A551:H551,4)=8,"Remove","")</f>
        <v/>
      </c>
    </row>
    <row r="552" spans="1:16"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c r="O552" s="4" t="str">
        <f>IF(MAX(COUNTIF(Data!A552:H552,1),COUNTIF(Data!A552:H552,2),COUNTIF(Data!A552:H552,3),COUNTIF(Data!A552:H552,4),COUNTIF(Data!A552:H552,5),COUNTIF(Data!A552:H552,6),COUNTIF(Data!A552:H552,7))&gt;0,MAX(COUNTIF(Data!A552:H552,1),COUNTIF(Data!A552:H552,2),COUNTIF(Data!A552:H552,3),COUNTIF(Data!A552:H552,4),COUNTIF(Data!A552:H552,5),COUNTIF(Data!A552:H552,6),COUNTIF(Data!A552:H552,7)),"")</f>
        <v/>
      </c>
      <c r="P552" s="4" t="str">
        <f>IF(COUNTIF(Data!A552:H552,4)=8,"Remove","")</f>
        <v/>
      </c>
    </row>
    <row r="553" spans="1:16"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c r="O553" s="4" t="str">
        <f>IF(MAX(COUNTIF(Data!A553:H553,1),COUNTIF(Data!A553:H553,2),COUNTIF(Data!A553:H553,3),COUNTIF(Data!A553:H553,4),COUNTIF(Data!A553:H553,5),COUNTIF(Data!A553:H553,6),COUNTIF(Data!A553:H553,7))&gt;0,MAX(COUNTIF(Data!A553:H553,1),COUNTIF(Data!A553:H553,2),COUNTIF(Data!A553:H553,3),COUNTIF(Data!A553:H553,4),COUNTIF(Data!A553:H553,5),COUNTIF(Data!A553:H553,6),COUNTIF(Data!A553:H553,7)),"")</f>
        <v/>
      </c>
      <c r="P553" s="4" t="str">
        <f>IF(COUNTIF(Data!A553:H553,4)=8,"Remove","")</f>
        <v/>
      </c>
    </row>
    <row r="554" spans="1:16"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c r="O554" s="4" t="str">
        <f>IF(MAX(COUNTIF(Data!A554:H554,1),COUNTIF(Data!A554:H554,2),COUNTIF(Data!A554:H554,3),COUNTIF(Data!A554:H554,4),COUNTIF(Data!A554:H554,5),COUNTIF(Data!A554:H554,6),COUNTIF(Data!A554:H554,7))&gt;0,MAX(COUNTIF(Data!A554:H554,1),COUNTIF(Data!A554:H554,2),COUNTIF(Data!A554:H554,3),COUNTIF(Data!A554:H554,4),COUNTIF(Data!A554:H554,5),COUNTIF(Data!A554:H554,6),COUNTIF(Data!A554:H554,7)),"")</f>
        <v/>
      </c>
      <c r="P554" s="4" t="str">
        <f>IF(COUNTIF(Data!A554:H554,4)=8,"Remove","")</f>
        <v/>
      </c>
    </row>
    <row r="555" spans="1:16"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c r="O555" s="4" t="str">
        <f>IF(MAX(COUNTIF(Data!A555:H555,1),COUNTIF(Data!A555:H555,2),COUNTIF(Data!A555:H555,3),COUNTIF(Data!A555:H555,4),COUNTIF(Data!A555:H555,5),COUNTIF(Data!A555:H555,6),COUNTIF(Data!A555:H555,7))&gt;0,MAX(COUNTIF(Data!A555:H555,1),COUNTIF(Data!A555:H555,2),COUNTIF(Data!A555:H555,3),COUNTIF(Data!A555:H555,4),COUNTIF(Data!A555:H555,5),COUNTIF(Data!A555:H555,6),COUNTIF(Data!A555:H555,7)),"")</f>
        <v/>
      </c>
      <c r="P555" s="4" t="str">
        <f>IF(COUNTIF(Data!A555:H555,4)=8,"Remove","")</f>
        <v/>
      </c>
    </row>
    <row r="556" spans="1:16"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c r="O556" s="4" t="str">
        <f>IF(MAX(COUNTIF(Data!A556:H556,1),COUNTIF(Data!A556:H556,2),COUNTIF(Data!A556:H556,3),COUNTIF(Data!A556:H556,4),COUNTIF(Data!A556:H556,5),COUNTIF(Data!A556:H556,6),COUNTIF(Data!A556:H556,7))&gt;0,MAX(COUNTIF(Data!A556:H556,1),COUNTIF(Data!A556:H556,2),COUNTIF(Data!A556:H556,3),COUNTIF(Data!A556:H556,4),COUNTIF(Data!A556:H556,5),COUNTIF(Data!A556:H556,6),COUNTIF(Data!A556:H556,7)),"")</f>
        <v/>
      </c>
      <c r="P556" s="4" t="str">
        <f>IF(COUNTIF(Data!A556:H556,4)=8,"Remove","")</f>
        <v/>
      </c>
    </row>
    <row r="557" spans="1:16"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c r="O557" s="4" t="str">
        <f>IF(MAX(COUNTIF(Data!A557:H557,1),COUNTIF(Data!A557:H557,2),COUNTIF(Data!A557:H557,3),COUNTIF(Data!A557:H557,4),COUNTIF(Data!A557:H557,5),COUNTIF(Data!A557:H557,6),COUNTIF(Data!A557:H557,7))&gt;0,MAX(COUNTIF(Data!A557:H557,1),COUNTIF(Data!A557:H557,2),COUNTIF(Data!A557:H557,3),COUNTIF(Data!A557:H557,4),COUNTIF(Data!A557:H557,5),COUNTIF(Data!A557:H557,6),COUNTIF(Data!A557:H557,7)),"")</f>
        <v/>
      </c>
      <c r="P557" s="4" t="str">
        <f>IF(COUNTIF(Data!A557:H557,4)=8,"Remove","")</f>
        <v/>
      </c>
    </row>
    <row r="558" spans="1:16"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c r="O558" s="4" t="str">
        <f>IF(MAX(COUNTIF(Data!A558:H558,1),COUNTIF(Data!A558:H558,2),COUNTIF(Data!A558:H558,3),COUNTIF(Data!A558:H558,4),COUNTIF(Data!A558:H558,5),COUNTIF(Data!A558:H558,6),COUNTIF(Data!A558:H558,7))&gt;0,MAX(COUNTIF(Data!A558:H558,1),COUNTIF(Data!A558:H558,2),COUNTIF(Data!A558:H558,3),COUNTIF(Data!A558:H558,4),COUNTIF(Data!A558:H558,5),COUNTIF(Data!A558:H558,6),COUNTIF(Data!A558:H558,7)),"")</f>
        <v/>
      </c>
      <c r="P558" s="4" t="str">
        <f>IF(COUNTIF(Data!A558:H558,4)=8,"Remove","")</f>
        <v/>
      </c>
    </row>
    <row r="559" spans="1:16"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c r="O559" s="4" t="str">
        <f>IF(MAX(COUNTIF(Data!A559:H559,1),COUNTIF(Data!A559:H559,2),COUNTIF(Data!A559:H559,3),COUNTIF(Data!A559:H559,4),COUNTIF(Data!A559:H559,5),COUNTIF(Data!A559:H559,6),COUNTIF(Data!A559:H559,7))&gt;0,MAX(COUNTIF(Data!A559:H559,1),COUNTIF(Data!A559:H559,2),COUNTIF(Data!A559:H559,3),COUNTIF(Data!A559:H559,4),COUNTIF(Data!A559:H559,5),COUNTIF(Data!A559:H559,6),COUNTIF(Data!A559:H559,7)),"")</f>
        <v/>
      </c>
      <c r="P559" s="4" t="str">
        <f>IF(COUNTIF(Data!A559:H559,4)=8,"Remove","")</f>
        <v/>
      </c>
    </row>
    <row r="560" spans="1:16"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c r="O560" s="4" t="str">
        <f>IF(MAX(COUNTIF(Data!A560:H560,1),COUNTIF(Data!A560:H560,2),COUNTIF(Data!A560:H560,3),COUNTIF(Data!A560:H560,4),COUNTIF(Data!A560:H560,5),COUNTIF(Data!A560:H560,6),COUNTIF(Data!A560:H560,7))&gt;0,MAX(COUNTIF(Data!A560:H560,1),COUNTIF(Data!A560:H560,2),COUNTIF(Data!A560:H560,3),COUNTIF(Data!A560:H560,4),COUNTIF(Data!A560:H560,5),COUNTIF(Data!A560:H560,6),COUNTIF(Data!A560:H560,7)),"")</f>
        <v/>
      </c>
      <c r="P560" s="4" t="str">
        <f>IF(COUNTIF(Data!A560:H560,4)=8,"Remove","")</f>
        <v/>
      </c>
    </row>
    <row r="561" spans="1:16"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c r="O561" s="4" t="str">
        <f>IF(MAX(COUNTIF(Data!A561:H561,1),COUNTIF(Data!A561:H561,2),COUNTIF(Data!A561:H561,3),COUNTIF(Data!A561:H561,4),COUNTIF(Data!A561:H561,5),COUNTIF(Data!A561:H561,6),COUNTIF(Data!A561:H561,7))&gt;0,MAX(COUNTIF(Data!A561:H561,1),COUNTIF(Data!A561:H561,2),COUNTIF(Data!A561:H561,3),COUNTIF(Data!A561:H561,4),COUNTIF(Data!A561:H561,5),COUNTIF(Data!A561:H561,6),COUNTIF(Data!A561:H561,7)),"")</f>
        <v/>
      </c>
      <c r="P561" s="4" t="str">
        <f>IF(COUNTIF(Data!A561:H561,4)=8,"Remove","")</f>
        <v/>
      </c>
    </row>
    <row r="562" spans="1:16"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c r="O562" s="4" t="str">
        <f>IF(MAX(COUNTIF(Data!A562:H562,1),COUNTIF(Data!A562:H562,2),COUNTIF(Data!A562:H562,3),COUNTIF(Data!A562:H562,4),COUNTIF(Data!A562:H562,5),COUNTIF(Data!A562:H562,6),COUNTIF(Data!A562:H562,7))&gt;0,MAX(COUNTIF(Data!A562:H562,1),COUNTIF(Data!A562:H562,2),COUNTIF(Data!A562:H562,3),COUNTIF(Data!A562:H562,4),COUNTIF(Data!A562:H562,5),COUNTIF(Data!A562:H562,6),COUNTIF(Data!A562:H562,7)),"")</f>
        <v/>
      </c>
      <c r="P562" s="4" t="str">
        <f>IF(COUNTIF(Data!A562:H562,4)=8,"Remove","")</f>
        <v/>
      </c>
    </row>
    <row r="563" spans="1:16"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c r="O563" s="4" t="str">
        <f>IF(MAX(COUNTIF(Data!A563:H563,1),COUNTIF(Data!A563:H563,2),COUNTIF(Data!A563:H563,3),COUNTIF(Data!A563:H563,4),COUNTIF(Data!A563:H563,5),COUNTIF(Data!A563:H563,6),COUNTIF(Data!A563:H563,7))&gt;0,MAX(COUNTIF(Data!A563:H563,1),COUNTIF(Data!A563:H563,2),COUNTIF(Data!A563:H563,3),COUNTIF(Data!A563:H563,4),COUNTIF(Data!A563:H563,5),COUNTIF(Data!A563:H563,6),COUNTIF(Data!A563:H563,7)),"")</f>
        <v/>
      </c>
      <c r="P563" s="4" t="str">
        <f>IF(COUNTIF(Data!A563:H563,4)=8,"Remove","")</f>
        <v/>
      </c>
    </row>
    <row r="564" spans="1:16"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c r="O564" s="4" t="str">
        <f>IF(MAX(COUNTIF(Data!A564:H564,1),COUNTIF(Data!A564:H564,2),COUNTIF(Data!A564:H564,3),COUNTIF(Data!A564:H564,4),COUNTIF(Data!A564:H564,5),COUNTIF(Data!A564:H564,6),COUNTIF(Data!A564:H564,7))&gt;0,MAX(COUNTIF(Data!A564:H564,1),COUNTIF(Data!A564:H564,2),COUNTIF(Data!A564:H564,3),COUNTIF(Data!A564:H564,4),COUNTIF(Data!A564:H564,5),COUNTIF(Data!A564:H564,6),COUNTIF(Data!A564:H564,7)),"")</f>
        <v/>
      </c>
      <c r="P564" s="4" t="str">
        <f>IF(COUNTIF(Data!A564:H564,4)=8,"Remove","")</f>
        <v/>
      </c>
    </row>
    <row r="565" spans="1:16"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c r="O565" s="4" t="str">
        <f>IF(MAX(COUNTIF(Data!A565:H565,1),COUNTIF(Data!A565:H565,2),COUNTIF(Data!A565:H565,3),COUNTIF(Data!A565:H565,4),COUNTIF(Data!A565:H565,5),COUNTIF(Data!A565:H565,6),COUNTIF(Data!A565:H565,7))&gt;0,MAX(COUNTIF(Data!A565:H565,1),COUNTIF(Data!A565:H565,2),COUNTIF(Data!A565:H565,3),COUNTIF(Data!A565:H565,4),COUNTIF(Data!A565:H565,5),COUNTIF(Data!A565:H565,6),COUNTIF(Data!A565:H565,7)),"")</f>
        <v/>
      </c>
      <c r="P565" s="4" t="str">
        <f>IF(COUNTIF(Data!A565:H565,4)=8,"Remove","")</f>
        <v/>
      </c>
    </row>
    <row r="566" spans="1:16"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c r="O566" s="4" t="str">
        <f>IF(MAX(COUNTIF(Data!A566:H566,1),COUNTIF(Data!A566:H566,2),COUNTIF(Data!A566:H566,3),COUNTIF(Data!A566:H566,4),COUNTIF(Data!A566:H566,5),COUNTIF(Data!A566:H566,6),COUNTIF(Data!A566:H566,7))&gt;0,MAX(COUNTIF(Data!A566:H566,1),COUNTIF(Data!A566:H566,2),COUNTIF(Data!A566:H566,3),COUNTIF(Data!A566:H566,4),COUNTIF(Data!A566:H566,5),COUNTIF(Data!A566:H566,6),COUNTIF(Data!A566:H566,7)),"")</f>
        <v/>
      </c>
      <c r="P566" s="4" t="str">
        <f>IF(COUNTIF(Data!A566:H566,4)=8,"Remove","")</f>
        <v/>
      </c>
    </row>
    <row r="567" spans="1:16"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c r="O567" s="4" t="str">
        <f>IF(MAX(COUNTIF(Data!A567:H567,1),COUNTIF(Data!A567:H567,2),COUNTIF(Data!A567:H567,3),COUNTIF(Data!A567:H567,4),COUNTIF(Data!A567:H567,5),COUNTIF(Data!A567:H567,6),COUNTIF(Data!A567:H567,7))&gt;0,MAX(COUNTIF(Data!A567:H567,1),COUNTIF(Data!A567:H567,2),COUNTIF(Data!A567:H567,3),COUNTIF(Data!A567:H567,4),COUNTIF(Data!A567:H567,5),COUNTIF(Data!A567:H567,6),COUNTIF(Data!A567:H567,7)),"")</f>
        <v/>
      </c>
      <c r="P567" s="4" t="str">
        <f>IF(COUNTIF(Data!A567:H567,4)=8,"Remove","")</f>
        <v/>
      </c>
    </row>
    <row r="568" spans="1:16"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c r="O568" s="4" t="str">
        <f>IF(MAX(COUNTIF(Data!A568:H568,1),COUNTIF(Data!A568:H568,2),COUNTIF(Data!A568:H568,3),COUNTIF(Data!A568:H568,4),COUNTIF(Data!A568:H568,5),COUNTIF(Data!A568:H568,6),COUNTIF(Data!A568:H568,7))&gt;0,MAX(COUNTIF(Data!A568:H568,1),COUNTIF(Data!A568:H568,2),COUNTIF(Data!A568:H568,3),COUNTIF(Data!A568:H568,4),COUNTIF(Data!A568:H568,5),COUNTIF(Data!A568:H568,6),COUNTIF(Data!A568:H568,7)),"")</f>
        <v/>
      </c>
      <c r="P568" s="4" t="str">
        <f>IF(COUNTIF(Data!A568:H568,4)=8,"Remove","")</f>
        <v/>
      </c>
    </row>
    <row r="569" spans="1:16"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c r="O569" s="4" t="str">
        <f>IF(MAX(COUNTIF(Data!A569:H569,1),COUNTIF(Data!A569:H569,2),COUNTIF(Data!A569:H569,3),COUNTIF(Data!A569:H569,4),COUNTIF(Data!A569:H569,5),COUNTIF(Data!A569:H569,6),COUNTIF(Data!A569:H569,7))&gt;0,MAX(COUNTIF(Data!A569:H569,1),COUNTIF(Data!A569:H569,2),COUNTIF(Data!A569:H569,3),COUNTIF(Data!A569:H569,4),COUNTIF(Data!A569:H569,5),COUNTIF(Data!A569:H569,6),COUNTIF(Data!A569:H569,7)),"")</f>
        <v/>
      </c>
      <c r="P569" s="4" t="str">
        <f>IF(COUNTIF(Data!A569:H569,4)=8,"Remove","")</f>
        <v/>
      </c>
    </row>
    <row r="570" spans="1:16"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c r="O570" s="4" t="str">
        <f>IF(MAX(COUNTIF(Data!A570:H570,1),COUNTIF(Data!A570:H570,2),COUNTIF(Data!A570:H570,3),COUNTIF(Data!A570:H570,4),COUNTIF(Data!A570:H570,5),COUNTIF(Data!A570:H570,6),COUNTIF(Data!A570:H570,7))&gt;0,MAX(COUNTIF(Data!A570:H570,1),COUNTIF(Data!A570:H570,2),COUNTIF(Data!A570:H570,3),COUNTIF(Data!A570:H570,4),COUNTIF(Data!A570:H570,5),COUNTIF(Data!A570:H570,6),COUNTIF(Data!A570:H570,7)),"")</f>
        <v/>
      </c>
      <c r="P570" s="4" t="str">
        <f>IF(COUNTIF(Data!A570:H570,4)=8,"Remove","")</f>
        <v/>
      </c>
    </row>
    <row r="571" spans="1:16"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c r="O571" s="4" t="str">
        <f>IF(MAX(COUNTIF(Data!A571:H571,1),COUNTIF(Data!A571:H571,2),COUNTIF(Data!A571:H571,3),COUNTIF(Data!A571:H571,4),COUNTIF(Data!A571:H571,5),COUNTIF(Data!A571:H571,6),COUNTIF(Data!A571:H571,7))&gt;0,MAX(COUNTIF(Data!A571:H571,1),COUNTIF(Data!A571:H571,2),COUNTIF(Data!A571:H571,3),COUNTIF(Data!A571:H571,4),COUNTIF(Data!A571:H571,5),COUNTIF(Data!A571:H571,6),COUNTIF(Data!A571:H571,7)),"")</f>
        <v/>
      </c>
      <c r="P571" s="4" t="str">
        <f>IF(COUNTIF(Data!A571:H571,4)=8,"Remove","")</f>
        <v/>
      </c>
    </row>
    <row r="572" spans="1:16"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c r="O572" s="4" t="str">
        <f>IF(MAX(COUNTIF(Data!A572:H572,1),COUNTIF(Data!A572:H572,2),COUNTIF(Data!A572:H572,3),COUNTIF(Data!A572:H572,4),COUNTIF(Data!A572:H572,5),COUNTIF(Data!A572:H572,6),COUNTIF(Data!A572:H572,7))&gt;0,MAX(COUNTIF(Data!A572:H572,1),COUNTIF(Data!A572:H572,2),COUNTIF(Data!A572:H572,3),COUNTIF(Data!A572:H572,4),COUNTIF(Data!A572:H572,5),COUNTIF(Data!A572:H572,6),COUNTIF(Data!A572:H572,7)),"")</f>
        <v/>
      </c>
      <c r="P572" s="4" t="str">
        <f>IF(COUNTIF(Data!A572:H572,4)=8,"Remove","")</f>
        <v/>
      </c>
    </row>
    <row r="573" spans="1:16"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c r="O573" s="4" t="str">
        <f>IF(MAX(COUNTIF(Data!A573:H573,1),COUNTIF(Data!A573:H573,2),COUNTIF(Data!A573:H573,3),COUNTIF(Data!A573:H573,4),COUNTIF(Data!A573:H573,5),COUNTIF(Data!A573:H573,6),COUNTIF(Data!A573:H573,7))&gt;0,MAX(COUNTIF(Data!A573:H573,1),COUNTIF(Data!A573:H573,2),COUNTIF(Data!A573:H573,3),COUNTIF(Data!A573:H573,4),COUNTIF(Data!A573:H573,5),COUNTIF(Data!A573:H573,6),COUNTIF(Data!A573:H573,7)),"")</f>
        <v/>
      </c>
      <c r="P573" s="4" t="str">
        <f>IF(COUNTIF(Data!A573:H573,4)=8,"Remove","")</f>
        <v/>
      </c>
    </row>
    <row r="574" spans="1:16"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c r="O574" s="4" t="str">
        <f>IF(MAX(COUNTIF(Data!A574:H574,1),COUNTIF(Data!A574:H574,2),COUNTIF(Data!A574:H574,3),COUNTIF(Data!A574:H574,4),COUNTIF(Data!A574:H574,5),COUNTIF(Data!A574:H574,6),COUNTIF(Data!A574:H574,7))&gt;0,MAX(COUNTIF(Data!A574:H574,1),COUNTIF(Data!A574:H574,2),COUNTIF(Data!A574:H574,3),COUNTIF(Data!A574:H574,4),COUNTIF(Data!A574:H574,5),COUNTIF(Data!A574:H574,6),COUNTIF(Data!A574:H574,7)),"")</f>
        <v/>
      </c>
      <c r="P574" s="4" t="str">
        <f>IF(COUNTIF(Data!A574:H574,4)=8,"Remove","")</f>
        <v/>
      </c>
    </row>
    <row r="575" spans="1:16"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c r="O575" s="4" t="str">
        <f>IF(MAX(COUNTIF(Data!A575:H575,1),COUNTIF(Data!A575:H575,2),COUNTIF(Data!A575:H575,3),COUNTIF(Data!A575:H575,4),COUNTIF(Data!A575:H575,5),COUNTIF(Data!A575:H575,6),COUNTIF(Data!A575:H575,7))&gt;0,MAX(COUNTIF(Data!A575:H575,1),COUNTIF(Data!A575:H575,2),COUNTIF(Data!A575:H575,3),COUNTIF(Data!A575:H575,4),COUNTIF(Data!A575:H575,5),COUNTIF(Data!A575:H575,6),COUNTIF(Data!A575:H575,7)),"")</f>
        <v/>
      </c>
      <c r="P575" s="4" t="str">
        <f>IF(COUNTIF(Data!A575:H575,4)=8,"Remove","")</f>
        <v/>
      </c>
    </row>
    <row r="576" spans="1:16"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c r="O576" s="4" t="str">
        <f>IF(MAX(COUNTIF(Data!A576:H576,1),COUNTIF(Data!A576:H576,2),COUNTIF(Data!A576:H576,3),COUNTIF(Data!A576:H576,4),COUNTIF(Data!A576:H576,5),COUNTIF(Data!A576:H576,6),COUNTIF(Data!A576:H576,7))&gt;0,MAX(COUNTIF(Data!A576:H576,1),COUNTIF(Data!A576:H576,2),COUNTIF(Data!A576:H576,3),COUNTIF(Data!A576:H576,4),COUNTIF(Data!A576:H576,5),COUNTIF(Data!A576:H576,6),COUNTIF(Data!A576:H576,7)),"")</f>
        <v/>
      </c>
      <c r="P576" s="4" t="str">
        <f>IF(COUNTIF(Data!A576:H576,4)=8,"Remove","")</f>
        <v/>
      </c>
    </row>
    <row r="577" spans="1:16"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c r="O577" s="4" t="str">
        <f>IF(MAX(COUNTIF(Data!A577:H577,1),COUNTIF(Data!A577:H577,2),COUNTIF(Data!A577:H577,3),COUNTIF(Data!A577:H577,4),COUNTIF(Data!A577:H577,5),COUNTIF(Data!A577:H577,6),COUNTIF(Data!A577:H577,7))&gt;0,MAX(COUNTIF(Data!A577:H577,1),COUNTIF(Data!A577:H577,2),COUNTIF(Data!A577:H577,3),COUNTIF(Data!A577:H577,4),COUNTIF(Data!A577:H577,5),COUNTIF(Data!A577:H577,6),COUNTIF(Data!A577:H577,7)),"")</f>
        <v/>
      </c>
      <c r="P577" s="4" t="str">
        <f>IF(COUNTIF(Data!A577:H577,4)=8,"Remove","")</f>
        <v/>
      </c>
    </row>
    <row r="578" spans="1:16"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c r="O578" s="4" t="str">
        <f>IF(MAX(COUNTIF(Data!A578:H578,1),COUNTIF(Data!A578:H578,2),COUNTIF(Data!A578:H578,3),COUNTIF(Data!A578:H578,4),COUNTIF(Data!A578:H578,5),COUNTIF(Data!A578:H578,6),COUNTIF(Data!A578:H578,7))&gt;0,MAX(COUNTIF(Data!A578:H578,1),COUNTIF(Data!A578:H578,2),COUNTIF(Data!A578:H578,3),COUNTIF(Data!A578:H578,4),COUNTIF(Data!A578:H578,5),COUNTIF(Data!A578:H578,6),COUNTIF(Data!A578:H578,7)),"")</f>
        <v/>
      </c>
      <c r="P578" s="4" t="str">
        <f>IF(COUNTIF(Data!A578:H578,4)=8,"Remove","")</f>
        <v/>
      </c>
    </row>
    <row r="579" spans="1:16"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c r="O579" s="4" t="str">
        <f>IF(MAX(COUNTIF(Data!A579:H579,1),COUNTIF(Data!A579:H579,2),COUNTIF(Data!A579:H579,3),COUNTIF(Data!A579:H579,4),COUNTIF(Data!A579:H579,5),COUNTIF(Data!A579:H579,6),COUNTIF(Data!A579:H579,7))&gt;0,MAX(COUNTIF(Data!A579:H579,1),COUNTIF(Data!A579:H579,2),COUNTIF(Data!A579:H579,3),COUNTIF(Data!A579:H579,4),COUNTIF(Data!A579:H579,5),COUNTIF(Data!A579:H579,6),COUNTIF(Data!A579:H579,7)),"")</f>
        <v/>
      </c>
      <c r="P579" s="4" t="str">
        <f>IF(COUNTIF(Data!A579:H579,4)=8,"Remove","")</f>
        <v/>
      </c>
    </row>
    <row r="580" spans="1:16"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c r="O580" s="4" t="str">
        <f>IF(MAX(COUNTIF(Data!A580:H580,1),COUNTIF(Data!A580:H580,2),COUNTIF(Data!A580:H580,3),COUNTIF(Data!A580:H580,4),COUNTIF(Data!A580:H580,5),COUNTIF(Data!A580:H580,6),COUNTIF(Data!A580:H580,7))&gt;0,MAX(COUNTIF(Data!A580:H580,1),COUNTIF(Data!A580:H580,2),COUNTIF(Data!A580:H580,3),COUNTIF(Data!A580:H580,4),COUNTIF(Data!A580:H580,5),COUNTIF(Data!A580:H580,6),COUNTIF(Data!A580:H580,7)),"")</f>
        <v/>
      </c>
      <c r="P580" s="4" t="str">
        <f>IF(COUNTIF(Data!A580:H580,4)=8,"Remove","")</f>
        <v/>
      </c>
    </row>
    <row r="581" spans="1:16"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c r="O581" s="4" t="str">
        <f>IF(MAX(COUNTIF(Data!A581:H581,1),COUNTIF(Data!A581:H581,2),COUNTIF(Data!A581:H581,3),COUNTIF(Data!A581:H581,4),COUNTIF(Data!A581:H581,5),COUNTIF(Data!A581:H581,6),COUNTIF(Data!A581:H581,7))&gt;0,MAX(COUNTIF(Data!A581:H581,1),COUNTIF(Data!A581:H581,2),COUNTIF(Data!A581:H581,3),COUNTIF(Data!A581:H581,4),COUNTIF(Data!A581:H581,5),COUNTIF(Data!A581:H581,6),COUNTIF(Data!A581:H581,7)),"")</f>
        <v/>
      </c>
      <c r="P581" s="4" t="str">
        <f>IF(COUNTIF(Data!A581:H581,4)=8,"Remove","")</f>
        <v/>
      </c>
    </row>
    <row r="582" spans="1:16"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c r="O582" s="4" t="str">
        <f>IF(MAX(COUNTIF(Data!A582:H582,1),COUNTIF(Data!A582:H582,2),COUNTIF(Data!A582:H582,3),COUNTIF(Data!A582:H582,4),COUNTIF(Data!A582:H582,5),COUNTIF(Data!A582:H582,6),COUNTIF(Data!A582:H582,7))&gt;0,MAX(COUNTIF(Data!A582:H582,1),COUNTIF(Data!A582:H582,2),COUNTIF(Data!A582:H582,3),COUNTIF(Data!A582:H582,4),COUNTIF(Data!A582:H582,5),COUNTIF(Data!A582:H582,6),COUNTIF(Data!A582:H582,7)),"")</f>
        <v/>
      </c>
      <c r="P582" s="4" t="str">
        <f>IF(COUNTIF(Data!A582:H582,4)=8,"Remove","")</f>
        <v/>
      </c>
    </row>
    <row r="583" spans="1:16"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c r="O583" s="4" t="str">
        <f>IF(MAX(COUNTIF(Data!A583:H583,1),COUNTIF(Data!A583:H583,2),COUNTIF(Data!A583:H583,3),COUNTIF(Data!A583:H583,4),COUNTIF(Data!A583:H583,5),COUNTIF(Data!A583:H583,6),COUNTIF(Data!A583:H583,7))&gt;0,MAX(COUNTIF(Data!A583:H583,1),COUNTIF(Data!A583:H583,2),COUNTIF(Data!A583:H583,3),COUNTIF(Data!A583:H583,4),COUNTIF(Data!A583:H583,5),COUNTIF(Data!A583:H583,6),COUNTIF(Data!A583:H583,7)),"")</f>
        <v/>
      </c>
      <c r="P583" s="4" t="str">
        <f>IF(COUNTIF(Data!A583:H583,4)=8,"Remove","")</f>
        <v/>
      </c>
    </row>
    <row r="584" spans="1:16"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c r="O584" s="4" t="str">
        <f>IF(MAX(COUNTIF(Data!A584:H584,1),COUNTIF(Data!A584:H584,2),COUNTIF(Data!A584:H584,3),COUNTIF(Data!A584:H584,4),COUNTIF(Data!A584:H584,5),COUNTIF(Data!A584:H584,6),COUNTIF(Data!A584:H584,7))&gt;0,MAX(COUNTIF(Data!A584:H584,1),COUNTIF(Data!A584:H584,2),COUNTIF(Data!A584:H584,3),COUNTIF(Data!A584:H584,4),COUNTIF(Data!A584:H584,5),COUNTIF(Data!A584:H584,6),COUNTIF(Data!A584:H584,7)),"")</f>
        <v/>
      </c>
      <c r="P584" s="4" t="str">
        <f>IF(COUNTIF(Data!A584:H584,4)=8,"Remove","")</f>
        <v/>
      </c>
    </row>
    <row r="585" spans="1:16"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c r="O585" s="4" t="str">
        <f>IF(MAX(COUNTIF(Data!A585:H585,1),COUNTIF(Data!A585:H585,2),COUNTIF(Data!A585:H585,3),COUNTIF(Data!A585:H585,4),COUNTIF(Data!A585:H585,5),COUNTIF(Data!A585:H585,6),COUNTIF(Data!A585:H585,7))&gt;0,MAX(COUNTIF(Data!A585:H585,1),COUNTIF(Data!A585:H585,2),COUNTIF(Data!A585:H585,3),COUNTIF(Data!A585:H585,4),COUNTIF(Data!A585:H585,5),COUNTIF(Data!A585:H585,6),COUNTIF(Data!A585:H585,7)),"")</f>
        <v/>
      </c>
      <c r="P585" s="4" t="str">
        <f>IF(COUNTIF(Data!A585:H585,4)=8,"Remove","")</f>
        <v/>
      </c>
    </row>
    <row r="586" spans="1:16"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c r="O586" s="4" t="str">
        <f>IF(MAX(COUNTIF(Data!A586:H586,1),COUNTIF(Data!A586:H586,2),COUNTIF(Data!A586:H586,3),COUNTIF(Data!A586:H586,4),COUNTIF(Data!A586:H586,5),COUNTIF(Data!A586:H586,6),COUNTIF(Data!A586:H586,7))&gt;0,MAX(COUNTIF(Data!A586:H586,1),COUNTIF(Data!A586:H586,2),COUNTIF(Data!A586:H586,3),COUNTIF(Data!A586:H586,4),COUNTIF(Data!A586:H586,5),COUNTIF(Data!A586:H586,6),COUNTIF(Data!A586:H586,7)),"")</f>
        <v/>
      </c>
      <c r="P586" s="4" t="str">
        <f>IF(COUNTIF(Data!A586:H586,4)=8,"Remove","")</f>
        <v/>
      </c>
    </row>
    <row r="587" spans="1:16"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c r="O587" s="4" t="str">
        <f>IF(MAX(COUNTIF(Data!A587:H587,1),COUNTIF(Data!A587:H587,2),COUNTIF(Data!A587:H587,3),COUNTIF(Data!A587:H587,4),COUNTIF(Data!A587:H587,5),COUNTIF(Data!A587:H587,6),COUNTIF(Data!A587:H587,7))&gt;0,MAX(COUNTIF(Data!A587:H587,1),COUNTIF(Data!A587:H587,2),COUNTIF(Data!A587:H587,3),COUNTIF(Data!A587:H587,4),COUNTIF(Data!A587:H587,5),COUNTIF(Data!A587:H587,6),COUNTIF(Data!A587:H587,7)),"")</f>
        <v/>
      </c>
      <c r="P587" s="4" t="str">
        <f>IF(COUNTIF(Data!A587:H587,4)=8,"Remove","")</f>
        <v/>
      </c>
    </row>
    <row r="588" spans="1:16"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c r="O588" s="4" t="str">
        <f>IF(MAX(COUNTIF(Data!A588:H588,1),COUNTIF(Data!A588:H588,2),COUNTIF(Data!A588:H588,3),COUNTIF(Data!A588:H588,4),COUNTIF(Data!A588:H588,5),COUNTIF(Data!A588:H588,6),COUNTIF(Data!A588:H588,7))&gt;0,MAX(COUNTIF(Data!A588:H588,1),COUNTIF(Data!A588:H588,2),COUNTIF(Data!A588:H588,3),COUNTIF(Data!A588:H588,4),COUNTIF(Data!A588:H588,5),COUNTIF(Data!A588:H588,6),COUNTIF(Data!A588:H588,7)),"")</f>
        <v/>
      </c>
      <c r="P588" s="4" t="str">
        <f>IF(COUNTIF(Data!A588:H588,4)=8,"Remove","")</f>
        <v/>
      </c>
    </row>
    <row r="589" spans="1:16"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c r="O589" s="4" t="str">
        <f>IF(MAX(COUNTIF(Data!A589:H589,1),COUNTIF(Data!A589:H589,2),COUNTIF(Data!A589:H589,3),COUNTIF(Data!A589:H589,4),COUNTIF(Data!A589:H589,5),COUNTIF(Data!A589:H589,6),COUNTIF(Data!A589:H589,7))&gt;0,MAX(COUNTIF(Data!A589:H589,1),COUNTIF(Data!A589:H589,2),COUNTIF(Data!A589:H589,3),COUNTIF(Data!A589:H589,4),COUNTIF(Data!A589:H589,5),COUNTIF(Data!A589:H589,6),COUNTIF(Data!A589:H589,7)),"")</f>
        <v/>
      </c>
      <c r="P589" s="4" t="str">
        <f>IF(COUNTIF(Data!A589:H589,4)=8,"Remove","")</f>
        <v/>
      </c>
    </row>
    <row r="590" spans="1:16"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c r="O590" s="4" t="str">
        <f>IF(MAX(COUNTIF(Data!A590:H590,1),COUNTIF(Data!A590:H590,2),COUNTIF(Data!A590:H590,3),COUNTIF(Data!A590:H590,4),COUNTIF(Data!A590:H590,5),COUNTIF(Data!A590:H590,6),COUNTIF(Data!A590:H590,7))&gt;0,MAX(COUNTIF(Data!A590:H590,1),COUNTIF(Data!A590:H590,2),COUNTIF(Data!A590:H590,3),COUNTIF(Data!A590:H590,4),COUNTIF(Data!A590:H590,5),COUNTIF(Data!A590:H590,6),COUNTIF(Data!A590:H590,7)),"")</f>
        <v/>
      </c>
      <c r="P590" s="4" t="str">
        <f>IF(COUNTIF(Data!A590:H590,4)=8,"Remove","")</f>
        <v/>
      </c>
    </row>
    <row r="591" spans="1:16"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c r="O591" s="4" t="str">
        <f>IF(MAX(COUNTIF(Data!A591:H591,1),COUNTIF(Data!A591:H591,2),COUNTIF(Data!A591:H591,3),COUNTIF(Data!A591:H591,4),COUNTIF(Data!A591:H591,5),COUNTIF(Data!A591:H591,6),COUNTIF(Data!A591:H591,7))&gt;0,MAX(COUNTIF(Data!A591:H591,1),COUNTIF(Data!A591:H591,2),COUNTIF(Data!A591:H591,3),COUNTIF(Data!A591:H591,4),COUNTIF(Data!A591:H591,5),COUNTIF(Data!A591:H591,6),COUNTIF(Data!A591:H591,7)),"")</f>
        <v/>
      </c>
      <c r="P591" s="4" t="str">
        <f>IF(COUNTIF(Data!A591:H591,4)=8,"Remove","")</f>
        <v/>
      </c>
    </row>
    <row r="592" spans="1:16"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c r="O592" s="4" t="str">
        <f>IF(MAX(COUNTIF(Data!A592:H592,1),COUNTIF(Data!A592:H592,2),COUNTIF(Data!A592:H592,3),COUNTIF(Data!A592:H592,4),COUNTIF(Data!A592:H592,5),COUNTIF(Data!A592:H592,6),COUNTIF(Data!A592:H592,7))&gt;0,MAX(COUNTIF(Data!A592:H592,1),COUNTIF(Data!A592:H592,2),COUNTIF(Data!A592:H592,3),COUNTIF(Data!A592:H592,4),COUNTIF(Data!A592:H592,5),COUNTIF(Data!A592:H592,6),COUNTIF(Data!A592:H592,7)),"")</f>
        <v/>
      </c>
      <c r="P592" s="4" t="str">
        <f>IF(COUNTIF(Data!A592:H592,4)=8,"Remove","")</f>
        <v/>
      </c>
    </row>
    <row r="593" spans="1:16"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c r="O593" s="4" t="str">
        <f>IF(MAX(COUNTIF(Data!A593:H593,1),COUNTIF(Data!A593:H593,2),COUNTIF(Data!A593:H593,3),COUNTIF(Data!A593:H593,4),COUNTIF(Data!A593:H593,5),COUNTIF(Data!A593:H593,6),COUNTIF(Data!A593:H593,7))&gt;0,MAX(COUNTIF(Data!A593:H593,1),COUNTIF(Data!A593:H593,2),COUNTIF(Data!A593:H593,3),COUNTIF(Data!A593:H593,4),COUNTIF(Data!A593:H593,5),COUNTIF(Data!A593:H593,6),COUNTIF(Data!A593:H593,7)),"")</f>
        <v/>
      </c>
      <c r="P593" s="4" t="str">
        <f>IF(COUNTIF(Data!A593:H593,4)=8,"Remove","")</f>
        <v/>
      </c>
    </row>
    <row r="594" spans="1:16"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c r="O594" s="4" t="str">
        <f>IF(MAX(COUNTIF(Data!A594:H594,1),COUNTIF(Data!A594:H594,2),COUNTIF(Data!A594:H594,3),COUNTIF(Data!A594:H594,4),COUNTIF(Data!A594:H594,5),COUNTIF(Data!A594:H594,6),COUNTIF(Data!A594:H594,7))&gt;0,MAX(COUNTIF(Data!A594:H594,1),COUNTIF(Data!A594:H594,2),COUNTIF(Data!A594:H594,3),COUNTIF(Data!A594:H594,4),COUNTIF(Data!A594:H594,5),COUNTIF(Data!A594:H594,6),COUNTIF(Data!A594:H594,7)),"")</f>
        <v/>
      </c>
      <c r="P594" s="4" t="str">
        <f>IF(COUNTIF(Data!A594:H594,4)=8,"Remove","")</f>
        <v/>
      </c>
    </row>
    <row r="595" spans="1:16"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c r="O595" s="4" t="str">
        <f>IF(MAX(COUNTIF(Data!A595:H595,1),COUNTIF(Data!A595:H595,2),COUNTIF(Data!A595:H595,3),COUNTIF(Data!A595:H595,4),COUNTIF(Data!A595:H595,5),COUNTIF(Data!A595:H595,6),COUNTIF(Data!A595:H595,7))&gt;0,MAX(COUNTIF(Data!A595:H595,1),COUNTIF(Data!A595:H595,2),COUNTIF(Data!A595:H595,3),COUNTIF(Data!A595:H595,4),COUNTIF(Data!A595:H595,5),COUNTIF(Data!A595:H595,6),COUNTIF(Data!A595:H595,7)),"")</f>
        <v/>
      </c>
      <c r="P595" s="4" t="str">
        <f>IF(COUNTIF(Data!A595:H595,4)=8,"Remove","")</f>
        <v/>
      </c>
    </row>
    <row r="596" spans="1:16"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c r="O596" s="4" t="str">
        <f>IF(MAX(COUNTIF(Data!A596:H596,1),COUNTIF(Data!A596:H596,2),COUNTIF(Data!A596:H596,3),COUNTIF(Data!A596:H596,4),COUNTIF(Data!A596:H596,5),COUNTIF(Data!A596:H596,6),COUNTIF(Data!A596:H596,7))&gt;0,MAX(COUNTIF(Data!A596:H596,1),COUNTIF(Data!A596:H596,2),COUNTIF(Data!A596:H596,3),COUNTIF(Data!A596:H596,4),COUNTIF(Data!A596:H596,5),COUNTIF(Data!A596:H596,6),COUNTIF(Data!A596:H596,7)),"")</f>
        <v/>
      </c>
      <c r="P596" s="4" t="str">
        <f>IF(COUNTIF(Data!A596:H596,4)=8,"Remove","")</f>
        <v/>
      </c>
    </row>
    <row r="597" spans="1:16"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c r="O597" s="4" t="str">
        <f>IF(MAX(COUNTIF(Data!A597:H597,1),COUNTIF(Data!A597:H597,2),COUNTIF(Data!A597:H597,3),COUNTIF(Data!A597:H597,4),COUNTIF(Data!A597:H597,5),COUNTIF(Data!A597:H597,6),COUNTIF(Data!A597:H597,7))&gt;0,MAX(COUNTIF(Data!A597:H597,1),COUNTIF(Data!A597:H597,2),COUNTIF(Data!A597:H597,3),COUNTIF(Data!A597:H597,4),COUNTIF(Data!A597:H597,5),COUNTIF(Data!A597:H597,6),COUNTIF(Data!A597:H597,7)),"")</f>
        <v/>
      </c>
      <c r="P597" s="4" t="str">
        <f>IF(COUNTIF(Data!A597:H597,4)=8,"Remove","")</f>
        <v/>
      </c>
    </row>
    <row r="598" spans="1:16"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c r="O598" s="4" t="str">
        <f>IF(MAX(COUNTIF(Data!A598:H598,1),COUNTIF(Data!A598:H598,2),COUNTIF(Data!A598:H598,3),COUNTIF(Data!A598:H598,4),COUNTIF(Data!A598:H598,5),COUNTIF(Data!A598:H598,6),COUNTIF(Data!A598:H598,7))&gt;0,MAX(COUNTIF(Data!A598:H598,1),COUNTIF(Data!A598:H598,2),COUNTIF(Data!A598:H598,3),COUNTIF(Data!A598:H598,4),COUNTIF(Data!A598:H598,5),COUNTIF(Data!A598:H598,6),COUNTIF(Data!A598:H598,7)),"")</f>
        <v/>
      </c>
      <c r="P598" s="4" t="str">
        <f>IF(COUNTIF(Data!A598:H598,4)=8,"Remove","")</f>
        <v/>
      </c>
    </row>
    <row r="599" spans="1:16"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c r="O599" s="4" t="str">
        <f>IF(MAX(COUNTIF(Data!A599:H599,1),COUNTIF(Data!A599:H599,2),COUNTIF(Data!A599:H599,3),COUNTIF(Data!A599:H599,4),COUNTIF(Data!A599:H599,5),COUNTIF(Data!A599:H599,6),COUNTIF(Data!A599:H599,7))&gt;0,MAX(COUNTIF(Data!A599:H599,1),COUNTIF(Data!A599:H599,2),COUNTIF(Data!A599:H599,3),COUNTIF(Data!A599:H599,4),COUNTIF(Data!A599:H599,5),COUNTIF(Data!A599:H599,6),COUNTIF(Data!A599:H599,7)),"")</f>
        <v/>
      </c>
      <c r="P599" s="4" t="str">
        <f>IF(COUNTIF(Data!A599:H599,4)=8,"Remove","")</f>
        <v/>
      </c>
    </row>
    <row r="600" spans="1:16"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c r="O600" s="4" t="str">
        <f>IF(MAX(COUNTIF(Data!A600:H600,1),COUNTIF(Data!A600:H600,2),COUNTIF(Data!A600:H600,3),COUNTIF(Data!A600:H600,4),COUNTIF(Data!A600:H600,5),COUNTIF(Data!A600:H600,6),COUNTIF(Data!A600:H600,7))&gt;0,MAX(COUNTIF(Data!A600:H600,1),COUNTIF(Data!A600:H600,2),COUNTIF(Data!A600:H600,3),COUNTIF(Data!A600:H600,4),COUNTIF(Data!A600:H600,5),COUNTIF(Data!A600:H600,6),COUNTIF(Data!A600:H600,7)),"")</f>
        <v/>
      </c>
      <c r="P600" s="4" t="str">
        <f>IF(COUNTIF(Data!A600:H600,4)=8,"Remove","")</f>
        <v/>
      </c>
    </row>
    <row r="601" spans="1:16"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c r="O601" s="4" t="str">
        <f>IF(MAX(COUNTIF(Data!A601:H601,1),COUNTIF(Data!A601:H601,2),COUNTIF(Data!A601:H601,3),COUNTIF(Data!A601:H601,4),COUNTIF(Data!A601:H601,5),COUNTIF(Data!A601:H601,6),COUNTIF(Data!A601:H601,7))&gt;0,MAX(COUNTIF(Data!A601:H601,1),COUNTIF(Data!A601:H601,2),COUNTIF(Data!A601:H601,3),COUNTIF(Data!A601:H601,4),COUNTIF(Data!A601:H601,5),COUNTIF(Data!A601:H601,6),COUNTIF(Data!A601:H601,7)),"")</f>
        <v/>
      </c>
      <c r="P601" s="4" t="str">
        <f>IF(COUNTIF(Data!A601:H601,4)=8,"Remove","")</f>
        <v/>
      </c>
    </row>
    <row r="602" spans="1:16"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c r="O602" s="4" t="str">
        <f>IF(MAX(COUNTIF(Data!A602:H602,1),COUNTIF(Data!A602:H602,2),COUNTIF(Data!A602:H602,3),COUNTIF(Data!A602:H602,4),COUNTIF(Data!A602:H602,5),COUNTIF(Data!A602:H602,6),COUNTIF(Data!A602:H602,7))&gt;0,MAX(COUNTIF(Data!A602:H602,1),COUNTIF(Data!A602:H602,2),COUNTIF(Data!A602:H602,3),COUNTIF(Data!A602:H602,4),COUNTIF(Data!A602:H602,5),COUNTIF(Data!A602:H602,6),COUNTIF(Data!A602:H602,7)),"")</f>
        <v/>
      </c>
      <c r="P602" s="4" t="str">
        <f>IF(COUNTIF(Data!A602:H602,4)=8,"Remove","")</f>
        <v/>
      </c>
    </row>
    <row r="603" spans="1:16"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c r="O603" s="4" t="str">
        <f>IF(MAX(COUNTIF(Data!A603:H603,1),COUNTIF(Data!A603:H603,2),COUNTIF(Data!A603:H603,3),COUNTIF(Data!A603:H603,4),COUNTIF(Data!A603:H603,5),COUNTIF(Data!A603:H603,6),COUNTIF(Data!A603:H603,7))&gt;0,MAX(COUNTIF(Data!A603:H603,1),COUNTIF(Data!A603:H603,2),COUNTIF(Data!A603:H603,3),COUNTIF(Data!A603:H603,4),COUNTIF(Data!A603:H603,5),COUNTIF(Data!A603:H603,6),COUNTIF(Data!A603:H603,7)),"")</f>
        <v/>
      </c>
      <c r="P603" s="4" t="str">
        <f>IF(COUNTIF(Data!A603:H603,4)=8,"Remove","")</f>
        <v/>
      </c>
    </row>
    <row r="604" spans="1:16"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c r="O604" s="4" t="str">
        <f>IF(MAX(COUNTIF(Data!A604:H604,1),COUNTIF(Data!A604:H604,2),COUNTIF(Data!A604:H604,3),COUNTIF(Data!A604:H604,4),COUNTIF(Data!A604:H604,5),COUNTIF(Data!A604:H604,6),COUNTIF(Data!A604:H604,7))&gt;0,MAX(COUNTIF(Data!A604:H604,1),COUNTIF(Data!A604:H604,2),COUNTIF(Data!A604:H604,3),COUNTIF(Data!A604:H604,4),COUNTIF(Data!A604:H604,5),COUNTIF(Data!A604:H604,6),COUNTIF(Data!A604:H604,7)),"")</f>
        <v/>
      </c>
      <c r="P604" s="4" t="str">
        <f>IF(COUNTIF(Data!A604:H604,4)=8,"Remove","")</f>
        <v/>
      </c>
    </row>
    <row r="605" spans="1:16"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c r="O605" s="4" t="str">
        <f>IF(MAX(COUNTIF(Data!A605:H605,1),COUNTIF(Data!A605:H605,2),COUNTIF(Data!A605:H605,3),COUNTIF(Data!A605:H605,4),COUNTIF(Data!A605:H605,5),COUNTIF(Data!A605:H605,6),COUNTIF(Data!A605:H605,7))&gt;0,MAX(COUNTIF(Data!A605:H605,1),COUNTIF(Data!A605:H605,2),COUNTIF(Data!A605:H605,3),COUNTIF(Data!A605:H605,4),COUNTIF(Data!A605:H605,5),COUNTIF(Data!A605:H605,6),COUNTIF(Data!A605:H605,7)),"")</f>
        <v/>
      </c>
      <c r="P605" s="4" t="str">
        <f>IF(COUNTIF(Data!A605:H605,4)=8,"Remove","")</f>
        <v/>
      </c>
    </row>
    <row r="606" spans="1:16"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c r="O606" s="4" t="str">
        <f>IF(MAX(COUNTIF(Data!A606:H606,1),COUNTIF(Data!A606:H606,2),COUNTIF(Data!A606:H606,3),COUNTIF(Data!A606:H606,4),COUNTIF(Data!A606:H606,5),COUNTIF(Data!A606:H606,6),COUNTIF(Data!A606:H606,7))&gt;0,MAX(COUNTIF(Data!A606:H606,1),COUNTIF(Data!A606:H606,2),COUNTIF(Data!A606:H606,3),COUNTIF(Data!A606:H606,4),COUNTIF(Data!A606:H606,5),COUNTIF(Data!A606:H606,6),COUNTIF(Data!A606:H606,7)),"")</f>
        <v/>
      </c>
      <c r="P606" s="4" t="str">
        <f>IF(COUNTIF(Data!A606:H606,4)=8,"Remove","")</f>
        <v/>
      </c>
    </row>
    <row r="607" spans="1:16"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c r="O607" s="4" t="str">
        <f>IF(MAX(COUNTIF(Data!A607:H607,1),COUNTIF(Data!A607:H607,2),COUNTIF(Data!A607:H607,3),COUNTIF(Data!A607:H607,4),COUNTIF(Data!A607:H607,5),COUNTIF(Data!A607:H607,6),COUNTIF(Data!A607:H607,7))&gt;0,MAX(COUNTIF(Data!A607:H607,1),COUNTIF(Data!A607:H607,2),COUNTIF(Data!A607:H607,3),COUNTIF(Data!A607:H607,4),COUNTIF(Data!A607:H607,5),COUNTIF(Data!A607:H607,6),COUNTIF(Data!A607:H607,7)),"")</f>
        <v/>
      </c>
      <c r="P607" s="4" t="str">
        <f>IF(COUNTIF(Data!A607:H607,4)=8,"Remove","")</f>
        <v/>
      </c>
    </row>
    <row r="608" spans="1:16"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c r="O608" s="4" t="str">
        <f>IF(MAX(COUNTIF(Data!A608:H608,1),COUNTIF(Data!A608:H608,2),COUNTIF(Data!A608:H608,3),COUNTIF(Data!A608:H608,4),COUNTIF(Data!A608:H608,5),COUNTIF(Data!A608:H608,6),COUNTIF(Data!A608:H608,7))&gt;0,MAX(COUNTIF(Data!A608:H608,1),COUNTIF(Data!A608:H608,2),COUNTIF(Data!A608:H608,3),COUNTIF(Data!A608:H608,4),COUNTIF(Data!A608:H608,5),COUNTIF(Data!A608:H608,6),COUNTIF(Data!A608:H608,7)),"")</f>
        <v/>
      </c>
      <c r="P608" s="4" t="str">
        <f>IF(COUNTIF(Data!A608:H608,4)=8,"Remove","")</f>
        <v/>
      </c>
    </row>
    <row r="609" spans="1:16"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c r="O609" s="4" t="str">
        <f>IF(MAX(COUNTIF(Data!A609:H609,1),COUNTIF(Data!A609:H609,2),COUNTIF(Data!A609:H609,3),COUNTIF(Data!A609:H609,4),COUNTIF(Data!A609:H609,5),COUNTIF(Data!A609:H609,6),COUNTIF(Data!A609:H609,7))&gt;0,MAX(COUNTIF(Data!A609:H609,1),COUNTIF(Data!A609:H609,2),COUNTIF(Data!A609:H609,3),COUNTIF(Data!A609:H609,4),COUNTIF(Data!A609:H609,5),COUNTIF(Data!A609:H609,6),COUNTIF(Data!A609:H609,7)),"")</f>
        <v/>
      </c>
      <c r="P609" s="4" t="str">
        <f>IF(COUNTIF(Data!A609:H609,4)=8,"Remove","")</f>
        <v/>
      </c>
    </row>
    <row r="610" spans="1:16"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c r="O610" s="4" t="str">
        <f>IF(MAX(COUNTIF(Data!A610:H610,1),COUNTIF(Data!A610:H610,2),COUNTIF(Data!A610:H610,3),COUNTIF(Data!A610:H610,4),COUNTIF(Data!A610:H610,5),COUNTIF(Data!A610:H610,6),COUNTIF(Data!A610:H610,7))&gt;0,MAX(COUNTIF(Data!A610:H610,1),COUNTIF(Data!A610:H610,2),COUNTIF(Data!A610:H610,3),COUNTIF(Data!A610:H610,4),COUNTIF(Data!A610:H610,5),COUNTIF(Data!A610:H610,6),COUNTIF(Data!A610:H610,7)),"")</f>
        <v/>
      </c>
      <c r="P610" s="4" t="str">
        <f>IF(COUNTIF(Data!A610:H610,4)=8,"Remove","")</f>
        <v/>
      </c>
    </row>
    <row r="611" spans="1:16"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c r="O611" s="4" t="str">
        <f>IF(MAX(COUNTIF(Data!A611:H611,1),COUNTIF(Data!A611:H611,2),COUNTIF(Data!A611:H611,3),COUNTIF(Data!A611:H611,4),COUNTIF(Data!A611:H611,5),COUNTIF(Data!A611:H611,6),COUNTIF(Data!A611:H611,7))&gt;0,MAX(COUNTIF(Data!A611:H611,1),COUNTIF(Data!A611:H611,2),COUNTIF(Data!A611:H611,3),COUNTIF(Data!A611:H611,4),COUNTIF(Data!A611:H611,5),COUNTIF(Data!A611:H611,6),COUNTIF(Data!A611:H611,7)),"")</f>
        <v/>
      </c>
      <c r="P611" s="4" t="str">
        <f>IF(COUNTIF(Data!A611:H611,4)=8,"Remove","")</f>
        <v/>
      </c>
    </row>
    <row r="612" spans="1:16"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c r="O612" s="4" t="str">
        <f>IF(MAX(COUNTIF(Data!A612:H612,1),COUNTIF(Data!A612:H612,2),COUNTIF(Data!A612:H612,3),COUNTIF(Data!A612:H612,4),COUNTIF(Data!A612:H612,5),COUNTIF(Data!A612:H612,6),COUNTIF(Data!A612:H612,7))&gt;0,MAX(COUNTIF(Data!A612:H612,1),COUNTIF(Data!A612:H612,2),COUNTIF(Data!A612:H612,3),COUNTIF(Data!A612:H612,4),COUNTIF(Data!A612:H612,5),COUNTIF(Data!A612:H612,6),COUNTIF(Data!A612:H612,7)),"")</f>
        <v/>
      </c>
      <c r="P612" s="4" t="str">
        <f>IF(COUNTIF(Data!A612:H612,4)=8,"Remove","")</f>
        <v/>
      </c>
    </row>
    <row r="613" spans="1:16"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c r="O613" s="4" t="str">
        <f>IF(MAX(COUNTIF(Data!A613:H613,1),COUNTIF(Data!A613:H613,2),COUNTIF(Data!A613:H613,3),COUNTIF(Data!A613:H613,4),COUNTIF(Data!A613:H613,5),COUNTIF(Data!A613:H613,6),COUNTIF(Data!A613:H613,7))&gt;0,MAX(COUNTIF(Data!A613:H613,1),COUNTIF(Data!A613:H613,2),COUNTIF(Data!A613:H613,3),COUNTIF(Data!A613:H613,4),COUNTIF(Data!A613:H613,5),COUNTIF(Data!A613:H613,6),COUNTIF(Data!A613:H613,7)),"")</f>
        <v/>
      </c>
      <c r="P613" s="4" t="str">
        <f>IF(COUNTIF(Data!A613:H613,4)=8,"Remove","")</f>
        <v/>
      </c>
    </row>
    <row r="614" spans="1:16"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c r="O614" s="4" t="str">
        <f>IF(MAX(COUNTIF(Data!A614:H614,1),COUNTIF(Data!A614:H614,2),COUNTIF(Data!A614:H614,3),COUNTIF(Data!A614:H614,4),COUNTIF(Data!A614:H614,5),COUNTIF(Data!A614:H614,6),COUNTIF(Data!A614:H614,7))&gt;0,MAX(COUNTIF(Data!A614:H614,1),COUNTIF(Data!A614:H614,2),COUNTIF(Data!A614:H614,3),COUNTIF(Data!A614:H614,4),COUNTIF(Data!A614:H614,5),COUNTIF(Data!A614:H614,6),COUNTIF(Data!A614:H614,7)),"")</f>
        <v/>
      </c>
      <c r="P614" s="4" t="str">
        <f>IF(COUNTIF(Data!A614:H614,4)=8,"Remove","")</f>
        <v/>
      </c>
    </row>
    <row r="615" spans="1:16"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c r="O615" s="4" t="str">
        <f>IF(MAX(COUNTIF(Data!A615:H615,1),COUNTIF(Data!A615:H615,2),COUNTIF(Data!A615:H615,3),COUNTIF(Data!A615:H615,4),COUNTIF(Data!A615:H615,5),COUNTIF(Data!A615:H615,6),COUNTIF(Data!A615:H615,7))&gt;0,MAX(COUNTIF(Data!A615:H615,1),COUNTIF(Data!A615:H615,2),COUNTIF(Data!A615:H615,3),COUNTIF(Data!A615:H615,4),COUNTIF(Data!A615:H615,5),COUNTIF(Data!A615:H615,6),COUNTIF(Data!A615:H615,7)),"")</f>
        <v/>
      </c>
      <c r="P615" s="4" t="str">
        <f>IF(COUNTIF(Data!A615:H615,4)=8,"Remove","")</f>
        <v/>
      </c>
    </row>
    <row r="616" spans="1:16"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c r="O616" s="4" t="str">
        <f>IF(MAX(COUNTIF(Data!A616:H616,1),COUNTIF(Data!A616:H616,2),COUNTIF(Data!A616:H616,3),COUNTIF(Data!A616:H616,4),COUNTIF(Data!A616:H616,5),COUNTIF(Data!A616:H616,6),COUNTIF(Data!A616:H616,7))&gt;0,MAX(COUNTIF(Data!A616:H616,1),COUNTIF(Data!A616:H616,2),COUNTIF(Data!A616:H616,3),COUNTIF(Data!A616:H616,4),COUNTIF(Data!A616:H616,5),COUNTIF(Data!A616:H616,6),COUNTIF(Data!A616:H616,7)),"")</f>
        <v/>
      </c>
      <c r="P616" s="4" t="str">
        <f>IF(COUNTIF(Data!A616:H616,4)=8,"Remove","")</f>
        <v/>
      </c>
    </row>
    <row r="617" spans="1:16"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c r="O617" s="4" t="str">
        <f>IF(MAX(COUNTIF(Data!A617:H617,1),COUNTIF(Data!A617:H617,2),COUNTIF(Data!A617:H617,3),COUNTIF(Data!A617:H617,4),COUNTIF(Data!A617:H617,5),COUNTIF(Data!A617:H617,6),COUNTIF(Data!A617:H617,7))&gt;0,MAX(COUNTIF(Data!A617:H617,1),COUNTIF(Data!A617:H617,2),COUNTIF(Data!A617:H617,3),COUNTIF(Data!A617:H617,4),COUNTIF(Data!A617:H617,5),COUNTIF(Data!A617:H617,6),COUNTIF(Data!A617:H617,7)),"")</f>
        <v/>
      </c>
      <c r="P617" s="4" t="str">
        <f>IF(COUNTIF(Data!A617:H617,4)=8,"Remove","")</f>
        <v/>
      </c>
    </row>
    <row r="618" spans="1:16"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c r="O618" s="4" t="str">
        <f>IF(MAX(COUNTIF(Data!A618:H618,1),COUNTIF(Data!A618:H618,2),COUNTIF(Data!A618:H618,3),COUNTIF(Data!A618:H618,4),COUNTIF(Data!A618:H618,5),COUNTIF(Data!A618:H618,6),COUNTIF(Data!A618:H618,7))&gt;0,MAX(COUNTIF(Data!A618:H618,1),COUNTIF(Data!A618:H618,2),COUNTIF(Data!A618:H618,3),COUNTIF(Data!A618:H618,4),COUNTIF(Data!A618:H618,5),COUNTIF(Data!A618:H618,6),COUNTIF(Data!A618:H618,7)),"")</f>
        <v/>
      </c>
      <c r="P618" s="4" t="str">
        <f>IF(COUNTIF(Data!A618:H618,4)=8,"Remove","")</f>
        <v/>
      </c>
    </row>
    <row r="619" spans="1:16"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c r="O619" s="4" t="str">
        <f>IF(MAX(COUNTIF(Data!A619:H619,1),COUNTIF(Data!A619:H619,2),COUNTIF(Data!A619:H619,3),COUNTIF(Data!A619:H619,4),COUNTIF(Data!A619:H619,5),COUNTIF(Data!A619:H619,6),COUNTIF(Data!A619:H619,7))&gt;0,MAX(COUNTIF(Data!A619:H619,1),COUNTIF(Data!A619:H619,2),COUNTIF(Data!A619:H619,3),COUNTIF(Data!A619:H619,4),COUNTIF(Data!A619:H619,5),COUNTIF(Data!A619:H619,6),COUNTIF(Data!A619:H619,7)),"")</f>
        <v/>
      </c>
      <c r="P619" s="4" t="str">
        <f>IF(COUNTIF(Data!A619:H619,4)=8,"Remove","")</f>
        <v/>
      </c>
    </row>
    <row r="620" spans="1:16"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c r="O620" s="4" t="str">
        <f>IF(MAX(COUNTIF(Data!A620:H620,1),COUNTIF(Data!A620:H620,2),COUNTIF(Data!A620:H620,3),COUNTIF(Data!A620:H620,4),COUNTIF(Data!A620:H620,5),COUNTIF(Data!A620:H620,6),COUNTIF(Data!A620:H620,7))&gt;0,MAX(COUNTIF(Data!A620:H620,1),COUNTIF(Data!A620:H620,2),COUNTIF(Data!A620:H620,3),COUNTIF(Data!A620:H620,4),COUNTIF(Data!A620:H620,5),COUNTIF(Data!A620:H620,6),COUNTIF(Data!A620:H620,7)),"")</f>
        <v/>
      </c>
      <c r="P620" s="4" t="str">
        <f>IF(COUNTIF(Data!A620:H620,4)=8,"Remove","")</f>
        <v/>
      </c>
    </row>
    <row r="621" spans="1:16"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c r="O621" s="4" t="str">
        <f>IF(MAX(COUNTIF(Data!A621:H621,1),COUNTIF(Data!A621:H621,2),COUNTIF(Data!A621:H621,3),COUNTIF(Data!A621:H621,4),COUNTIF(Data!A621:H621,5),COUNTIF(Data!A621:H621,6),COUNTIF(Data!A621:H621,7))&gt;0,MAX(COUNTIF(Data!A621:H621,1),COUNTIF(Data!A621:H621,2),COUNTIF(Data!A621:H621,3),COUNTIF(Data!A621:H621,4),COUNTIF(Data!A621:H621,5),COUNTIF(Data!A621:H621,6),COUNTIF(Data!A621:H621,7)),"")</f>
        <v/>
      </c>
      <c r="P621" s="4" t="str">
        <f>IF(COUNTIF(Data!A621:H621,4)=8,"Remove","")</f>
        <v/>
      </c>
    </row>
    <row r="622" spans="1:16"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c r="O622" s="4" t="str">
        <f>IF(MAX(COUNTIF(Data!A622:H622,1),COUNTIF(Data!A622:H622,2),COUNTIF(Data!A622:H622,3),COUNTIF(Data!A622:H622,4),COUNTIF(Data!A622:H622,5),COUNTIF(Data!A622:H622,6),COUNTIF(Data!A622:H622,7))&gt;0,MAX(COUNTIF(Data!A622:H622,1),COUNTIF(Data!A622:H622,2),COUNTIF(Data!A622:H622,3),COUNTIF(Data!A622:H622,4),COUNTIF(Data!A622:H622,5),COUNTIF(Data!A622:H622,6),COUNTIF(Data!A622:H622,7)),"")</f>
        <v/>
      </c>
      <c r="P622" s="4" t="str">
        <f>IF(COUNTIF(Data!A622:H622,4)=8,"Remove","")</f>
        <v/>
      </c>
    </row>
    <row r="623" spans="1:16"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c r="O623" s="4" t="str">
        <f>IF(MAX(COUNTIF(Data!A623:H623,1),COUNTIF(Data!A623:H623,2),COUNTIF(Data!A623:H623,3),COUNTIF(Data!A623:H623,4),COUNTIF(Data!A623:H623,5),COUNTIF(Data!A623:H623,6),COUNTIF(Data!A623:H623,7))&gt;0,MAX(COUNTIF(Data!A623:H623,1),COUNTIF(Data!A623:H623,2),COUNTIF(Data!A623:H623,3),COUNTIF(Data!A623:H623,4),COUNTIF(Data!A623:H623,5),COUNTIF(Data!A623:H623,6),COUNTIF(Data!A623:H623,7)),"")</f>
        <v/>
      </c>
      <c r="P623" s="4" t="str">
        <f>IF(COUNTIF(Data!A623:H623,4)=8,"Remove","")</f>
        <v/>
      </c>
    </row>
    <row r="624" spans="1:16"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c r="O624" s="4" t="str">
        <f>IF(MAX(COUNTIF(Data!A624:H624,1),COUNTIF(Data!A624:H624,2),COUNTIF(Data!A624:H624,3),COUNTIF(Data!A624:H624,4),COUNTIF(Data!A624:H624,5),COUNTIF(Data!A624:H624,6),COUNTIF(Data!A624:H624,7))&gt;0,MAX(COUNTIF(Data!A624:H624,1),COUNTIF(Data!A624:H624,2),COUNTIF(Data!A624:H624,3),COUNTIF(Data!A624:H624,4),COUNTIF(Data!A624:H624,5),COUNTIF(Data!A624:H624,6),COUNTIF(Data!A624:H624,7)),"")</f>
        <v/>
      </c>
      <c r="P624" s="4" t="str">
        <f>IF(COUNTIF(Data!A624:H624,4)=8,"Remove","")</f>
        <v/>
      </c>
    </row>
    <row r="625" spans="1:16"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c r="O625" s="4" t="str">
        <f>IF(MAX(COUNTIF(Data!A625:H625,1),COUNTIF(Data!A625:H625,2),COUNTIF(Data!A625:H625,3),COUNTIF(Data!A625:H625,4),COUNTIF(Data!A625:H625,5),COUNTIF(Data!A625:H625,6),COUNTIF(Data!A625:H625,7))&gt;0,MAX(COUNTIF(Data!A625:H625,1),COUNTIF(Data!A625:H625,2),COUNTIF(Data!A625:H625,3),COUNTIF(Data!A625:H625,4),COUNTIF(Data!A625:H625,5),COUNTIF(Data!A625:H625,6),COUNTIF(Data!A625:H625,7)),"")</f>
        <v/>
      </c>
      <c r="P625" s="4" t="str">
        <f>IF(COUNTIF(Data!A625:H625,4)=8,"Remove","")</f>
        <v/>
      </c>
    </row>
    <row r="626" spans="1:16"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c r="O626" s="4" t="str">
        <f>IF(MAX(COUNTIF(Data!A626:H626,1),COUNTIF(Data!A626:H626,2),COUNTIF(Data!A626:H626,3),COUNTIF(Data!A626:H626,4),COUNTIF(Data!A626:H626,5),COUNTIF(Data!A626:H626,6),COUNTIF(Data!A626:H626,7))&gt;0,MAX(COUNTIF(Data!A626:H626,1),COUNTIF(Data!A626:H626,2),COUNTIF(Data!A626:H626,3),COUNTIF(Data!A626:H626,4),COUNTIF(Data!A626:H626,5),COUNTIF(Data!A626:H626,6),COUNTIF(Data!A626:H626,7)),"")</f>
        <v/>
      </c>
      <c r="P626" s="4" t="str">
        <f>IF(COUNTIF(Data!A626:H626,4)=8,"Remove","")</f>
        <v/>
      </c>
    </row>
    <row r="627" spans="1:16"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c r="O627" s="4" t="str">
        <f>IF(MAX(COUNTIF(Data!A627:H627,1),COUNTIF(Data!A627:H627,2),COUNTIF(Data!A627:H627,3),COUNTIF(Data!A627:H627,4),COUNTIF(Data!A627:H627,5),COUNTIF(Data!A627:H627,6),COUNTIF(Data!A627:H627,7))&gt;0,MAX(COUNTIF(Data!A627:H627,1),COUNTIF(Data!A627:H627,2),COUNTIF(Data!A627:H627,3),COUNTIF(Data!A627:H627,4),COUNTIF(Data!A627:H627,5),COUNTIF(Data!A627:H627,6),COUNTIF(Data!A627:H627,7)),"")</f>
        <v/>
      </c>
      <c r="P627" s="4" t="str">
        <f>IF(COUNTIF(Data!A627:H627,4)=8,"Remove","")</f>
        <v/>
      </c>
    </row>
    <row r="628" spans="1:16"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c r="O628" s="4" t="str">
        <f>IF(MAX(COUNTIF(Data!A628:H628,1),COUNTIF(Data!A628:H628,2),COUNTIF(Data!A628:H628,3),COUNTIF(Data!A628:H628,4),COUNTIF(Data!A628:H628,5),COUNTIF(Data!A628:H628,6),COUNTIF(Data!A628:H628,7))&gt;0,MAX(COUNTIF(Data!A628:H628,1),COUNTIF(Data!A628:H628,2),COUNTIF(Data!A628:H628,3),COUNTIF(Data!A628:H628,4),COUNTIF(Data!A628:H628,5),COUNTIF(Data!A628:H628,6),COUNTIF(Data!A628:H628,7)),"")</f>
        <v/>
      </c>
      <c r="P628" s="4" t="str">
        <f>IF(COUNTIF(Data!A628:H628,4)=8,"Remove","")</f>
        <v/>
      </c>
    </row>
    <row r="629" spans="1:16"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c r="O629" s="4" t="str">
        <f>IF(MAX(COUNTIF(Data!A629:H629,1),COUNTIF(Data!A629:H629,2),COUNTIF(Data!A629:H629,3),COUNTIF(Data!A629:H629,4),COUNTIF(Data!A629:H629,5),COUNTIF(Data!A629:H629,6),COUNTIF(Data!A629:H629,7))&gt;0,MAX(COUNTIF(Data!A629:H629,1),COUNTIF(Data!A629:H629,2),COUNTIF(Data!A629:H629,3),COUNTIF(Data!A629:H629,4),COUNTIF(Data!A629:H629,5),COUNTIF(Data!A629:H629,6),COUNTIF(Data!A629:H629,7)),"")</f>
        <v/>
      </c>
      <c r="P629" s="4" t="str">
        <f>IF(COUNTIF(Data!A629:H629,4)=8,"Remove","")</f>
        <v/>
      </c>
    </row>
    <row r="630" spans="1:16"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c r="O630" s="4" t="str">
        <f>IF(MAX(COUNTIF(Data!A630:H630,1),COUNTIF(Data!A630:H630,2),COUNTIF(Data!A630:H630,3),COUNTIF(Data!A630:H630,4),COUNTIF(Data!A630:H630,5),COUNTIF(Data!A630:H630,6),COUNTIF(Data!A630:H630,7))&gt;0,MAX(COUNTIF(Data!A630:H630,1),COUNTIF(Data!A630:H630,2),COUNTIF(Data!A630:H630,3),COUNTIF(Data!A630:H630,4),COUNTIF(Data!A630:H630,5),COUNTIF(Data!A630:H630,6),COUNTIF(Data!A630:H630,7)),"")</f>
        <v/>
      </c>
      <c r="P630" s="4" t="str">
        <f>IF(COUNTIF(Data!A630:H630,4)=8,"Remove","")</f>
        <v/>
      </c>
    </row>
    <row r="631" spans="1:16"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c r="O631" s="4" t="str">
        <f>IF(MAX(COUNTIF(Data!A631:H631,1),COUNTIF(Data!A631:H631,2),COUNTIF(Data!A631:H631,3),COUNTIF(Data!A631:H631,4),COUNTIF(Data!A631:H631,5),COUNTIF(Data!A631:H631,6),COUNTIF(Data!A631:H631,7))&gt;0,MAX(COUNTIF(Data!A631:H631,1),COUNTIF(Data!A631:H631,2),COUNTIF(Data!A631:H631,3),COUNTIF(Data!A631:H631,4),COUNTIF(Data!A631:H631,5),COUNTIF(Data!A631:H631,6),COUNTIF(Data!A631:H631,7)),"")</f>
        <v/>
      </c>
      <c r="P631" s="4" t="str">
        <f>IF(COUNTIF(Data!A631:H631,4)=8,"Remove","")</f>
        <v/>
      </c>
    </row>
    <row r="632" spans="1:16"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c r="O632" s="4" t="str">
        <f>IF(MAX(COUNTIF(Data!A632:H632,1),COUNTIF(Data!A632:H632,2),COUNTIF(Data!A632:H632,3),COUNTIF(Data!A632:H632,4),COUNTIF(Data!A632:H632,5),COUNTIF(Data!A632:H632,6),COUNTIF(Data!A632:H632,7))&gt;0,MAX(COUNTIF(Data!A632:H632,1),COUNTIF(Data!A632:H632,2),COUNTIF(Data!A632:H632,3),COUNTIF(Data!A632:H632,4),COUNTIF(Data!A632:H632,5),COUNTIF(Data!A632:H632,6),COUNTIF(Data!A632:H632,7)),"")</f>
        <v/>
      </c>
      <c r="P632" s="4" t="str">
        <f>IF(COUNTIF(Data!A632:H632,4)=8,"Remove","")</f>
        <v/>
      </c>
    </row>
    <row r="633" spans="1:16"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c r="O633" s="4" t="str">
        <f>IF(MAX(COUNTIF(Data!A633:H633,1),COUNTIF(Data!A633:H633,2),COUNTIF(Data!A633:H633,3),COUNTIF(Data!A633:H633,4),COUNTIF(Data!A633:H633,5),COUNTIF(Data!A633:H633,6),COUNTIF(Data!A633:H633,7))&gt;0,MAX(COUNTIF(Data!A633:H633,1),COUNTIF(Data!A633:H633,2),COUNTIF(Data!A633:H633,3),COUNTIF(Data!A633:H633,4),COUNTIF(Data!A633:H633,5),COUNTIF(Data!A633:H633,6),COUNTIF(Data!A633:H633,7)),"")</f>
        <v/>
      </c>
      <c r="P633" s="4" t="str">
        <f>IF(COUNTIF(Data!A633:H633,4)=8,"Remove","")</f>
        <v/>
      </c>
    </row>
    <row r="634" spans="1:16"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c r="O634" s="4" t="str">
        <f>IF(MAX(COUNTIF(Data!A634:H634,1),COUNTIF(Data!A634:H634,2),COUNTIF(Data!A634:H634,3),COUNTIF(Data!A634:H634,4),COUNTIF(Data!A634:H634,5),COUNTIF(Data!A634:H634,6),COUNTIF(Data!A634:H634,7))&gt;0,MAX(COUNTIF(Data!A634:H634,1),COUNTIF(Data!A634:H634,2),COUNTIF(Data!A634:H634,3),COUNTIF(Data!A634:H634,4),COUNTIF(Data!A634:H634,5),COUNTIF(Data!A634:H634,6),COUNTIF(Data!A634:H634,7)),"")</f>
        <v/>
      </c>
      <c r="P634" s="4" t="str">
        <f>IF(COUNTIF(Data!A634:H634,4)=8,"Remove","")</f>
        <v/>
      </c>
    </row>
    <row r="635" spans="1:16"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c r="O635" s="4" t="str">
        <f>IF(MAX(COUNTIF(Data!A635:H635,1),COUNTIF(Data!A635:H635,2),COUNTIF(Data!A635:H635,3),COUNTIF(Data!A635:H635,4),COUNTIF(Data!A635:H635,5),COUNTIF(Data!A635:H635,6),COUNTIF(Data!A635:H635,7))&gt;0,MAX(COUNTIF(Data!A635:H635,1),COUNTIF(Data!A635:H635,2),COUNTIF(Data!A635:H635,3),COUNTIF(Data!A635:H635,4),COUNTIF(Data!A635:H635,5),COUNTIF(Data!A635:H635,6),COUNTIF(Data!A635:H635,7)),"")</f>
        <v/>
      </c>
      <c r="P635" s="4" t="str">
        <f>IF(COUNTIF(Data!A635:H635,4)=8,"Remove","")</f>
        <v/>
      </c>
    </row>
    <row r="636" spans="1:16"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c r="O636" s="4" t="str">
        <f>IF(MAX(COUNTIF(Data!A636:H636,1),COUNTIF(Data!A636:H636,2),COUNTIF(Data!A636:H636,3),COUNTIF(Data!A636:H636,4),COUNTIF(Data!A636:H636,5),COUNTIF(Data!A636:H636,6),COUNTIF(Data!A636:H636,7))&gt;0,MAX(COUNTIF(Data!A636:H636,1),COUNTIF(Data!A636:H636,2),COUNTIF(Data!A636:H636,3),COUNTIF(Data!A636:H636,4),COUNTIF(Data!A636:H636,5),COUNTIF(Data!A636:H636,6),COUNTIF(Data!A636:H636,7)),"")</f>
        <v/>
      </c>
      <c r="P636" s="4" t="str">
        <f>IF(COUNTIF(Data!A636:H636,4)=8,"Remove","")</f>
        <v/>
      </c>
    </row>
    <row r="637" spans="1:16"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c r="O637" s="4" t="str">
        <f>IF(MAX(COUNTIF(Data!A637:H637,1),COUNTIF(Data!A637:H637,2),COUNTIF(Data!A637:H637,3),COUNTIF(Data!A637:H637,4),COUNTIF(Data!A637:H637,5),COUNTIF(Data!A637:H637,6),COUNTIF(Data!A637:H637,7))&gt;0,MAX(COUNTIF(Data!A637:H637,1),COUNTIF(Data!A637:H637,2),COUNTIF(Data!A637:H637,3),COUNTIF(Data!A637:H637,4),COUNTIF(Data!A637:H637,5),COUNTIF(Data!A637:H637,6),COUNTIF(Data!A637:H637,7)),"")</f>
        <v/>
      </c>
      <c r="P637" s="4" t="str">
        <f>IF(COUNTIF(Data!A637:H637,4)=8,"Remove","")</f>
        <v/>
      </c>
    </row>
    <row r="638" spans="1:16"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c r="O638" s="4" t="str">
        <f>IF(MAX(COUNTIF(Data!A638:H638,1),COUNTIF(Data!A638:H638,2),COUNTIF(Data!A638:H638,3),COUNTIF(Data!A638:H638,4),COUNTIF(Data!A638:H638,5),COUNTIF(Data!A638:H638,6),COUNTIF(Data!A638:H638,7))&gt;0,MAX(COUNTIF(Data!A638:H638,1),COUNTIF(Data!A638:H638,2),COUNTIF(Data!A638:H638,3),COUNTIF(Data!A638:H638,4),COUNTIF(Data!A638:H638,5),COUNTIF(Data!A638:H638,6),COUNTIF(Data!A638:H638,7)),"")</f>
        <v/>
      </c>
      <c r="P638" s="4" t="str">
        <f>IF(COUNTIF(Data!A638:H638,4)=8,"Remove","")</f>
        <v/>
      </c>
    </row>
    <row r="639" spans="1:16"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c r="O639" s="4" t="str">
        <f>IF(MAX(COUNTIF(Data!A639:H639,1),COUNTIF(Data!A639:H639,2),COUNTIF(Data!A639:H639,3),COUNTIF(Data!A639:H639,4),COUNTIF(Data!A639:H639,5),COUNTIF(Data!A639:H639,6),COUNTIF(Data!A639:H639,7))&gt;0,MAX(COUNTIF(Data!A639:H639,1),COUNTIF(Data!A639:H639,2),COUNTIF(Data!A639:H639,3),COUNTIF(Data!A639:H639,4),COUNTIF(Data!A639:H639,5),COUNTIF(Data!A639:H639,6),COUNTIF(Data!A639:H639,7)),"")</f>
        <v/>
      </c>
      <c r="P639" s="4" t="str">
        <f>IF(COUNTIF(Data!A639:H639,4)=8,"Remove","")</f>
        <v/>
      </c>
    </row>
    <row r="640" spans="1:16"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c r="O640" s="4" t="str">
        <f>IF(MAX(COUNTIF(Data!A640:H640,1),COUNTIF(Data!A640:H640,2),COUNTIF(Data!A640:H640,3),COUNTIF(Data!A640:H640,4),COUNTIF(Data!A640:H640,5),COUNTIF(Data!A640:H640,6),COUNTIF(Data!A640:H640,7))&gt;0,MAX(COUNTIF(Data!A640:H640,1),COUNTIF(Data!A640:H640,2),COUNTIF(Data!A640:H640,3),COUNTIF(Data!A640:H640,4),COUNTIF(Data!A640:H640,5),COUNTIF(Data!A640:H640,6),COUNTIF(Data!A640:H640,7)),"")</f>
        <v/>
      </c>
      <c r="P640" s="4" t="str">
        <f>IF(COUNTIF(Data!A640:H640,4)=8,"Remove","")</f>
        <v/>
      </c>
    </row>
    <row r="641" spans="1:16"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c r="O641" s="4" t="str">
        <f>IF(MAX(COUNTIF(Data!A641:H641,1),COUNTIF(Data!A641:H641,2),COUNTIF(Data!A641:H641,3),COUNTIF(Data!A641:H641,4),COUNTIF(Data!A641:H641,5),COUNTIF(Data!A641:H641,6),COUNTIF(Data!A641:H641,7))&gt;0,MAX(COUNTIF(Data!A641:H641,1),COUNTIF(Data!A641:H641,2),COUNTIF(Data!A641:H641,3),COUNTIF(Data!A641:H641,4),COUNTIF(Data!A641:H641,5),COUNTIF(Data!A641:H641,6),COUNTIF(Data!A641:H641,7)),"")</f>
        <v/>
      </c>
      <c r="P641" s="4" t="str">
        <f>IF(COUNTIF(Data!A641:H641,4)=8,"Remove","")</f>
        <v/>
      </c>
    </row>
    <row r="642" spans="1:16"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c r="O642" s="4" t="str">
        <f>IF(MAX(COUNTIF(Data!A642:H642,1),COUNTIF(Data!A642:H642,2),COUNTIF(Data!A642:H642,3),COUNTIF(Data!A642:H642,4),COUNTIF(Data!A642:H642,5),COUNTIF(Data!A642:H642,6),COUNTIF(Data!A642:H642,7))&gt;0,MAX(COUNTIF(Data!A642:H642,1),COUNTIF(Data!A642:H642,2),COUNTIF(Data!A642:H642,3),COUNTIF(Data!A642:H642,4),COUNTIF(Data!A642:H642,5),COUNTIF(Data!A642:H642,6),COUNTIF(Data!A642:H642,7)),"")</f>
        <v/>
      </c>
      <c r="P642" s="4" t="str">
        <f>IF(COUNTIF(Data!A642:H642,4)=8,"Remove","")</f>
        <v/>
      </c>
    </row>
    <row r="643" spans="1:16"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c r="O643" s="4" t="str">
        <f>IF(MAX(COUNTIF(Data!A643:H643,1),COUNTIF(Data!A643:H643,2),COUNTIF(Data!A643:H643,3),COUNTIF(Data!A643:H643,4),COUNTIF(Data!A643:H643,5),COUNTIF(Data!A643:H643,6),COUNTIF(Data!A643:H643,7))&gt;0,MAX(COUNTIF(Data!A643:H643,1),COUNTIF(Data!A643:H643,2),COUNTIF(Data!A643:H643,3),COUNTIF(Data!A643:H643,4),COUNTIF(Data!A643:H643,5),COUNTIF(Data!A643:H643,6),COUNTIF(Data!A643:H643,7)),"")</f>
        <v/>
      </c>
      <c r="P643" s="4" t="str">
        <f>IF(COUNTIF(Data!A643:H643,4)=8,"Remove","")</f>
        <v/>
      </c>
    </row>
    <row r="644" spans="1:16"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c r="O644" s="4" t="str">
        <f>IF(MAX(COUNTIF(Data!A644:H644,1),COUNTIF(Data!A644:H644,2),COUNTIF(Data!A644:H644,3),COUNTIF(Data!A644:H644,4),COUNTIF(Data!A644:H644,5),COUNTIF(Data!A644:H644,6),COUNTIF(Data!A644:H644,7))&gt;0,MAX(COUNTIF(Data!A644:H644,1),COUNTIF(Data!A644:H644,2),COUNTIF(Data!A644:H644,3),COUNTIF(Data!A644:H644,4),COUNTIF(Data!A644:H644,5),COUNTIF(Data!A644:H644,6),COUNTIF(Data!A644:H644,7)),"")</f>
        <v/>
      </c>
      <c r="P644" s="4" t="str">
        <f>IF(COUNTIF(Data!A644:H644,4)=8,"Remove","")</f>
        <v/>
      </c>
    </row>
    <row r="645" spans="1:16"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c r="O645" s="4" t="str">
        <f>IF(MAX(COUNTIF(Data!A645:H645,1),COUNTIF(Data!A645:H645,2),COUNTIF(Data!A645:H645,3),COUNTIF(Data!A645:H645,4),COUNTIF(Data!A645:H645,5),COUNTIF(Data!A645:H645,6),COUNTIF(Data!A645:H645,7))&gt;0,MAX(COUNTIF(Data!A645:H645,1),COUNTIF(Data!A645:H645,2),COUNTIF(Data!A645:H645,3),COUNTIF(Data!A645:H645,4),COUNTIF(Data!A645:H645,5),COUNTIF(Data!A645:H645,6),COUNTIF(Data!A645:H645,7)),"")</f>
        <v/>
      </c>
      <c r="P645" s="4" t="str">
        <f>IF(COUNTIF(Data!A645:H645,4)=8,"Remove","")</f>
        <v/>
      </c>
    </row>
    <row r="646" spans="1:16"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c r="O646" s="4" t="str">
        <f>IF(MAX(COUNTIF(Data!A646:H646,1),COUNTIF(Data!A646:H646,2),COUNTIF(Data!A646:H646,3),COUNTIF(Data!A646:H646,4),COUNTIF(Data!A646:H646,5),COUNTIF(Data!A646:H646,6),COUNTIF(Data!A646:H646,7))&gt;0,MAX(COUNTIF(Data!A646:H646,1),COUNTIF(Data!A646:H646,2),COUNTIF(Data!A646:H646,3),COUNTIF(Data!A646:H646,4),COUNTIF(Data!A646:H646,5),COUNTIF(Data!A646:H646,6),COUNTIF(Data!A646:H646,7)),"")</f>
        <v/>
      </c>
      <c r="P646" s="4" t="str">
        <f>IF(COUNTIF(Data!A646:H646,4)=8,"Remove","")</f>
        <v/>
      </c>
    </row>
    <row r="647" spans="1:16"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c r="O647" s="4" t="str">
        <f>IF(MAX(COUNTIF(Data!A647:H647,1),COUNTIF(Data!A647:H647,2),COUNTIF(Data!A647:H647,3),COUNTIF(Data!A647:H647,4),COUNTIF(Data!A647:H647,5),COUNTIF(Data!A647:H647,6),COUNTIF(Data!A647:H647,7))&gt;0,MAX(COUNTIF(Data!A647:H647,1),COUNTIF(Data!A647:H647,2),COUNTIF(Data!A647:H647,3),COUNTIF(Data!A647:H647,4),COUNTIF(Data!A647:H647,5),COUNTIF(Data!A647:H647,6),COUNTIF(Data!A647:H647,7)),"")</f>
        <v/>
      </c>
      <c r="P647" s="4" t="str">
        <f>IF(COUNTIF(Data!A647:H647,4)=8,"Remove","")</f>
        <v/>
      </c>
    </row>
    <row r="648" spans="1:16"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c r="O648" s="4" t="str">
        <f>IF(MAX(COUNTIF(Data!A648:H648,1),COUNTIF(Data!A648:H648,2),COUNTIF(Data!A648:H648,3),COUNTIF(Data!A648:H648,4),COUNTIF(Data!A648:H648,5),COUNTIF(Data!A648:H648,6),COUNTIF(Data!A648:H648,7))&gt;0,MAX(COUNTIF(Data!A648:H648,1),COUNTIF(Data!A648:H648,2),COUNTIF(Data!A648:H648,3),COUNTIF(Data!A648:H648,4),COUNTIF(Data!A648:H648,5),COUNTIF(Data!A648:H648,6),COUNTIF(Data!A648:H648,7)),"")</f>
        <v/>
      </c>
      <c r="P648" s="4" t="str">
        <f>IF(COUNTIF(Data!A648:H648,4)=8,"Remove","")</f>
        <v/>
      </c>
    </row>
    <row r="649" spans="1:16"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c r="O649" s="4" t="str">
        <f>IF(MAX(COUNTIF(Data!A649:H649,1),COUNTIF(Data!A649:H649,2),COUNTIF(Data!A649:H649,3),COUNTIF(Data!A649:H649,4),COUNTIF(Data!A649:H649,5),COUNTIF(Data!A649:H649,6),COUNTIF(Data!A649:H649,7))&gt;0,MAX(COUNTIF(Data!A649:H649,1),COUNTIF(Data!A649:H649,2),COUNTIF(Data!A649:H649,3),COUNTIF(Data!A649:H649,4),COUNTIF(Data!A649:H649,5),COUNTIF(Data!A649:H649,6),COUNTIF(Data!A649:H649,7)),"")</f>
        <v/>
      </c>
      <c r="P649" s="4" t="str">
        <f>IF(COUNTIF(Data!A649:H649,4)=8,"Remove","")</f>
        <v/>
      </c>
    </row>
    <row r="650" spans="1:16"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c r="O650" s="4" t="str">
        <f>IF(MAX(COUNTIF(Data!A650:H650,1),COUNTIF(Data!A650:H650,2),COUNTIF(Data!A650:H650,3),COUNTIF(Data!A650:H650,4),COUNTIF(Data!A650:H650,5),COUNTIF(Data!A650:H650,6),COUNTIF(Data!A650:H650,7))&gt;0,MAX(COUNTIF(Data!A650:H650,1),COUNTIF(Data!A650:H650,2),COUNTIF(Data!A650:H650,3),COUNTIF(Data!A650:H650,4),COUNTIF(Data!A650:H650,5),COUNTIF(Data!A650:H650,6),COUNTIF(Data!A650:H650,7)),"")</f>
        <v/>
      </c>
      <c r="P650" s="4" t="str">
        <f>IF(COUNTIF(Data!A650:H650,4)=8,"Remove","")</f>
        <v/>
      </c>
    </row>
    <row r="651" spans="1:16"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c r="O651" s="4" t="str">
        <f>IF(MAX(COUNTIF(Data!A651:H651,1),COUNTIF(Data!A651:H651,2),COUNTIF(Data!A651:H651,3),COUNTIF(Data!A651:H651,4),COUNTIF(Data!A651:H651,5),COUNTIF(Data!A651:H651,6),COUNTIF(Data!A651:H651,7))&gt;0,MAX(COUNTIF(Data!A651:H651,1),COUNTIF(Data!A651:H651,2),COUNTIF(Data!A651:H651,3),COUNTIF(Data!A651:H651,4),COUNTIF(Data!A651:H651,5),COUNTIF(Data!A651:H651,6),COUNTIF(Data!A651:H651,7)),"")</f>
        <v/>
      </c>
      <c r="P651" s="4" t="str">
        <f>IF(COUNTIF(Data!A651:H651,4)=8,"Remove","")</f>
        <v/>
      </c>
    </row>
    <row r="652" spans="1:16"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c r="O652" s="4" t="str">
        <f>IF(MAX(COUNTIF(Data!A652:H652,1),COUNTIF(Data!A652:H652,2),COUNTIF(Data!A652:H652,3),COUNTIF(Data!A652:H652,4),COUNTIF(Data!A652:H652,5),COUNTIF(Data!A652:H652,6),COUNTIF(Data!A652:H652,7))&gt;0,MAX(COUNTIF(Data!A652:H652,1),COUNTIF(Data!A652:H652,2),COUNTIF(Data!A652:H652,3),COUNTIF(Data!A652:H652,4),COUNTIF(Data!A652:H652,5),COUNTIF(Data!A652:H652,6),COUNTIF(Data!A652:H652,7)),"")</f>
        <v/>
      </c>
      <c r="P652" s="4" t="str">
        <f>IF(COUNTIF(Data!A652:H652,4)=8,"Remove","")</f>
        <v/>
      </c>
    </row>
    <row r="653" spans="1:16"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c r="O653" s="4" t="str">
        <f>IF(MAX(COUNTIF(Data!A653:H653,1),COUNTIF(Data!A653:H653,2),COUNTIF(Data!A653:H653,3),COUNTIF(Data!A653:H653,4),COUNTIF(Data!A653:H653,5),COUNTIF(Data!A653:H653,6),COUNTIF(Data!A653:H653,7))&gt;0,MAX(COUNTIF(Data!A653:H653,1),COUNTIF(Data!A653:H653,2),COUNTIF(Data!A653:H653,3),COUNTIF(Data!A653:H653,4),COUNTIF(Data!A653:H653,5),COUNTIF(Data!A653:H653,6),COUNTIF(Data!A653:H653,7)),"")</f>
        <v/>
      </c>
      <c r="P653" s="4" t="str">
        <f>IF(COUNTIF(Data!A653:H653,4)=8,"Remove","")</f>
        <v/>
      </c>
    </row>
    <row r="654" spans="1:16"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c r="O654" s="4" t="str">
        <f>IF(MAX(COUNTIF(Data!A654:H654,1),COUNTIF(Data!A654:H654,2),COUNTIF(Data!A654:H654,3),COUNTIF(Data!A654:H654,4),COUNTIF(Data!A654:H654,5),COUNTIF(Data!A654:H654,6),COUNTIF(Data!A654:H654,7))&gt;0,MAX(COUNTIF(Data!A654:H654,1),COUNTIF(Data!A654:H654,2),COUNTIF(Data!A654:H654,3),COUNTIF(Data!A654:H654,4),COUNTIF(Data!A654:H654,5),COUNTIF(Data!A654:H654,6),COUNTIF(Data!A654:H654,7)),"")</f>
        <v/>
      </c>
      <c r="P654" s="4" t="str">
        <f>IF(COUNTIF(Data!A654:H654,4)=8,"Remove","")</f>
        <v/>
      </c>
    </row>
    <row r="655" spans="1:16"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c r="O655" s="4" t="str">
        <f>IF(MAX(COUNTIF(Data!A655:H655,1),COUNTIF(Data!A655:H655,2),COUNTIF(Data!A655:H655,3),COUNTIF(Data!A655:H655,4),COUNTIF(Data!A655:H655,5),COUNTIF(Data!A655:H655,6),COUNTIF(Data!A655:H655,7))&gt;0,MAX(COUNTIF(Data!A655:H655,1),COUNTIF(Data!A655:H655,2),COUNTIF(Data!A655:H655,3),COUNTIF(Data!A655:H655,4),COUNTIF(Data!A655:H655,5),COUNTIF(Data!A655:H655,6),COUNTIF(Data!A655:H655,7)),"")</f>
        <v/>
      </c>
      <c r="P655" s="4" t="str">
        <f>IF(COUNTIF(Data!A655:H655,4)=8,"Remove","")</f>
        <v/>
      </c>
    </row>
    <row r="656" spans="1:16"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c r="O656" s="4" t="str">
        <f>IF(MAX(COUNTIF(Data!A656:H656,1),COUNTIF(Data!A656:H656,2),COUNTIF(Data!A656:H656,3),COUNTIF(Data!A656:H656,4),COUNTIF(Data!A656:H656,5),COUNTIF(Data!A656:H656,6),COUNTIF(Data!A656:H656,7))&gt;0,MAX(COUNTIF(Data!A656:H656,1),COUNTIF(Data!A656:H656,2),COUNTIF(Data!A656:H656,3),COUNTIF(Data!A656:H656,4),COUNTIF(Data!A656:H656,5),COUNTIF(Data!A656:H656,6),COUNTIF(Data!A656:H656,7)),"")</f>
        <v/>
      </c>
      <c r="P656" s="4" t="str">
        <f>IF(COUNTIF(Data!A656:H656,4)=8,"Remove","")</f>
        <v/>
      </c>
    </row>
    <row r="657" spans="1:16"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c r="O657" s="4" t="str">
        <f>IF(MAX(COUNTIF(Data!A657:H657,1),COUNTIF(Data!A657:H657,2),COUNTIF(Data!A657:H657,3),COUNTIF(Data!A657:H657,4),COUNTIF(Data!A657:H657,5),COUNTIF(Data!A657:H657,6),COUNTIF(Data!A657:H657,7))&gt;0,MAX(COUNTIF(Data!A657:H657,1),COUNTIF(Data!A657:H657,2),COUNTIF(Data!A657:H657,3),COUNTIF(Data!A657:H657,4),COUNTIF(Data!A657:H657,5),COUNTIF(Data!A657:H657,6),COUNTIF(Data!A657:H657,7)),"")</f>
        <v/>
      </c>
      <c r="P657" s="4" t="str">
        <f>IF(COUNTIF(Data!A657:H657,4)=8,"Remove","")</f>
        <v/>
      </c>
    </row>
    <row r="658" spans="1:16"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c r="O658" s="4" t="str">
        <f>IF(MAX(COUNTIF(Data!A658:H658,1),COUNTIF(Data!A658:H658,2),COUNTIF(Data!A658:H658,3),COUNTIF(Data!A658:H658,4),COUNTIF(Data!A658:H658,5),COUNTIF(Data!A658:H658,6),COUNTIF(Data!A658:H658,7))&gt;0,MAX(COUNTIF(Data!A658:H658,1),COUNTIF(Data!A658:H658,2),COUNTIF(Data!A658:H658,3),COUNTIF(Data!A658:H658,4),COUNTIF(Data!A658:H658,5),COUNTIF(Data!A658:H658,6),COUNTIF(Data!A658:H658,7)),"")</f>
        <v/>
      </c>
      <c r="P658" s="4" t="str">
        <f>IF(COUNTIF(Data!A658:H658,4)=8,"Remove","")</f>
        <v/>
      </c>
    </row>
    <row r="659" spans="1:16"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c r="O659" s="4" t="str">
        <f>IF(MAX(COUNTIF(Data!A659:H659,1),COUNTIF(Data!A659:H659,2),COUNTIF(Data!A659:H659,3),COUNTIF(Data!A659:H659,4),COUNTIF(Data!A659:H659,5),COUNTIF(Data!A659:H659,6),COUNTIF(Data!A659:H659,7))&gt;0,MAX(COUNTIF(Data!A659:H659,1),COUNTIF(Data!A659:H659,2),COUNTIF(Data!A659:H659,3),COUNTIF(Data!A659:H659,4),COUNTIF(Data!A659:H659,5),COUNTIF(Data!A659:H659,6),COUNTIF(Data!A659:H659,7)),"")</f>
        <v/>
      </c>
      <c r="P659" s="4" t="str">
        <f>IF(COUNTIF(Data!A659:H659,4)=8,"Remove","")</f>
        <v/>
      </c>
    </row>
    <row r="660" spans="1:16"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c r="O660" s="4" t="str">
        <f>IF(MAX(COUNTIF(Data!A660:H660,1),COUNTIF(Data!A660:H660,2),COUNTIF(Data!A660:H660,3),COUNTIF(Data!A660:H660,4),COUNTIF(Data!A660:H660,5),COUNTIF(Data!A660:H660,6),COUNTIF(Data!A660:H660,7))&gt;0,MAX(COUNTIF(Data!A660:H660,1),COUNTIF(Data!A660:H660,2),COUNTIF(Data!A660:H660,3),COUNTIF(Data!A660:H660,4),COUNTIF(Data!A660:H660,5),COUNTIF(Data!A660:H660,6),COUNTIF(Data!A660:H660,7)),"")</f>
        <v/>
      </c>
      <c r="P660" s="4" t="str">
        <f>IF(COUNTIF(Data!A660:H660,4)=8,"Remove","")</f>
        <v/>
      </c>
    </row>
    <row r="661" spans="1:16"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c r="O661" s="4" t="str">
        <f>IF(MAX(COUNTIF(Data!A661:H661,1),COUNTIF(Data!A661:H661,2),COUNTIF(Data!A661:H661,3),COUNTIF(Data!A661:H661,4),COUNTIF(Data!A661:H661,5),COUNTIF(Data!A661:H661,6),COUNTIF(Data!A661:H661,7))&gt;0,MAX(COUNTIF(Data!A661:H661,1),COUNTIF(Data!A661:H661,2),COUNTIF(Data!A661:H661,3),COUNTIF(Data!A661:H661,4),COUNTIF(Data!A661:H661,5),COUNTIF(Data!A661:H661,6),COUNTIF(Data!A661:H661,7)),"")</f>
        <v/>
      </c>
      <c r="P661" s="4" t="str">
        <f>IF(COUNTIF(Data!A661:H661,4)=8,"Remove","")</f>
        <v/>
      </c>
    </row>
    <row r="662" spans="1:16"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c r="O662" s="4" t="str">
        <f>IF(MAX(COUNTIF(Data!A662:H662,1),COUNTIF(Data!A662:H662,2),COUNTIF(Data!A662:H662,3),COUNTIF(Data!A662:H662,4),COUNTIF(Data!A662:H662,5),COUNTIF(Data!A662:H662,6),COUNTIF(Data!A662:H662,7))&gt;0,MAX(COUNTIF(Data!A662:H662,1),COUNTIF(Data!A662:H662,2),COUNTIF(Data!A662:H662,3),COUNTIF(Data!A662:H662,4),COUNTIF(Data!A662:H662,5),COUNTIF(Data!A662:H662,6),COUNTIF(Data!A662:H662,7)),"")</f>
        <v/>
      </c>
      <c r="P662" s="4" t="str">
        <f>IF(COUNTIF(Data!A662:H662,4)=8,"Remove","")</f>
        <v/>
      </c>
    </row>
    <row r="663" spans="1:16"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c r="O663" s="4" t="str">
        <f>IF(MAX(COUNTIF(Data!A663:H663,1),COUNTIF(Data!A663:H663,2),COUNTIF(Data!A663:H663,3),COUNTIF(Data!A663:H663,4),COUNTIF(Data!A663:H663,5),COUNTIF(Data!A663:H663,6),COUNTIF(Data!A663:H663,7))&gt;0,MAX(COUNTIF(Data!A663:H663,1),COUNTIF(Data!A663:H663,2),COUNTIF(Data!A663:H663,3),COUNTIF(Data!A663:H663,4),COUNTIF(Data!A663:H663,5),COUNTIF(Data!A663:H663,6),COUNTIF(Data!A663:H663,7)),"")</f>
        <v/>
      </c>
      <c r="P663" s="4" t="str">
        <f>IF(COUNTIF(Data!A663:H663,4)=8,"Remove","")</f>
        <v/>
      </c>
    </row>
    <row r="664" spans="1:16"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c r="O664" s="4" t="str">
        <f>IF(MAX(COUNTIF(Data!A664:H664,1),COUNTIF(Data!A664:H664,2),COUNTIF(Data!A664:H664,3),COUNTIF(Data!A664:H664,4),COUNTIF(Data!A664:H664,5),COUNTIF(Data!A664:H664,6),COUNTIF(Data!A664:H664,7))&gt;0,MAX(COUNTIF(Data!A664:H664,1),COUNTIF(Data!A664:H664,2),COUNTIF(Data!A664:H664,3),COUNTIF(Data!A664:H664,4),COUNTIF(Data!A664:H664,5),COUNTIF(Data!A664:H664,6),COUNTIF(Data!A664:H664,7)),"")</f>
        <v/>
      </c>
      <c r="P664" s="4" t="str">
        <f>IF(COUNTIF(Data!A664:H664,4)=8,"Remove","")</f>
        <v/>
      </c>
    </row>
    <row r="665" spans="1:16"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c r="O665" s="4" t="str">
        <f>IF(MAX(COUNTIF(Data!A665:H665,1),COUNTIF(Data!A665:H665,2),COUNTIF(Data!A665:H665,3),COUNTIF(Data!A665:H665,4),COUNTIF(Data!A665:H665,5),COUNTIF(Data!A665:H665,6),COUNTIF(Data!A665:H665,7))&gt;0,MAX(COUNTIF(Data!A665:H665,1),COUNTIF(Data!A665:H665,2),COUNTIF(Data!A665:H665,3),COUNTIF(Data!A665:H665,4),COUNTIF(Data!A665:H665,5),COUNTIF(Data!A665:H665,6),COUNTIF(Data!A665:H665,7)),"")</f>
        <v/>
      </c>
      <c r="P665" s="4" t="str">
        <f>IF(COUNTIF(Data!A665:H665,4)=8,"Remove","")</f>
        <v/>
      </c>
    </row>
    <row r="666" spans="1:16"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c r="O666" s="4" t="str">
        <f>IF(MAX(COUNTIF(Data!A666:H666,1),COUNTIF(Data!A666:H666,2),COUNTIF(Data!A666:H666,3),COUNTIF(Data!A666:H666,4),COUNTIF(Data!A666:H666,5),COUNTIF(Data!A666:H666,6),COUNTIF(Data!A666:H666,7))&gt;0,MAX(COUNTIF(Data!A666:H666,1),COUNTIF(Data!A666:H666,2),COUNTIF(Data!A666:H666,3),COUNTIF(Data!A666:H666,4),COUNTIF(Data!A666:H666,5),COUNTIF(Data!A666:H666,6),COUNTIF(Data!A666:H666,7)),"")</f>
        <v/>
      </c>
      <c r="P666" s="4" t="str">
        <f>IF(COUNTIF(Data!A666:H666,4)=8,"Remove","")</f>
        <v/>
      </c>
    </row>
    <row r="667" spans="1:16"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c r="O667" s="4" t="str">
        <f>IF(MAX(COUNTIF(Data!A667:H667,1),COUNTIF(Data!A667:H667,2),COUNTIF(Data!A667:H667,3),COUNTIF(Data!A667:H667,4),COUNTIF(Data!A667:H667,5),COUNTIF(Data!A667:H667,6),COUNTIF(Data!A667:H667,7))&gt;0,MAX(COUNTIF(Data!A667:H667,1),COUNTIF(Data!A667:H667,2),COUNTIF(Data!A667:H667,3),COUNTIF(Data!A667:H667,4),COUNTIF(Data!A667:H667,5),COUNTIF(Data!A667:H667,6),COUNTIF(Data!A667:H667,7)),"")</f>
        <v/>
      </c>
      <c r="P667" s="4" t="str">
        <f>IF(COUNTIF(Data!A667:H667,4)=8,"Remove","")</f>
        <v/>
      </c>
    </row>
    <row r="668" spans="1:16"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c r="O668" s="4" t="str">
        <f>IF(MAX(COUNTIF(Data!A668:H668,1),COUNTIF(Data!A668:H668,2),COUNTIF(Data!A668:H668,3),COUNTIF(Data!A668:H668,4),COUNTIF(Data!A668:H668,5),COUNTIF(Data!A668:H668,6),COUNTIF(Data!A668:H668,7))&gt;0,MAX(COUNTIF(Data!A668:H668,1),COUNTIF(Data!A668:H668,2),COUNTIF(Data!A668:H668,3),COUNTIF(Data!A668:H668,4),COUNTIF(Data!A668:H668,5),COUNTIF(Data!A668:H668,6),COUNTIF(Data!A668:H668,7)),"")</f>
        <v/>
      </c>
      <c r="P668" s="4" t="str">
        <f>IF(COUNTIF(Data!A668:H668,4)=8,"Remove","")</f>
        <v/>
      </c>
    </row>
    <row r="669" spans="1:16"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c r="O669" s="4" t="str">
        <f>IF(MAX(COUNTIF(Data!A669:H669,1),COUNTIF(Data!A669:H669,2),COUNTIF(Data!A669:H669,3),COUNTIF(Data!A669:H669,4),COUNTIF(Data!A669:H669,5),COUNTIF(Data!A669:H669,6),COUNTIF(Data!A669:H669,7))&gt;0,MAX(COUNTIF(Data!A669:H669,1),COUNTIF(Data!A669:H669,2),COUNTIF(Data!A669:H669,3),COUNTIF(Data!A669:H669,4),COUNTIF(Data!A669:H669,5),COUNTIF(Data!A669:H669,6),COUNTIF(Data!A669:H669,7)),"")</f>
        <v/>
      </c>
      <c r="P669" s="4" t="str">
        <f>IF(COUNTIF(Data!A669:H669,4)=8,"Remove","")</f>
        <v/>
      </c>
    </row>
    <row r="670" spans="1:16"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c r="O670" s="4" t="str">
        <f>IF(MAX(COUNTIF(Data!A670:H670,1),COUNTIF(Data!A670:H670,2),COUNTIF(Data!A670:H670,3),COUNTIF(Data!A670:H670,4),COUNTIF(Data!A670:H670,5),COUNTIF(Data!A670:H670,6),COUNTIF(Data!A670:H670,7))&gt;0,MAX(COUNTIF(Data!A670:H670,1),COUNTIF(Data!A670:H670,2),COUNTIF(Data!A670:H670,3),COUNTIF(Data!A670:H670,4),COUNTIF(Data!A670:H670,5),COUNTIF(Data!A670:H670,6),COUNTIF(Data!A670:H670,7)),"")</f>
        <v/>
      </c>
      <c r="P670" s="4" t="str">
        <f>IF(COUNTIF(Data!A670:H670,4)=8,"Remove","")</f>
        <v/>
      </c>
    </row>
    <row r="671" spans="1:16"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c r="O671" s="4" t="str">
        <f>IF(MAX(COUNTIF(Data!A671:H671,1),COUNTIF(Data!A671:H671,2),COUNTIF(Data!A671:H671,3),COUNTIF(Data!A671:H671,4),COUNTIF(Data!A671:H671,5),COUNTIF(Data!A671:H671,6),COUNTIF(Data!A671:H671,7))&gt;0,MAX(COUNTIF(Data!A671:H671,1),COUNTIF(Data!A671:H671,2),COUNTIF(Data!A671:H671,3),COUNTIF(Data!A671:H671,4),COUNTIF(Data!A671:H671,5),COUNTIF(Data!A671:H671,6),COUNTIF(Data!A671:H671,7)),"")</f>
        <v/>
      </c>
      <c r="P671" s="4" t="str">
        <f>IF(COUNTIF(Data!A671:H671,4)=8,"Remove","")</f>
        <v/>
      </c>
    </row>
    <row r="672" spans="1:16"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c r="O672" s="4" t="str">
        <f>IF(MAX(COUNTIF(Data!A672:H672,1),COUNTIF(Data!A672:H672,2),COUNTIF(Data!A672:H672,3),COUNTIF(Data!A672:H672,4),COUNTIF(Data!A672:H672,5),COUNTIF(Data!A672:H672,6),COUNTIF(Data!A672:H672,7))&gt;0,MAX(COUNTIF(Data!A672:H672,1),COUNTIF(Data!A672:H672,2),COUNTIF(Data!A672:H672,3),COUNTIF(Data!A672:H672,4),COUNTIF(Data!A672:H672,5),COUNTIF(Data!A672:H672,6),COUNTIF(Data!A672:H672,7)),"")</f>
        <v/>
      </c>
      <c r="P672" s="4" t="str">
        <f>IF(COUNTIF(Data!A672:H672,4)=8,"Remove","")</f>
        <v/>
      </c>
    </row>
    <row r="673" spans="1:16"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c r="O673" s="4" t="str">
        <f>IF(MAX(COUNTIF(Data!A673:H673,1),COUNTIF(Data!A673:H673,2),COUNTIF(Data!A673:H673,3),COUNTIF(Data!A673:H673,4),COUNTIF(Data!A673:H673,5),COUNTIF(Data!A673:H673,6),COUNTIF(Data!A673:H673,7))&gt;0,MAX(COUNTIF(Data!A673:H673,1),COUNTIF(Data!A673:H673,2),COUNTIF(Data!A673:H673,3),COUNTIF(Data!A673:H673,4),COUNTIF(Data!A673:H673,5),COUNTIF(Data!A673:H673,6),COUNTIF(Data!A673:H673,7)),"")</f>
        <v/>
      </c>
      <c r="P673" s="4" t="str">
        <f>IF(COUNTIF(Data!A673:H673,4)=8,"Remove","")</f>
        <v/>
      </c>
    </row>
    <row r="674" spans="1:16"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c r="O674" s="4" t="str">
        <f>IF(MAX(COUNTIF(Data!A674:H674,1),COUNTIF(Data!A674:H674,2),COUNTIF(Data!A674:H674,3),COUNTIF(Data!A674:H674,4),COUNTIF(Data!A674:H674,5),COUNTIF(Data!A674:H674,6),COUNTIF(Data!A674:H674,7))&gt;0,MAX(COUNTIF(Data!A674:H674,1),COUNTIF(Data!A674:H674,2),COUNTIF(Data!A674:H674,3),COUNTIF(Data!A674:H674,4),COUNTIF(Data!A674:H674,5),COUNTIF(Data!A674:H674,6),COUNTIF(Data!A674:H674,7)),"")</f>
        <v/>
      </c>
      <c r="P674" s="4" t="str">
        <f>IF(COUNTIF(Data!A674:H674,4)=8,"Remove","")</f>
        <v/>
      </c>
    </row>
    <row r="675" spans="1:16"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c r="O675" s="4" t="str">
        <f>IF(MAX(COUNTIF(Data!A675:H675,1),COUNTIF(Data!A675:H675,2),COUNTIF(Data!A675:H675,3),COUNTIF(Data!A675:H675,4),COUNTIF(Data!A675:H675,5),COUNTIF(Data!A675:H675,6),COUNTIF(Data!A675:H675,7))&gt;0,MAX(COUNTIF(Data!A675:H675,1),COUNTIF(Data!A675:H675,2),COUNTIF(Data!A675:H675,3),COUNTIF(Data!A675:H675,4),COUNTIF(Data!A675:H675,5),COUNTIF(Data!A675:H675,6),COUNTIF(Data!A675:H675,7)),"")</f>
        <v/>
      </c>
      <c r="P675" s="4" t="str">
        <f>IF(COUNTIF(Data!A675:H675,4)=8,"Remove","")</f>
        <v/>
      </c>
    </row>
    <row r="676" spans="1:16"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c r="O676" s="4" t="str">
        <f>IF(MAX(COUNTIF(Data!A676:H676,1),COUNTIF(Data!A676:H676,2),COUNTIF(Data!A676:H676,3),COUNTIF(Data!A676:H676,4),COUNTIF(Data!A676:H676,5),COUNTIF(Data!A676:H676,6),COUNTIF(Data!A676:H676,7))&gt;0,MAX(COUNTIF(Data!A676:H676,1),COUNTIF(Data!A676:H676,2),COUNTIF(Data!A676:H676,3),COUNTIF(Data!A676:H676,4),COUNTIF(Data!A676:H676,5),COUNTIF(Data!A676:H676,6),COUNTIF(Data!A676:H676,7)),"")</f>
        <v/>
      </c>
      <c r="P676" s="4" t="str">
        <f>IF(COUNTIF(Data!A676:H676,4)=8,"Remove","")</f>
        <v/>
      </c>
    </row>
    <row r="677" spans="1:16"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c r="O677" s="4" t="str">
        <f>IF(MAX(COUNTIF(Data!A677:H677,1),COUNTIF(Data!A677:H677,2),COUNTIF(Data!A677:H677,3),COUNTIF(Data!A677:H677,4),COUNTIF(Data!A677:H677,5),COUNTIF(Data!A677:H677,6),COUNTIF(Data!A677:H677,7))&gt;0,MAX(COUNTIF(Data!A677:H677,1),COUNTIF(Data!A677:H677,2),COUNTIF(Data!A677:H677,3),COUNTIF(Data!A677:H677,4),COUNTIF(Data!A677:H677,5),COUNTIF(Data!A677:H677,6),COUNTIF(Data!A677:H677,7)),"")</f>
        <v/>
      </c>
      <c r="P677" s="4" t="str">
        <f>IF(COUNTIF(Data!A677:H677,4)=8,"Remove","")</f>
        <v/>
      </c>
    </row>
    <row r="678" spans="1:16"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c r="O678" s="4" t="str">
        <f>IF(MAX(COUNTIF(Data!A678:H678,1),COUNTIF(Data!A678:H678,2),COUNTIF(Data!A678:H678,3),COUNTIF(Data!A678:H678,4),COUNTIF(Data!A678:H678,5),COUNTIF(Data!A678:H678,6),COUNTIF(Data!A678:H678,7))&gt;0,MAX(COUNTIF(Data!A678:H678,1),COUNTIF(Data!A678:H678,2),COUNTIF(Data!A678:H678,3),COUNTIF(Data!A678:H678,4),COUNTIF(Data!A678:H678,5),COUNTIF(Data!A678:H678,6),COUNTIF(Data!A678:H678,7)),"")</f>
        <v/>
      </c>
      <c r="P678" s="4" t="str">
        <f>IF(COUNTIF(Data!A678:H678,4)=8,"Remove","")</f>
        <v/>
      </c>
    </row>
    <row r="679" spans="1:16"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c r="O679" s="4" t="str">
        <f>IF(MAX(COUNTIF(Data!A679:H679,1),COUNTIF(Data!A679:H679,2),COUNTIF(Data!A679:H679,3),COUNTIF(Data!A679:H679,4),COUNTIF(Data!A679:H679,5),COUNTIF(Data!A679:H679,6),COUNTIF(Data!A679:H679,7))&gt;0,MAX(COUNTIF(Data!A679:H679,1),COUNTIF(Data!A679:H679,2),COUNTIF(Data!A679:H679,3),COUNTIF(Data!A679:H679,4),COUNTIF(Data!A679:H679,5),COUNTIF(Data!A679:H679,6),COUNTIF(Data!A679:H679,7)),"")</f>
        <v/>
      </c>
      <c r="P679" s="4" t="str">
        <f>IF(COUNTIF(Data!A679:H679,4)=8,"Remove","")</f>
        <v/>
      </c>
    </row>
    <row r="680" spans="1:16"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c r="O680" s="4" t="str">
        <f>IF(MAX(COUNTIF(Data!A680:H680,1),COUNTIF(Data!A680:H680,2),COUNTIF(Data!A680:H680,3),COUNTIF(Data!A680:H680,4),COUNTIF(Data!A680:H680,5),COUNTIF(Data!A680:H680,6),COUNTIF(Data!A680:H680,7))&gt;0,MAX(COUNTIF(Data!A680:H680,1),COUNTIF(Data!A680:H680,2),COUNTIF(Data!A680:H680,3),COUNTIF(Data!A680:H680,4),COUNTIF(Data!A680:H680,5),COUNTIF(Data!A680:H680,6),COUNTIF(Data!A680:H680,7)),"")</f>
        <v/>
      </c>
      <c r="P680" s="4" t="str">
        <f>IF(COUNTIF(Data!A680:H680,4)=8,"Remove","")</f>
        <v/>
      </c>
    </row>
    <row r="681" spans="1:16"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c r="O681" s="4" t="str">
        <f>IF(MAX(COUNTIF(Data!A681:H681,1),COUNTIF(Data!A681:H681,2),COUNTIF(Data!A681:H681,3),COUNTIF(Data!A681:H681,4),COUNTIF(Data!A681:H681,5),COUNTIF(Data!A681:H681,6),COUNTIF(Data!A681:H681,7))&gt;0,MAX(COUNTIF(Data!A681:H681,1),COUNTIF(Data!A681:H681,2),COUNTIF(Data!A681:H681,3),COUNTIF(Data!A681:H681,4),COUNTIF(Data!A681:H681,5),COUNTIF(Data!A681:H681,6),COUNTIF(Data!A681:H681,7)),"")</f>
        <v/>
      </c>
      <c r="P681" s="4" t="str">
        <f>IF(COUNTIF(Data!A681:H681,4)=8,"Remove","")</f>
        <v/>
      </c>
    </row>
    <row r="682" spans="1:16"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c r="O682" s="4" t="str">
        <f>IF(MAX(COUNTIF(Data!A682:H682,1),COUNTIF(Data!A682:H682,2),COUNTIF(Data!A682:H682,3),COUNTIF(Data!A682:H682,4),COUNTIF(Data!A682:H682,5),COUNTIF(Data!A682:H682,6),COUNTIF(Data!A682:H682,7))&gt;0,MAX(COUNTIF(Data!A682:H682,1),COUNTIF(Data!A682:H682,2),COUNTIF(Data!A682:H682,3),COUNTIF(Data!A682:H682,4),COUNTIF(Data!A682:H682,5),COUNTIF(Data!A682:H682,6),COUNTIF(Data!A682:H682,7)),"")</f>
        <v/>
      </c>
      <c r="P682" s="4" t="str">
        <f>IF(COUNTIF(Data!A682:H682,4)=8,"Remove","")</f>
        <v/>
      </c>
    </row>
    <row r="683" spans="1:16"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c r="O683" s="4" t="str">
        <f>IF(MAX(COUNTIF(Data!A683:H683,1),COUNTIF(Data!A683:H683,2),COUNTIF(Data!A683:H683,3),COUNTIF(Data!A683:H683,4),COUNTIF(Data!A683:H683,5),COUNTIF(Data!A683:H683,6),COUNTIF(Data!A683:H683,7))&gt;0,MAX(COUNTIF(Data!A683:H683,1),COUNTIF(Data!A683:H683,2),COUNTIF(Data!A683:H683,3),COUNTIF(Data!A683:H683,4),COUNTIF(Data!A683:H683,5),COUNTIF(Data!A683:H683,6),COUNTIF(Data!A683:H683,7)),"")</f>
        <v/>
      </c>
      <c r="P683" s="4" t="str">
        <f>IF(COUNTIF(Data!A683:H683,4)=8,"Remove","")</f>
        <v/>
      </c>
    </row>
    <row r="684" spans="1:16"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c r="O684" s="4" t="str">
        <f>IF(MAX(COUNTIF(Data!A684:H684,1),COUNTIF(Data!A684:H684,2),COUNTIF(Data!A684:H684,3),COUNTIF(Data!A684:H684,4),COUNTIF(Data!A684:H684,5),COUNTIF(Data!A684:H684,6),COUNTIF(Data!A684:H684,7))&gt;0,MAX(COUNTIF(Data!A684:H684,1),COUNTIF(Data!A684:H684,2),COUNTIF(Data!A684:H684,3),COUNTIF(Data!A684:H684,4),COUNTIF(Data!A684:H684,5),COUNTIF(Data!A684:H684,6),COUNTIF(Data!A684:H684,7)),"")</f>
        <v/>
      </c>
      <c r="P684" s="4" t="str">
        <f>IF(COUNTIF(Data!A684:H684,4)=8,"Remove","")</f>
        <v/>
      </c>
    </row>
    <row r="685" spans="1:16"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c r="O685" s="4" t="str">
        <f>IF(MAX(COUNTIF(Data!A685:H685,1),COUNTIF(Data!A685:H685,2),COUNTIF(Data!A685:H685,3),COUNTIF(Data!A685:H685,4),COUNTIF(Data!A685:H685,5),COUNTIF(Data!A685:H685,6),COUNTIF(Data!A685:H685,7))&gt;0,MAX(COUNTIF(Data!A685:H685,1),COUNTIF(Data!A685:H685,2),COUNTIF(Data!A685:H685,3),COUNTIF(Data!A685:H685,4),COUNTIF(Data!A685:H685,5),COUNTIF(Data!A685:H685,6),COUNTIF(Data!A685:H685,7)),"")</f>
        <v/>
      </c>
      <c r="P685" s="4" t="str">
        <f>IF(COUNTIF(Data!A685:H685,4)=8,"Remove","")</f>
        <v/>
      </c>
    </row>
    <row r="686" spans="1:16"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c r="O686" s="4" t="str">
        <f>IF(MAX(COUNTIF(Data!A686:H686,1),COUNTIF(Data!A686:H686,2),COUNTIF(Data!A686:H686,3),COUNTIF(Data!A686:H686,4),COUNTIF(Data!A686:H686,5),COUNTIF(Data!A686:H686,6),COUNTIF(Data!A686:H686,7))&gt;0,MAX(COUNTIF(Data!A686:H686,1),COUNTIF(Data!A686:H686,2),COUNTIF(Data!A686:H686,3),COUNTIF(Data!A686:H686,4),COUNTIF(Data!A686:H686,5),COUNTIF(Data!A686:H686,6),COUNTIF(Data!A686:H686,7)),"")</f>
        <v/>
      </c>
      <c r="P686" s="4" t="str">
        <f>IF(COUNTIF(Data!A686:H686,4)=8,"Remove","")</f>
        <v/>
      </c>
    </row>
    <row r="687" spans="1:16"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c r="O687" s="4" t="str">
        <f>IF(MAX(COUNTIF(Data!A687:H687,1),COUNTIF(Data!A687:H687,2),COUNTIF(Data!A687:H687,3),COUNTIF(Data!A687:H687,4),COUNTIF(Data!A687:H687,5),COUNTIF(Data!A687:H687,6),COUNTIF(Data!A687:H687,7))&gt;0,MAX(COUNTIF(Data!A687:H687,1),COUNTIF(Data!A687:H687,2),COUNTIF(Data!A687:H687,3),COUNTIF(Data!A687:H687,4),COUNTIF(Data!A687:H687,5),COUNTIF(Data!A687:H687,6),COUNTIF(Data!A687:H687,7)),"")</f>
        <v/>
      </c>
      <c r="P687" s="4" t="str">
        <f>IF(COUNTIF(Data!A687:H687,4)=8,"Remove","")</f>
        <v/>
      </c>
    </row>
    <row r="688" spans="1:16"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c r="O688" s="4" t="str">
        <f>IF(MAX(COUNTIF(Data!A688:H688,1),COUNTIF(Data!A688:H688,2),COUNTIF(Data!A688:H688,3),COUNTIF(Data!A688:H688,4),COUNTIF(Data!A688:H688,5),COUNTIF(Data!A688:H688,6),COUNTIF(Data!A688:H688,7))&gt;0,MAX(COUNTIF(Data!A688:H688,1),COUNTIF(Data!A688:H688,2),COUNTIF(Data!A688:H688,3),COUNTIF(Data!A688:H688,4),COUNTIF(Data!A688:H688,5),COUNTIF(Data!A688:H688,6),COUNTIF(Data!A688:H688,7)),"")</f>
        <v/>
      </c>
      <c r="P688" s="4" t="str">
        <f>IF(COUNTIF(Data!A688:H688,4)=8,"Remove","")</f>
        <v/>
      </c>
    </row>
    <row r="689" spans="1:16"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c r="O689" s="4" t="str">
        <f>IF(MAX(COUNTIF(Data!A689:H689,1),COUNTIF(Data!A689:H689,2),COUNTIF(Data!A689:H689,3),COUNTIF(Data!A689:H689,4),COUNTIF(Data!A689:H689,5),COUNTIF(Data!A689:H689,6),COUNTIF(Data!A689:H689,7))&gt;0,MAX(COUNTIF(Data!A689:H689,1),COUNTIF(Data!A689:H689,2),COUNTIF(Data!A689:H689,3),COUNTIF(Data!A689:H689,4),COUNTIF(Data!A689:H689,5),COUNTIF(Data!A689:H689,6),COUNTIF(Data!A689:H689,7)),"")</f>
        <v/>
      </c>
      <c r="P689" s="4" t="str">
        <f>IF(COUNTIF(Data!A689:H689,4)=8,"Remove","")</f>
        <v/>
      </c>
    </row>
    <row r="690" spans="1:16"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c r="O690" s="4" t="str">
        <f>IF(MAX(COUNTIF(Data!A690:H690,1),COUNTIF(Data!A690:H690,2),COUNTIF(Data!A690:H690,3),COUNTIF(Data!A690:H690,4),COUNTIF(Data!A690:H690,5),COUNTIF(Data!A690:H690,6),COUNTIF(Data!A690:H690,7))&gt;0,MAX(COUNTIF(Data!A690:H690,1),COUNTIF(Data!A690:H690,2),COUNTIF(Data!A690:H690,3),COUNTIF(Data!A690:H690,4),COUNTIF(Data!A690:H690,5),COUNTIF(Data!A690:H690,6),COUNTIF(Data!A690:H690,7)),"")</f>
        <v/>
      </c>
      <c r="P690" s="4" t="str">
        <f>IF(COUNTIF(Data!A690:H690,4)=8,"Remove","")</f>
        <v/>
      </c>
    </row>
    <row r="691" spans="1:16"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c r="O691" s="4" t="str">
        <f>IF(MAX(COUNTIF(Data!A691:H691,1),COUNTIF(Data!A691:H691,2),COUNTIF(Data!A691:H691,3),COUNTIF(Data!A691:H691,4),COUNTIF(Data!A691:H691,5),COUNTIF(Data!A691:H691,6),COUNTIF(Data!A691:H691,7))&gt;0,MAX(COUNTIF(Data!A691:H691,1),COUNTIF(Data!A691:H691,2),COUNTIF(Data!A691:H691,3),COUNTIF(Data!A691:H691,4),COUNTIF(Data!A691:H691,5),COUNTIF(Data!A691:H691,6),COUNTIF(Data!A691:H691,7)),"")</f>
        <v/>
      </c>
      <c r="P691" s="4" t="str">
        <f>IF(COUNTIF(Data!A691:H691,4)=8,"Remove","")</f>
        <v/>
      </c>
    </row>
    <row r="692" spans="1:16"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c r="O692" s="4" t="str">
        <f>IF(MAX(COUNTIF(Data!A692:H692,1),COUNTIF(Data!A692:H692,2),COUNTIF(Data!A692:H692,3),COUNTIF(Data!A692:H692,4),COUNTIF(Data!A692:H692,5),COUNTIF(Data!A692:H692,6),COUNTIF(Data!A692:H692,7))&gt;0,MAX(COUNTIF(Data!A692:H692,1),COUNTIF(Data!A692:H692,2),COUNTIF(Data!A692:H692,3),COUNTIF(Data!A692:H692,4),COUNTIF(Data!A692:H692,5),COUNTIF(Data!A692:H692,6),COUNTIF(Data!A692:H692,7)),"")</f>
        <v/>
      </c>
      <c r="P692" s="4" t="str">
        <f>IF(COUNTIF(Data!A692:H692,4)=8,"Remove","")</f>
        <v/>
      </c>
    </row>
    <row r="693" spans="1:16"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c r="O693" s="4" t="str">
        <f>IF(MAX(COUNTIF(Data!A693:H693,1),COUNTIF(Data!A693:H693,2),COUNTIF(Data!A693:H693,3),COUNTIF(Data!A693:H693,4),COUNTIF(Data!A693:H693,5),COUNTIF(Data!A693:H693,6),COUNTIF(Data!A693:H693,7))&gt;0,MAX(COUNTIF(Data!A693:H693,1),COUNTIF(Data!A693:H693,2),COUNTIF(Data!A693:H693,3),COUNTIF(Data!A693:H693,4),COUNTIF(Data!A693:H693,5),COUNTIF(Data!A693:H693,6),COUNTIF(Data!A693:H693,7)),"")</f>
        <v/>
      </c>
      <c r="P693" s="4" t="str">
        <f>IF(COUNTIF(Data!A693:H693,4)=8,"Remove","")</f>
        <v/>
      </c>
    </row>
    <row r="694" spans="1:16"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c r="O694" s="4" t="str">
        <f>IF(MAX(COUNTIF(Data!A694:H694,1),COUNTIF(Data!A694:H694,2),COUNTIF(Data!A694:H694,3),COUNTIF(Data!A694:H694,4),COUNTIF(Data!A694:H694,5),COUNTIF(Data!A694:H694,6),COUNTIF(Data!A694:H694,7))&gt;0,MAX(COUNTIF(Data!A694:H694,1),COUNTIF(Data!A694:H694,2),COUNTIF(Data!A694:H694,3),COUNTIF(Data!A694:H694,4),COUNTIF(Data!A694:H694,5),COUNTIF(Data!A694:H694,6),COUNTIF(Data!A694:H694,7)),"")</f>
        <v/>
      </c>
      <c r="P694" s="4" t="str">
        <f>IF(COUNTIF(Data!A694:H694,4)=8,"Remove","")</f>
        <v/>
      </c>
    </row>
    <row r="695" spans="1:16"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c r="O695" s="4" t="str">
        <f>IF(MAX(COUNTIF(Data!A695:H695,1),COUNTIF(Data!A695:H695,2),COUNTIF(Data!A695:H695,3),COUNTIF(Data!A695:H695,4),COUNTIF(Data!A695:H695,5),COUNTIF(Data!A695:H695,6),COUNTIF(Data!A695:H695,7))&gt;0,MAX(COUNTIF(Data!A695:H695,1),COUNTIF(Data!A695:H695,2),COUNTIF(Data!A695:H695,3),COUNTIF(Data!A695:H695,4),COUNTIF(Data!A695:H695,5),COUNTIF(Data!A695:H695,6),COUNTIF(Data!A695:H695,7)),"")</f>
        <v/>
      </c>
      <c r="P695" s="4" t="str">
        <f>IF(COUNTIF(Data!A695:H695,4)=8,"Remove","")</f>
        <v/>
      </c>
    </row>
    <row r="696" spans="1:16"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c r="O696" s="4" t="str">
        <f>IF(MAX(COUNTIF(Data!A696:H696,1),COUNTIF(Data!A696:H696,2),COUNTIF(Data!A696:H696,3),COUNTIF(Data!A696:H696,4),COUNTIF(Data!A696:H696,5),COUNTIF(Data!A696:H696,6),COUNTIF(Data!A696:H696,7))&gt;0,MAX(COUNTIF(Data!A696:H696,1),COUNTIF(Data!A696:H696,2),COUNTIF(Data!A696:H696,3),COUNTIF(Data!A696:H696,4),COUNTIF(Data!A696:H696,5),COUNTIF(Data!A696:H696,6),COUNTIF(Data!A696:H696,7)),"")</f>
        <v/>
      </c>
      <c r="P696" s="4" t="str">
        <f>IF(COUNTIF(Data!A696:H696,4)=8,"Remove","")</f>
        <v/>
      </c>
    </row>
    <row r="697" spans="1:16"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c r="O697" s="4" t="str">
        <f>IF(MAX(COUNTIF(Data!A697:H697,1),COUNTIF(Data!A697:H697,2),COUNTIF(Data!A697:H697,3),COUNTIF(Data!A697:H697,4),COUNTIF(Data!A697:H697,5),COUNTIF(Data!A697:H697,6),COUNTIF(Data!A697:H697,7))&gt;0,MAX(COUNTIF(Data!A697:H697,1),COUNTIF(Data!A697:H697,2),COUNTIF(Data!A697:H697,3),COUNTIF(Data!A697:H697,4),COUNTIF(Data!A697:H697,5),COUNTIF(Data!A697:H697,6),COUNTIF(Data!A697:H697,7)),"")</f>
        <v/>
      </c>
      <c r="P697" s="4" t="str">
        <f>IF(COUNTIF(Data!A697:H697,4)=8,"Remove","")</f>
        <v/>
      </c>
    </row>
    <row r="698" spans="1:16"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c r="O698" s="4" t="str">
        <f>IF(MAX(COUNTIF(Data!A698:H698,1),COUNTIF(Data!A698:H698,2),COUNTIF(Data!A698:H698,3),COUNTIF(Data!A698:H698,4),COUNTIF(Data!A698:H698,5),COUNTIF(Data!A698:H698,6),COUNTIF(Data!A698:H698,7))&gt;0,MAX(COUNTIF(Data!A698:H698,1),COUNTIF(Data!A698:H698,2),COUNTIF(Data!A698:H698,3),COUNTIF(Data!A698:H698,4),COUNTIF(Data!A698:H698,5),COUNTIF(Data!A698:H698,6),COUNTIF(Data!A698:H698,7)),"")</f>
        <v/>
      </c>
      <c r="P698" s="4" t="str">
        <f>IF(COUNTIF(Data!A698:H698,4)=8,"Remove","")</f>
        <v/>
      </c>
    </row>
    <row r="699" spans="1:16"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c r="O699" s="4" t="str">
        <f>IF(MAX(COUNTIF(Data!A699:H699,1),COUNTIF(Data!A699:H699,2),COUNTIF(Data!A699:H699,3),COUNTIF(Data!A699:H699,4),COUNTIF(Data!A699:H699,5),COUNTIF(Data!A699:H699,6),COUNTIF(Data!A699:H699,7))&gt;0,MAX(COUNTIF(Data!A699:H699,1),COUNTIF(Data!A699:H699,2),COUNTIF(Data!A699:H699,3),COUNTIF(Data!A699:H699,4),COUNTIF(Data!A699:H699,5),COUNTIF(Data!A699:H699,6),COUNTIF(Data!A699:H699,7)),"")</f>
        <v/>
      </c>
      <c r="P699" s="4" t="str">
        <f>IF(COUNTIF(Data!A699:H699,4)=8,"Remove","")</f>
        <v/>
      </c>
    </row>
    <row r="700" spans="1:16"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c r="O700" s="4" t="str">
        <f>IF(MAX(COUNTIF(Data!A700:H700,1),COUNTIF(Data!A700:H700,2),COUNTIF(Data!A700:H700,3),COUNTIF(Data!A700:H700,4),COUNTIF(Data!A700:H700,5),COUNTIF(Data!A700:H700,6),COUNTIF(Data!A700:H700,7))&gt;0,MAX(COUNTIF(Data!A700:H700,1),COUNTIF(Data!A700:H700,2),COUNTIF(Data!A700:H700,3),COUNTIF(Data!A700:H700,4),COUNTIF(Data!A700:H700,5),COUNTIF(Data!A700:H700,6),COUNTIF(Data!A700:H700,7)),"")</f>
        <v/>
      </c>
      <c r="P700" s="4" t="str">
        <f>IF(COUNTIF(Data!A700:H700,4)=8,"Remove","")</f>
        <v/>
      </c>
    </row>
    <row r="701" spans="1:16"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c r="O701" s="4" t="str">
        <f>IF(MAX(COUNTIF(Data!A701:H701,1),COUNTIF(Data!A701:H701,2),COUNTIF(Data!A701:H701,3),COUNTIF(Data!A701:H701,4),COUNTIF(Data!A701:H701,5),COUNTIF(Data!A701:H701,6),COUNTIF(Data!A701:H701,7))&gt;0,MAX(COUNTIF(Data!A701:H701,1),COUNTIF(Data!A701:H701,2),COUNTIF(Data!A701:H701,3),COUNTIF(Data!A701:H701,4),COUNTIF(Data!A701:H701,5),COUNTIF(Data!A701:H701,6),COUNTIF(Data!A701:H701,7)),"")</f>
        <v/>
      </c>
      <c r="P701" s="4" t="str">
        <f>IF(COUNTIF(Data!A701:H701,4)=8,"Remove","")</f>
        <v/>
      </c>
    </row>
    <row r="702" spans="1:16"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c r="O702" s="4" t="str">
        <f>IF(MAX(COUNTIF(Data!A702:H702,1),COUNTIF(Data!A702:H702,2),COUNTIF(Data!A702:H702,3),COUNTIF(Data!A702:H702,4),COUNTIF(Data!A702:H702,5),COUNTIF(Data!A702:H702,6),COUNTIF(Data!A702:H702,7))&gt;0,MAX(COUNTIF(Data!A702:H702,1),COUNTIF(Data!A702:H702,2),COUNTIF(Data!A702:H702,3),COUNTIF(Data!A702:H702,4),COUNTIF(Data!A702:H702,5),COUNTIF(Data!A702:H702,6),COUNTIF(Data!A702:H702,7)),"")</f>
        <v/>
      </c>
      <c r="P702" s="4" t="str">
        <f>IF(COUNTIF(Data!A702:H702,4)=8,"Remove","")</f>
        <v/>
      </c>
    </row>
    <row r="703" spans="1:16"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c r="O703" s="4" t="str">
        <f>IF(MAX(COUNTIF(Data!A703:H703,1),COUNTIF(Data!A703:H703,2),COUNTIF(Data!A703:H703,3),COUNTIF(Data!A703:H703,4),COUNTIF(Data!A703:H703,5),COUNTIF(Data!A703:H703,6),COUNTIF(Data!A703:H703,7))&gt;0,MAX(COUNTIF(Data!A703:H703,1),COUNTIF(Data!A703:H703,2),COUNTIF(Data!A703:H703,3),COUNTIF(Data!A703:H703,4),COUNTIF(Data!A703:H703,5),COUNTIF(Data!A703:H703,6),COUNTIF(Data!A703:H703,7)),"")</f>
        <v/>
      </c>
      <c r="P703" s="4" t="str">
        <f>IF(COUNTIF(Data!A703:H703,4)=8,"Remove","")</f>
        <v/>
      </c>
    </row>
    <row r="704" spans="1:16"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c r="O704" s="4" t="str">
        <f>IF(MAX(COUNTIF(Data!A704:H704,1),COUNTIF(Data!A704:H704,2),COUNTIF(Data!A704:H704,3),COUNTIF(Data!A704:H704,4),COUNTIF(Data!A704:H704,5),COUNTIF(Data!A704:H704,6),COUNTIF(Data!A704:H704,7))&gt;0,MAX(COUNTIF(Data!A704:H704,1),COUNTIF(Data!A704:H704,2),COUNTIF(Data!A704:H704,3),COUNTIF(Data!A704:H704,4),COUNTIF(Data!A704:H704,5),COUNTIF(Data!A704:H704,6),COUNTIF(Data!A704:H704,7)),"")</f>
        <v/>
      </c>
      <c r="P704" s="4" t="str">
        <f>IF(COUNTIF(Data!A704:H704,4)=8,"Remove","")</f>
        <v/>
      </c>
    </row>
    <row r="705" spans="1:16"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c r="O705" s="4" t="str">
        <f>IF(MAX(COUNTIF(Data!A705:H705,1),COUNTIF(Data!A705:H705,2),COUNTIF(Data!A705:H705,3),COUNTIF(Data!A705:H705,4),COUNTIF(Data!A705:H705,5),COUNTIF(Data!A705:H705,6),COUNTIF(Data!A705:H705,7))&gt;0,MAX(COUNTIF(Data!A705:H705,1),COUNTIF(Data!A705:H705,2),COUNTIF(Data!A705:H705,3),COUNTIF(Data!A705:H705,4),COUNTIF(Data!A705:H705,5),COUNTIF(Data!A705:H705,6),COUNTIF(Data!A705:H705,7)),"")</f>
        <v/>
      </c>
      <c r="P705" s="4" t="str">
        <f>IF(COUNTIF(Data!A705:H705,4)=8,"Remove","")</f>
        <v/>
      </c>
    </row>
    <row r="706" spans="1:16"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c r="O706" s="4" t="str">
        <f>IF(MAX(COUNTIF(Data!A706:H706,1),COUNTIF(Data!A706:H706,2),COUNTIF(Data!A706:H706,3),COUNTIF(Data!A706:H706,4),COUNTIF(Data!A706:H706,5),COUNTIF(Data!A706:H706,6),COUNTIF(Data!A706:H706,7))&gt;0,MAX(COUNTIF(Data!A706:H706,1),COUNTIF(Data!A706:H706,2),COUNTIF(Data!A706:H706,3),COUNTIF(Data!A706:H706,4),COUNTIF(Data!A706:H706,5),COUNTIF(Data!A706:H706,6),COUNTIF(Data!A706:H706,7)),"")</f>
        <v/>
      </c>
      <c r="P706" s="4" t="str">
        <f>IF(COUNTIF(Data!A706:H706,4)=8,"Remove","")</f>
        <v/>
      </c>
    </row>
    <row r="707" spans="1:16"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c r="O707" s="4" t="str">
        <f>IF(MAX(COUNTIF(Data!A707:H707,1),COUNTIF(Data!A707:H707,2),COUNTIF(Data!A707:H707,3),COUNTIF(Data!A707:H707,4),COUNTIF(Data!A707:H707,5),COUNTIF(Data!A707:H707,6),COUNTIF(Data!A707:H707,7))&gt;0,MAX(COUNTIF(Data!A707:H707,1),COUNTIF(Data!A707:H707,2),COUNTIF(Data!A707:H707,3),COUNTIF(Data!A707:H707,4),COUNTIF(Data!A707:H707,5),COUNTIF(Data!A707:H707,6),COUNTIF(Data!A707:H707,7)),"")</f>
        <v/>
      </c>
      <c r="P707" s="4" t="str">
        <f>IF(COUNTIF(Data!A707:H707,4)=8,"Remove","")</f>
        <v/>
      </c>
    </row>
    <row r="708" spans="1:16"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c r="O708" s="4" t="str">
        <f>IF(MAX(COUNTIF(Data!A708:H708,1),COUNTIF(Data!A708:H708,2),COUNTIF(Data!A708:H708,3),COUNTIF(Data!A708:H708,4),COUNTIF(Data!A708:H708,5),COUNTIF(Data!A708:H708,6),COUNTIF(Data!A708:H708,7))&gt;0,MAX(COUNTIF(Data!A708:H708,1),COUNTIF(Data!A708:H708,2),COUNTIF(Data!A708:H708,3),COUNTIF(Data!A708:H708,4),COUNTIF(Data!A708:H708,5),COUNTIF(Data!A708:H708,6),COUNTIF(Data!A708:H708,7)),"")</f>
        <v/>
      </c>
      <c r="P708" s="4" t="str">
        <f>IF(COUNTIF(Data!A708:H708,4)=8,"Remove","")</f>
        <v/>
      </c>
    </row>
    <row r="709" spans="1:16"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c r="O709" s="4" t="str">
        <f>IF(MAX(COUNTIF(Data!A709:H709,1),COUNTIF(Data!A709:H709,2),COUNTIF(Data!A709:H709,3),COUNTIF(Data!A709:H709,4),COUNTIF(Data!A709:H709,5),COUNTIF(Data!A709:H709,6),COUNTIF(Data!A709:H709,7))&gt;0,MAX(COUNTIF(Data!A709:H709,1),COUNTIF(Data!A709:H709,2),COUNTIF(Data!A709:H709,3),COUNTIF(Data!A709:H709,4),COUNTIF(Data!A709:H709,5),COUNTIF(Data!A709:H709,6),COUNTIF(Data!A709:H709,7)),"")</f>
        <v/>
      </c>
      <c r="P709" s="4" t="str">
        <f>IF(COUNTIF(Data!A709:H709,4)=8,"Remove","")</f>
        <v/>
      </c>
    </row>
    <row r="710" spans="1:16"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c r="O710" s="4" t="str">
        <f>IF(MAX(COUNTIF(Data!A710:H710,1),COUNTIF(Data!A710:H710,2),COUNTIF(Data!A710:H710,3),COUNTIF(Data!A710:H710,4),COUNTIF(Data!A710:H710,5),COUNTIF(Data!A710:H710,6),COUNTIF(Data!A710:H710,7))&gt;0,MAX(COUNTIF(Data!A710:H710,1),COUNTIF(Data!A710:H710,2),COUNTIF(Data!A710:H710,3),COUNTIF(Data!A710:H710,4),COUNTIF(Data!A710:H710,5),COUNTIF(Data!A710:H710,6),COUNTIF(Data!A710:H710,7)),"")</f>
        <v/>
      </c>
      <c r="P710" s="4" t="str">
        <f>IF(COUNTIF(Data!A710:H710,4)=8,"Remove","")</f>
        <v/>
      </c>
    </row>
    <row r="711" spans="1:16"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c r="O711" s="4" t="str">
        <f>IF(MAX(COUNTIF(Data!A711:H711,1),COUNTIF(Data!A711:H711,2),COUNTIF(Data!A711:H711,3),COUNTIF(Data!A711:H711,4),COUNTIF(Data!A711:H711,5),COUNTIF(Data!A711:H711,6),COUNTIF(Data!A711:H711,7))&gt;0,MAX(COUNTIF(Data!A711:H711,1),COUNTIF(Data!A711:H711,2),COUNTIF(Data!A711:H711,3),COUNTIF(Data!A711:H711,4),COUNTIF(Data!A711:H711,5),COUNTIF(Data!A711:H711,6),COUNTIF(Data!A711:H711,7)),"")</f>
        <v/>
      </c>
      <c r="P711" s="4" t="str">
        <f>IF(COUNTIF(Data!A711:H711,4)=8,"Remove","")</f>
        <v/>
      </c>
    </row>
    <row r="712" spans="1:16"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c r="O712" s="4" t="str">
        <f>IF(MAX(COUNTIF(Data!A712:H712,1),COUNTIF(Data!A712:H712,2),COUNTIF(Data!A712:H712,3),COUNTIF(Data!A712:H712,4),COUNTIF(Data!A712:H712,5),COUNTIF(Data!A712:H712,6),COUNTIF(Data!A712:H712,7))&gt;0,MAX(COUNTIF(Data!A712:H712,1),COUNTIF(Data!A712:H712,2),COUNTIF(Data!A712:H712,3),COUNTIF(Data!A712:H712,4),COUNTIF(Data!A712:H712,5),COUNTIF(Data!A712:H712,6),COUNTIF(Data!A712:H712,7)),"")</f>
        <v/>
      </c>
      <c r="P712" s="4" t="str">
        <f>IF(COUNTIF(Data!A712:H712,4)=8,"Remove","")</f>
        <v/>
      </c>
    </row>
    <row r="713" spans="1:16"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c r="O713" s="4" t="str">
        <f>IF(MAX(COUNTIF(Data!A713:H713,1),COUNTIF(Data!A713:H713,2),COUNTIF(Data!A713:H713,3),COUNTIF(Data!A713:H713,4),COUNTIF(Data!A713:H713,5),COUNTIF(Data!A713:H713,6),COUNTIF(Data!A713:H713,7))&gt;0,MAX(COUNTIF(Data!A713:H713,1),COUNTIF(Data!A713:H713,2),COUNTIF(Data!A713:H713,3),COUNTIF(Data!A713:H713,4),COUNTIF(Data!A713:H713,5),COUNTIF(Data!A713:H713,6),COUNTIF(Data!A713:H713,7)),"")</f>
        <v/>
      </c>
      <c r="P713" s="4" t="str">
        <f>IF(COUNTIF(Data!A713:H713,4)=8,"Remove","")</f>
        <v/>
      </c>
    </row>
    <row r="714" spans="1:16"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c r="O714" s="4" t="str">
        <f>IF(MAX(COUNTIF(Data!A714:H714,1),COUNTIF(Data!A714:H714,2),COUNTIF(Data!A714:H714,3),COUNTIF(Data!A714:H714,4),COUNTIF(Data!A714:H714,5),COUNTIF(Data!A714:H714,6),COUNTIF(Data!A714:H714,7))&gt;0,MAX(COUNTIF(Data!A714:H714,1),COUNTIF(Data!A714:H714,2),COUNTIF(Data!A714:H714,3),COUNTIF(Data!A714:H714,4),COUNTIF(Data!A714:H714,5),COUNTIF(Data!A714:H714,6),COUNTIF(Data!A714:H714,7)),"")</f>
        <v/>
      </c>
      <c r="P714" s="4" t="str">
        <f>IF(COUNTIF(Data!A714:H714,4)=8,"Remove","")</f>
        <v/>
      </c>
    </row>
    <row r="715" spans="1:16"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c r="O715" s="4" t="str">
        <f>IF(MAX(COUNTIF(Data!A715:H715,1),COUNTIF(Data!A715:H715,2),COUNTIF(Data!A715:H715,3),COUNTIF(Data!A715:H715,4),COUNTIF(Data!A715:H715,5),COUNTIF(Data!A715:H715,6),COUNTIF(Data!A715:H715,7))&gt;0,MAX(COUNTIF(Data!A715:H715,1),COUNTIF(Data!A715:H715,2),COUNTIF(Data!A715:H715,3),COUNTIF(Data!A715:H715,4),COUNTIF(Data!A715:H715,5),COUNTIF(Data!A715:H715,6),COUNTIF(Data!A715:H715,7)),"")</f>
        <v/>
      </c>
      <c r="P715" s="4" t="str">
        <f>IF(COUNTIF(Data!A715:H715,4)=8,"Remove","")</f>
        <v/>
      </c>
    </row>
    <row r="716" spans="1:16"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c r="O716" s="4" t="str">
        <f>IF(MAX(COUNTIF(Data!A716:H716,1),COUNTIF(Data!A716:H716,2),COUNTIF(Data!A716:H716,3),COUNTIF(Data!A716:H716,4),COUNTIF(Data!A716:H716,5),COUNTIF(Data!A716:H716,6),COUNTIF(Data!A716:H716,7))&gt;0,MAX(COUNTIF(Data!A716:H716,1),COUNTIF(Data!A716:H716,2),COUNTIF(Data!A716:H716,3),COUNTIF(Data!A716:H716,4),COUNTIF(Data!A716:H716,5),COUNTIF(Data!A716:H716,6),COUNTIF(Data!A716:H716,7)),"")</f>
        <v/>
      </c>
      <c r="P716" s="4" t="str">
        <f>IF(COUNTIF(Data!A716:H716,4)=8,"Remove","")</f>
        <v/>
      </c>
    </row>
    <row r="717" spans="1:16"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c r="O717" s="4" t="str">
        <f>IF(MAX(COUNTIF(Data!A717:H717,1),COUNTIF(Data!A717:H717,2),COUNTIF(Data!A717:H717,3),COUNTIF(Data!A717:H717,4),COUNTIF(Data!A717:H717,5),COUNTIF(Data!A717:H717,6),COUNTIF(Data!A717:H717,7))&gt;0,MAX(COUNTIF(Data!A717:H717,1),COUNTIF(Data!A717:H717,2),COUNTIF(Data!A717:H717,3),COUNTIF(Data!A717:H717,4),COUNTIF(Data!A717:H717,5),COUNTIF(Data!A717:H717,6),COUNTIF(Data!A717:H717,7)),"")</f>
        <v/>
      </c>
      <c r="P717" s="4" t="str">
        <f>IF(COUNTIF(Data!A717:H717,4)=8,"Remove","")</f>
        <v/>
      </c>
    </row>
    <row r="718" spans="1:16"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c r="O718" s="4" t="str">
        <f>IF(MAX(COUNTIF(Data!A718:H718,1),COUNTIF(Data!A718:H718,2),COUNTIF(Data!A718:H718,3),COUNTIF(Data!A718:H718,4),COUNTIF(Data!A718:H718,5),COUNTIF(Data!A718:H718,6),COUNTIF(Data!A718:H718,7))&gt;0,MAX(COUNTIF(Data!A718:H718,1),COUNTIF(Data!A718:H718,2),COUNTIF(Data!A718:H718,3),COUNTIF(Data!A718:H718,4),COUNTIF(Data!A718:H718,5),COUNTIF(Data!A718:H718,6),COUNTIF(Data!A718:H718,7)),"")</f>
        <v/>
      </c>
      <c r="P718" s="4" t="str">
        <f>IF(COUNTIF(Data!A718:H718,4)=8,"Remove","")</f>
        <v/>
      </c>
    </row>
    <row r="719" spans="1:16"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c r="O719" s="4" t="str">
        <f>IF(MAX(COUNTIF(Data!A719:H719,1),COUNTIF(Data!A719:H719,2),COUNTIF(Data!A719:H719,3),COUNTIF(Data!A719:H719,4),COUNTIF(Data!A719:H719,5),COUNTIF(Data!A719:H719,6),COUNTIF(Data!A719:H719,7))&gt;0,MAX(COUNTIF(Data!A719:H719,1),COUNTIF(Data!A719:H719,2),COUNTIF(Data!A719:H719,3),COUNTIF(Data!A719:H719,4),COUNTIF(Data!A719:H719,5),COUNTIF(Data!A719:H719,6),COUNTIF(Data!A719:H719,7)),"")</f>
        <v/>
      </c>
      <c r="P719" s="4" t="str">
        <f>IF(COUNTIF(Data!A719:H719,4)=8,"Remove","")</f>
        <v/>
      </c>
    </row>
    <row r="720" spans="1:16"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c r="O720" s="4" t="str">
        <f>IF(MAX(COUNTIF(Data!A720:H720,1),COUNTIF(Data!A720:H720,2),COUNTIF(Data!A720:H720,3),COUNTIF(Data!A720:H720,4),COUNTIF(Data!A720:H720,5),COUNTIF(Data!A720:H720,6),COUNTIF(Data!A720:H720,7))&gt;0,MAX(COUNTIF(Data!A720:H720,1),COUNTIF(Data!A720:H720,2),COUNTIF(Data!A720:H720,3),COUNTIF(Data!A720:H720,4),COUNTIF(Data!A720:H720,5),COUNTIF(Data!A720:H720,6),COUNTIF(Data!A720:H720,7)),"")</f>
        <v/>
      </c>
      <c r="P720" s="4" t="str">
        <f>IF(COUNTIF(Data!A720:H720,4)=8,"Remove","")</f>
        <v/>
      </c>
    </row>
    <row r="721" spans="1:16"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c r="O721" s="4" t="str">
        <f>IF(MAX(COUNTIF(Data!A721:H721,1),COUNTIF(Data!A721:H721,2),COUNTIF(Data!A721:H721,3),COUNTIF(Data!A721:H721,4),COUNTIF(Data!A721:H721,5),COUNTIF(Data!A721:H721,6),COUNTIF(Data!A721:H721,7))&gt;0,MAX(COUNTIF(Data!A721:H721,1),COUNTIF(Data!A721:H721,2),COUNTIF(Data!A721:H721,3),COUNTIF(Data!A721:H721,4),COUNTIF(Data!A721:H721,5),COUNTIF(Data!A721:H721,6),COUNTIF(Data!A721:H721,7)),"")</f>
        <v/>
      </c>
      <c r="P721" s="4" t="str">
        <f>IF(COUNTIF(Data!A721:H721,4)=8,"Remove","")</f>
        <v/>
      </c>
    </row>
    <row r="722" spans="1:16"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c r="O722" s="4" t="str">
        <f>IF(MAX(COUNTIF(Data!A722:H722,1),COUNTIF(Data!A722:H722,2),COUNTIF(Data!A722:H722,3),COUNTIF(Data!A722:H722,4),COUNTIF(Data!A722:H722,5),COUNTIF(Data!A722:H722,6),COUNTIF(Data!A722:H722,7))&gt;0,MAX(COUNTIF(Data!A722:H722,1),COUNTIF(Data!A722:H722,2),COUNTIF(Data!A722:H722,3),COUNTIF(Data!A722:H722,4),COUNTIF(Data!A722:H722,5),COUNTIF(Data!A722:H722,6),COUNTIF(Data!A722:H722,7)),"")</f>
        <v/>
      </c>
      <c r="P722" s="4" t="str">
        <f>IF(COUNTIF(Data!A722:H722,4)=8,"Remove","")</f>
        <v/>
      </c>
    </row>
    <row r="723" spans="1:16"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c r="O723" s="4" t="str">
        <f>IF(MAX(COUNTIF(Data!A723:H723,1),COUNTIF(Data!A723:H723,2),COUNTIF(Data!A723:H723,3),COUNTIF(Data!A723:H723,4),COUNTIF(Data!A723:H723,5),COUNTIF(Data!A723:H723,6),COUNTIF(Data!A723:H723,7))&gt;0,MAX(COUNTIF(Data!A723:H723,1),COUNTIF(Data!A723:H723,2),COUNTIF(Data!A723:H723,3),COUNTIF(Data!A723:H723,4),COUNTIF(Data!A723:H723,5),COUNTIF(Data!A723:H723,6),COUNTIF(Data!A723:H723,7)),"")</f>
        <v/>
      </c>
      <c r="P723" s="4" t="str">
        <f>IF(COUNTIF(Data!A723:H723,4)=8,"Remove","")</f>
        <v/>
      </c>
    </row>
    <row r="724" spans="1:16"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c r="O724" s="4" t="str">
        <f>IF(MAX(COUNTIF(Data!A724:H724,1),COUNTIF(Data!A724:H724,2),COUNTIF(Data!A724:H724,3),COUNTIF(Data!A724:H724,4),COUNTIF(Data!A724:H724,5),COUNTIF(Data!A724:H724,6),COUNTIF(Data!A724:H724,7))&gt;0,MAX(COUNTIF(Data!A724:H724,1),COUNTIF(Data!A724:H724,2),COUNTIF(Data!A724:H724,3),COUNTIF(Data!A724:H724,4),COUNTIF(Data!A724:H724,5),COUNTIF(Data!A724:H724,6),COUNTIF(Data!A724:H724,7)),"")</f>
        <v/>
      </c>
      <c r="P724" s="4" t="str">
        <f>IF(COUNTIF(Data!A724:H724,4)=8,"Remove","")</f>
        <v/>
      </c>
    </row>
    <row r="725" spans="1:16"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c r="O725" s="4" t="str">
        <f>IF(MAX(COUNTIF(Data!A725:H725,1),COUNTIF(Data!A725:H725,2),COUNTIF(Data!A725:H725,3),COUNTIF(Data!A725:H725,4),COUNTIF(Data!A725:H725,5),COUNTIF(Data!A725:H725,6),COUNTIF(Data!A725:H725,7))&gt;0,MAX(COUNTIF(Data!A725:H725,1),COUNTIF(Data!A725:H725,2),COUNTIF(Data!A725:H725,3),COUNTIF(Data!A725:H725,4),COUNTIF(Data!A725:H725,5),COUNTIF(Data!A725:H725,6),COUNTIF(Data!A725:H725,7)),"")</f>
        <v/>
      </c>
      <c r="P725" s="4" t="str">
        <f>IF(COUNTIF(Data!A725:H725,4)=8,"Remove","")</f>
        <v/>
      </c>
    </row>
    <row r="726" spans="1:16"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c r="O726" s="4" t="str">
        <f>IF(MAX(COUNTIF(Data!A726:H726,1),COUNTIF(Data!A726:H726,2),COUNTIF(Data!A726:H726,3),COUNTIF(Data!A726:H726,4),COUNTIF(Data!A726:H726,5),COUNTIF(Data!A726:H726,6),COUNTIF(Data!A726:H726,7))&gt;0,MAX(COUNTIF(Data!A726:H726,1),COUNTIF(Data!A726:H726,2),COUNTIF(Data!A726:H726,3),COUNTIF(Data!A726:H726,4),COUNTIF(Data!A726:H726,5),COUNTIF(Data!A726:H726,6),COUNTIF(Data!A726:H726,7)),"")</f>
        <v/>
      </c>
      <c r="P726" s="4" t="str">
        <f>IF(COUNTIF(Data!A726:H726,4)=8,"Remove","")</f>
        <v/>
      </c>
    </row>
    <row r="727" spans="1:16"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c r="O727" s="4" t="str">
        <f>IF(MAX(COUNTIF(Data!A727:H727,1),COUNTIF(Data!A727:H727,2),COUNTIF(Data!A727:H727,3),COUNTIF(Data!A727:H727,4),COUNTIF(Data!A727:H727,5),COUNTIF(Data!A727:H727,6),COUNTIF(Data!A727:H727,7))&gt;0,MAX(COUNTIF(Data!A727:H727,1),COUNTIF(Data!A727:H727,2),COUNTIF(Data!A727:H727,3),COUNTIF(Data!A727:H727,4),COUNTIF(Data!A727:H727,5),COUNTIF(Data!A727:H727,6),COUNTIF(Data!A727:H727,7)),"")</f>
        <v/>
      </c>
      <c r="P727" s="4" t="str">
        <f>IF(COUNTIF(Data!A727:H727,4)=8,"Remove","")</f>
        <v/>
      </c>
    </row>
    <row r="728" spans="1:16"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c r="O728" s="4" t="str">
        <f>IF(MAX(COUNTIF(Data!A728:H728,1),COUNTIF(Data!A728:H728,2),COUNTIF(Data!A728:H728,3),COUNTIF(Data!A728:H728,4),COUNTIF(Data!A728:H728,5),COUNTIF(Data!A728:H728,6),COUNTIF(Data!A728:H728,7))&gt;0,MAX(COUNTIF(Data!A728:H728,1),COUNTIF(Data!A728:H728,2),COUNTIF(Data!A728:H728,3),COUNTIF(Data!A728:H728,4),COUNTIF(Data!A728:H728,5),COUNTIF(Data!A728:H728,6),COUNTIF(Data!A728:H728,7)),"")</f>
        <v/>
      </c>
      <c r="P728" s="4" t="str">
        <f>IF(COUNTIF(Data!A728:H728,4)=8,"Remove","")</f>
        <v/>
      </c>
    </row>
    <row r="729" spans="1:16"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c r="O729" s="4" t="str">
        <f>IF(MAX(COUNTIF(Data!A729:H729,1),COUNTIF(Data!A729:H729,2),COUNTIF(Data!A729:H729,3),COUNTIF(Data!A729:H729,4),COUNTIF(Data!A729:H729,5),COUNTIF(Data!A729:H729,6),COUNTIF(Data!A729:H729,7))&gt;0,MAX(COUNTIF(Data!A729:H729,1),COUNTIF(Data!A729:H729,2),COUNTIF(Data!A729:H729,3),COUNTIF(Data!A729:H729,4),COUNTIF(Data!A729:H729,5),COUNTIF(Data!A729:H729,6),COUNTIF(Data!A729:H729,7)),"")</f>
        <v/>
      </c>
      <c r="P729" s="4" t="str">
        <f>IF(COUNTIF(Data!A729:H729,4)=8,"Remove","")</f>
        <v/>
      </c>
    </row>
    <row r="730" spans="1:16"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c r="O730" s="4" t="str">
        <f>IF(MAX(COUNTIF(Data!A730:H730,1),COUNTIF(Data!A730:H730,2),COUNTIF(Data!A730:H730,3),COUNTIF(Data!A730:H730,4),COUNTIF(Data!A730:H730,5),COUNTIF(Data!A730:H730,6),COUNTIF(Data!A730:H730,7))&gt;0,MAX(COUNTIF(Data!A730:H730,1),COUNTIF(Data!A730:H730,2),COUNTIF(Data!A730:H730,3),COUNTIF(Data!A730:H730,4),COUNTIF(Data!A730:H730,5),COUNTIF(Data!A730:H730,6),COUNTIF(Data!A730:H730,7)),"")</f>
        <v/>
      </c>
      <c r="P730" s="4" t="str">
        <f>IF(COUNTIF(Data!A730:H730,4)=8,"Remove","")</f>
        <v/>
      </c>
    </row>
    <row r="731" spans="1:16"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c r="O731" s="4" t="str">
        <f>IF(MAX(COUNTIF(Data!A731:H731,1),COUNTIF(Data!A731:H731,2),COUNTIF(Data!A731:H731,3),COUNTIF(Data!A731:H731,4),COUNTIF(Data!A731:H731,5),COUNTIF(Data!A731:H731,6),COUNTIF(Data!A731:H731,7))&gt;0,MAX(COUNTIF(Data!A731:H731,1),COUNTIF(Data!A731:H731,2),COUNTIF(Data!A731:H731,3),COUNTIF(Data!A731:H731,4),COUNTIF(Data!A731:H731,5),COUNTIF(Data!A731:H731,6),COUNTIF(Data!A731:H731,7)),"")</f>
        <v/>
      </c>
      <c r="P731" s="4" t="str">
        <f>IF(COUNTIF(Data!A731:H731,4)=8,"Remove","")</f>
        <v/>
      </c>
    </row>
    <row r="732" spans="1:16"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c r="O732" s="4" t="str">
        <f>IF(MAX(COUNTIF(Data!A732:H732,1),COUNTIF(Data!A732:H732,2),COUNTIF(Data!A732:H732,3),COUNTIF(Data!A732:H732,4),COUNTIF(Data!A732:H732,5),COUNTIF(Data!A732:H732,6),COUNTIF(Data!A732:H732,7))&gt;0,MAX(COUNTIF(Data!A732:H732,1),COUNTIF(Data!A732:H732,2),COUNTIF(Data!A732:H732,3),COUNTIF(Data!A732:H732,4),COUNTIF(Data!A732:H732,5),COUNTIF(Data!A732:H732,6),COUNTIF(Data!A732:H732,7)),"")</f>
        <v/>
      </c>
      <c r="P732" s="4" t="str">
        <f>IF(COUNTIF(Data!A732:H732,4)=8,"Remove","")</f>
        <v/>
      </c>
    </row>
    <row r="733" spans="1:16"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c r="O733" s="4" t="str">
        <f>IF(MAX(COUNTIF(Data!A733:H733,1),COUNTIF(Data!A733:H733,2),COUNTIF(Data!A733:H733,3),COUNTIF(Data!A733:H733,4),COUNTIF(Data!A733:H733,5),COUNTIF(Data!A733:H733,6),COUNTIF(Data!A733:H733,7))&gt;0,MAX(COUNTIF(Data!A733:H733,1),COUNTIF(Data!A733:H733,2),COUNTIF(Data!A733:H733,3),COUNTIF(Data!A733:H733,4),COUNTIF(Data!A733:H733,5),COUNTIF(Data!A733:H733,6),COUNTIF(Data!A733:H733,7)),"")</f>
        <v/>
      </c>
      <c r="P733" s="4" t="str">
        <f>IF(COUNTIF(Data!A733:H733,4)=8,"Remove","")</f>
        <v/>
      </c>
    </row>
    <row r="734" spans="1:16"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c r="O734" s="4" t="str">
        <f>IF(MAX(COUNTIF(Data!A734:H734,1),COUNTIF(Data!A734:H734,2),COUNTIF(Data!A734:H734,3),COUNTIF(Data!A734:H734,4),COUNTIF(Data!A734:H734,5),COUNTIF(Data!A734:H734,6),COUNTIF(Data!A734:H734,7))&gt;0,MAX(COUNTIF(Data!A734:H734,1),COUNTIF(Data!A734:H734,2),COUNTIF(Data!A734:H734,3),COUNTIF(Data!A734:H734,4),COUNTIF(Data!A734:H734,5),COUNTIF(Data!A734:H734,6),COUNTIF(Data!A734:H734,7)),"")</f>
        <v/>
      </c>
      <c r="P734" s="4" t="str">
        <f>IF(COUNTIF(Data!A734:H734,4)=8,"Remove","")</f>
        <v/>
      </c>
    </row>
    <row r="735" spans="1:16"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c r="O735" s="4" t="str">
        <f>IF(MAX(COUNTIF(Data!A735:H735,1),COUNTIF(Data!A735:H735,2),COUNTIF(Data!A735:H735,3),COUNTIF(Data!A735:H735,4),COUNTIF(Data!A735:H735,5),COUNTIF(Data!A735:H735,6),COUNTIF(Data!A735:H735,7))&gt;0,MAX(COUNTIF(Data!A735:H735,1),COUNTIF(Data!A735:H735,2),COUNTIF(Data!A735:H735,3),COUNTIF(Data!A735:H735,4),COUNTIF(Data!A735:H735,5),COUNTIF(Data!A735:H735,6),COUNTIF(Data!A735:H735,7)),"")</f>
        <v/>
      </c>
      <c r="P735" s="4" t="str">
        <f>IF(COUNTIF(Data!A735:H735,4)=8,"Remove","")</f>
        <v/>
      </c>
    </row>
    <row r="736" spans="1:16"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c r="O736" s="4" t="str">
        <f>IF(MAX(COUNTIF(Data!A736:H736,1),COUNTIF(Data!A736:H736,2),COUNTIF(Data!A736:H736,3),COUNTIF(Data!A736:H736,4),COUNTIF(Data!A736:H736,5),COUNTIF(Data!A736:H736,6),COUNTIF(Data!A736:H736,7))&gt;0,MAX(COUNTIF(Data!A736:H736,1),COUNTIF(Data!A736:H736,2),COUNTIF(Data!A736:H736,3),COUNTIF(Data!A736:H736,4),COUNTIF(Data!A736:H736,5),COUNTIF(Data!A736:H736,6),COUNTIF(Data!A736:H736,7)),"")</f>
        <v/>
      </c>
      <c r="P736" s="4" t="str">
        <f>IF(COUNTIF(Data!A736:H736,4)=8,"Remove","")</f>
        <v/>
      </c>
    </row>
    <row r="737" spans="1:16"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c r="O737" s="4" t="str">
        <f>IF(MAX(COUNTIF(Data!A737:H737,1),COUNTIF(Data!A737:H737,2),COUNTIF(Data!A737:H737,3),COUNTIF(Data!A737:H737,4),COUNTIF(Data!A737:H737,5),COUNTIF(Data!A737:H737,6),COUNTIF(Data!A737:H737,7))&gt;0,MAX(COUNTIF(Data!A737:H737,1),COUNTIF(Data!A737:H737,2),COUNTIF(Data!A737:H737,3),COUNTIF(Data!A737:H737,4),COUNTIF(Data!A737:H737,5),COUNTIF(Data!A737:H737,6),COUNTIF(Data!A737:H737,7)),"")</f>
        <v/>
      </c>
      <c r="P737" s="4" t="str">
        <f>IF(COUNTIF(Data!A737:H737,4)=8,"Remove","")</f>
        <v/>
      </c>
    </row>
    <row r="738" spans="1:16"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c r="O738" s="4" t="str">
        <f>IF(MAX(COUNTIF(Data!A738:H738,1),COUNTIF(Data!A738:H738,2),COUNTIF(Data!A738:H738,3),COUNTIF(Data!A738:H738,4),COUNTIF(Data!A738:H738,5),COUNTIF(Data!A738:H738,6),COUNTIF(Data!A738:H738,7))&gt;0,MAX(COUNTIF(Data!A738:H738,1),COUNTIF(Data!A738:H738,2),COUNTIF(Data!A738:H738,3),COUNTIF(Data!A738:H738,4),COUNTIF(Data!A738:H738,5),COUNTIF(Data!A738:H738,6),COUNTIF(Data!A738:H738,7)),"")</f>
        <v/>
      </c>
      <c r="P738" s="4" t="str">
        <f>IF(COUNTIF(Data!A738:H738,4)=8,"Remove","")</f>
        <v/>
      </c>
    </row>
    <row r="739" spans="1:16"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c r="O739" s="4" t="str">
        <f>IF(MAX(COUNTIF(Data!A739:H739,1),COUNTIF(Data!A739:H739,2),COUNTIF(Data!A739:H739,3),COUNTIF(Data!A739:H739,4),COUNTIF(Data!A739:H739,5),COUNTIF(Data!A739:H739,6),COUNTIF(Data!A739:H739,7))&gt;0,MAX(COUNTIF(Data!A739:H739,1),COUNTIF(Data!A739:H739,2),COUNTIF(Data!A739:H739,3),COUNTIF(Data!A739:H739,4),COUNTIF(Data!A739:H739,5),COUNTIF(Data!A739:H739,6),COUNTIF(Data!A739:H739,7)),"")</f>
        <v/>
      </c>
      <c r="P739" s="4" t="str">
        <f>IF(COUNTIF(Data!A739:H739,4)=8,"Remove","")</f>
        <v/>
      </c>
    </row>
    <row r="740" spans="1:16"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c r="O740" s="4" t="str">
        <f>IF(MAX(COUNTIF(Data!A740:H740,1),COUNTIF(Data!A740:H740,2),COUNTIF(Data!A740:H740,3),COUNTIF(Data!A740:H740,4),COUNTIF(Data!A740:H740,5),COUNTIF(Data!A740:H740,6),COUNTIF(Data!A740:H740,7))&gt;0,MAX(COUNTIF(Data!A740:H740,1),COUNTIF(Data!A740:H740,2),COUNTIF(Data!A740:H740,3),COUNTIF(Data!A740:H740,4),COUNTIF(Data!A740:H740,5),COUNTIF(Data!A740:H740,6),COUNTIF(Data!A740:H740,7)),"")</f>
        <v/>
      </c>
      <c r="P740" s="4" t="str">
        <f>IF(COUNTIF(Data!A740:H740,4)=8,"Remove","")</f>
        <v/>
      </c>
    </row>
    <row r="741" spans="1:16"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c r="O741" s="4" t="str">
        <f>IF(MAX(COUNTIF(Data!A741:H741,1),COUNTIF(Data!A741:H741,2),COUNTIF(Data!A741:H741,3),COUNTIF(Data!A741:H741,4),COUNTIF(Data!A741:H741,5),COUNTIF(Data!A741:H741,6),COUNTIF(Data!A741:H741,7))&gt;0,MAX(COUNTIF(Data!A741:H741,1),COUNTIF(Data!A741:H741,2),COUNTIF(Data!A741:H741,3),COUNTIF(Data!A741:H741,4),COUNTIF(Data!A741:H741,5),COUNTIF(Data!A741:H741,6),COUNTIF(Data!A741:H741,7)),"")</f>
        <v/>
      </c>
      <c r="P741" s="4" t="str">
        <f>IF(COUNTIF(Data!A741:H741,4)=8,"Remove","")</f>
        <v/>
      </c>
    </row>
    <row r="742" spans="1:16"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c r="O742" s="4" t="str">
        <f>IF(MAX(COUNTIF(Data!A742:H742,1),COUNTIF(Data!A742:H742,2),COUNTIF(Data!A742:H742,3),COUNTIF(Data!A742:H742,4),COUNTIF(Data!A742:H742,5),COUNTIF(Data!A742:H742,6),COUNTIF(Data!A742:H742,7))&gt;0,MAX(COUNTIF(Data!A742:H742,1),COUNTIF(Data!A742:H742,2),COUNTIF(Data!A742:H742,3),COUNTIF(Data!A742:H742,4),COUNTIF(Data!A742:H742,5),COUNTIF(Data!A742:H742,6),COUNTIF(Data!A742:H742,7)),"")</f>
        <v/>
      </c>
      <c r="P742" s="4" t="str">
        <f>IF(COUNTIF(Data!A742:H742,4)=8,"Remove","")</f>
        <v/>
      </c>
    </row>
    <row r="743" spans="1:16"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c r="O743" s="4" t="str">
        <f>IF(MAX(COUNTIF(Data!A743:H743,1),COUNTIF(Data!A743:H743,2),COUNTIF(Data!A743:H743,3),COUNTIF(Data!A743:H743,4),COUNTIF(Data!A743:H743,5),COUNTIF(Data!A743:H743,6),COUNTIF(Data!A743:H743,7))&gt;0,MAX(COUNTIF(Data!A743:H743,1),COUNTIF(Data!A743:H743,2),COUNTIF(Data!A743:H743,3),COUNTIF(Data!A743:H743,4),COUNTIF(Data!A743:H743,5),COUNTIF(Data!A743:H743,6),COUNTIF(Data!A743:H743,7)),"")</f>
        <v/>
      </c>
      <c r="P743" s="4" t="str">
        <f>IF(COUNTIF(Data!A743:H743,4)=8,"Remove","")</f>
        <v/>
      </c>
    </row>
    <row r="744" spans="1:16"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c r="O744" s="4" t="str">
        <f>IF(MAX(COUNTIF(Data!A744:H744,1),COUNTIF(Data!A744:H744,2),COUNTIF(Data!A744:H744,3),COUNTIF(Data!A744:H744,4),COUNTIF(Data!A744:H744,5),COUNTIF(Data!A744:H744,6),COUNTIF(Data!A744:H744,7))&gt;0,MAX(COUNTIF(Data!A744:H744,1),COUNTIF(Data!A744:H744,2),COUNTIF(Data!A744:H744,3),COUNTIF(Data!A744:H744,4),COUNTIF(Data!A744:H744,5),COUNTIF(Data!A744:H744,6),COUNTIF(Data!A744:H744,7)),"")</f>
        <v/>
      </c>
      <c r="P744" s="4" t="str">
        <f>IF(COUNTIF(Data!A744:H744,4)=8,"Remove","")</f>
        <v/>
      </c>
    </row>
    <row r="745" spans="1:16"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c r="O745" s="4" t="str">
        <f>IF(MAX(COUNTIF(Data!A745:H745,1),COUNTIF(Data!A745:H745,2),COUNTIF(Data!A745:H745,3),COUNTIF(Data!A745:H745,4),COUNTIF(Data!A745:H745,5),COUNTIF(Data!A745:H745,6),COUNTIF(Data!A745:H745,7))&gt;0,MAX(COUNTIF(Data!A745:H745,1),COUNTIF(Data!A745:H745,2),COUNTIF(Data!A745:H745,3),COUNTIF(Data!A745:H745,4),COUNTIF(Data!A745:H745,5),COUNTIF(Data!A745:H745,6),COUNTIF(Data!A745:H745,7)),"")</f>
        <v/>
      </c>
      <c r="P745" s="4" t="str">
        <f>IF(COUNTIF(Data!A745:H745,4)=8,"Remove","")</f>
        <v/>
      </c>
    </row>
    <row r="746" spans="1:16"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c r="O746" s="4" t="str">
        <f>IF(MAX(COUNTIF(Data!A746:H746,1),COUNTIF(Data!A746:H746,2),COUNTIF(Data!A746:H746,3),COUNTIF(Data!A746:H746,4),COUNTIF(Data!A746:H746,5),COUNTIF(Data!A746:H746,6),COUNTIF(Data!A746:H746,7))&gt;0,MAX(COUNTIF(Data!A746:H746,1),COUNTIF(Data!A746:H746,2),COUNTIF(Data!A746:H746,3),COUNTIF(Data!A746:H746,4),COUNTIF(Data!A746:H746,5),COUNTIF(Data!A746:H746,6),COUNTIF(Data!A746:H746,7)),"")</f>
        <v/>
      </c>
      <c r="P746" s="4" t="str">
        <f>IF(COUNTIF(Data!A746:H746,4)=8,"Remove","")</f>
        <v/>
      </c>
    </row>
    <row r="747" spans="1:16"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c r="O747" s="4" t="str">
        <f>IF(MAX(COUNTIF(Data!A747:H747,1),COUNTIF(Data!A747:H747,2),COUNTIF(Data!A747:H747,3),COUNTIF(Data!A747:H747,4),COUNTIF(Data!A747:H747,5),COUNTIF(Data!A747:H747,6),COUNTIF(Data!A747:H747,7))&gt;0,MAX(COUNTIF(Data!A747:H747,1),COUNTIF(Data!A747:H747,2),COUNTIF(Data!A747:H747,3),COUNTIF(Data!A747:H747,4),COUNTIF(Data!A747:H747,5),COUNTIF(Data!A747:H747,6),COUNTIF(Data!A747:H747,7)),"")</f>
        <v/>
      </c>
      <c r="P747" s="4" t="str">
        <f>IF(COUNTIF(Data!A747:H747,4)=8,"Remove","")</f>
        <v/>
      </c>
    </row>
    <row r="748" spans="1:16"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c r="O748" s="4" t="str">
        <f>IF(MAX(COUNTIF(Data!A748:H748,1),COUNTIF(Data!A748:H748,2),COUNTIF(Data!A748:H748,3),COUNTIF(Data!A748:H748,4),COUNTIF(Data!A748:H748,5),COUNTIF(Data!A748:H748,6),COUNTIF(Data!A748:H748,7))&gt;0,MAX(COUNTIF(Data!A748:H748,1),COUNTIF(Data!A748:H748,2),COUNTIF(Data!A748:H748,3),COUNTIF(Data!A748:H748,4),COUNTIF(Data!A748:H748,5),COUNTIF(Data!A748:H748,6),COUNTIF(Data!A748:H748,7)),"")</f>
        <v/>
      </c>
      <c r="P748" s="4" t="str">
        <f>IF(COUNTIF(Data!A748:H748,4)=8,"Remove","")</f>
        <v/>
      </c>
    </row>
    <row r="749" spans="1:16"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c r="O749" s="4" t="str">
        <f>IF(MAX(COUNTIF(Data!A749:H749,1),COUNTIF(Data!A749:H749,2),COUNTIF(Data!A749:H749,3),COUNTIF(Data!A749:H749,4),COUNTIF(Data!A749:H749,5),COUNTIF(Data!A749:H749,6),COUNTIF(Data!A749:H749,7))&gt;0,MAX(COUNTIF(Data!A749:H749,1),COUNTIF(Data!A749:H749,2),COUNTIF(Data!A749:H749,3),COUNTIF(Data!A749:H749,4),COUNTIF(Data!A749:H749,5),COUNTIF(Data!A749:H749,6),COUNTIF(Data!A749:H749,7)),"")</f>
        <v/>
      </c>
      <c r="P749" s="4" t="str">
        <f>IF(COUNTIF(Data!A749:H749,4)=8,"Remove","")</f>
        <v/>
      </c>
    </row>
    <row r="750" spans="1:16"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c r="O750" s="4" t="str">
        <f>IF(MAX(COUNTIF(Data!A750:H750,1),COUNTIF(Data!A750:H750,2),COUNTIF(Data!A750:H750,3),COUNTIF(Data!A750:H750,4),COUNTIF(Data!A750:H750,5),COUNTIF(Data!A750:H750,6),COUNTIF(Data!A750:H750,7))&gt;0,MAX(COUNTIF(Data!A750:H750,1),COUNTIF(Data!A750:H750,2),COUNTIF(Data!A750:H750,3),COUNTIF(Data!A750:H750,4),COUNTIF(Data!A750:H750,5),COUNTIF(Data!A750:H750,6),COUNTIF(Data!A750:H750,7)),"")</f>
        <v/>
      </c>
      <c r="P750" s="4" t="str">
        <f>IF(COUNTIF(Data!A750:H750,4)=8,"Remove","")</f>
        <v/>
      </c>
    </row>
    <row r="751" spans="1:16"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c r="O751" s="4" t="str">
        <f>IF(MAX(COUNTIF(Data!A751:H751,1),COUNTIF(Data!A751:H751,2),COUNTIF(Data!A751:H751,3),COUNTIF(Data!A751:H751,4),COUNTIF(Data!A751:H751,5),COUNTIF(Data!A751:H751,6),COUNTIF(Data!A751:H751,7))&gt;0,MAX(COUNTIF(Data!A751:H751,1),COUNTIF(Data!A751:H751,2),COUNTIF(Data!A751:H751,3),COUNTIF(Data!A751:H751,4),COUNTIF(Data!A751:H751,5),COUNTIF(Data!A751:H751,6),COUNTIF(Data!A751:H751,7)),"")</f>
        <v/>
      </c>
      <c r="P751" s="4" t="str">
        <f>IF(COUNTIF(Data!A751:H751,4)=8,"Remove","")</f>
        <v/>
      </c>
    </row>
    <row r="752" spans="1:16"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c r="O752" s="4" t="str">
        <f>IF(MAX(COUNTIF(Data!A752:H752,1),COUNTIF(Data!A752:H752,2),COUNTIF(Data!A752:H752,3),COUNTIF(Data!A752:H752,4),COUNTIF(Data!A752:H752,5),COUNTIF(Data!A752:H752,6),COUNTIF(Data!A752:H752,7))&gt;0,MAX(COUNTIF(Data!A752:H752,1),COUNTIF(Data!A752:H752,2),COUNTIF(Data!A752:H752,3),COUNTIF(Data!A752:H752,4),COUNTIF(Data!A752:H752,5),COUNTIF(Data!A752:H752,6),COUNTIF(Data!A752:H752,7)),"")</f>
        <v/>
      </c>
      <c r="P752" s="4" t="str">
        <f>IF(COUNTIF(Data!A752:H752,4)=8,"Remove","")</f>
        <v/>
      </c>
    </row>
    <row r="753" spans="1:16"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c r="O753" s="4" t="str">
        <f>IF(MAX(COUNTIF(Data!A753:H753,1),COUNTIF(Data!A753:H753,2),COUNTIF(Data!A753:H753,3),COUNTIF(Data!A753:H753,4),COUNTIF(Data!A753:H753,5),COUNTIF(Data!A753:H753,6),COUNTIF(Data!A753:H753,7))&gt;0,MAX(COUNTIF(Data!A753:H753,1),COUNTIF(Data!A753:H753,2),COUNTIF(Data!A753:H753,3),COUNTIF(Data!A753:H753,4),COUNTIF(Data!A753:H753,5),COUNTIF(Data!A753:H753,6),COUNTIF(Data!A753:H753,7)),"")</f>
        <v/>
      </c>
      <c r="P753" s="4" t="str">
        <f>IF(COUNTIF(Data!A753:H753,4)=8,"Remove","")</f>
        <v/>
      </c>
    </row>
    <row r="754" spans="1:16"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c r="O754" s="4" t="str">
        <f>IF(MAX(COUNTIF(Data!A754:H754,1),COUNTIF(Data!A754:H754,2),COUNTIF(Data!A754:H754,3),COUNTIF(Data!A754:H754,4),COUNTIF(Data!A754:H754,5),COUNTIF(Data!A754:H754,6),COUNTIF(Data!A754:H754,7))&gt;0,MAX(COUNTIF(Data!A754:H754,1),COUNTIF(Data!A754:H754,2),COUNTIF(Data!A754:H754,3),COUNTIF(Data!A754:H754,4),COUNTIF(Data!A754:H754,5),COUNTIF(Data!A754:H754,6),COUNTIF(Data!A754:H754,7)),"")</f>
        <v/>
      </c>
      <c r="P754" s="4" t="str">
        <f>IF(COUNTIF(Data!A754:H754,4)=8,"Remove","")</f>
        <v/>
      </c>
    </row>
    <row r="755" spans="1:16"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c r="O755" s="4" t="str">
        <f>IF(MAX(COUNTIF(Data!A755:H755,1),COUNTIF(Data!A755:H755,2),COUNTIF(Data!A755:H755,3),COUNTIF(Data!A755:H755,4),COUNTIF(Data!A755:H755,5),COUNTIF(Data!A755:H755,6),COUNTIF(Data!A755:H755,7))&gt;0,MAX(COUNTIF(Data!A755:H755,1),COUNTIF(Data!A755:H755,2),COUNTIF(Data!A755:H755,3),COUNTIF(Data!A755:H755,4),COUNTIF(Data!A755:H755,5),COUNTIF(Data!A755:H755,6),COUNTIF(Data!A755:H755,7)),"")</f>
        <v/>
      </c>
      <c r="P755" s="4" t="str">
        <f>IF(COUNTIF(Data!A755:H755,4)=8,"Remove","")</f>
        <v/>
      </c>
    </row>
    <row r="756" spans="1:16"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c r="O756" s="4" t="str">
        <f>IF(MAX(COUNTIF(Data!A756:H756,1),COUNTIF(Data!A756:H756,2),COUNTIF(Data!A756:H756,3),COUNTIF(Data!A756:H756,4),COUNTIF(Data!A756:H756,5),COUNTIF(Data!A756:H756,6),COUNTIF(Data!A756:H756,7))&gt;0,MAX(COUNTIF(Data!A756:H756,1),COUNTIF(Data!A756:H756,2),COUNTIF(Data!A756:H756,3),COUNTIF(Data!A756:H756,4),COUNTIF(Data!A756:H756,5),COUNTIF(Data!A756:H756,6),COUNTIF(Data!A756:H756,7)),"")</f>
        <v/>
      </c>
      <c r="P756" s="4" t="str">
        <f>IF(COUNTIF(Data!A756:H756,4)=8,"Remove","")</f>
        <v/>
      </c>
    </row>
    <row r="757" spans="1:16"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c r="O757" s="4" t="str">
        <f>IF(MAX(COUNTIF(Data!A757:H757,1),COUNTIF(Data!A757:H757,2),COUNTIF(Data!A757:H757,3),COUNTIF(Data!A757:H757,4),COUNTIF(Data!A757:H757,5),COUNTIF(Data!A757:H757,6),COUNTIF(Data!A757:H757,7))&gt;0,MAX(COUNTIF(Data!A757:H757,1),COUNTIF(Data!A757:H757,2),COUNTIF(Data!A757:H757,3),COUNTIF(Data!A757:H757,4),COUNTIF(Data!A757:H757,5),COUNTIF(Data!A757:H757,6),COUNTIF(Data!A757:H757,7)),"")</f>
        <v/>
      </c>
      <c r="P757" s="4" t="str">
        <f>IF(COUNTIF(Data!A757:H757,4)=8,"Remove","")</f>
        <v/>
      </c>
    </row>
    <row r="758" spans="1:16"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c r="O758" s="4" t="str">
        <f>IF(MAX(COUNTIF(Data!A758:H758,1),COUNTIF(Data!A758:H758,2),COUNTIF(Data!A758:H758,3),COUNTIF(Data!A758:H758,4),COUNTIF(Data!A758:H758,5),COUNTIF(Data!A758:H758,6),COUNTIF(Data!A758:H758,7))&gt;0,MAX(COUNTIF(Data!A758:H758,1),COUNTIF(Data!A758:H758,2),COUNTIF(Data!A758:H758,3),COUNTIF(Data!A758:H758,4),COUNTIF(Data!A758:H758,5),COUNTIF(Data!A758:H758,6),COUNTIF(Data!A758:H758,7)),"")</f>
        <v/>
      </c>
      <c r="P758" s="4" t="str">
        <f>IF(COUNTIF(Data!A758:H758,4)=8,"Remove","")</f>
        <v/>
      </c>
    </row>
    <row r="759" spans="1:16"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c r="O759" s="4" t="str">
        <f>IF(MAX(COUNTIF(Data!A759:H759,1),COUNTIF(Data!A759:H759,2),COUNTIF(Data!A759:H759,3),COUNTIF(Data!A759:H759,4),COUNTIF(Data!A759:H759,5),COUNTIF(Data!A759:H759,6),COUNTIF(Data!A759:H759,7))&gt;0,MAX(COUNTIF(Data!A759:H759,1),COUNTIF(Data!A759:H759,2),COUNTIF(Data!A759:H759,3),COUNTIF(Data!A759:H759,4),COUNTIF(Data!A759:H759,5),COUNTIF(Data!A759:H759,6),COUNTIF(Data!A759:H759,7)),"")</f>
        <v/>
      </c>
      <c r="P759" s="4" t="str">
        <f>IF(COUNTIF(Data!A759:H759,4)=8,"Remove","")</f>
        <v/>
      </c>
    </row>
    <row r="760" spans="1:16"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c r="O760" s="4" t="str">
        <f>IF(MAX(COUNTIF(Data!A760:H760,1),COUNTIF(Data!A760:H760,2),COUNTIF(Data!A760:H760,3),COUNTIF(Data!A760:H760,4),COUNTIF(Data!A760:H760,5),COUNTIF(Data!A760:H760,6),COUNTIF(Data!A760:H760,7))&gt;0,MAX(COUNTIF(Data!A760:H760,1),COUNTIF(Data!A760:H760,2),COUNTIF(Data!A760:H760,3),COUNTIF(Data!A760:H760,4),COUNTIF(Data!A760:H760,5),COUNTIF(Data!A760:H760,6),COUNTIF(Data!A760:H760,7)),"")</f>
        <v/>
      </c>
      <c r="P760" s="4" t="str">
        <f>IF(COUNTIF(Data!A760:H760,4)=8,"Remove","")</f>
        <v/>
      </c>
    </row>
    <row r="761" spans="1:16"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c r="O761" s="4" t="str">
        <f>IF(MAX(COUNTIF(Data!A761:H761,1),COUNTIF(Data!A761:H761,2),COUNTIF(Data!A761:H761,3),COUNTIF(Data!A761:H761,4),COUNTIF(Data!A761:H761,5),COUNTIF(Data!A761:H761,6),COUNTIF(Data!A761:H761,7))&gt;0,MAX(COUNTIF(Data!A761:H761,1),COUNTIF(Data!A761:H761,2),COUNTIF(Data!A761:H761,3),COUNTIF(Data!A761:H761,4),COUNTIF(Data!A761:H761,5),COUNTIF(Data!A761:H761,6),COUNTIF(Data!A761:H761,7)),"")</f>
        <v/>
      </c>
      <c r="P761" s="4" t="str">
        <f>IF(COUNTIF(Data!A761:H761,4)=8,"Remove","")</f>
        <v/>
      </c>
    </row>
    <row r="762" spans="1:16"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c r="O762" s="4" t="str">
        <f>IF(MAX(COUNTIF(Data!A762:H762,1),COUNTIF(Data!A762:H762,2),COUNTIF(Data!A762:H762,3),COUNTIF(Data!A762:H762,4),COUNTIF(Data!A762:H762,5),COUNTIF(Data!A762:H762,6),COUNTIF(Data!A762:H762,7))&gt;0,MAX(COUNTIF(Data!A762:H762,1),COUNTIF(Data!A762:H762,2),COUNTIF(Data!A762:H762,3),COUNTIF(Data!A762:H762,4),COUNTIF(Data!A762:H762,5),COUNTIF(Data!A762:H762,6),COUNTIF(Data!A762:H762,7)),"")</f>
        <v/>
      </c>
      <c r="P762" s="4" t="str">
        <f>IF(COUNTIF(Data!A762:H762,4)=8,"Remove","")</f>
        <v/>
      </c>
    </row>
    <row r="763" spans="1:16"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c r="O763" s="4" t="str">
        <f>IF(MAX(COUNTIF(Data!A763:H763,1),COUNTIF(Data!A763:H763,2),COUNTIF(Data!A763:H763,3),COUNTIF(Data!A763:H763,4),COUNTIF(Data!A763:H763,5),COUNTIF(Data!A763:H763,6),COUNTIF(Data!A763:H763,7))&gt;0,MAX(COUNTIF(Data!A763:H763,1),COUNTIF(Data!A763:H763,2),COUNTIF(Data!A763:H763,3),COUNTIF(Data!A763:H763,4),COUNTIF(Data!A763:H763,5),COUNTIF(Data!A763:H763,6),COUNTIF(Data!A763:H763,7)),"")</f>
        <v/>
      </c>
      <c r="P763" s="4" t="str">
        <f>IF(COUNTIF(Data!A763:H763,4)=8,"Remove","")</f>
        <v/>
      </c>
    </row>
    <row r="764" spans="1:16"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c r="O764" s="4" t="str">
        <f>IF(MAX(COUNTIF(Data!A764:H764,1),COUNTIF(Data!A764:H764,2),COUNTIF(Data!A764:H764,3),COUNTIF(Data!A764:H764,4),COUNTIF(Data!A764:H764,5),COUNTIF(Data!A764:H764,6),COUNTIF(Data!A764:H764,7))&gt;0,MAX(COUNTIF(Data!A764:H764,1),COUNTIF(Data!A764:H764,2),COUNTIF(Data!A764:H764,3),COUNTIF(Data!A764:H764,4),COUNTIF(Data!A764:H764,5),COUNTIF(Data!A764:H764,6),COUNTIF(Data!A764:H764,7)),"")</f>
        <v/>
      </c>
      <c r="P764" s="4" t="str">
        <f>IF(COUNTIF(Data!A764:H764,4)=8,"Remove","")</f>
        <v/>
      </c>
    </row>
    <row r="765" spans="1:16"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c r="O765" s="4" t="str">
        <f>IF(MAX(COUNTIF(Data!A765:H765,1),COUNTIF(Data!A765:H765,2),COUNTIF(Data!A765:H765,3),COUNTIF(Data!A765:H765,4),COUNTIF(Data!A765:H765,5),COUNTIF(Data!A765:H765,6),COUNTIF(Data!A765:H765,7))&gt;0,MAX(COUNTIF(Data!A765:H765,1),COUNTIF(Data!A765:H765,2),COUNTIF(Data!A765:H765,3),COUNTIF(Data!A765:H765,4),COUNTIF(Data!A765:H765,5),COUNTIF(Data!A765:H765,6),COUNTIF(Data!A765:H765,7)),"")</f>
        <v/>
      </c>
      <c r="P765" s="4" t="str">
        <f>IF(COUNTIF(Data!A765:H765,4)=8,"Remove","")</f>
        <v/>
      </c>
    </row>
    <row r="766" spans="1:16"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c r="O766" s="4" t="str">
        <f>IF(MAX(COUNTIF(Data!A766:H766,1),COUNTIF(Data!A766:H766,2),COUNTIF(Data!A766:H766,3),COUNTIF(Data!A766:H766,4),COUNTIF(Data!A766:H766,5),COUNTIF(Data!A766:H766,6),COUNTIF(Data!A766:H766,7))&gt;0,MAX(COUNTIF(Data!A766:H766,1),COUNTIF(Data!A766:H766,2),COUNTIF(Data!A766:H766,3),COUNTIF(Data!A766:H766,4),COUNTIF(Data!A766:H766,5),COUNTIF(Data!A766:H766,6),COUNTIF(Data!A766:H766,7)),"")</f>
        <v/>
      </c>
      <c r="P766" s="4" t="str">
        <f>IF(COUNTIF(Data!A766:H766,4)=8,"Remove","")</f>
        <v/>
      </c>
    </row>
    <row r="767" spans="1:16"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c r="O767" s="4" t="str">
        <f>IF(MAX(COUNTIF(Data!A767:H767,1),COUNTIF(Data!A767:H767,2),COUNTIF(Data!A767:H767,3),COUNTIF(Data!A767:H767,4),COUNTIF(Data!A767:H767,5),COUNTIF(Data!A767:H767,6),COUNTIF(Data!A767:H767,7))&gt;0,MAX(COUNTIF(Data!A767:H767,1),COUNTIF(Data!A767:H767,2),COUNTIF(Data!A767:H767,3),COUNTIF(Data!A767:H767,4),COUNTIF(Data!A767:H767,5),COUNTIF(Data!A767:H767,6),COUNTIF(Data!A767:H767,7)),"")</f>
        <v/>
      </c>
      <c r="P767" s="4" t="str">
        <f>IF(COUNTIF(Data!A767:H767,4)=8,"Remove","")</f>
        <v/>
      </c>
    </row>
    <row r="768" spans="1:16"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c r="O768" s="4" t="str">
        <f>IF(MAX(COUNTIF(Data!A768:H768,1),COUNTIF(Data!A768:H768,2),COUNTIF(Data!A768:H768,3),COUNTIF(Data!A768:H768,4),COUNTIF(Data!A768:H768,5),COUNTIF(Data!A768:H768,6),COUNTIF(Data!A768:H768,7))&gt;0,MAX(COUNTIF(Data!A768:H768,1),COUNTIF(Data!A768:H768,2),COUNTIF(Data!A768:H768,3),COUNTIF(Data!A768:H768,4),COUNTIF(Data!A768:H768,5),COUNTIF(Data!A768:H768,6),COUNTIF(Data!A768:H768,7)),"")</f>
        <v/>
      </c>
      <c r="P768" s="4" t="str">
        <f>IF(COUNTIF(Data!A768:H768,4)=8,"Remove","")</f>
        <v/>
      </c>
    </row>
    <row r="769" spans="1:16"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c r="O769" s="4" t="str">
        <f>IF(MAX(COUNTIF(Data!A769:H769,1),COUNTIF(Data!A769:H769,2),COUNTIF(Data!A769:H769,3),COUNTIF(Data!A769:H769,4),COUNTIF(Data!A769:H769,5),COUNTIF(Data!A769:H769,6),COUNTIF(Data!A769:H769,7))&gt;0,MAX(COUNTIF(Data!A769:H769,1),COUNTIF(Data!A769:H769,2),COUNTIF(Data!A769:H769,3),COUNTIF(Data!A769:H769,4),COUNTIF(Data!A769:H769,5),COUNTIF(Data!A769:H769,6),COUNTIF(Data!A769:H769,7)),"")</f>
        <v/>
      </c>
      <c r="P769" s="4" t="str">
        <f>IF(COUNTIF(Data!A769:H769,4)=8,"Remove","")</f>
        <v/>
      </c>
    </row>
    <row r="770" spans="1:16"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c r="O770" s="4" t="str">
        <f>IF(MAX(COUNTIF(Data!A770:H770,1),COUNTIF(Data!A770:H770,2),COUNTIF(Data!A770:H770,3),COUNTIF(Data!A770:H770,4),COUNTIF(Data!A770:H770,5),COUNTIF(Data!A770:H770,6),COUNTIF(Data!A770:H770,7))&gt;0,MAX(COUNTIF(Data!A770:H770,1),COUNTIF(Data!A770:H770,2),COUNTIF(Data!A770:H770,3),COUNTIF(Data!A770:H770,4),COUNTIF(Data!A770:H770,5),COUNTIF(Data!A770:H770,6),COUNTIF(Data!A770:H770,7)),"")</f>
        <v/>
      </c>
      <c r="P770" s="4" t="str">
        <f>IF(COUNTIF(Data!A770:H770,4)=8,"Remove","")</f>
        <v/>
      </c>
    </row>
    <row r="771" spans="1:16"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c r="O771" s="4" t="str">
        <f>IF(MAX(COUNTIF(Data!A771:H771,1),COUNTIF(Data!A771:H771,2),COUNTIF(Data!A771:H771,3),COUNTIF(Data!A771:H771,4),COUNTIF(Data!A771:H771,5),COUNTIF(Data!A771:H771,6),COUNTIF(Data!A771:H771,7))&gt;0,MAX(COUNTIF(Data!A771:H771,1),COUNTIF(Data!A771:H771,2),COUNTIF(Data!A771:H771,3),COUNTIF(Data!A771:H771,4),COUNTIF(Data!A771:H771,5),COUNTIF(Data!A771:H771,6),COUNTIF(Data!A771:H771,7)),"")</f>
        <v/>
      </c>
      <c r="P771" s="4" t="str">
        <f>IF(COUNTIF(Data!A771:H771,4)=8,"Remove","")</f>
        <v/>
      </c>
    </row>
    <row r="772" spans="1:16"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c r="O772" s="4" t="str">
        <f>IF(MAX(COUNTIF(Data!A772:H772,1),COUNTIF(Data!A772:H772,2),COUNTIF(Data!A772:H772,3),COUNTIF(Data!A772:H772,4),COUNTIF(Data!A772:H772,5),COUNTIF(Data!A772:H772,6),COUNTIF(Data!A772:H772,7))&gt;0,MAX(COUNTIF(Data!A772:H772,1),COUNTIF(Data!A772:H772,2),COUNTIF(Data!A772:H772,3),COUNTIF(Data!A772:H772,4),COUNTIF(Data!A772:H772,5),COUNTIF(Data!A772:H772,6),COUNTIF(Data!A772:H772,7)),"")</f>
        <v/>
      </c>
      <c r="P772" s="4" t="str">
        <f>IF(COUNTIF(Data!A772:H772,4)=8,"Remove","")</f>
        <v/>
      </c>
    </row>
    <row r="773" spans="1:16"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c r="O773" s="4" t="str">
        <f>IF(MAX(COUNTIF(Data!A773:H773,1),COUNTIF(Data!A773:H773,2),COUNTIF(Data!A773:H773,3),COUNTIF(Data!A773:H773,4),COUNTIF(Data!A773:H773,5),COUNTIF(Data!A773:H773,6),COUNTIF(Data!A773:H773,7))&gt;0,MAX(COUNTIF(Data!A773:H773,1),COUNTIF(Data!A773:H773,2),COUNTIF(Data!A773:H773,3),COUNTIF(Data!A773:H773,4),COUNTIF(Data!A773:H773,5),COUNTIF(Data!A773:H773,6),COUNTIF(Data!A773:H773,7)),"")</f>
        <v/>
      </c>
      <c r="P773" s="4" t="str">
        <f>IF(COUNTIF(Data!A773:H773,4)=8,"Remove","")</f>
        <v/>
      </c>
    </row>
    <row r="774" spans="1:16"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c r="O774" s="4" t="str">
        <f>IF(MAX(COUNTIF(Data!A774:H774,1),COUNTIF(Data!A774:H774,2),COUNTIF(Data!A774:H774,3),COUNTIF(Data!A774:H774,4),COUNTIF(Data!A774:H774,5),COUNTIF(Data!A774:H774,6),COUNTIF(Data!A774:H774,7))&gt;0,MAX(COUNTIF(Data!A774:H774,1),COUNTIF(Data!A774:H774,2),COUNTIF(Data!A774:H774,3),COUNTIF(Data!A774:H774,4),COUNTIF(Data!A774:H774,5),COUNTIF(Data!A774:H774,6),COUNTIF(Data!A774:H774,7)),"")</f>
        <v/>
      </c>
      <c r="P774" s="4" t="str">
        <f>IF(COUNTIF(Data!A774:H774,4)=8,"Remove","")</f>
        <v/>
      </c>
    </row>
    <row r="775" spans="1:16"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c r="O775" s="4" t="str">
        <f>IF(MAX(COUNTIF(Data!A775:H775,1),COUNTIF(Data!A775:H775,2),COUNTIF(Data!A775:H775,3),COUNTIF(Data!A775:H775,4),COUNTIF(Data!A775:H775,5),COUNTIF(Data!A775:H775,6),COUNTIF(Data!A775:H775,7))&gt;0,MAX(COUNTIF(Data!A775:H775,1),COUNTIF(Data!A775:H775,2),COUNTIF(Data!A775:H775,3),COUNTIF(Data!A775:H775,4),COUNTIF(Data!A775:H775,5),COUNTIF(Data!A775:H775,6),COUNTIF(Data!A775:H775,7)),"")</f>
        <v/>
      </c>
      <c r="P775" s="4" t="str">
        <f>IF(COUNTIF(Data!A775:H775,4)=8,"Remove","")</f>
        <v/>
      </c>
    </row>
    <row r="776" spans="1:16"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c r="O776" s="4" t="str">
        <f>IF(MAX(COUNTIF(Data!A776:H776,1),COUNTIF(Data!A776:H776,2),COUNTIF(Data!A776:H776,3),COUNTIF(Data!A776:H776,4),COUNTIF(Data!A776:H776,5),COUNTIF(Data!A776:H776,6),COUNTIF(Data!A776:H776,7))&gt;0,MAX(COUNTIF(Data!A776:H776,1),COUNTIF(Data!A776:H776,2),COUNTIF(Data!A776:H776,3),COUNTIF(Data!A776:H776,4),COUNTIF(Data!A776:H776,5),COUNTIF(Data!A776:H776,6),COUNTIF(Data!A776:H776,7)),"")</f>
        <v/>
      </c>
      <c r="P776" s="4" t="str">
        <f>IF(COUNTIF(Data!A776:H776,4)=8,"Remove","")</f>
        <v/>
      </c>
    </row>
    <row r="777" spans="1:16"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c r="O777" s="4" t="str">
        <f>IF(MAX(COUNTIF(Data!A777:H777,1),COUNTIF(Data!A777:H777,2),COUNTIF(Data!A777:H777,3),COUNTIF(Data!A777:H777,4),COUNTIF(Data!A777:H777,5),COUNTIF(Data!A777:H777,6),COUNTIF(Data!A777:H777,7))&gt;0,MAX(COUNTIF(Data!A777:H777,1),COUNTIF(Data!A777:H777,2),COUNTIF(Data!A777:H777,3),COUNTIF(Data!A777:H777,4),COUNTIF(Data!A777:H777,5),COUNTIF(Data!A777:H777,6),COUNTIF(Data!A777:H777,7)),"")</f>
        <v/>
      </c>
      <c r="P777" s="4" t="str">
        <f>IF(COUNTIF(Data!A777:H777,4)=8,"Remove","")</f>
        <v/>
      </c>
    </row>
    <row r="778" spans="1:16"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c r="O778" s="4" t="str">
        <f>IF(MAX(COUNTIF(Data!A778:H778,1),COUNTIF(Data!A778:H778,2),COUNTIF(Data!A778:H778,3),COUNTIF(Data!A778:H778,4),COUNTIF(Data!A778:H778,5),COUNTIF(Data!A778:H778,6),COUNTIF(Data!A778:H778,7))&gt;0,MAX(COUNTIF(Data!A778:H778,1),COUNTIF(Data!A778:H778,2),COUNTIF(Data!A778:H778,3),COUNTIF(Data!A778:H778,4),COUNTIF(Data!A778:H778,5),COUNTIF(Data!A778:H778,6),COUNTIF(Data!A778:H778,7)),"")</f>
        <v/>
      </c>
      <c r="P778" s="4" t="str">
        <f>IF(COUNTIF(Data!A778:H778,4)=8,"Remove","")</f>
        <v/>
      </c>
    </row>
    <row r="779" spans="1:16"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c r="O779" s="4" t="str">
        <f>IF(MAX(COUNTIF(Data!A779:H779,1),COUNTIF(Data!A779:H779,2),COUNTIF(Data!A779:H779,3),COUNTIF(Data!A779:H779,4),COUNTIF(Data!A779:H779,5),COUNTIF(Data!A779:H779,6),COUNTIF(Data!A779:H779,7))&gt;0,MAX(COUNTIF(Data!A779:H779,1),COUNTIF(Data!A779:H779,2),COUNTIF(Data!A779:H779,3),COUNTIF(Data!A779:H779,4),COUNTIF(Data!A779:H779,5),COUNTIF(Data!A779:H779,6),COUNTIF(Data!A779:H779,7)),"")</f>
        <v/>
      </c>
      <c r="P779" s="4" t="str">
        <f>IF(COUNTIF(Data!A779:H779,4)=8,"Remove","")</f>
        <v/>
      </c>
    </row>
    <row r="780" spans="1:16"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c r="O780" s="4" t="str">
        <f>IF(MAX(COUNTIF(Data!A780:H780,1),COUNTIF(Data!A780:H780,2),COUNTIF(Data!A780:H780,3),COUNTIF(Data!A780:H780,4),COUNTIF(Data!A780:H780,5),COUNTIF(Data!A780:H780,6),COUNTIF(Data!A780:H780,7))&gt;0,MAX(COUNTIF(Data!A780:H780,1),COUNTIF(Data!A780:H780,2),COUNTIF(Data!A780:H780,3),COUNTIF(Data!A780:H780,4),COUNTIF(Data!A780:H780,5),COUNTIF(Data!A780:H780,6),COUNTIF(Data!A780:H780,7)),"")</f>
        <v/>
      </c>
      <c r="P780" s="4" t="str">
        <f>IF(COUNTIF(Data!A780:H780,4)=8,"Remove","")</f>
        <v/>
      </c>
    </row>
    <row r="781" spans="1:16"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c r="O781" s="4" t="str">
        <f>IF(MAX(COUNTIF(Data!A781:H781,1),COUNTIF(Data!A781:H781,2),COUNTIF(Data!A781:H781,3),COUNTIF(Data!A781:H781,4),COUNTIF(Data!A781:H781,5),COUNTIF(Data!A781:H781,6),COUNTIF(Data!A781:H781,7))&gt;0,MAX(COUNTIF(Data!A781:H781,1),COUNTIF(Data!A781:H781,2),COUNTIF(Data!A781:H781,3),COUNTIF(Data!A781:H781,4),COUNTIF(Data!A781:H781,5),COUNTIF(Data!A781:H781,6),COUNTIF(Data!A781:H781,7)),"")</f>
        <v/>
      </c>
      <c r="P781" s="4" t="str">
        <f>IF(COUNTIF(Data!A781:H781,4)=8,"Remove","")</f>
        <v/>
      </c>
    </row>
    <row r="782" spans="1:16"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c r="O782" s="4" t="str">
        <f>IF(MAX(COUNTIF(Data!A782:H782,1),COUNTIF(Data!A782:H782,2),COUNTIF(Data!A782:H782,3),COUNTIF(Data!A782:H782,4),COUNTIF(Data!A782:H782,5),COUNTIF(Data!A782:H782,6),COUNTIF(Data!A782:H782,7))&gt;0,MAX(COUNTIF(Data!A782:H782,1),COUNTIF(Data!A782:H782,2),COUNTIF(Data!A782:H782,3),COUNTIF(Data!A782:H782,4),COUNTIF(Data!A782:H782,5),COUNTIF(Data!A782:H782,6),COUNTIF(Data!A782:H782,7)),"")</f>
        <v/>
      </c>
      <c r="P782" s="4" t="str">
        <f>IF(COUNTIF(Data!A782:H782,4)=8,"Remove","")</f>
        <v/>
      </c>
    </row>
    <row r="783" spans="1:16"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c r="O783" s="4" t="str">
        <f>IF(MAX(COUNTIF(Data!A783:H783,1),COUNTIF(Data!A783:H783,2),COUNTIF(Data!A783:H783,3),COUNTIF(Data!A783:H783,4),COUNTIF(Data!A783:H783,5),COUNTIF(Data!A783:H783,6),COUNTIF(Data!A783:H783,7))&gt;0,MAX(COUNTIF(Data!A783:H783,1),COUNTIF(Data!A783:H783,2),COUNTIF(Data!A783:H783,3),COUNTIF(Data!A783:H783,4),COUNTIF(Data!A783:H783,5),COUNTIF(Data!A783:H783,6),COUNTIF(Data!A783:H783,7)),"")</f>
        <v/>
      </c>
      <c r="P783" s="4" t="str">
        <f>IF(COUNTIF(Data!A783:H783,4)=8,"Remove","")</f>
        <v/>
      </c>
    </row>
    <row r="784" spans="1:16"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c r="O784" s="4" t="str">
        <f>IF(MAX(COUNTIF(Data!A784:H784,1),COUNTIF(Data!A784:H784,2),COUNTIF(Data!A784:H784,3),COUNTIF(Data!A784:H784,4),COUNTIF(Data!A784:H784,5),COUNTIF(Data!A784:H784,6),COUNTIF(Data!A784:H784,7))&gt;0,MAX(COUNTIF(Data!A784:H784,1),COUNTIF(Data!A784:H784,2),COUNTIF(Data!A784:H784,3),COUNTIF(Data!A784:H784,4),COUNTIF(Data!A784:H784,5),COUNTIF(Data!A784:H784,6),COUNTIF(Data!A784:H784,7)),"")</f>
        <v/>
      </c>
      <c r="P784" s="4" t="str">
        <f>IF(COUNTIF(Data!A784:H784,4)=8,"Remove","")</f>
        <v/>
      </c>
    </row>
    <row r="785" spans="1:16"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c r="O785" s="4" t="str">
        <f>IF(MAX(COUNTIF(Data!A785:H785,1),COUNTIF(Data!A785:H785,2),COUNTIF(Data!A785:H785,3),COUNTIF(Data!A785:H785,4),COUNTIF(Data!A785:H785,5),COUNTIF(Data!A785:H785,6),COUNTIF(Data!A785:H785,7))&gt;0,MAX(COUNTIF(Data!A785:H785,1),COUNTIF(Data!A785:H785,2),COUNTIF(Data!A785:H785,3),COUNTIF(Data!A785:H785,4),COUNTIF(Data!A785:H785,5),COUNTIF(Data!A785:H785,6),COUNTIF(Data!A785:H785,7)),"")</f>
        <v/>
      </c>
      <c r="P785" s="4" t="str">
        <f>IF(COUNTIF(Data!A785:H785,4)=8,"Remove","")</f>
        <v/>
      </c>
    </row>
    <row r="786" spans="1:16"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c r="O786" s="4" t="str">
        <f>IF(MAX(COUNTIF(Data!A786:H786,1),COUNTIF(Data!A786:H786,2),COUNTIF(Data!A786:H786,3),COUNTIF(Data!A786:H786,4),COUNTIF(Data!A786:H786,5),COUNTIF(Data!A786:H786,6),COUNTIF(Data!A786:H786,7))&gt;0,MAX(COUNTIF(Data!A786:H786,1),COUNTIF(Data!A786:H786,2),COUNTIF(Data!A786:H786,3),COUNTIF(Data!A786:H786,4),COUNTIF(Data!A786:H786,5),COUNTIF(Data!A786:H786,6),COUNTIF(Data!A786:H786,7)),"")</f>
        <v/>
      </c>
      <c r="P786" s="4" t="str">
        <f>IF(COUNTIF(Data!A786:H786,4)=8,"Remove","")</f>
        <v/>
      </c>
    </row>
    <row r="787" spans="1:16"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c r="O787" s="4" t="str">
        <f>IF(MAX(COUNTIF(Data!A787:H787,1),COUNTIF(Data!A787:H787,2),COUNTIF(Data!A787:H787,3),COUNTIF(Data!A787:H787,4),COUNTIF(Data!A787:H787,5),COUNTIF(Data!A787:H787,6),COUNTIF(Data!A787:H787,7))&gt;0,MAX(COUNTIF(Data!A787:H787,1),COUNTIF(Data!A787:H787,2),COUNTIF(Data!A787:H787,3),COUNTIF(Data!A787:H787,4),COUNTIF(Data!A787:H787,5),COUNTIF(Data!A787:H787,6),COUNTIF(Data!A787:H787,7)),"")</f>
        <v/>
      </c>
      <c r="P787" s="4" t="str">
        <f>IF(COUNTIF(Data!A787:H787,4)=8,"Remove","")</f>
        <v/>
      </c>
    </row>
    <row r="788" spans="1:16"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c r="O788" s="4" t="str">
        <f>IF(MAX(COUNTIF(Data!A788:H788,1),COUNTIF(Data!A788:H788,2),COUNTIF(Data!A788:H788,3),COUNTIF(Data!A788:H788,4),COUNTIF(Data!A788:H788,5),COUNTIF(Data!A788:H788,6),COUNTIF(Data!A788:H788,7))&gt;0,MAX(COUNTIF(Data!A788:H788,1),COUNTIF(Data!A788:H788,2),COUNTIF(Data!A788:H788,3),COUNTIF(Data!A788:H788,4),COUNTIF(Data!A788:H788,5),COUNTIF(Data!A788:H788,6),COUNTIF(Data!A788:H788,7)),"")</f>
        <v/>
      </c>
      <c r="P788" s="4" t="str">
        <f>IF(COUNTIF(Data!A788:H788,4)=8,"Remove","")</f>
        <v/>
      </c>
    </row>
    <row r="789" spans="1:16"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c r="O789" s="4" t="str">
        <f>IF(MAX(COUNTIF(Data!A789:H789,1),COUNTIF(Data!A789:H789,2),COUNTIF(Data!A789:H789,3),COUNTIF(Data!A789:H789,4),COUNTIF(Data!A789:H789,5),COUNTIF(Data!A789:H789,6),COUNTIF(Data!A789:H789,7))&gt;0,MAX(COUNTIF(Data!A789:H789,1),COUNTIF(Data!A789:H789,2),COUNTIF(Data!A789:H789,3),COUNTIF(Data!A789:H789,4),COUNTIF(Data!A789:H789,5),COUNTIF(Data!A789:H789,6),COUNTIF(Data!A789:H789,7)),"")</f>
        <v/>
      </c>
      <c r="P789" s="4" t="str">
        <f>IF(COUNTIF(Data!A789:H789,4)=8,"Remove","")</f>
        <v/>
      </c>
    </row>
    <row r="790" spans="1:16"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c r="O790" s="4" t="str">
        <f>IF(MAX(COUNTIF(Data!A790:H790,1),COUNTIF(Data!A790:H790,2),COUNTIF(Data!A790:H790,3),COUNTIF(Data!A790:H790,4),COUNTIF(Data!A790:H790,5),COUNTIF(Data!A790:H790,6),COUNTIF(Data!A790:H790,7))&gt;0,MAX(COUNTIF(Data!A790:H790,1),COUNTIF(Data!A790:H790,2),COUNTIF(Data!A790:H790,3),COUNTIF(Data!A790:H790,4),COUNTIF(Data!A790:H790,5),COUNTIF(Data!A790:H790,6),COUNTIF(Data!A790:H790,7)),"")</f>
        <v/>
      </c>
      <c r="P790" s="4" t="str">
        <f>IF(COUNTIF(Data!A790:H790,4)=8,"Remove","")</f>
        <v/>
      </c>
    </row>
    <row r="791" spans="1:16"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c r="O791" s="4" t="str">
        <f>IF(MAX(COUNTIF(Data!A791:H791,1),COUNTIF(Data!A791:H791,2),COUNTIF(Data!A791:H791,3),COUNTIF(Data!A791:H791,4),COUNTIF(Data!A791:H791,5),COUNTIF(Data!A791:H791,6),COUNTIF(Data!A791:H791,7))&gt;0,MAX(COUNTIF(Data!A791:H791,1),COUNTIF(Data!A791:H791,2),COUNTIF(Data!A791:H791,3),COUNTIF(Data!A791:H791,4),COUNTIF(Data!A791:H791,5),COUNTIF(Data!A791:H791,6),COUNTIF(Data!A791:H791,7)),"")</f>
        <v/>
      </c>
      <c r="P791" s="4" t="str">
        <f>IF(COUNTIF(Data!A791:H791,4)=8,"Remove","")</f>
        <v/>
      </c>
    </row>
    <row r="792" spans="1:16"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c r="O792" s="4" t="str">
        <f>IF(MAX(COUNTIF(Data!A792:H792,1),COUNTIF(Data!A792:H792,2),COUNTIF(Data!A792:H792,3),COUNTIF(Data!A792:H792,4),COUNTIF(Data!A792:H792,5),COUNTIF(Data!A792:H792,6),COUNTIF(Data!A792:H792,7))&gt;0,MAX(COUNTIF(Data!A792:H792,1),COUNTIF(Data!A792:H792,2),COUNTIF(Data!A792:H792,3),COUNTIF(Data!A792:H792,4),COUNTIF(Data!A792:H792,5),COUNTIF(Data!A792:H792,6),COUNTIF(Data!A792:H792,7)),"")</f>
        <v/>
      </c>
      <c r="P792" s="4" t="str">
        <f>IF(COUNTIF(Data!A792:H792,4)=8,"Remove","")</f>
        <v/>
      </c>
    </row>
    <row r="793" spans="1:16"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c r="O793" s="4" t="str">
        <f>IF(MAX(COUNTIF(Data!A793:H793,1),COUNTIF(Data!A793:H793,2),COUNTIF(Data!A793:H793,3),COUNTIF(Data!A793:H793,4),COUNTIF(Data!A793:H793,5),COUNTIF(Data!A793:H793,6),COUNTIF(Data!A793:H793,7))&gt;0,MAX(COUNTIF(Data!A793:H793,1),COUNTIF(Data!A793:H793,2),COUNTIF(Data!A793:H793,3),COUNTIF(Data!A793:H793,4),COUNTIF(Data!A793:H793,5),COUNTIF(Data!A793:H793,6),COUNTIF(Data!A793:H793,7)),"")</f>
        <v/>
      </c>
      <c r="P793" s="4" t="str">
        <f>IF(COUNTIF(Data!A793:H793,4)=8,"Remove","")</f>
        <v/>
      </c>
    </row>
    <row r="794" spans="1:16"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c r="O794" s="4" t="str">
        <f>IF(MAX(COUNTIF(Data!A794:H794,1),COUNTIF(Data!A794:H794,2),COUNTIF(Data!A794:H794,3),COUNTIF(Data!A794:H794,4),COUNTIF(Data!A794:H794,5),COUNTIF(Data!A794:H794,6),COUNTIF(Data!A794:H794,7))&gt;0,MAX(COUNTIF(Data!A794:H794,1),COUNTIF(Data!A794:H794,2),COUNTIF(Data!A794:H794,3),COUNTIF(Data!A794:H794,4),COUNTIF(Data!A794:H794,5),COUNTIF(Data!A794:H794,6),COUNTIF(Data!A794:H794,7)),"")</f>
        <v/>
      </c>
      <c r="P794" s="4" t="str">
        <f>IF(COUNTIF(Data!A794:H794,4)=8,"Remove","")</f>
        <v/>
      </c>
    </row>
    <row r="795" spans="1:16"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c r="O795" s="4" t="str">
        <f>IF(MAX(COUNTIF(Data!A795:H795,1),COUNTIF(Data!A795:H795,2),COUNTIF(Data!A795:H795,3),COUNTIF(Data!A795:H795,4),COUNTIF(Data!A795:H795,5),COUNTIF(Data!A795:H795,6),COUNTIF(Data!A795:H795,7))&gt;0,MAX(COUNTIF(Data!A795:H795,1),COUNTIF(Data!A795:H795,2),COUNTIF(Data!A795:H795,3),COUNTIF(Data!A795:H795,4),COUNTIF(Data!A795:H795,5),COUNTIF(Data!A795:H795,6),COUNTIF(Data!A795:H795,7)),"")</f>
        <v/>
      </c>
      <c r="P795" s="4" t="str">
        <f>IF(COUNTIF(Data!A795:H795,4)=8,"Remove","")</f>
        <v/>
      </c>
    </row>
    <row r="796" spans="1:16"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c r="O796" s="4" t="str">
        <f>IF(MAX(COUNTIF(Data!A796:H796,1),COUNTIF(Data!A796:H796,2),COUNTIF(Data!A796:H796,3),COUNTIF(Data!A796:H796,4),COUNTIF(Data!A796:H796,5),COUNTIF(Data!A796:H796,6),COUNTIF(Data!A796:H796,7))&gt;0,MAX(COUNTIF(Data!A796:H796,1),COUNTIF(Data!A796:H796,2),COUNTIF(Data!A796:H796,3),COUNTIF(Data!A796:H796,4),COUNTIF(Data!A796:H796,5),COUNTIF(Data!A796:H796,6),COUNTIF(Data!A796:H796,7)),"")</f>
        <v/>
      </c>
      <c r="P796" s="4" t="str">
        <f>IF(COUNTIF(Data!A796:H796,4)=8,"Remove","")</f>
        <v/>
      </c>
    </row>
    <row r="797" spans="1:16"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c r="O797" s="4" t="str">
        <f>IF(MAX(COUNTIF(Data!A797:H797,1),COUNTIF(Data!A797:H797,2),COUNTIF(Data!A797:H797,3),COUNTIF(Data!A797:H797,4),COUNTIF(Data!A797:H797,5),COUNTIF(Data!A797:H797,6),COUNTIF(Data!A797:H797,7))&gt;0,MAX(COUNTIF(Data!A797:H797,1),COUNTIF(Data!A797:H797,2),COUNTIF(Data!A797:H797,3),COUNTIF(Data!A797:H797,4),COUNTIF(Data!A797:H797,5),COUNTIF(Data!A797:H797,6),COUNTIF(Data!A797:H797,7)),"")</f>
        <v/>
      </c>
      <c r="P797" s="4" t="str">
        <f>IF(COUNTIF(Data!A797:H797,4)=8,"Remove","")</f>
        <v/>
      </c>
    </row>
    <row r="798" spans="1:16"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c r="O798" s="4" t="str">
        <f>IF(MAX(COUNTIF(Data!A798:H798,1),COUNTIF(Data!A798:H798,2),COUNTIF(Data!A798:H798,3),COUNTIF(Data!A798:H798,4),COUNTIF(Data!A798:H798,5),COUNTIF(Data!A798:H798,6),COUNTIF(Data!A798:H798,7))&gt;0,MAX(COUNTIF(Data!A798:H798,1),COUNTIF(Data!A798:H798,2),COUNTIF(Data!A798:H798,3),COUNTIF(Data!A798:H798,4),COUNTIF(Data!A798:H798,5),COUNTIF(Data!A798:H798,6),COUNTIF(Data!A798:H798,7)),"")</f>
        <v/>
      </c>
      <c r="P798" s="4" t="str">
        <f>IF(COUNTIF(Data!A798:H798,4)=8,"Remove","")</f>
        <v/>
      </c>
    </row>
    <row r="799" spans="1:16"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c r="O799" s="4" t="str">
        <f>IF(MAX(COUNTIF(Data!A799:H799,1),COUNTIF(Data!A799:H799,2),COUNTIF(Data!A799:H799,3),COUNTIF(Data!A799:H799,4),COUNTIF(Data!A799:H799,5),COUNTIF(Data!A799:H799,6),COUNTIF(Data!A799:H799,7))&gt;0,MAX(COUNTIF(Data!A799:H799,1),COUNTIF(Data!A799:H799,2),COUNTIF(Data!A799:H799,3),COUNTIF(Data!A799:H799,4),COUNTIF(Data!A799:H799,5),COUNTIF(Data!A799:H799,6),COUNTIF(Data!A799:H799,7)),"")</f>
        <v/>
      </c>
      <c r="P799" s="4" t="str">
        <f>IF(COUNTIF(Data!A799:H799,4)=8,"Remove","")</f>
        <v/>
      </c>
    </row>
    <row r="800" spans="1:16"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c r="O800" s="4" t="str">
        <f>IF(MAX(COUNTIF(Data!A800:H800,1),COUNTIF(Data!A800:H800,2),COUNTIF(Data!A800:H800,3),COUNTIF(Data!A800:H800,4),COUNTIF(Data!A800:H800,5),COUNTIF(Data!A800:H800,6),COUNTIF(Data!A800:H800,7))&gt;0,MAX(COUNTIF(Data!A800:H800,1),COUNTIF(Data!A800:H800,2),COUNTIF(Data!A800:H800,3),COUNTIF(Data!A800:H800,4),COUNTIF(Data!A800:H800,5),COUNTIF(Data!A800:H800,6),COUNTIF(Data!A800:H800,7)),"")</f>
        <v/>
      </c>
      <c r="P800" s="4" t="str">
        <f>IF(COUNTIF(Data!A800:H800,4)=8,"Remove","")</f>
        <v/>
      </c>
    </row>
    <row r="801" spans="1:16"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c r="O801" s="4" t="str">
        <f>IF(MAX(COUNTIF(Data!A801:H801,1),COUNTIF(Data!A801:H801,2),COUNTIF(Data!A801:H801,3),COUNTIF(Data!A801:H801,4),COUNTIF(Data!A801:H801,5),COUNTIF(Data!A801:H801,6),COUNTIF(Data!A801:H801,7))&gt;0,MAX(COUNTIF(Data!A801:H801,1),COUNTIF(Data!A801:H801,2),COUNTIF(Data!A801:H801,3),COUNTIF(Data!A801:H801,4),COUNTIF(Data!A801:H801,5),COUNTIF(Data!A801:H801,6),COUNTIF(Data!A801:H801,7)),"")</f>
        <v/>
      </c>
      <c r="P801" s="4" t="str">
        <f>IF(COUNTIF(Data!A801:H801,4)=8,"Remove","")</f>
        <v/>
      </c>
    </row>
    <row r="802" spans="1:16"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c r="O802" s="4" t="str">
        <f>IF(MAX(COUNTIF(Data!A802:H802,1),COUNTIF(Data!A802:H802,2),COUNTIF(Data!A802:H802,3),COUNTIF(Data!A802:H802,4),COUNTIF(Data!A802:H802,5),COUNTIF(Data!A802:H802,6),COUNTIF(Data!A802:H802,7))&gt;0,MAX(COUNTIF(Data!A802:H802,1),COUNTIF(Data!A802:H802,2),COUNTIF(Data!A802:H802,3),COUNTIF(Data!A802:H802,4),COUNTIF(Data!A802:H802,5),COUNTIF(Data!A802:H802,6),COUNTIF(Data!A802:H802,7)),"")</f>
        <v/>
      </c>
      <c r="P802" s="4" t="str">
        <f>IF(COUNTIF(Data!A802:H802,4)=8,"Remove","")</f>
        <v/>
      </c>
    </row>
    <row r="803" spans="1:16"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c r="O803" s="4" t="str">
        <f>IF(MAX(COUNTIF(Data!A803:H803,1),COUNTIF(Data!A803:H803,2),COUNTIF(Data!A803:H803,3),COUNTIF(Data!A803:H803,4),COUNTIF(Data!A803:H803,5),COUNTIF(Data!A803:H803,6),COUNTIF(Data!A803:H803,7))&gt;0,MAX(COUNTIF(Data!A803:H803,1),COUNTIF(Data!A803:H803,2),COUNTIF(Data!A803:H803,3),COUNTIF(Data!A803:H803,4),COUNTIF(Data!A803:H803,5),COUNTIF(Data!A803:H803,6),COUNTIF(Data!A803:H803,7)),"")</f>
        <v/>
      </c>
      <c r="P803" s="4" t="str">
        <f>IF(COUNTIF(Data!A803:H803,4)=8,"Remove","")</f>
        <v/>
      </c>
    </row>
    <row r="804" spans="1:16"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c r="O804" s="4" t="str">
        <f>IF(MAX(COUNTIF(Data!A804:H804,1),COUNTIF(Data!A804:H804,2),COUNTIF(Data!A804:H804,3),COUNTIF(Data!A804:H804,4),COUNTIF(Data!A804:H804,5),COUNTIF(Data!A804:H804,6),COUNTIF(Data!A804:H804,7))&gt;0,MAX(COUNTIF(Data!A804:H804,1),COUNTIF(Data!A804:H804,2),COUNTIF(Data!A804:H804,3),COUNTIF(Data!A804:H804,4),COUNTIF(Data!A804:H804,5),COUNTIF(Data!A804:H804,6),COUNTIF(Data!A804:H804,7)),"")</f>
        <v/>
      </c>
      <c r="P804" s="4" t="str">
        <f>IF(COUNTIF(Data!A804:H804,4)=8,"Remove","")</f>
        <v/>
      </c>
    </row>
    <row r="805" spans="1:16"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c r="O805" s="4" t="str">
        <f>IF(MAX(COUNTIF(Data!A805:H805,1),COUNTIF(Data!A805:H805,2),COUNTIF(Data!A805:H805,3),COUNTIF(Data!A805:H805,4),COUNTIF(Data!A805:H805,5),COUNTIF(Data!A805:H805,6),COUNTIF(Data!A805:H805,7))&gt;0,MAX(COUNTIF(Data!A805:H805,1),COUNTIF(Data!A805:H805,2),COUNTIF(Data!A805:H805,3),COUNTIF(Data!A805:H805,4),COUNTIF(Data!A805:H805,5),COUNTIF(Data!A805:H805,6),COUNTIF(Data!A805:H805,7)),"")</f>
        <v/>
      </c>
      <c r="P805" s="4" t="str">
        <f>IF(COUNTIF(Data!A805:H805,4)=8,"Remove","")</f>
        <v/>
      </c>
    </row>
    <row r="806" spans="1:16"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c r="O806" s="4" t="str">
        <f>IF(MAX(COUNTIF(Data!A806:H806,1),COUNTIF(Data!A806:H806,2),COUNTIF(Data!A806:H806,3),COUNTIF(Data!A806:H806,4),COUNTIF(Data!A806:H806,5),COUNTIF(Data!A806:H806,6),COUNTIF(Data!A806:H806,7))&gt;0,MAX(COUNTIF(Data!A806:H806,1),COUNTIF(Data!A806:H806,2),COUNTIF(Data!A806:H806,3),COUNTIF(Data!A806:H806,4),COUNTIF(Data!A806:H806,5),COUNTIF(Data!A806:H806,6),COUNTIF(Data!A806:H806,7)),"")</f>
        <v/>
      </c>
      <c r="P806" s="4" t="str">
        <f>IF(COUNTIF(Data!A806:H806,4)=8,"Remove","")</f>
        <v/>
      </c>
    </row>
    <row r="807" spans="1:16"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c r="O807" s="4" t="str">
        <f>IF(MAX(COUNTIF(Data!A807:H807,1),COUNTIF(Data!A807:H807,2),COUNTIF(Data!A807:H807,3),COUNTIF(Data!A807:H807,4),COUNTIF(Data!A807:H807,5),COUNTIF(Data!A807:H807,6),COUNTIF(Data!A807:H807,7))&gt;0,MAX(COUNTIF(Data!A807:H807,1),COUNTIF(Data!A807:H807,2),COUNTIF(Data!A807:H807,3),COUNTIF(Data!A807:H807,4),COUNTIF(Data!A807:H807,5),COUNTIF(Data!A807:H807,6),COUNTIF(Data!A807:H807,7)),"")</f>
        <v/>
      </c>
      <c r="P807" s="4" t="str">
        <f>IF(COUNTIF(Data!A807:H807,4)=8,"Remove","")</f>
        <v/>
      </c>
    </row>
    <row r="808" spans="1:16"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c r="O808" s="4" t="str">
        <f>IF(MAX(COUNTIF(Data!A808:H808,1),COUNTIF(Data!A808:H808,2),COUNTIF(Data!A808:H808,3),COUNTIF(Data!A808:H808,4),COUNTIF(Data!A808:H808,5),COUNTIF(Data!A808:H808,6),COUNTIF(Data!A808:H808,7))&gt;0,MAX(COUNTIF(Data!A808:H808,1),COUNTIF(Data!A808:H808,2),COUNTIF(Data!A808:H808,3),COUNTIF(Data!A808:H808,4),COUNTIF(Data!A808:H808,5),COUNTIF(Data!A808:H808,6),COUNTIF(Data!A808:H808,7)),"")</f>
        <v/>
      </c>
      <c r="P808" s="4" t="str">
        <f>IF(COUNTIF(Data!A808:H808,4)=8,"Remove","")</f>
        <v/>
      </c>
    </row>
    <row r="809" spans="1:16"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c r="O809" s="4" t="str">
        <f>IF(MAX(COUNTIF(Data!A809:H809,1),COUNTIF(Data!A809:H809,2),COUNTIF(Data!A809:H809,3),COUNTIF(Data!A809:H809,4),COUNTIF(Data!A809:H809,5),COUNTIF(Data!A809:H809,6),COUNTIF(Data!A809:H809,7))&gt;0,MAX(COUNTIF(Data!A809:H809,1),COUNTIF(Data!A809:H809,2),COUNTIF(Data!A809:H809,3),COUNTIF(Data!A809:H809,4),COUNTIF(Data!A809:H809,5),COUNTIF(Data!A809:H809,6),COUNTIF(Data!A809:H809,7)),"")</f>
        <v/>
      </c>
      <c r="P809" s="4" t="str">
        <f>IF(COUNTIF(Data!A809:H809,4)=8,"Remove","")</f>
        <v/>
      </c>
    </row>
    <row r="810" spans="1:16"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c r="O810" s="4" t="str">
        <f>IF(MAX(COUNTIF(Data!A810:H810,1),COUNTIF(Data!A810:H810,2),COUNTIF(Data!A810:H810,3),COUNTIF(Data!A810:H810,4),COUNTIF(Data!A810:H810,5),COUNTIF(Data!A810:H810,6),COUNTIF(Data!A810:H810,7))&gt;0,MAX(COUNTIF(Data!A810:H810,1),COUNTIF(Data!A810:H810,2),COUNTIF(Data!A810:H810,3),COUNTIF(Data!A810:H810,4),COUNTIF(Data!A810:H810,5),COUNTIF(Data!A810:H810,6),COUNTIF(Data!A810:H810,7)),"")</f>
        <v/>
      </c>
      <c r="P810" s="4" t="str">
        <f>IF(COUNTIF(Data!A810:H810,4)=8,"Remove","")</f>
        <v/>
      </c>
    </row>
    <row r="811" spans="1:16"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c r="O811" s="4" t="str">
        <f>IF(MAX(COUNTIF(Data!A811:H811,1),COUNTIF(Data!A811:H811,2),COUNTIF(Data!A811:H811,3),COUNTIF(Data!A811:H811,4),COUNTIF(Data!A811:H811,5),COUNTIF(Data!A811:H811,6),COUNTIF(Data!A811:H811,7))&gt;0,MAX(COUNTIF(Data!A811:H811,1),COUNTIF(Data!A811:H811,2),COUNTIF(Data!A811:H811,3),COUNTIF(Data!A811:H811,4),COUNTIF(Data!A811:H811,5),COUNTIF(Data!A811:H811,6),COUNTIF(Data!A811:H811,7)),"")</f>
        <v/>
      </c>
      <c r="P811" s="4" t="str">
        <f>IF(COUNTIF(Data!A811:H811,4)=8,"Remove","")</f>
        <v/>
      </c>
    </row>
    <row r="812" spans="1:16"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c r="O812" s="4" t="str">
        <f>IF(MAX(COUNTIF(Data!A812:H812,1),COUNTIF(Data!A812:H812,2),COUNTIF(Data!A812:H812,3),COUNTIF(Data!A812:H812,4),COUNTIF(Data!A812:H812,5),COUNTIF(Data!A812:H812,6),COUNTIF(Data!A812:H812,7))&gt;0,MAX(COUNTIF(Data!A812:H812,1),COUNTIF(Data!A812:H812,2),COUNTIF(Data!A812:H812,3),COUNTIF(Data!A812:H812,4),COUNTIF(Data!A812:H812,5),COUNTIF(Data!A812:H812,6),COUNTIF(Data!A812:H812,7)),"")</f>
        <v/>
      </c>
      <c r="P812" s="4" t="str">
        <f>IF(COUNTIF(Data!A812:H812,4)=8,"Remove","")</f>
        <v/>
      </c>
    </row>
    <row r="813" spans="1:16"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c r="O813" s="4" t="str">
        <f>IF(MAX(COUNTIF(Data!A813:H813,1),COUNTIF(Data!A813:H813,2),COUNTIF(Data!A813:H813,3),COUNTIF(Data!A813:H813,4),COUNTIF(Data!A813:H813,5),COUNTIF(Data!A813:H813,6),COUNTIF(Data!A813:H813,7))&gt;0,MAX(COUNTIF(Data!A813:H813,1),COUNTIF(Data!A813:H813,2),COUNTIF(Data!A813:H813,3),COUNTIF(Data!A813:H813,4),COUNTIF(Data!A813:H813,5),COUNTIF(Data!A813:H813,6),COUNTIF(Data!A813:H813,7)),"")</f>
        <v/>
      </c>
      <c r="P813" s="4" t="str">
        <f>IF(COUNTIF(Data!A813:H813,4)=8,"Remove","")</f>
        <v/>
      </c>
    </row>
    <row r="814" spans="1:16"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c r="O814" s="4" t="str">
        <f>IF(MAX(COUNTIF(Data!A814:H814,1),COUNTIF(Data!A814:H814,2),COUNTIF(Data!A814:H814,3),COUNTIF(Data!A814:H814,4),COUNTIF(Data!A814:H814,5),COUNTIF(Data!A814:H814,6),COUNTIF(Data!A814:H814,7))&gt;0,MAX(COUNTIF(Data!A814:H814,1),COUNTIF(Data!A814:H814,2),COUNTIF(Data!A814:H814,3),COUNTIF(Data!A814:H814,4),COUNTIF(Data!A814:H814,5),COUNTIF(Data!A814:H814,6),COUNTIF(Data!A814:H814,7)),"")</f>
        <v/>
      </c>
      <c r="P814" s="4" t="str">
        <f>IF(COUNTIF(Data!A814:H814,4)=8,"Remove","")</f>
        <v/>
      </c>
    </row>
    <row r="815" spans="1:16"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c r="O815" s="4" t="str">
        <f>IF(MAX(COUNTIF(Data!A815:H815,1),COUNTIF(Data!A815:H815,2),COUNTIF(Data!A815:H815,3),COUNTIF(Data!A815:H815,4),COUNTIF(Data!A815:H815,5),COUNTIF(Data!A815:H815,6),COUNTIF(Data!A815:H815,7))&gt;0,MAX(COUNTIF(Data!A815:H815,1),COUNTIF(Data!A815:H815,2),COUNTIF(Data!A815:H815,3),COUNTIF(Data!A815:H815,4),COUNTIF(Data!A815:H815,5),COUNTIF(Data!A815:H815,6),COUNTIF(Data!A815:H815,7)),"")</f>
        <v/>
      </c>
      <c r="P815" s="4" t="str">
        <f>IF(COUNTIF(Data!A815:H815,4)=8,"Remove","")</f>
        <v/>
      </c>
    </row>
    <row r="816" spans="1:16"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c r="O816" s="4" t="str">
        <f>IF(MAX(COUNTIF(Data!A816:H816,1),COUNTIF(Data!A816:H816,2),COUNTIF(Data!A816:H816,3),COUNTIF(Data!A816:H816,4),COUNTIF(Data!A816:H816,5),COUNTIF(Data!A816:H816,6),COUNTIF(Data!A816:H816,7))&gt;0,MAX(COUNTIF(Data!A816:H816,1),COUNTIF(Data!A816:H816,2),COUNTIF(Data!A816:H816,3),COUNTIF(Data!A816:H816,4),COUNTIF(Data!A816:H816,5),COUNTIF(Data!A816:H816,6),COUNTIF(Data!A816:H816,7)),"")</f>
        <v/>
      </c>
      <c r="P816" s="4" t="str">
        <f>IF(COUNTIF(Data!A816:H816,4)=8,"Remove","")</f>
        <v/>
      </c>
    </row>
    <row r="817" spans="1:16"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c r="O817" s="4" t="str">
        <f>IF(MAX(COUNTIF(Data!A817:H817,1),COUNTIF(Data!A817:H817,2),COUNTIF(Data!A817:H817,3),COUNTIF(Data!A817:H817,4),COUNTIF(Data!A817:H817,5),COUNTIF(Data!A817:H817,6),COUNTIF(Data!A817:H817,7))&gt;0,MAX(COUNTIF(Data!A817:H817,1),COUNTIF(Data!A817:H817,2),COUNTIF(Data!A817:H817,3),COUNTIF(Data!A817:H817,4),COUNTIF(Data!A817:H817,5),COUNTIF(Data!A817:H817,6),COUNTIF(Data!A817:H817,7)),"")</f>
        <v/>
      </c>
      <c r="P817" s="4" t="str">
        <f>IF(COUNTIF(Data!A817:H817,4)=8,"Remove","")</f>
        <v/>
      </c>
    </row>
    <row r="818" spans="1:16"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c r="O818" s="4" t="str">
        <f>IF(MAX(COUNTIF(Data!A818:H818,1),COUNTIF(Data!A818:H818,2),COUNTIF(Data!A818:H818,3),COUNTIF(Data!A818:H818,4),COUNTIF(Data!A818:H818,5),COUNTIF(Data!A818:H818,6),COUNTIF(Data!A818:H818,7))&gt;0,MAX(COUNTIF(Data!A818:H818,1),COUNTIF(Data!A818:H818,2),COUNTIF(Data!A818:H818,3),COUNTIF(Data!A818:H818,4),COUNTIF(Data!A818:H818,5),COUNTIF(Data!A818:H818,6),COUNTIF(Data!A818:H818,7)),"")</f>
        <v/>
      </c>
      <c r="P818" s="4" t="str">
        <f>IF(COUNTIF(Data!A818:H818,4)=8,"Remove","")</f>
        <v/>
      </c>
    </row>
    <row r="819" spans="1:16"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c r="O819" s="4" t="str">
        <f>IF(MAX(COUNTIF(Data!A819:H819,1),COUNTIF(Data!A819:H819,2),COUNTIF(Data!A819:H819,3),COUNTIF(Data!A819:H819,4),COUNTIF(Data!A819:H819,5),COUNTIF(Data!A819:H819,6),COUNTIF(Data!A819:H819,7))&gt;0,MAX(COUNTIF(Data!A819:H819,1),COUNTIF(Data!A819:H819,2),COUNTIF(Data!A819:H819,3),COUNTIF(Data!A819:H819,4),COUNTIF(Data!A819:H819,5),COUNTIF(Data!A819:H819,6),COUNTIF(Data!A819:H819,7)),"")</f>
        <v/>
      </c>
      <c r="P819" s="4" t="str">
        <f>IF(COUNTIF(Data!A819:H819,4)=8,"Remove","")</f>
        <v/>
      </c>
    </row>
    <row r="820" spans="1:16"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c r="O820" s="4" t="str">
        <f>IF(MAX(COUNTIF(Data!A820:H820,1),COUNTIF(Data!A820:H820,2),COUNTIF(Data!A820:H820,3),COUNTIF(Data!A820:H820,4),COUNTIF(Data!A820:H820,5),COUNTIF(Data!A820:H820,6),COUNTIF(Data!A820:H820,7))&gt;0,MAX(COUNTIF(Data!A820:H820,1),COUNTIF(Data!A820:H820,2),COUNTIF(Data!A820:H820,3),COUNTIF(Data!A820:H820,4),COUNTIF(Data!A820:H820,5),COUNTIF(Data!A820:H820,6),COUNTIF(Data!A820:H820,7)),"")</f>
        <v/>
      </c>
      <c r="P820" s="4" t="str">
        <f>IF(COUNTIF(Data!A820:H820,4)=8,"Remove","")</f>
        <v/>
      </c>
    </row>
    <row r="821" spans="1:16"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c r="O821" s="4" t="str">
        <f>IF(MAX(COUNTIF(Data!A821:H821,1),COUNTIF(Data!A821:H821,2),COUNTIF(Data!A821:H821,3),COUNTIF(Data!A821:H821,4),COUNTIF(Data!A821:H821,5),COUNTIF(Data!A821:H821,6),COUNTIF(Data!A821:H821,7))&gt;0,MAX(COUNTIF(Data!A821:H821,1),COUNTIF(Data!A821:H821,2),COUNTIF(Data!A821:H821,3),COUNTIF(Data!A821:H821,4),COUNTIF(Data!A821:H821,5),COUNTIF(Data!A821:H821,6),COUNTIF(Data!A821:H821,7)),"")</f>
        <v/>
      </c>
      <c r="P821" s="4" t="str">
        <f>IF(COUNTIF(Data!A821:H821,4)=8,"Remove","")</f>
        <v/>
      </c>
    </row>
    <row r="822" spans="1:16"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c r="O822" s="4" t="str">
        <f>IF(MAX(COUNTIF(Data!A822:H822,1),COUNTIF(Data!A822:H822,2),COUNTIF(Data!A822:H822,3),COUNTIF(Data!A822:H822,4),COUNTIF(Data!A822:H822,5),COUNTIF(Data!A822:H822,6),COUNTIF(Data!A822:H822,7))&gt;0,MAX(COUNTIF(Data!A822:H822,1),COUNTIF(Data!A822:H822,2),COUNTIF(Data!A822:H822,3),COUNTIF(Data!A822:H822,4),COUNTIF(Data!A822:H822,5),COUNTIF(Data!A822:H822,6),COUNTIF(Data!A822:H822,7)),"")</f>
        <v/>
      </c>
      <c r="P822" s="4" t="str">
        <f>IF(COUNTIF(Data!A822:H822,4)=8,"Remove","")</f>
        <v/>
      </c>
    </row>
    <row r="823" spans="1:16"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c r="O823" s="4" t="str">
        <f>IF(MAX(COUNTIF(Data!A823:H823,1),COUNTIF(Data!A823:H823,2),COUNTIF(Data!A823:H823,3),COUNTIF(Data!A823:H823,4),COUNTIF(Data!A823:H823,5),COUNTIF(Data!A823:H823,6),COUNTIF(Data!A823:H823,7))&gt;0,MAX(COUNTIF(Data!A823:H823,1),COUNTIF(Data!A823:H823,2),COUNTIF(Data!A823:H823,3),COUNTIF(Data!A823:H823,4),COUNTIF(Data!A823:H823,5),COUNTIF(Data!A823:H823,6),COUNTIF(Data!A823:H823,7)),"")</f>
        <v/>
      </c>
      <c r="P823" s="4" t="str">
        <f>IF(COUNTIF(Data!A823:H823,4)=8,"Remove","")</f>
        <v/>
      </c>
    </row>
    <row r="824" spans="1:16"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c r="O824" s="4" t="str">
        <f>IF(MAX(COUNTIF(Data!A824:H824,1),COUNTIF(Data!A824:H824,2),COUNTIF(Data!A824:H824,3),COUNTIF(Data!A824:H824,4),COUNTIF(Data!A824:H824,5),COUNTIF(Data!A824:H824,6),COUNTIF(Data!A824:H824,7))&gt;0,MAX(COUNTIF(Data!A824:H824,1),COUNTIF(Data!A824:H824,2),COUNTIF(Data!A824:H824,3),COUNTIF(Data!A824:H824,4),COUNTIF(Data!A824:H824,5),COUNTIF(Data!A824:H824,6),COUNTIF(Data!A824:H824,7)),"")</f>
        <v/>
      </c>
      <c r="P824" s="4" t="str">
        <f>IF(COUNTIF(Data!A824:H824,4)=8,"Remove","")</f>
        <v/>
      </c>
    </row>
    <row r="825" spans="1:16"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c r="O825" s="4" t="str">
        <f>IF(MAX(COUNTIF(Data!A825:H825,1),COUNTIF(Data!A825:H825,2),COUNTIF(Data!A825:H825,3),COUNTIF(Data!A825:H825,4),COUNTIF(Data!A825:H825,5),COUNTIF(Data!A825:H825,6),COUNTIF(Data!A825:H825,7))&gt;0,MAX(COUNTIF(Data!A825:H825,1),COUNTIF(Data!A825:H825,2),COUNTIF(Data!A825:H825,3),COUNTIF(Data!A825:H825,4),COUNTIF(Data!A825:H825,5),COUNTIF(Data!A825:H825,6),COUNTIF(Data!A825:H825,7)),"")</f>
        <v/>
      </c>
      <c r="P825" s="4" t="str">
        <f>IF(COUNTIF(Data!A825:H825,4)=8,"Remove","")</f>
        <v/>
      </c>
    </row>
    <row r="826" spans="1:16"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c r="O826" s="4" t="str">
        <f>IF(MAX(COUNTIF(Data!A826:H826,1),COUNTIF(Data!A826:H826,2),COUNTIF(Data!A826:H826,3),COUNTIF(Data!A826:H826,4),COUNTIF(Data!A826:H826,5),COUNTIF(Data!A826:H826,6),COUNTIF(Data!A826:H826,7))&gt;0,MAX(COUNTIF(Data!A826:H826,1),COUNTIF(Data!A826:H826,2),COUNTIF(Data!A826:H826,3),COUNTIF(Data!A826:H826,4),COUNTIF(Data!A826:H826,5),COUNTIF(Data!A826:H826,6),COUNTIF(Data!A826:H826,7)),"")</f>
        <v/>
      </c>
      <c r="P826" s="4" t="str">
        <f>IF(COUNTIF(Data!A826:H826,4)=8,"Remove","")</f>
        <v/>
      </c>
    </row>
    <row r="827" spans="1:16"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c r="O827" s="4" t="str">
        <f>IF(MAX(COUNTIF(Data!A827:H827,1),COUNTIF(Data!A827:H827,2),COUNTIF(Data!A827:H827,3),COUNTIF(Data!A827:H827,4),COUNTIF(Data!A827:H827,5),COUNTIF(Data!A827:H827,6),COUNTIF(Data!A827:H827,7))&gt;0,MAX(COUNTIF(Data!A827:H827,1),COUNTIF(Data!A827:H827,2),COUNTIF(Data!A827:H827,3),COUNTIF(Data!A827:H827,4),COUNTIF(Data!A827:H827,5),COUNTIF(Data!A827:H827,6),COUNTIF(Data!A827:H827,7)),"")</f>
        <v/>
      </c>
      <c r="P827" s="4" t="str">
        <f>IF(COUNTIF(Data!A827:H827,4)=8,"Remove","")</f>
        <v/>
      </c>
    </row>
    <row r="828" spans="1:16"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c r="O828" s="4" t="str">
        <f>IF(MAX(COUNTIF(Data!A828:H828,1),COUNTIF(Data!A828:H828,2),COUNTIF(Data!A828:H828,3),COUNTIF(Data!A828:H828,4),COUNTIF(Data!A828:H828,5),COUNTIF(Data!A828:H828,6),COUNTIF(Data!A828:H828,7))&gt;0,MAX(COUNTIF(Data!A828:H828,1),COUNTIF(Data!A828:H828,2),COUNTIF(Data!A828:H828,3),COUNTIF(Data!A828:H828,4),COUNTIF(Data!A828:H828,5),COUNTIF(Data!A828:H828,6),COUNTIF(Data!A828:H828,7)),"")</f>
        <v/>
      </c>
      <c r="P828" s="4" t="str">
        <f>IF(COUNTIF(Data!A828:H828,4)=8,"Remove","")</f>
        <v/>
      </c>
    </row>
    <row r="829" spans="1:16"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c r="O829" s="4" t="str">
        <f>IF(MAX(COUNTIF(Data!A829:H829,1),COUNTIF(Data!A829:H829,2),COUNTIF(Data!A829:H829,3),COUNTIF(Data!A829:H829,4),COUNTIF(Data!A829:H829,5),COUNTIF(Data!A829:H829,6),COUNTIF(Data!A829:H829,7))&gt;0,MAX(COUNTIF(Data!A829:H829,1),COUNTIF(Data!A829:H829,2),COUNTIF(Data!A829:H829,3),COUNTIF(Data!A829:H829,4),COUNTIF(Data!A829:H829,5),COUNTIF(Data!A829:H829,6),COUNTIF(Data!A829:H829,7)),"")</f>
        <v/>
      </c>
      <c r="P829" s="4" t="str">
        <f>IF(COUNTIF(Data!A829:H829,4)=8,"Remove","")</f>
        <v/>
      </c>
    </row>
    <row r="830" spans="1:16"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c r="O830" s="4" t="str">
        <f>IF(MAX(COUNTIF(Data!A830:H830,1),COUNTIF(Data!A830:H830,2),COUNTIF(Data!A830:H830,3),COUNTIF(Data!A830:H830,4),COUNTIF(Data!A830:H830,5),COUNTIF(Data!A830:H830,6),COUNTIF(Data!A830:H830,7))&gt;0,MAX(COUNTIF(Data!A830:H830,1),COUNTIF(Data!A830:H830,2),COUNTIF(Data!A830:H830,3),COUNTIF(Data!A830:H830,4),COUNTIF(Data!A830:H830,5),COUNTIF(Data!A830:H830,6),COUNTIF(Data!A830:H830,7)),"")</f>
        <v/>
      </c>
      <c r="P830" s="4" t="str">
        <f>IF(COUNTIF(Data!A830:H830,4)=8,"Remove","")</f>
        <v/>
      </c>
    </row>
    <row r="831" spans="1:16"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c r="O831" s="4" t="str">
        <f>IF(MAX(COUNTIF(Data!A831:H831,1),COUNTIF(Data!A831:H831,2),COUNTIF(Data!A831:H831,3),COUNTIF(Data!A831:H831,4),COUNTIF(Data!A831:H831,5),COUNTIF(Data!A831:H831,6),COUNTIF(Data!A831:H831,7))&gt;0,MAX(COUNTIF(Data!A831:H831,1),COUNTIF(Data!A831:H831,2),COUNTIF(Data!A831:H831,3),COUNTIF(Data!A831:H831,4),COUNTIF(Data!A831:H831,5),COUNTIF(Data!A831:H831,6),COUNTIF(Data!A831:H831,7)),"")</f>
        <v/>
      </c>
      <c r="P831" s="4" t="str">
        <f>IF(COUNTIF(Data!A831:H831,4)=8,"Remove","")</f>
        <v/>
      </c>
    </row>
    <row r="832" spans="1:16"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c r="O832" s="4" t="str">
        <f>IF(MAX(COUNTIF(Data!A832:H832,1),COUNTIF(Data!A832:H832,2),COUNTIF(Data!A832:H832,3),COUNTIF(Data!A832:H832,4),COUNTIF(Data!A832:H832,5),COUNTIF(Data!A832:H832,6),COUNTIF(Data!A832:H832,7))&gt;0,MAX(COUNTIF(Data!A832:H832,1),COUNTIF(Data!A832:H832,2),COUNTIF(Data!A832:H832,3),COUNTIF(Data!A832:H832,4),COUNTIF(Data!A832:H832,5),COUNTIF(Data!A832:H832,6),COUNTIF(Data!A832:H832,7)),"")</f>
        <v/>
      </c>
      <c r="P832" s="4" t="str">
        <f>IF(COUNTIF(Data!A832:H832,4)=8,"Remove","")</f>
        <v/>
      </c>
    </row>
    <row r="833" spans="1:16"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c r="O833" s="4" t="str">
        <f>IF(MAX(COUNTIF(Data!A833:H833,1),COUNTIF(Data!A833:H833,2),COUNTIF(Data!A833:H833,3),COUNTIF(Data!A833:H833,4),COUNTIF(Data!A833:H833,5),COUNTIF(Data!A833:H833,6),COUNTIF(Data!A833:H833,7))&gt;0,MAX(COUNTIF(Data!A833:H833,1),COUNTIF(Data!A833:H833,2),COUNTIF(Data!A833:H833,3),COUNTIF(Data!A833:H833,4),COUNTIF(Data!A833:H833,5),COUNTIF(Data!A833:H833,6),COUNTIF(Data!A833:H833,7)),"")</f>
        <v/>
      </c>
      <c r="P833" s="4" t="str">
        <f>IF(COUNTIF(Data!A833:H833,4)=8,"Remove","")</f>
        <v/>
      </c>
    </row>
    <row r="834" spans="1:16"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c r="O834" s="4" t="str">
        <f>IF(MAX(COUNTIF(Data!A834:H834,1),COUNTIF(Data!A834:H834,2),COUNTIF(Data!A834:H834,3),COUNTIF(Data!A834:H834,4),COUNTIF(Data!A834:H834,5),COUNTIF(Data!A834:H834,6),COUNTIF(Data!A834:H834,7))&gt;0,MAX(COUNTIF(Data!A834:H834,1),COUNTIF(Data!A834:H834,2),COUNTIF(Data!A834:H834,3),COUNTIF(Data!A834:H834,4),COUNTIF(Data!A834:H834,5),COUNTIF(Data!A834:H834,6),COUNTIF(Data!A834:H834,7)),"")</f>
        <v/>
      </c>
      <c r="P834" s="4" t="str">
        <f>IF(COUNTIF(Data!A834:H834,4)=8,"Remove","")</f>
        <v/>
      </c>
    </row>
    <row r="835" spans="1:16"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c r="O835" s="4" t="str">
        <f>IF(MAX(COUNTIF(Data!A835:H835,1),COUNTIF(Data!A835:H835,2),COUNTIF(Data!A835:H835,3),COUNTIF(Data!A835:H835,4),COUNTIF(Data!A835:H835,5),COUNTIF(Data!A835:H835,6),COUNTIF(Data!A835:H835,7))&gt;0,MAX(COUNTIF(Data!A835:H835,1),COUNTIF(Data!A835:H835,2),COUNTIF(Data!A835:H835,3),COUNTIF(Data!A835:H835,4),COUNTIF(Data!A835:H835,5),COUNTIF(Data!A835:H835,6),COUNTIF(Data!A835:H835,7)),"")</f>
        <v/>
      </c>
      <c r="P835" s="4" t="str">
        <f>IF(COUNTIF(Data!A835:H835,4)=8,"Remove","")</f>
        <v/>
      </c>
    </row>
    <row r="836" spans="1:16"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c r="O836" s="4" t="str">
        <f>IF(MAX(COUNTIF(Data!A836:H836,1),COUNTIF(Data!A836:H836,2),COUNTIF(Data!A836:H836,3),COUNTIF(Data!A836:H836,4),COUNTIF(Data!A836:H836,5),COUNTIF(Data!A836:H836,6),COUNTIF(Data!A836:H836,7))&gt;0,MAX(COUNTIF(Data!A836:H836,1),COUNTIF(Data!A836:H836,2),COUNTIF(Data!A836:H836,3),COUNTIF(Data!A836:H836,4),COUNTIF(Data!A836:H836,5),COUNTIF(Data!A836:H836,6),COUNTIF(Data!A836:H836,7)),"")</f>
        <v/>
      </c>
      <c r="P836" s="4" t="str">
        <f>IF(COUNTIF(Data!A836:H836,4)=8,"Remove","")</f>
        <v/>
      </c>
    </row>
    <row r="837" spans="1:16"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c r="O837" s="4" t="str">
        <f>IF(MAX(COUNTIF(Data!A837:H837,1),COUNTIF(Data!A837:H837,2),COUNTIF(Data!A837:H837,3),COUNTIF(Data!A837:H837,4),COUNTIF(Data!A837:H837,5),COUNTIF(Data!A837:H837,6),COUNTIF(Data!A837:H837,7))&gt;0,MAX(COUNTIF(Data!A837:H837,1),COUNTIF(Data!A837:H837,2),COUNTIF(Data!A837:H837,3),COUNTIF(Data!A837:H837,4),COUNTIF(Data!A837:H837,5),COUNTIF(Data!A837:H837,6),COUNTIF(Data!A837:H837,7)),"")</f>
        <v/>
      </c>
      <c r="P837" s="4" t="str">
        <f>IF(COUNTIF(Data!A837:H837,4)=8,"Remove","")</f>
        <v/>
      </c>
    </row>
    <row r="838" spans="1:16"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c r="O838" s="4" t="str">
        <f>IF(MAX(COUNTIF(Data!A838:H838,1),COUNTIF(Data!A838:H838,2),COUNTIF(Data!A838:H838,3),COUNTIF(Data!A838:H838,4),COUNTIF(Data!A838:H838,5),COUNTIF(Data!A838:H838,6),COUNTIF(Data!A838:H838,7))&gt;0,MAX(COUNTIF(Data!A838:H838,1),COUNTIF(Data!A838:H838,2),COUNTIF(Data!A838:H838,3),COUNTIF(Data!A838:H838,4),COUNTIF(Data!A838:H838,5),COUNTIF(Data!A838:H838,6),COUNTIF(Data!A838:H838,7)),"")</f>
        <v/>
      </c>
      <c r="P838" s="4" t="str">
        <f>IF(COUNTIF(Data!A838:H838,4)=8,"Remove","")</f>
        <v/>
      </c>
    </row>
    <row r="839" spans="1:16"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c r="O839" s="4" t="str">
        <f>IF(MAX(COUNTIF(Data!A839:H839,1),COUNTIF(Data!A839:H839,2),COUNTIF(Data!A839:H839,3),COUNTIF(Data!A839:H839,4),COUNTIF(Data!A839:H839,5),COUNTIF(Data!A839:H839,6),COUNTIF(Data!A839:H839,7))&gt;0,MAX(COUNTIF(Data!A839:H839,1),COUNTIF(Data!A839:H839,2),COUNTIF(Data!A839:H839,3),COUNTIF(Data!A839:H839,4),COUNTIF(Data!A839:H839,5),COUNTIF(Data!A839:H839,6),COUNTIF(Data!A839:H839,7)),"")</f>
        <v/>
      </c>
      <c r="P839" s="4" t="str">
        <f>IF(COUNTIF(Data!A839:H839,4)=8,"Remove","")</f>
        <v/>
      </c>
    </row>
    <row r="840" spans="1:16"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c r="O840" s="4" t="str">
        <f>IF(MAX(COUNTIF(Data!A840:H840,1),COUNTIF(Data!A840:H840,2),COUNTIF(Data!A840:H840,3),COUNTIF(Data!A840:H840,4),COUNTIF(Data!A840:H840,5),COUNTIF(Data!A840:H840,6),COUNTIF(Data!A840:H840,7))&gt;0,MAX(COUNTIF(Data!A840:H840,1),COUNTIF(Data!A840:H840,2),COUNTIF(Data!A840:H840,3),COUNTIF(Data!A840:H840,4),COUNTIF(Data!A840:H840,5),COUNTIF(Data!A840:H840,6),COUNTIF(Data!A840:H840,7)),"")</f>
        <v/>
      </c>
      <c r="P840" s="4" t="str">
        <f>IF(COUNTIF(Data!A840:H840,4)=8,"Remove","")</f>
        <v/>
      </c>
    </row>
    <row r="841" spans="1:16"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c r="O841" s="4" t="str">
        <f>IF(MAX(COUNTIF(Data!A841:H841,1),COUNTIF(Data!A841:H841,2),COUNTIF(Data!A841:H841,3),COUNTIF(Data!A841:H841,4),COUNTIF(Data!A841:H841,5),COUNTIF(Data!A841:H841,6),COUNTIF(Data!A841:H841,7))&gt;0,MAX(COUNTIF(Data!A841:H841,1),COUNTIF(Data!A841:H841,2),COUNTIF(Data!A841:H841,3),COUNTIF(Data!A841:H841,4),COUNTIF(Data!A841:H841,5),COUNTIF(Data!A841:H841,6),COUNTIF(Data!A841:H841,7)),"")</f>
        <v/>
      </c>
      <c r="P841" s="4" t="str">
        <f>IF(COUNTIF(Data!A841:H841,4)=8,"Remove","")</f>
        <v/>
      </c>
    </row>
    <row r="842" spans="1:16"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c r="O842" s="4" t="str">
        <f>IF(MAX(COUNTIF(Data!A842:H842,1),COUNTIF(Data!A842:H842,2),COUNTIF(Data!A842:H842,3),COUNTIF(Data!A842:H842,4),COUNTIF(Data!A842:H842,5),COUNTIF(Data!A842:H842,6),COUNTIF(Data!A842:H842,7))&gt;0,MAX(COUNTIF(Data!A842:H842,1),COUNTIF(Data!A842:H842,2),COUNTIF(Data!A842:H842,3),COUNTIF(Data!A842:H842,4),COUNTIF(Data!A842:H842,5),COUNTIF(Data!A842:H842,6),COUNTIF(Data!A842:H842,7)),"")</f>
        <v/>
      </c>
      <c r="P842" s="4" t="str">
        <f>IF(COUNTIF(Data!A842:H842,4)=8,"Remove","")</f>
        <v/>
      </c>
    </row>
    <row r="843" spans="1:16"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c r="O843" s="4" t="str">
        <f>IF(MAX(COUNTIF(Data!A843:H843,1),COUNTIF(Data!A843:H843,2),COUNTIF(Data!A843:H843,3),COUNTIF(Data!A843:H843,4),COUNTIF(Data!A843:H843,5),COUNTIF(Data!A843:H843,6),COUNTIF(Data!A843:H843,7))&gt;0,MAX(COUNTIF(Data!A843:H843,1),COUNTIF(Data!A843:H843,2),COUNTIF(Data!A843:H843,3),COUNTIF(Data!A843:H843,4),COUNTIF(Data!A843:H843,5),COUNTIF(Data!A843:H843,6),COUNTIF(Data!A843:H843,7)),"")</f>
        <v/>
      </c>
      <c r="P843" s="4" t="str">
        <f>IF(COUNTIF(Data!A843:H843,4)=8,"Remove","")</f>
        <v/>
      </c>
    </row>
    <row r="844" spans="1:16"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c r="O844" s="4" t="str">
        <f>IF(MAX(COUNTIF(Data!A844:H844,1),COUNTIF(Data!A844:H844,2),COUNTIF(Data!A844:H844,3),COUNTIF(Data!A844:H844,4),COUNTIF(Data!A844:H844,5),COUNTIF(Data!A844:H844,6),COUNTIF(Data!A844:H844,7))&gt;0,MAX(COUNTIF(Data!A844:H844,1),COUNTIF(Data!A844:H844,2),COUNTIF(Data!A844:H844,3),COUNTIF(Data!A844:H844,4),COUNTIF(Data!A844:H844,5),COUNTIF(Data!A844:H844,6),COUNTIF(Data!A844:H844,7)),"")</f>
        <v/>
      </c>
      <c r="P844" s="4" t="str">
        <f>IF(COUNTIF(Data!A844:H844,4)=8,"Remove","")</f>
        <v/>
      </c>
    </row>
    <row r="845" spans="1:16"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c r="O845" s="4" t="str">
        <f>IF(MAX(COUNTIF(Data!A845:H845,1),COUNTIF(Data!A845:H845,2),COUNTIF(Data!A845:H845,3),COUNTIF(Data!A845:H845,4),COUNTIF(Data!A845:H845,5),COUNTIF(Data!A845:H845,6),COUNTIF(Data!A845:H845,7))&gt;0,MAX(COUNTIF(Data!A845:H845,1),COUNTIF(Data!A845:H845,2),COUNTIF(Data!A845:H845,3),COUNTIF(Data!A845:H845,4),COUNTIF(Data!A845:H845,5),COUNTIF(Data!A845:H845,6),COUNTIF(Data!A845:H845,7)),"")</f>
        <v/>
      </c>
      <c r="P845" s="4" t="str">
        <f>IF(COUNTIF(Data!A845:H845,4)=8,"Remove","")</f>
        <v/>
      </c>
    </row>
    <row r="846" spans="1:16"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c r="O846" s="4" t="str">
        <f>IF(MAX(COUNTIF(Data!A846:H846,1),COUNTIF(Data!A846:H846,2),COUNTIF(Data!A846:H846,3),COUNTIF(Data!A846:H846,4),COUNTIF(Data!A846:H846,5),COUNTIF(Data!A846:H846,6),COUNTIF(Data!A846:H846,7))&gt;0,MAX(COUNTIF(Data!A846:H846,1),COUNTIF(Data!A846:H846,2),COUNTIF(Data!A846:H846,3),COUNTIF(Data!A846:H846,4),COUNTIF(Data!A846:H846,5),COUNTIF(Data!A846:H846,6),COUNTIF(Data!A846:H846,7)),"")</f>
        <v/>
      </c>
      <c r="P846" s="4" t="str">
        <f>IF(COUNTIF(Data!A846:H846,4)=8,"Remove","")</f>
        <v/>
      </c>
    </row>
    <row r="847" spans="1:16"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c r="O847" s="4" t="str">
        <f>IF(MAX(COUNTIF(Data!A847:H847,1),COUNTIF(Data!A847:H847,2),COUNTIF(Data!A847:H847,3),COUNTIF(Data!A847:H847,4),COUNTIF(Data!A847:H847,5),COUNTIF(Data!A847:H847,6),COUNTIF(Data!A847:H847,7))&gt;0,MAX(COUNTIF(Data!A847:H847,1),COUNTIF(Data!A847:H847,2),COUNTIF(Data!A847:H847,3),COUNTIF(Data!A847:H847,4),COUNTIF(Data!A847:H847,5),COUNTIF(Data!A847:H847,6),COUNTIF(Data!A847:H847,7)),"")</f>
        <v/>
      </c>
      <c r="P847" s="4" t="str">
        <f>IF(COUNTIF(Data!A847:H847,4)=8,"Remove","")</f>
        <v/>
      </c>
    </row>
    <row r="848" spans="1:16"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c r="O848" s="4" t="str">
        <f>IF(MAX(COUNTIF(Data!A848:H848,1),COUNTIF(Data!A848:H848,2),COUNTIF(Data!A848:H848,3),COUNTIF(Data!A848:H848,4),COUNTIF(Data!A848:H848,5),COUNTIF(Data!A848:H848,6),COUNTIF(Data!A848:H848,7))&gt;0,MAX(COUNTIF(Data!A848:H848,1),COUNTIF(Data!A848:H848,2),COUNTIF(Data!A848:H848,3),COUNTIF(Data!A848:H848,4),COUNTIF(Data!A848:H848,5),COUNTIF(Data!A848:H848,6),COUNTIF(Data!A848:H848,7)),"")</f>
        <v/>
      </c>
      <c r="P848" s="4" t="str">
        <f>IF(COUNTIF(Data!A848:H848,4)=8,"Remove","")</f>
        <v/>
      </c>
    </row>
    <row r="849" spans="1:16"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c r="O849" s="4" t="str">
        <f>IF(MAX(COUNTIF(Data!A849:H849,1),COUNTIF(Data!A849:H849,2),COUNTIF(Data!A849:H849,3),COUNTIF(Data!A849:H849,4),COUNTIF(Data!A849:H849,5),COUNTIF(Data!A849:H849,6),COUNTIF(Data!A849:H849,7))&gt;0,MAX(COUNTIF(Data!A849:H849,1),COUNTIF(Data!A849:H849,2),COUNTIF(Data!A849:H849,3),COUNTIF(Data!A849:H849,4),COUNTIF(Data!A849:H849,5),COUNTIF(Data!A849:H849,6),COUNTIF(Data!A849:H849,7)),"")</f>
        <v/>
      </c>
      <c r="P849" s="4" t="str">
        <f>IF(COUNTIF(Data!A849:H849,4)=8,"Remove","")</f>
        <v/>
      </c>
    </row>
    <row r="850" spans="1:16"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c r="O850" s="4" t="str">
        <f>IF(MAX(COUNTIF(Data!A850:H850,1),COUNTIF(Data!A850:H850,2),COUNTIF(Data!A850:H850,3),COUNTIF(Data!A850:H850,4),COUNTIF(Data!A850:H850,5),COUNTIF(Data!A850:H850,6),COUNTIF(Data!A850:H850,7))&gt;0,MAX(COUNTIF(Data!A850:H850,1),COUNTIF(Data!A850:H850,2),COUNTIF(Data!A850:H850,3),COUNTIF(Data!A850:H850,4),COUNTIF(Data!A850:H850,5),COUNTIF(Data!A850:H850,6),COUNTIF(Data!A850:H850,7)),"")</f>
        <v/>
      </c>
      <c r="P850" s="4" t="str">
        <f>IF(COUNTIF(Data!A850:H850,4)=8,"Remove","")</f>
        <v/>
      </c>
    </row>
    <row r="851" spans="1:16"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c r="O851" s="4" t="str">
        <f>IF(MAX(COUNTIF(Data!A851:H851,1),COUNTIF(Data!A851:H851,2),COUNTIF(Data!A851:H851,3),COUNTIF(Data!A851:H851,4),COUNTIF(Data!A851:H851,5),COUNTIF(Data!A851:H851,6),COUNTIF(Data!A851:H851,7))&gt;0,MAX(COUNTIF(Data!A851:H851,1),COUNTIF(Data!A851:H851,2),COUNTIF(Data!A851:H851,3),COUNTIF(Data!A851:H851,4),COUNTIF(Data!A851:H851,5),COUNTIF(Data!A851:H851,6),COUNTIF(Data!A851:H851,7)),"")</f>
        <v/>
      </c>
      <c r="P851" s="4" t="str">
        <f>IF(COUNTIF(Data!A851:H851,4)=8,"Remove","")</f>
        <v/>
      </c>
    </row>
    <row r="852" spans="1:16"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c r="O852" s="4" t="str">
        <f>IF(MAX(COUNTIF(Data!A852:H852,1),COUNTIF(Data!A852:H852,2),COUNTIF(Data!A852:H852,3),COUNTIF(Data!A852:H852,4),COUNTIF(Data!A852:H852,5),COUNTIF(Data!A852:H852,6),COUNTIF(Data!A852:H852,7))&gt;0,MAX(COUNTIF(Data!A852:H852,1),COUNTIF(Data!A852:H852,2),COUNTIF(Data!A852:H852,3),COUNTIF(Data!A852:H852,4),COUNTIF(Data!A852:H852,5),COUNTIF(Data!A852:H852,6),COUNTIF(Data!A852:H852,7)),"")</f>
        <v/>
      </c>
      <c r="P852" s="4" t="str">
        <f>IF(COUNTIF(Data!A852:H852,4)=8,"Remove","")</f>
        <v/>
      </c>
    </row>
    <row r="853" spans="1:16"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c r="O853" s="4" t="str">
        <f>IF(MAX(COUNTIF(Data!A853:H853,1),COUNTIF(Data!A853:H853,2),COUNTIF(Data!A853:H853,3),COUNTIF(Data!A853:H853,4),COUNTIF(Data!A853:H853,5),COUNTIF(Data!A853:H853,6),COUNTIF(Data!A853:H853,7))&gt;0,MAX(COUNTIF(Data!A853:H853,1),COUNTIF(Data!A853:H853,2),COUNTIF(Data!A853:H853,3),COUNTIF(Data!A853:H853,4),COUNTIF(Data!A853:H853,5),COUNTIF(Data!A853:H853,6),COUNTIF(Data!A853:H853,7)),"")</f>
        <v/>
      </c>
      <c r="P853" s="4" t="str">
        <f>IF(COUNTIF(Data!A853:H853,4)=8,"Remove","")</f>
        <v/>
      </c>
    </row>
    <row r="854" spans="1:16"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c r="O854" s="4" t="str">
        <f>IF(MAX(COUNTIF(Data!A854:H854,1),COUNTIF(Data!A854:H854,2),COUNTIF(Data!A854:H854,3),COUNTIF(Data!A854:H854,4),COUNTIF(Data!A854:H854,5),COUNTIF(Data!A854:H854,6),COUNTIF(Data!A854:H854,7))&gt;0,MAX(COUNTIF(Data!A854:H854,1),COUNTIF(Data!A854:H854,2),COUNTIF(Data!A854:H854,3),COUNTIF(Data!A854:H854,4),COUNTIF(Data!A854:H854,5),COUNTIF(Data!A854:H854,6),COUNTIF(Data!A854:H854,7)),"")</f>
        <v/>
      </c>
      <c r="P854" s="4" t="str">
        <f>IF(COUNTIF(Data!A854:H854,4)=8,"Remove","")</f>
        <v/>
      </c>
    </row>
    <row r="855" spans="1:16"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c r="O855" s="4" t="str">
        <f>IF(MAX(COUNTIF(Data!A855:H855,1),COUNTIF(Data!A855:H855,2),COUNTIF(Data!A855:H855,3),COUNTIF(Data!A855:H855,4),COUNTIF(Data!A855:H855,5),COUNTIF(Data!A855:H855,6),COUNTIF(Data!A855:H855,7))&gt;0,MAX(COUNTIF(Data!A855:H855,1),COUNTIF(Data!A855:H855,2),COUNTIF(Data!A855:H855,3),COUNTIF(Data!A855:H855,4),COUNTIF(Data!A855:H855,5),COUNTIF(Data!A855:H855,6),COUNTIF(Data!A855:H855,7)),"")</f>
        <v/>
      </c>
      <c r="P855" s="4" t="str">
        <f>IF(COUNTIF(Data!A855:H855,4)=8,"Remove","")</f>
        <v/>
      </c>
    </row>
    <row r="856" spans="1:16"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c r="O856" s="4" t="str">
        <f>IF(MAX(COUNTIF(Data!A856:H856,1),COUNTIF(Data!A856:H856,2),COUNTIF(Data!A856:H856,3),COUNTIF(Data!A856:H856,4),COUNTIF(Data!A856:H856,5),COUNTIF(Data!A856:H856,6),COUNTIF(Data!A856:H856,7))&gt;0,MAX(COUNTIF(Data!A856:H856,1),COUNTIF(Data!A856:H856,2),COUNTIF(Data!A856:H856,3),COUNTIF(Data!A856:H856,4),COUNTIF(Data!A856:H856,5),COUNTIF(Data!A856:H856,6),COUNTIF(Data!A856:H856,7)),"")</f>
        <v/>
      </c>
      <c r="P856" s="4" t="str">
        <f>IF(COUNTIF(Data!A856:H856,4)=8,"Remove","")</f>
        <v/>
      </c>
    </row>
    <row r="857" spans="1:16"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c r="O857" s="4" t="str">
        <f>IF(MAX(COUNTIF(Data!A857:H857,1),COUNTIF(Data!A857:H857,2),COUNTIF(Data!A857:H857,3),COUNTIF(Data!A857:H857,4),COUNTIF(Data!A857:H857,5),COUNTIF(Data!A857:H857,6),COUNTIF(Data!A857:H857,7))&gt;0,MAX(COUNTIF(Data!A857:H857,1),COUNTIF(Data!A857:H857,2),COUNTIF(Data!A857:H857,3),COUNTIF(Data!A857:H857,4),COUNTIF(Data!A857:H857,5),COUNTIF(Data!A857:H857,6),COUNTIF(Data!A857:H857,7)),"")</f>
        <v/>
      </c>
      <c r="P857" s="4" t="str">
        <f>IF(COUNTIF(Data!A857:H857,4)=8,"Remove","")</f>
        <v/>
      </c>
    </row>
    <row r="858" spans="1:16"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c r="O858" s="4" t="str">
        <f>IF(MAX(COUNTIF(Data!A858:H858,1),COUNTIF(Data!A858:H858,2),COUNTIF(Data!A858:H858,3),COUNTIF(Data!A858:H858,4),COUNTIF(Data!A858:H858,5),COUNTIF(Data!A858:H858,6),COUNTIF(Data!A858:H858,7))&gt;0,MAX(COUNTIF(Data!A858:H858,1),COUNTIF(Data!A858:H858,2),COUNTIF(Data!A858:H858,3),COUNTIF(Data!A858:H858,4),COUNTIF(Data!A858:H858,5),COUNTIF(Data!A858:H858,6),COUNTIF(Data!A858:H858,7)),"")</f>
        <v/>
      </c>
      <c r="P858" s="4" t="str">
        <f>IF(COUNTIF(Data!A858:H858,4)=8,"Remove","")</f>
        <v/>
      </c>
    </row>
    <row r="859" spans="1:16"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c r="O859" s="4" t="str">
        <f>IF(MAX(COUNTIF(Data!A859:H859,1),COUNTIF(Data!A859:H859,2),COUNTIF(Data!A859:H859,3),COUNTIF(Data!A859:H859,4),COUNTIF(Data!A859:H859,5),COUNTIF(Data!A859:H859,6),COUNTIF(Data!A859:H859,7))&gt;0,MAX(COUNTIF(Data!A859:H859,1),COUNTIF(Data!A859:H859,2),COUNTIF(Data!A859:H859,3),COUNTIF(Data!A859:H859,4),COUNTIF(Data!A859:H859,5),COUNTIF(Data!A859:H859,6),COUNTIF(Data!A859:H859,7)),"")</f>
        <v/>
      </c>
      <c r="P859" s="4" t="str">
        <f>IF(COUNTIF(Data!A859:H859,4)=8,"Remove","")</f>
        <v/>
      </c>
    </row>
    <row r="860" spans="1:16"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c r="O860" s="4" t="str">
        <f>IF(MAX(COUNTIF(Data!A860:H860,1),COUNTIF(Data!A860:H860,2),COUNTIF(Data!A860:H860,3),COUNTIF(Data!A860:H860,4),COUNTIF(Data!A860:H860,5),COUNTIF(Data!A860:H860,6),COUNTIF(Data!A860:H860,7))&gt;0,MAX(COUNTIF(Data!A860:H860,1),COUNTIF(Data!A860:H860,2),COUNTIF(Data!A860:H860,3),COUNTIF(Data!A860:H860,4),COUNTIF(Data!A860:H860,5),COUNTIF(Data!A860:H860,6),COUNTIF(Data!A860:H860,7)),"")</f>
        <v/>
      </c>
      <c r="P860" s="4" t="str">
        <f>IF(COUNTIF(Data!A860:H860,4)=8,"Remove","")</f>
        <v/>
      </c>
    </row>
    <row r="861" spans="1:16"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c r="O861" s="4" t="str">
        <f>IF(MAX(COUNTIF(Data!A861:H861,1),COUNTIF(Data!A861:H861,2),COUNTIF(Data!A861:H861,3),COUNTIF(Data!A861:H861,4),COUNTIF(Data!A861:H861,5),COUNTIF(Data!A861:H861,6),COUNTIF(Data!A861:H861,7))&gt;0,MAX(COUNTIF(Data!A861:H861,1),COUNTIF(Data!A861:H861,2),COUNTIF(Data!A861:H861,3),COUNTIF(Data!A861:H861,4),COUNTIF(Data!A861:H861,5),COUNTIF(Data!A861:H861,6),COUNTIF(Data!A861:H861,7)),"")</f>
        <v/>
      </c>
      <c r="P861" s="4" t="str">
        <f>IF(COUNTIF(Data!A861:H861,4)=8,"Remove","")</f>
        <v/>
      </c>
    </row>
    <row r="862" spans="1:16"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c r="O862" s="4" t="str">
        <f>IF(MAX(COUNTIF(Data!A862:H862,1),COUNTIF(Data!A862:H862,2),COUNTIF(Data!A862:H862,3),COUNTIF(Data!A862:H862,4),COUNTIF(Data!A862:H862,5),COUNTIF(Data!A862:H862,6),COUNTIF(Data!A862:H862,7))&gt;0,MAX(COUNTIF(Data!A862:H862,1),COUNTIF(Data!A862:H862,2),COUNTIF(Data!A862:H862,3),COUNTIF(Data!A862:H862,4),COUNTIF(Data!A862:H862,5),COUNTIF(Data!A862:H862,6),COUNTIF(Data!A862:H862,7)),"")</f>
        <v/>
      </c>
      <c r="P862" s="4" t="str">
        <f>IF(COUNTIF(Data!A862:H862,4)=8,"Remove","")</f>
        <v/>
      </c>
    </row>
    <row r="863" spans="1:16"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c r="O863" s="4" t="str">
        <f>IF(MAX(COUNTIF(Data!A863:H863,1),COUNTIF(Data!A863:H863,2),COUNTIF(Data!A863:H863,3),COUNTIF(Data!A863:H863,4),COUNTIF(Data!A863:H863,5),COUNTIF(Data!A863:H863,6),COUNTIF(Data!A863:H863,7))&gt;0,MAX(COUNTIF(Data!A863:H863,1),COUNTIF(Data!A863:H863,2),COUNTIF(Data!A863:H863,3),COUNTIF(Data!A863:H863,4),COUNTIF(Data!A863:H863,5),COUNTIF(Data!A863:H863,6),COUNTIF(Data!A863:H863,7)),"")</f>
        <v/>
      </c>
      <c r="P863" s="4" t="str">
        <f>IF(COUNTIF(Data!A863:H863,4)=8,"Remove","")</f>
        <v/>
      </c>
    </row>
    <row r="864" spans="1:16"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c r="O864" s="4" t="str">
        <f>IF(MAX(COUNTIF(Data!A864:H864,1),COUNTIF(Data!A864:H864,2),COUNTIF(Data!A864:H864,3),COUNTIF(Data!A864:H864,4),COUNTIF(Data!A864:H864,5),COUNTIF(Data!A864:H864,6),COUNTIF(Data!A864:H864,7))&gt;0,MAX(COUNTIF(Data!A864:H864,1),COUNTIF(Data!A864:H864,2),COUNTIF(Data!A864:H864,3),COUNTIF(Data!A864:H864,4),COUNTIF(Data!A864:H864,5),COUNTIF(Data!A864:H864,6),COUNTIF(Data!A864:H864,7)),"")</f>
        <v/>
      </c>
      <c r="P864" s="4" t="str">
        <f>IF(COUNTIF(Data!A864:H864,4)=8,"Remove","")</f>
        <v/>
      </c>
    </row>
    <row r="865" spans="1:16"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c r="O865" s="4" t="str">
        <f>IF(MAX(COUNTIF(Data!A865:H865,1),COUNTIF(Data!A865:H865,2),COUNTIF(Data!A865:H865,3),COUNTIF(Data!A865:H865,4),COUNTIF(Data!A865:H865,5),COUNTIF(Data!A865:H865,6),COUNTIF(Data!A865:H865,7))&gt;0,MAX(COUNTIF(Data!A865:H865,1),COUNTIF(Data!A865:H865,2),COUNTIF(Data!A865:H865,3),COUNTIF(Data!A865:H865,4),COUNTIF(Data!A865:H865,5),COUNTIF(Data!A865:H865,6),COUNTIF(Data!A865:H865,7)),"")</f>
        <v/>
      </c>
      <c r="P865" s="4" t="str">
        <f>IF(COUNTIF(Data!A865:H865,4)=8,"Remove","")</f>
        <v/>
      </c>
    </row>
    <row r="866" spans="1:16"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c r="O866" s="4" t="str">
        <f>IF(MAX(COUNTIF(Data!A866:H866,1),COUNTIF(Data!A866:H866,2),COUNTIF(Data!A866:H866,3),COUNTIF(Data!A866:H866,4),COUNTIF(Data!A866:H866,5),COUNTIF(Data!A866:H866,6),COUNTIF(Data!A866:H866,7))&gt;0,MAX(COUNTIF(Data!A866:H866,1),COUNTIF(Data!A866:H866,2),COUNTIF(Data!A866:H866,3),COUNTIF(Data!A866:H866,4),COUNTIF(Data!A866:H866,5),COUNTIF(Data!A866:H866,6),COUNTIF(Data!A866:H866,7)),"")</f>
        <v/>
      </c>
      <c r="P866" s="4" t="str">
        <f>IF(COUNTIF(Data!A866:H866,4)=8,"Remove","")</f>
        <v/>
      </c>
    </row>
    <row r="867" spans="1:16"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c r="O867" s="4" t="str">
        <f>IF(MAX(COUNTIF(Data!A867:H867,1),COUNTIF(Data!A867:H867,2),COUNTIF(Data!A867:H867,3),COUNTIF(Data!A867:H867,4),COUNTIF(Data!A867:H867,5),COUNTIF(Data!A867:H867,6),COUNTIF(Data!A867:H867,7))&gt;0,MAX(COUNTIF(Data!A867:H867,1),COUNTIF(Data!A867:H867,2),COUNTIF(Data!A867:H867,3),COUNTIF(Data!A867:H867,4),COUNTIF(Data!A867:H867,5),COUNTIF(Data!A867:H867,6),COUNTIF(Data!A867:H867,7)),"")</f>
        <v/>
      </c>
      <c r="P867" s="4" t="str">
        <f>IF(COUNTIF(Data!A867:H867,4)=8,"Remove","")</f>
        <v/>
      </c>
    </row>
    <row r="868" spans="1:16"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c r="O868" s="4" t="str">
        <f>IF(MAX(COUNTIF(Data!A868:H868,1),COUNTIF(Data!A868:H868,2),COUNTIF(Data!A868:H868,3),COUNTIF(Data!A868:H868,4),COUNTIF(Data!A868:H868,5),COUNTIF(Data!A868:H868,6),COUNTIF(Data!A868:H868,7))&gt;0,MAX(COUNTIF(Data!A868:H868,1),COUNTIF(Data!A868:H868,2),COUNTIF(Data!A868:H868,3),COUNTIF(Data!A868:H868,4),COUNTIF(Data!A868:H868,5),COUNTIF(Data!A868:H868,6),COUNTIF(Data!A868:H868,7)),"")</f>
        <v/>
      </c>
      <c r="P868" s="4" t="str">
        <f>IF(COUNTIF(Data!A868:H868,4)=8,"Remove","")</f>
        <v/>
      </c>
    </row>
    <row r="869" spans="1:16"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c r="O869" s="4" t="str">
        <f>IF(MAX(COUNTIF(Data!A869:H869,1),COUNTIF(Data!A869:H869,2),COUNTIF(Data!A869:H869,3),COUNTIF(Data!A869:H869,4),COUNTIF(Data!A869:H869,5),COUNTIF(Data!A869:H869,6),COUNTIF(Data!A869:H869,7))&gt;0,MAX(COUNTIF(Data!A869:H869,1),COUNTIF(Data!A869:H869,2),COUNTIF(Data!A869:H869,3),COUNTIF(Data!A869:H869,4),COUNTIF(Data!A869:H869,5),COUNTIF(Data!A869:H869,6),COUNTIF(Data!A869:H869,7)),"")</f>
        <v/>
      </c>
      <c r="P869" s="4" t="str">
        <f>IF(COUNTIF(Data!A869:H869,4)=8,"Remove","")</f>
        <v/>
      </c>
    </row>
    <row r="870" spans="1:16"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c r="O870" s="4" t="str">
        <f>IF(MAX(COUNTIF(Data!A870:H870,1),COUNTIF(Data!A870:H870,2),COUNTIF(Data!A870:H870,3),COUNTIF(Data!A870:H870,4),COUNTIF(Data!A870:H870,5),COUNTIF(Data!A870:H870,6),COUNTIF(Data!A870:H870,7))&gt;0,MAX(COUNTIF(Data!A870:H870,1),COUNTIF(Data!A870:H870,2),COUNTIF(Data!A870:H870,3),COUNTIF(Data!A870:H870,4),COUNTIF(Data!A870:H870,5),COUNTIF(Data!A870:H870,6),COUNTIF(Data!A870:H870,7)),"")</f>
        <v/>
      </c>
      <c r="P870" s="4" t="str">
        <f>IF(COUNTIF(Data!A870:H870,4)=8,"Remove","")</f>
        <v/>
      </c>
    </row>
    <row r="871" spans="1:16"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c r="O871" s="4" t="str">
        <f>IF(MAX(COUNTIF(Data!A871:H871,1),COUNTIF(Data!A871:H871,2),COUNTIF(Data!A871:H871,3),COUNTIF(Data!A871:H871,4),COUNTIF(Data!A871:H871,5),COUNTIF(Data!A871:H871,6),COUNTIF(Data!A871:H871,7))&gt;0,MAX(COUNTIF(Data!A871:H871,1),COUNTIF(Data!A871:H871,2),COUNTIF(Data!A871:H871,3),COUNTIF(Data!A871:H871,4),COUNTIF(Data!A871:H871,5),COUNTIF(Data!A871:H871,6),COUNTIF(Data!A871:H871,7)),"")</f>
        <v/>
      </c>
      <c r="P871" s="4" t="str">
        <f>IF(COUNTIF(Data!A871:H871,4)=8,"Remove","")</f>
        <v/>
      </c>
    </row>
    <row r="872" spans="1:16"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c r="O872" s="4" t="str">
        <f>IF(MAX(COUNTIF(Data!A872:H872,1),COUNTIF(Data!A872:H872,2),COUNTIF(Data!A872:H872,3),COUNTIF(Data!A872:H872,4),COUNTIF(Data!A872:H872,5),COUNTIF(Data!A872:H872,6),COUNTIF(Data!A872:H872,7))&gt;0,MAX(COUNTIF(Data!A872:H872,1),COUNTIF(Data!A872:H872,2),COUNTIF(Data!A872:H872,3),COUNTIF(Data!A872:H872,4),COUNTIF(Data!A872:H872,5),COUNTIF(Data!A872:H872,6),COUNTIF(Data!A872:H872,7)),"")</f>
        <v/>
      </c>
      <c r="P872" s="4" t="str">
        <f>IF(COUNTIF(Data!A872:H872,4)=8,"Remove","")</f>
        <v/>
      </c>
    </row>
    <row r="873" spans="1:16"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c r="O873" s="4" t="str">
        <f>IF(MAX(COUNTIF(Data!A873:H873,1),COUNTIF(Data!A873:H873,2),COUNTIF(Data!A873:H873,3),COUNTIF(Data!A873:H873,4),COUNTIF(Data!A873:H873,5),COUNTIF(Data!A873:H873,6),COUNTIF(Data!A873:H873,7))&gt;0,MAX(COUNTIF(Data!A873:H873,1),COUNTIF(Data!A873:H873,2),COUNTIF(Data!A873:H873,3),COUNTIF(Data!A873:H873,4),COUNTIF(Data!A873:H873,5),COUNTIF(Data!A873:H873,6),COUNTIF(Data!A873:H873,7)),"")</f>
        <v/>
      </c>
      <c r="P873" s="4" t="str">
        <f>IF(COUNTIF(Data!A873:H873,4)=8,"Remove","")</f>
        <v/>
      </c>
    </row>
    <row r="874" spans="1:16"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c r="O874" s="4" t="str">
        <f>IF(MAX(COUNTIF(Data!A874:H874,1),COUNTIF(Data!A874:H874,2),COUNTIF(Data!A874:H874,3),COUNTIF(Data!A874:H874,4),COUNTIF(Data!A874:H874,5),COUNTIF(Data!A874:H874,6),COUNTIF(Data!A874:H874,7))&gt;0,MAX(COUNTIF(Data!A874:H874,1),COUNTIF(Data!A874:H874,2),COUNTIF(Data!A874:H874,3),COUNTIF(Data!A874:H874,4),COUNTIF(Data!A874:H874,5),COUNTIF(Data!A874:H874,6),COUNTIF(Data!A874:H874,7)),"")</f>
        <v/>
      </c>
      <c r="P874" s="4" t="str">
        <f>IF(COUNTIF(Data!A874:H874,4)=8,"Remove","")</f>
        <v/>
      </c>
    </row>
    <row r="875" spans="1:16"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c r="O875" s="4" t="str">
        <f>IF(MAX(COUNTIF(Data!A875:H875,1),COUNTIF(Data!A875:H875,2),COUNTIF(Data!A875:H875,3),COUNTIF(Data!A875:H875,4),COUNTIF(Data!A875:H875,5),COUNTIF(Data!A875:H875,6),COUNTIF(Data!A875:H875,7))&gt;0,MAX(COUNTIF(Data!A875:H875,1),COUNTIF(Data!A875:H875,2),COUNTIF(Data!A875:H875,3),COUNTIF(Data!A875:H875,4),COUNTIF(Data!A875:H875,5),COUNTIF(Data!A875:H875,6),COUNTIF(Data!A875:H875,7)),"")</f>
        <v/>
      </c>
      <c r="P875" s="4" t="str">
        <f>IF(COUNTIF(Data!A875:H875,4)=8,"Remove","")</f>
        <v/>
      </c>
    </row>
    <row r="876" spans="1:16"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c r="O876" s="4" t="str">
        <f>IF(MAX(COUNTIF(Data!A876:H876,1),COUNTIF(Data!A876:H876,2),COUNTIF(Data!A876:H876,3),COUNTIF(Data!A876:H876,4),COUNTIF(Data!A876:H876,5),COUNTIF(Data!A876:H876,6),COUNTIF(Data!A876:H876,7))&gt;0,MAX(COUNTIF(Data!A876:H876,1),COUNTIF(Data!A876:H876,2),COUNTIF(Data!A876:H876,3),COUNTIF(Data!A876:H876,4),COUNTIF(Data!A876:H876,5),COUNTIF(Data!A876:H876,6),COUNTIF(Data!A876:H876,7)),"")</f>
        <v/>
      </c>
      <c r="P876" s="4" t="str">
        <f>IF(COUNTIF(Data!A876:H876,4)=8,"Remove","")</f>
        <v/>
      </c>
    </row>
    <row r="877" spans="1:16"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c r="O877" s="4" t="str">
        <f>IF(MAX(COUNTIF(Data!A877:H877,1),COUNTIF(Data!A877:H877,2),COUNTIF(Data!A877:H877,3),COUNTIF(Data!A877:H877,4),COUNTIF(Data!A877:H877,5),COUNTIF(Data!A877:H877,6),COUNTIF(Data!A877:H877,7))&gt;0,MAX(COUNTIF(Data!A877:H877,1),COUNTIF(Data!A877:H877,2),COUNTIF(Data!A877:H877,3),COUNTIF(Data!A877:H877,4),COUNTIF(Data!A877:H877,5),COUNTIF(Data!A877:H877,6),COUNTIF(Data!A877:H877,7)),"")</f>
        <v/>
      </c>
      <c r="P877" s="4" t="str">
        <f>IF(COUNTIF(Data!A877:H877,4)=8,"Remove","")</f>
        <v/>
      </c>
    </row>
    <row r="878" spans="1:16"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c r="O878" s="4" t="str">
        <f>IF(MAX(COUNTIF(Data!A878:H878,1),COUNTIF(Data!A878:H878,2),COUNTIF(Data!A878:H878,3),COUNTIF(Data!A878:H878,4),COUNTIF(Data!A878:H878,5),COUNTIF(Data!A878:H878,6),COUNTIF(Data!A878:H878,7))&gt;0,MAX(COUNTIF(Data!A878:H878,1),COUNTIF(Data!A878:H878,2),COUNTIF(Data!A878:H878,3),COUNTIF(Data!A878:H878,4),COUNTIF(Data!A878:H878,5),COUNTIF(Data!A878:H878,6),COUNTIF(Data!A878:H878,7)),"")</f>
        <v/>
      </c>
      <c r="P878" s="4" t="str">
        <f>IF(COUNTIF(Data!A878:H878,4)=8,"Remove","")</f>
        <v/>
      </c>
    </row>
    <row r="879" spans="1:16"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c r="O879" s="4" t="str">
        <f>IF(MAX(COUNTIF(Data!A879:H879,1),COUNTIF(Data!A879:H879,2),COUNTIF(Data!A879:H879,3),COUNTIF(Data!A879:H879,4),COUNTIF(Data!A879:H879,5),COUNTIF(Data!A879:H879,6),COUNTIF(Data!A879:H879,7))&gt;0,MAX(COUNTIF(Data!A879:H879,1),COUNTIF(Data!A879:H879,2),COUNTIF(Data!A879:H879,3),COUNTIF(Data!A879:H879,4),COUNTIF(Data!A879:H879,5),COUNTIF(Data!A879:H879,6),COUNTIF(Data!A879:H879,7)),"")</f>
        <v/>
      </c>
      <c r="P879" s="4" t="str">
        <f>IF(COUNTIF(Data!A879:H879,4)=8,"Remove","")</f>
        <v/>
      </c>
    </row>
    <row r="880" spans="1:16"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c r="O880" s="4" t="str">
        <f>IF(MAX(COUNTIF(Data!A880:H880,1),COUNTIF(Data!A880:H880,2),COUNTIF(Data!A880:H880,3),COUNTIF(Data!A880:H880,4),COUNTIF(Data!A880:H880,5),COUNTIF(Data!A880:H880,6),COUNTIF(Data!A880:H880,7))&gt;0,MAX(COUNTIF(Data!A880:H880,1),COUNTIF(Data!A880:H880,2),COUNTIF(Data!A880:H880,3),COUNTIF(Data!A880:H880,4),COUNTIF(Data!A880:H880,5),COUNTIF(Data!A880:H880,6),COUNTIF(Data!A880:H880,7)),"")</f>
        <v/>
      </c>
      <c r="P880" s="4" t="str">
        <f>IF(COUNTIF(Data!A880:H880,4)=8,"Remove","")</f>
        <v/>
      </c>
    </row>
    <row r="881" spans="1:16"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c r="O881" s="4" t="str">
        <f>IF(MAX(COUNTIF(Data!A881:H881,1),COUNTIF(Data!A881:H881,2),COUNTIF(Data!A881:H881,3),COUNTIF(Data!A881:H881,4),COUNTIF(Data!A881:H881,5),COUNTIF(Data!A881:H881,6),COUNTIF(Data!A881:H881,7))&gt;0,MAX(COUNTIF(Data!A881:H881,1),COUNTIF(Data!A881:H881,2),COUNTIF(Data!A881:H881,3),COUNTIF(Data!A881:H881,4),COUNTIF(Data!A881:H881,5),COUNTIF(Data!A881:H881,6),COUNTIF(Data!A881:H881,7)),"")</f>
        <v/>
      </c>
      <c r="P881" s="4" t="str">
        <f>IF(COUNTIF(Data!A881:H881,4)=8,"Remove","")</f>
        <v/>
      </c>
    </row>
    <row r="882" spans="1:16"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c r="O882" s="4" t="str">
        <f>IF(MAX(COUNTIF(Data!A882:H882,1),COUNTIF(Data!A882:H882,2),COUNTIF(Data!A882:H882,3),COUNTIF(Data!A882:H882,4),COUNTIF(Data!A882:H882,5),COUNTIF(Data!A882:H882,6),COUNTIF(Data!A882:H882,7))&gt;0,MAX(COUNTIF(Data!A882:H882,1),COUNTIF(Data!A882:H882,2),COUNTIF(Data!A882:H882,3),COUNTIF(Data!A882:H882,4),COUNTIF(Data!A882:H882,5),COUNTIF(Data!A882:H882,6),COUNTIF(Data!A882:H882,7)),"")</f>
        <v/>
      </c>
      <c r="P882" s="4" t="str">
        <f>IF(COUNTIF(Data!A882:H882,4)=8,"Remove","")</f>
        <v/>
      </c>
    </row>
    <row r="883" spans="1:16"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c r="O883" s="4" t="str">
        <f>IF(MAX(COUNTIF(Data!A883:H883,1),COUNTIF(Data!A883:H883,2),COUNTIF(Data!A883:H883,3),COUNTIF(Data!A883:H883,4),COUNTIF(Data!A883:H883,5),COUNTIF(Data!A883:H883,6),COUNTIF(Data!A883:H883,7))&gt;0,MAX(COUNTIF(Data!A883:H883,1),COUNTIF(Data!A883:H883,2),COUNTIF(Data!A883:H883,3),COUNTIF(Data!A883:H883,4),COUNTIF(Data!A883:H883,5),COUNTIF(Data!A883:H883,6),COUNTIF(Data!A883:H883,7)),"")</f>
        <v/>
      </c>
      <c r="P883" s="4" t="str">
        <f>IF(COUNTIF(Data!A883:H883,4)=8,"Remove","")</f>
        <v/>
      </c>
    </row>
    <row r="884" spans="1:16"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c r="O884" s="4" t="str">
        <f>IF(MAX(COUNTIF(Data!A884:H884,1),COUNTIF(Data!A884:H884,2),COUNTIF(Data!A884:H884,3),COUNTIF(Data!A884:H884,4),COUNTIF(Data!A884:H884,5),COUNTIF(Data!A884:H884,6),COUNTIF(Data!A884:H884,7))&gt;0,MAX(COUNTIF(Data!A884:H884,1),COUNTIF(Data!A884:H884,2),COUNTIF(Data!A884:H884,3),COUNTIF(Data!A884:H884,4),COUNTIF(Data!A884:H884,5),COUNTIF(Data!A884:H884,6),COUNTIF(Data!A884:H884,7)),"")</f>
        <v/>
      </c>
      <c r="P884" s="4" t="str">
        <f>IF(COUNTIF(Data!A884:H884,4)=8,"Remove","")</f>
        <v/>
      </c>
    </row>
    <row r="885" spans="1:16"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c r="O885" s="4" t="str">
        <f>IF(MAX(COUNTIF(Data!A885:H885,1),COUNTIF(Data!A885:H885,2),COUNTIF(Data!A885:H885,3),COUNTIF(Data!A885:H885,4),COUNTIF(Data!A885:H885,5),COUNTIF(Data!A885:H885,6),COUNTIF(Data!A885:H885,7))&gt;0,MAX(COUNTIF(Data!A885:H885,1),COUNTIF(Data!A885:H885,2),COUNTIF(Data!A885:H885,3),COUNTIF(Data!A885:H885,4),COUNTIF(Data!A885:H885,5),COUNTIF(Data!A885:H885,6),COUNTIF(Data!A885:H885,7)),"")</f>
        <v/>
      </c>
      <c r="P885" s="4" t="str">
        <f>IF(COUNTIF(Data!A885:H885,4)=8,"Remove","")</f>
        <v/>
      </c>
    </row>
    <row r="886" spans="1:16"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c r="O886" s="4" t="str">
        <f>IF(MAX(COUNTIF(Data!A886:H886,1),COUNTIF(Data!A886:H886,2),COUNTIF(Data!A886:H886,3),COUNTIF(Data!A886:H886,4),COUNTIF(Data!A886:H886,5),COUNTIF(Data!A886:H886,6),COUNTIF(Data!A886:H886,7))&gt;0,MAX(COUNTIF(Data!A886:H886,1),COUNTIF(Data!A886:H886,2),COUNTIF(Data!A886:H886,3),COUNTIF(Data!A886:H886,4),COUNTIF(Data!A886:H886,5),COUNTIF(Data!A886:H886,6),COUNTIF(Data!A886:H886,7)),"")</f>
        <v/>
      </c>
      <c r="P886" s="4" t="str">
        <f>IF(COUNTIF(Data!A886:H886,4)=8,"Remove","")</f>
        <v/>
      </c>
    </row>
    <row r="887" spans="1:16"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c r="O887" s="4" t="str">
        <f>IF(MAX(COUNTIF(Data!A887:H887,1),COUNTIF(Data!A887:H887,2),COUNTIF(Data!A887:H887,3),COUNTIF(Data!A887:H887,4),COUNTIF(Data!A887:H887,5),COUNTIF(Data!A887:H887,6),COUNTIF(Data!A887:H887,7))&gt;0,MAX(COUNTIF(Data!A887:H887,1),COUNTIF(Data!A887:H887,2),COUNTIF(Data!A887:H887,3),COUNTIF(Data!A887:H887,4),COUNTIF(Data!A887:H887,5),COUNTIF(Data!A887:H887,6),COUNTIF(Data!A887:H887,7)),"")</f>
        <v/>
      </c>
      <c r="P887" s="4" t="str">
        <f>IF(COUNTIF(Data!A887:H887,4)=8,"Remove","")</f>
        <v/>
      </c>
    </row>
    <row r="888" spans="1:16"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c r="O888" s="4" t="str">
        <f>IF(MAX(COUNTIF(Data!A888:H888,1),COUNTIF(Data!A888:H888,2),COUNTIF(Data!A888:H888,3),COUNTIF(Data!A888:H888,4),COUNTIF(Data!A888:H888,5),COUNTIF(Data!A888:H888,6),COUNTIF(Data!A888:H888,7))&gt;0,MAX(COUNTIF(Data!A888:H888,1),COUNTIF(Data!A888:H888,2),COUNTIF(Data!A888:H888,3),COUNTIF(Data!A888:H888,4),COUNTIF(Data!A888:H888,5),COUNTIF(Data!A888:H888,6),COUNTIF(Data!A888:H888,7)),"")</f>
        <v/>
      </c>
      <c r="P888" s="4" t="str">
        <f>IF(COUNTIF(Data!A888:H888,4)=8,"Remove","")</f>
        <v/>
      </c>
    </row>
    <row r="889" spans="1:16"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c r="O889" s="4" t="str">
        <f>IF(MAX(COUNTIF(Data!A889:H889,1),COUNTIF(Data!A889:H889,2),COUNTIF(Data!A889:H889,3),COUNTIF(Data!A889:H889,4),COUNTIF(Data!A889:H889,5),COUNTIF(Data!A889:H889,6),COUNTIF(Data!A889:H889,7))&gt;0,MAX(COUNTIF(Data!A889:H889,1),COUNTIF(Data!A889:H889,2),COUNTIF(Data!A889:H889,3),COUNTIF(Data!A889:H889,4),COUNTIF(Data!A889:H889,5),COUNTIF(Data!A889:H889,6),COUNTIF(Data!A889:H889,7)),"")</f>
        <v/>
      </c>
      <c r="P889" s="4" t="str">
        <f>IF(COUNTIF(Data!A889:H889,4)=8,"Remove","")</f>
        <v/>
      </c>
    </row>
    <row r="890" spans="1:16"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c r="O890" s="4" t="str">
        <f>IF(MAX(COUNTIF(Data!A890:H890,1),COUNTIF(Data!A890:H890,2),COUNTIF(Data!A890:H890,3),COUNTIF(Data!A890:H890,4),COUNTIF(Data!A890:H890,5),COUNTIF(Data!A890:H890,6),COUNTIF(Data!A890:H890,7))&gt;0,MAX(COUNTIF(Data!A890:H890,1),COUNTIF(Data!A890:H890,2),COUNTIF(Data!A890:H890,3),COUNTIF(Data!A890:H890,4),COUNTIF(Data!A890:H890,5),COUNTIF(Data!A890:H890,6),COUNTIF(Data!A890:H890,7)),"")</f>
        <v/>
      </c>
      <c r="P890" s="4" t="str">
        <f>IF(COUNTIF(Data!A890:H890,4)=8,"Remove","")</f>
        <v/>
      </c>
    </row>
    <row r="891" spans="1:16"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c r="O891" s="4" t="str">
        <f>IF(MAX(COUNTIF(Data!A891:H891,1),COUNTIF(Data!A891:H891,2),COUNTIF(Data!A891:H891,3),COUNTIF(Data!A891:H891,4),COUNTIF(Data!A891:H891,5),COUNTIF(Data!A891:H891,6),COUNTIF(Data!A891:H891,7))&gt;0,MAX(COUNTIF(Data!A891:H891,1),COUNTIF(Data!A891:H891,2),COUNTIF(Data!A891:H891,3),COUNTIF(Data!A891:H891,4),COUNTIF(Data!A891:H891,5),COUNTIF(Data!A891:H891,6),COUNTIF(Data!A891:H891,7)),"")</f>
        <v/>
      </c>
      <c r="P891" s="4" t="str">
        <f>IF(COUNTIF(Data!A891:H891,4)=8,"Remove","")</f>
        <v/>
      </c>
    </row>
    <row r="892" spans="1:16"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c r="O892" s="4" t="str">
        <f>IF(MAX(COUNTIF(Data!A892:H892,1),COUNTIF(Data!A892:H892,2),COUNTIF(Data!A892:H892,3),COUNTIF(Data!A892:H892,4),COUNTIF(Data!A892:H892,5),COUNTIF(Data!A892:H892,6),COUNTIF(Data!A892:H892,7))&gt;0,MAX(COUNTIF(Data!A892:H892,1),COUNTIF(Data!A892:H892,2),COUNTIF(Data!A892:H892,3),COUNTIF(Data!A892:H892,4),COUNTIF(Data!A892:H892,5),COUNTIF(Data!A892:H892,6),COUNTIF(Data!A892:H892,7)),"")</f>
        <v/>
      </c>
      <c r="P892" s="4" t="str">
        <f>IF(COUNTIF(Data!A892:H892,4)=8,"Remove","")</f>
        <v/>
      </c>
    </row>
    <row r="893" spans="1:16"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c r="O893" s="4" t="str">
        <f>IF(MAX(COUNTIF(Data!A893:H893,1),COUNTIF(Data!A893:H893,2),COUNTIF(Data!A893:H893,3),COUNTIF(Data!A893:H893,4),COUNTIF(Data!A893:H893,5),COUNTIF(Data!A893:H893,6),COUNTIF(Data!A893:H893,7))&gt;0,MAX(COUNTIF(Data!A893:H893,1),COUNTIF(Data!A893:H893,2),COUNTIF(Data!A893:H893,3),COUNTIF(Data!A893:H893,4),COUNTIF(Data!A893:H893,5),COUNTIF(Data!A893:H893,6),COUNTIF(Data!A893:H893,7)),"")</f>
        <v/>
      </c>
      <c r="P893" s="4" t="str">
        <f>IF(COUNTIF(Data!A893:H893,4)=8,"Remove","")</f>
        <v/>
      </c>
    </row>
    <row r="894" spans="1:16"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c r="O894" s="4" t="str">
        <f>IF(MAX(COUNTIF(Data!A894:H894,1),COUNTIF(Data!A894:H894,2),COUNTIF(Data!A894:H894,3),COUNTIF(Data!A894:H894,4),COUNTIF(Data!A894:H894,5),COUNTIF(Data!A894:H894,6),COUNTIF(Data!A894:H894,7))&gt;0,MAX(COUNTIF(Data!A894:H894,1),COUNTIF(Data!A894:H894,2),COUNTIF(Data!A894:H894,3),COUNTIF(Data!A894:H894,4),COUNTIF(Data!A894:H894,5),COUNTIF(Data!A894:H894,6),COUNTIF(Data!A894:H894,7)),"")</f>
        <v/>
      </c>
      <c r="P894" s="4" t="str">
        <f>IF(COUNTIF(Data!A894:H894,4)=8,"Remove","")</f>
        <v/>
      </c>
    </row>
    <row r="895" spans="1:16"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c r="O895" s="4" t="str">
        <f>IF(MAX(COUNTIF(Data!A895:H895,1),COUNTIF(Data!A895:H895,2),COUNTIF(Data!A895:H895,3),COUNTIF(Data!A895:H895,4),COUNTIF(Data!A895:H895,5),COUNTIF(Data!A895:H895,6),COUNTIF(Data!A895:H895,7))&gt;0,MAX(COUNTIF(Data!A895:H895,1),COUNTIF(Data!A895:H895,2),COUNTIF(Data!A895:H895,3),COUNTIF(Data!A895:H895,4),COUNTIF(Data!A895:H895,5),COUNTIF(Data!A895:H895,6),COUNTIF(Data!A895:H895,7)),"")</f>
        <v/>
      </c>
      <c r="P895" s="4" t="str">
        <f>IF(COUNTIF(Data!A895:H895,4)=8,"Remove","")</f>
        <v/>
      </c>
    </row>
    <row r="896" spans="1:16"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c r="O896" s="4" t="str">
        <f>IF(MAX(COUNTIF(Data!A896:H896,1),COUNTIF(Data!A896:H896,2),COUNTIF(Data!A896:H896,3),COUNTIF(Data!A896:H896,4),COUNTIF(Data!A896:H896,5),COUNTIF(Data!A896:H896,6),COUNTIF(Data!A896:H896,7))&gt;0,MAX(COUNTIF(Data!A896:H896,1),COUNTIF(Data!A896:H896,2),COUNTIF(Data!A896:H896,3),COUNTIF(Data!A896:H896,4),COUNTIF(Data!A896:H896,5),COUNTIF(Data!A896:H896,6),COUNTIF(Data!A896:H896,7)),"")</f>
        <v/>
      </c>
      <c r="P896" s="4" t="str">
        <f>IF(COUNTIF(Data!A896:H896,4)=8,"Remove","")</f>
        <v/>
      </c>
    </row>
    <row r="897" spans="1:16"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c r="O897" s="4" t="str">
        <f>IF(MAX(COUNTIF(Data!A897:H897,1),COUNTIF(Data!A897:H897,2),COUNTIF(Data!A897:H897,3),COUNTIF(Data!A897:H897,4),COUNTIF(Data!A897:H897,5),COUNTIF(Data!A897:H897,6),COUNTIF(Data!A897:H897,7))&gt;0,MAX(COUNTIF(Data!A897:H897,1),COUNTIF(Data!A897:H897,2),COUNTIF(Data!A897:H897,3),COUNTIF(Data!A897:H897,4),COUNTIF(Data!A897:H897,5),COUNTIF(Data!A897:H897,6),COUNTIF(Data!A897:H897,7)),"")</f>
        <v/>
      </c>
      <c r="P897" s="4" t="str">
        <f>IF(COUNTIF(Data!A897:H897,4)=8,"Remove","")</f>
        <v/>
      </c>
    </row>
    <row r="898" spans="1:16"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c r="O898" s="4" t="str">
        <f>IF(MAX(COUNTIF(Data!A898:H898,1),COUNTIF(Data!A898:H898,2),COUNTIF(Data!A898:H898,3),COUNTIF(Data!A898:H898,4),COUNTIF(Data!A898:H898,5),COUNTIF(Data!A898:H898,6),COUNTIF(Data!A898:H898,7))&gt;0,MAX(COUNTIF(Data!A898:H898,1),COUNTIF(Data!A898:H898,2),COUNTIF(Data!A898:H898,3),COUNTIF(Data!A898:H898,4),COUNTIF(Data!A898:H898,5),COUNTIF(Data!A898:H898,6),COUNTIF(Data!A898:H898,7)),"")</f>
        <v/>
      </c>
      <c r="P898" s="4" t="str">
        <f>IF(COUNTIF(Data!A898:H898,4)=8,"Remove","")</f>
        <v/>
      </c>
    </row>
    <row r="899" spans="1:16"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c r="O899" s="4" t="str">
        <f>IF(MAX(COUNTIF(Data!A899:H899,1),COUNTIF(Data!A899:H899,2),COUNTIF(Data!A899:H899,3),COUNTIF(Data!A899:H899,4),COUNTIF(Data!A899:H899,5),COUNTIF(Data!A899:H899,6),COUNTIF(Data!A899:H899,7))&gt;0,MAX(COUNTIF(Data!A899:H899,1),COUNTIF(Data!A899:H899,2),COUNTIF(Data!A899:H899,3),COUNTIF(Data!A899:H899,4),COUNTIF(Data!A899:H899,5),COUNTIF(Data!A899:H899,6),COUNTIF(Data!A899:H899,7)),"")</f>
        <v/>
      </c>
      <c r="P899" s="4" t="str">
        <f>IF(COUNTIF(Data!A899:H899,4)=8,"Remove","")</f>
        <v/>
      </c>
    </row>
    <row r="900" spans="1:16"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c r="O900" s="4" t="str">
        <f>IF(MAX(COUNTIF(Data!A900:H900,1),COUNTIF(Data!A900:H900,2),COUNTIF(Data!A900:H900,3),COUNTIF(Data!A900:H900,4),COUNTIF(Data!A900:H900,5),COUNTIF(Data!A900:H900,6),COUNTIF(Data!A900:H900,7))&gt;0,MAX(COUNTIF(Data!A900:H900,1),COUNTIF(Data!A900:H900,2),COUNTIF(Data!A900:H900,3),COUNTIF(Data!A900:H900,4),COUNTIF(Data!A900:H900,5),COUNTIF(Data!A900:H900,6),COUNTIF(Data!A900:H900,7)),"")</f>
        <v/>
      </c>
      <c r="P900" s="4" t="str">
        <f>IF(COUNTIF(Data!A900:H900,4)=8,"Remove","")</f>
        <v/>
      </c>
    </row>
    <row r="901" spans="1:16"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c r="O901" s="4" t="str">
        <f>IF(MAX(COUNTIF(Data!A901:H901,1),COUNTIF(Data!A901:H901,2),COUNTIF(Data!A901:H901,3),COUNTIF(Data!A901:H901,4),COUNTIF(Data!A901:H901,5),COUNTIF(Data!A901:H901,6),COUNTIF(Data!A901:H901,7))&gt;0,MAX(COUNTIF(Data!A901:H901,1),COUNTIF(Data!A901:H901,2),COUNTIF(Data!A901:H901,3),COUNTIF(Data!A901:H901,4),COUNTIF(Data!A901:H901,5),COUNTIF(Data!A901:H901,6),COUNTIF(Data!A901:H901,7)),"")</f>
        <v/>
      </c>
      <c r="P901" s="4" t="str">
        <f>IF(COUNTIF(Data!A901:H901,4)=8,"Remove","")</f>
        <v/>
      </c>
    </row>
    <row r="902" spans="1:16"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c r="O902" s="4" t="str">
        <f>IF(MAX(COUNTIF(Data!A902:H902,1),COUNTIF(Data!A902:H902,2),COUNTIF(Data!A902:H902,3),COUNTIF(Data!A902:H902,4),COUNTIF(Data!A902:H902,5),COUNTIF(Data!A902:H902,6),COUNTIF(Data!A902:H902,7))&gt;0,MAX(COUNTIF(Data!A902:H902,1),COUNTIF(Data!A902:H902,2),COUNTIF(Data!A902:H902,3),COUNTIF(Data!A902:H902,4),COUNTIF(Data!A902:H902,5),COUNTIF(Data!A902:H902,6),COUNTIF(Data!A902:H902,7)),"")</f>
        <v/>
      </c>
      <c r="P902" s="4" t="str">
        <f>IF(COUNTIF(Data!A902:H902,4)=8,"Remove","")</f>
        <v/>
      </c>
    </row>
    <row r="903" spans="1:16"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c r="O903" s="4" t="str">
        <f>IF(MAX(COUNTIF(Data!A903:H903,1),COUNTIF(Data!A903:H903,2),COUNTIF(Data!A903:H903,3),COUNTIF(Data!A903:H903,4),COUNTIF(Data!A903:H903,5),COUNTIF(Data!A903:H903,6),COUNTIF(Data!A903:H903,7))&gt;0,MAX(COUNTIF(Data!A903:H903,1),COUNTIF(Data!A903:H903,2),COUNTIF(Data!A903:H903,3),COUNTIF(Data!A903:H903,4),COUNTIF(Data!A903:H903,5),COUNTIF(Data!A903:H903,6),COUNTIF(Data!A903:H903,7)),"")</f>
        <v/>
      </c>
      <c r="P903" s="4" t="str">
        <f>IF(COUNTIF(Data!A903:H903,4)=8,"Remove","")</f>
        <v/>
      </c>
    </row>
    <row r="904" spans="1:16"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c r="O904" s="4" t="str">
        <f>IF(MAX(COUNTIF(Data!A904:H904,1),COUNTIF(Data!A904:H904,2),COUNTIF(Data!A904:H904,3),COUNTIF(Data!A904:H904,4),COUNTIF(Data!A904:H904,5),COUNTIF(Data!A904:H904,6),COUNTIF(Data!A904:H904,7))&gt;0,MAX(COUNTIF(Data!A904:H904,1),COUNTIF(Data!A904:H904,2),COUNTIF(Data!A904:H904,3),COUNTIF(Data!A904:H904,4),COUNTIF(Data!A904:H904,5),COUNTIF(Data!A904:H904,6),COUNTIF(Data!A904:H904,7)),"")</f>
        <v/>
      </c>
      <c r="P904" s="4" t="str">
        <f>IF(COUNTIF(Data!A904:H904,4)=8,"Remove","")</f>
        <v/>
      </c>
    </row>
    <row r="905" spans="1:16"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c r="O905" s="4" t="str">
        <f>IF(MAX(COUNTIF(Data!A905:H905,1),COUNTIF(Data!A905:H905,2),COUNTIF(Data!A905:H905,3),COUNTIF(Data!A905:H905,4),COUNTIF(Data!A905:H905,5),COUNTIF(Data!A905:H905,6),COUNTIF(Data!A905:H905,7))&gt;0,MAX(COUNTIF(Data!A905:H905,1),COUNTIF(Data!A905:H905,2),COUNTIF(Data!A905:H905,3),COUNTIF(Data!A905:H905,4),COUNTIF(Data!A905:H905,5),COUNTIF(Data!A905:H905,6),COUNTIF(Data!A905:H905,7)),"")</f>
        <v/>
      </c>
      <c r="P905" s="4" t="str">
        <f>IF(COUNTIF(Data!A905:H905,4)=8,"Remove","")</f>
        <v/>
      </c>
    </row>
    <row r="906" spans="1:16"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c r="O906" s="4" t="str">
        <f>IF(MAX(COUNTIF(Data!A906:H906,1),COUNTIF(Data!A906:H906,2),COUNTIF(Data!A906:H906,3),COUNTIF(Data!A906:H906,4),COUNTIF(Data!A906:H906,5),COUNTIF(Data!A906:H906,6),COUNTIF(Data!A906:H906,7))&gt;0,MAX(COUNTIF(Data!A906:H906,1),COUNTIF(Data!A906:H906,2),COUNTIF(Data!A906:H906,3),COUNTIF(Data!A906:H906,4),COUNTIF(Data!A906:H906,5),COUNTIF(Data!A906:H906,6),COUNTIF(Data!A906:H906,7)),"")</f>
        <v/>
      </c>
      <c r="P906" s="4" t="str">
        <f>IF(COUNTIF(Data!A906:H906,4)=8,"Remove","")</f>
        <v/>
      </c>
    </row>
    <row r="907" spans="1:16"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c r="O907" s="4" t="str">
        <f>IF(MAX(COUNTIF(Data!A907:H907,1),COUNTIF(Data!A907:H907,2),COUNTIF(Data!A907:H907,3),COUNTIF(Data!A907:H907,4),COUNTIF(Data!A907:H907,5),COUNTIF(Data!A907:H907,6),COUNTIF(Data!A907:H907,7))&gt;0,MAX(COUNTIF(Data!A907:H907,1),COUNTIF(Data!A907:H907,2),COUNTIF(Data!A907:H907,3),COUNTIF(Data!A907:H907,4),COUNTIF(Data!A907:H907,5),COUNTIF(Data!A907:H907,6),COUNTIF(Data!A907:H907,7)),"")</f>
        <v/>
      </c>
      <c r="P907" s="4" t="str">
        <f>IF(COUNTIF(Data!A907:H907,4)=8,"Remove","")</f>
        <v/>
      </c>
    </row>
    <row r="908" spans="1:16"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c r="O908" s="4" t="str">
        <f>IF(MAX(COUNTIF(Data!A908:H908,1),COUNTIF(Data!A908:H908,2),COUNTIF(Data!A908:H908,3),COUNTIF(Data!A908:H908,4),COUNTIF(Data!A908:H908,5),COUNTIF(Data!A908:H908,6),COUNTIF(Data!A908:H908,7))&gt;0,MAX(COUNTIF(Data!A908:H908,1),COUNTIF(Data!A908:H908,2),COUNTIF(Data!A908:H908,3),COUNTIF(Data!A908:H908,4),COUNTIF(Data!A908:H908,5),COUNTIF(Data!A908:H908,6),COUNTIF(Data!A908:H908,7)),"")</f>
        <v/>
      </c>
      <c r="P908" s="4" t="str">
        <f>IF(COUNTIF(Data!A908:H908,4)=8,"Remove","")</f>
        <v/>
      </c>
    </row>
    <row r="909" spans="1:16"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c r="O909" s="4" t="str">
        <f>IF(MAX(COUNTIF(Data!A909:H909,1),COUNTIF(Data!A909:H909,2),COUNTIF(Data!A909:H909,3),COUNTIF(Data!A909:H909,4),COUNTIF(Data!A909:H909,5),COUNTIF(Data!A909:H909,6),COUNTIF(Data!A909:H909,7))&gt;0,MAX(COUNTIF(Data!A909:H909,1),COUNTIF(Data!A909:H909,2),COUNTIF(Data!A909:H909,3),COUNTIF(Data!A909:H909,4),COUNTIF(Data!A909:H909,5),COUNTIF(Data!A909:H909,6),COUNTIF(Data!A909:H909,7)),"")</f>
        <v/>
      </c>
      <c r="P909" s="4" t="str">
        <f>IF(COUNTIF(Data!A909:H909,4)=8,"Remove","")</f>
        <v/>
      </c>
    </row>
    <row r="910" spans="1:16"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c r="O910" s="4" t="str">
        <f>IF(MAX(COUNTIF(Data!A910:H910,1),COUNTIF(Data!A910:H910,2),COUNTIF(Data!A910:H910,3),COUNTIF(Data!A910:H910,4),COUNTIF(Data!A910:H910,5),COUNTIF(Data!A910:H910,6),COUNTIF(Data!A910:H910,7))&gt;0,MAX(COUNTIF(Data!A910:H910,1),COUNTIF(Data!A910:H910,2),COUNTIF(Data!A910:H910,3),COUNTIF(Data!A910:H910,4),COUNTIF(Data!A910:H910,5),COUNTIF(Data!A910:H910,6),COUNTIF(Data!A910:H910,7)),"")</f>
        <v/>
      </c>
      <c r="P910" s="4" t="str">
        <f>IF(COUNTIF(Data!A910:H910,4)=8,"Remove","")</f>
        <v/>
      </c>
    </row>
    <row r="911" spans="1:16"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c r="O911" s="4" t="str">
        <f>IF(MAX(COUNTIF(Data!A911:H911,1),COUNTIF(Data!A911:H911,2),COUNTIF(Data!A911:H911,3),COUNTIF(Data!A911:H911,4),COUNTIF(Data!A911:H911,5),COUNTIF(Data!A911:H911,6),COUNTIF(Data!A911:H911,7))&gt;0,MAX(COUNTIF(Data!A911:H911,1),COUNTIF(Data!A911:H911,2),COUNTIF(Data!A911:H911,3),COUNTIF(Data!A911:H911,4),COUNTIF(Data!A911:H911,5),COUNTIF(Data!A911:H911,6),COUNTIF(Data!A911:H911,7)),"")</f>
        <v/>
      </c>
      <c r="P911" s="4" t="str">
        <f>IF(COUNTIF(Data!A911:H911,4)=8,"Remove","")</f>
        <v/>
      </c>
    </row>
    <row r="912" spans="1:16"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c r="O912" s="4" t="str">
        <f>IF(MAX(COUNTIF(Data!A912:H912,1),COUNTIF(Data!A912:H912,2),COUNTIF(Data!A912:H912,3),COUNTIF(Data!A912:H912,4),COUNTIF(Data!A912:H912,5),COUNTIF(Data!A912:H912,6),COUNTIF(Data!A912:H912,7))&gt;0,MAX(COUNTIF(Data!A912:H912,1),COUNTIF(Data!A912:H912,2),COUNTIF(Data!A912:H912,3),COUNTIF(Data!A912:H912,4),COUNTIF(Data!A912:H912,5),COUNTIF(Data!A912:H912,6),COUNTIF(Data!A912:H912,7)),"")</f>
        <v/>
      </c>
      <c r="P912" s="4" t="str">
        <f>IF(COUNTIF(Data!A912:H912,4)=8,"Remove","")</f>
        <v/>
      </c>
    </row>
    <row r="913" spans="1:16"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c r="O913" s="4" t="str">
        <f>IF(MAX(COUNTIF(Data!A913:H913,1),COUNTIF(Data!A913:H913,2),COUNTIF(Data!A913:H913,3),COUNTIF(Data!A913:H913,4),COUNTIF(Data!A913:H913,5),COUNTIF(Data!A913:H913,6),COUNTIF(Data!A913:H913,7))&gt;0,MAX(COUNTIF(Data!A913:H913,1),COUNTIF(Data!A913:H913,2),COUNTIF(Data!A913:H913,3),COUNTIF(Data!A913:H913,4),COUNTIF(Data!A913:H913,5),COUNTIF(Data!A913:H913,6),COUNTIF(Data!A913:H913,7)),"")</f>
        <v/>
      </c>
      <c r="P913" s="4" t="str">
        <f>IF(COUNTIF(Data!A913:H913,4)=8,"Remove","")</f>
        <v/>
      </c>
    </row>
    <row r="914" spans="1:16"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c r="O914" s="4" t="str">
        <f>IF(MAX(COUNTIF(Data!A914:H914,1),COUNTIF(Data!A914:H914,2),COUNTIF(Data!A914:H914,3),COUNTIF(Data!A914:H914,4),COUNTIF(Data!A914:H914,5),COUNTIF(Data!A914:H914,6),COUNTIF(Data!A914:H914,7))&gt;0,MAX(COUNTIF(Data!A914:H914,1),COUNTIF(Data!A914:H914,2),COUNTIF(Data!A914:H914,3),COUNTIF(Data!A914:H914,4),COUNTIF(Data!A914:H914,5),COUNTIF(Data!A914:H914,6),COUNTIF(Data!A914:H914,7)),"")</f>
        <v/>
      </c>
      <c r="P914" s="4" t="str">
        <f>IF(COUNTIF(Data!A914:H914,4)=8,"Remove","")</f>
        <v/>
      </c>
    </row>
    <row r="915" spans="1:16"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c r="O915" s="4" t="str">
        <f>IF(MAX(COUNTIF(Data!A915:H915,1),COUNTIF(Data!A915:H915,2),COUNTIF(Data!A915:H915,3),COUNTIF(Data!A915:H915,4),COUNTIF(Data!A915:H915,5),COUNTIF(Data!A915:H915,6),COUNTIF(Data!A915:H915,7))&gt;0,MAX(COUNTIF(Data!A915:H915,1),COUNTIF(Data!A915:H915,2),COUNTIF(Data!A915:H915,3),COUNTIF(Data!A915:H915,4),COUNTIF(Data!A915:H915,5),COUNTIF(Data!A915:H915,6),COUNTIF(Data!A915:H915,7)),"")</f>
        <v/>
      </c>
      <c r="P915" s="4" t="str">
        <f>IF(COUNTIF(Data!A915:H915,4)=8,"Remove","")</f>
        <v/>
      </c>
    </row>
    <row r="916" spans="1:16"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c r="O916" s="4" t="str">
        <f>IF(MAX(COUNTIF(Data!A916:H916,1),COUNTIF(Data!A916:H916,2),COUNTIF(Data!A916:H916,3),COUNTIF(Data!A916:H916,4),COUNTIF(Data!A916:H916,5),COUNTIF(Data!A916:H916,6),COUNTIF(Data!A916:H916,7))&gt;0,MAX(COUNTIF(Data!A916:H916,1),COUNTIF(Data!A916:H916,2),COUNTIF(Data!A916:H916,3),COUNTIF(Data!A916:H916,4),COUNTIF(Data!A916:H916,5),COUNTIF(Data!A916:H916,6),COUNTIF(Data!A916:H916,7)),"")</f>
        <v/>
      </c>
      <c r="P916" s="4" t="str">
        <f>IF(COUNTIF(Data!A916:H916,4)=8,"Remove","")</f>
        <v/>
      </c>
    </row>
    <row r="917" spans="1:16"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c r="O917" s="4" t="str">
        <f>IF(MAX(COUNTIF(Data!A917:H917,1),COUNTIF(Data!A917:H917,2),COUNTIF(Data!A917:H917,3),COUNTIF(Data!A917:H917,4),COUNTIF(Data!A917:H917,5),COUNTIF(Data!A917:H917,6),COUNTIF(Data!A917:H917,7))&gt;0,MAX(COUNTIF(Data!A917:H917,1),COUNTIF(Data!A917:H917,2),COUNTIF(Data!A917:H917,3),COUNTIF(Data!A917:H917,4),COUNTIF(Data!A917:H917,5),COUNTIF(Data!A917:H917,6),COUNTIF(Data!A917:H917,7)),"")</f>
        <v/>
      </c>
      <c r="P917" s="4" t="str">
        <f>IF(COUNTIF(Data!A917:H917,4)=8,"Remove","")</f>
        <v/>
      </c>
    </row>
    <row r="918" spans="1:16"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c r="O918" s="4" t="str">
        <f>IF(MAX(COUNTIF(Data!A918:H918,1),COUNTIF(Data!A918:H918,2),COUNTIF(Data!A918:H918,3),COUNTIF(Data!A918:H918,4),COUNTIF(Data!A918:H918,5),COUNTIF(Data!A918:H918,6),COUNTIF(Data!A918:H918,7))&gt;0,MAX(COUNTIF(Data!A918:H918,1),COUNTIF(Data!A918:H918,2),COUNTIF(Data!A918:H918,3),COUNTIF(Data!A918:H918,4),COUNTIF(Data!A918:H918,5),COUNTIF(Data!A918:H918,6),COUNTIF(Data!A918:H918,7)),"")</f>
        <v/>
      </c>
      <c r="P918" s="4" t="str">
        <f>IF(COUNTIF(Data!A918:H918,4)=8,"Remove","")</f>
        <v/>
      </c>
    </row>
    <row r="919" spans="1:16"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c r="O919" s="4" t="str">
        <f>IF(MAX(COUNTIF(Data!A919:H919,1),COUNTIF(Data!A919:H919,2),COUNTIF(Data!A919:H919,3),COUNTIF(Data!A919:H919,4),COUNTIF(Data!A919:H919,5),COUNTIF(Data!A919:H919,6),COUNTIF(Data!A919:H919,7))&gt;0,MAX(COUNTIF(Data!A919:H919,1),COUNTIF(Data!A919:H919,2),COUNTIF(Data!A919:H919,3),COUNTIF(Data!A919:H919,4),COUNTIF(Data!A919:H919,5),COUNTIF(Data!A919:H919,6),COUNTIF(Data!A919:H919,7)),"")</f>
        <v/>
      </c>
      <c r="P919" s="4" t="str">
        <f>IF(COUNTIF(Data!A919:H919,4)=8,"Remove","")</f>
        <v/>
      </c>
    </row>
    <row r="920" spans="1:16"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c r="O920" s="4" t="str">
        <f>IF(MAX(COUNTIF(Data!A920:H920,1),COUNTIF(Data!A920:H920,2),COUNTIF(Data!A920:H920,3),COUNTIF(Data!A920:H920,4),COUNTIF(Data!A920:H920,5),COUNTIF(Data!A920:H920,6),COUNTIF(Data!A920:H920,7))&gt;0,MAX(COUNTIF(Data!A920:H920,1),COUNTIF(Data!A920:H920,2),COUNTIF(Data!A920:H920,3),COUNTIF(Data!A920:H920,4),COUNTIF(Data!A920:H920,5),COUNTIF(Data!A920:H920,6),COUNTIF(Data!A920:H920,7)),"")</f>
        <v/>
      </c>
      <c r="P920" s="4" t="str">
        <f>IF(COUNTIF(Data!A920:H920,4)=8,"Remove","")</f>
        <v/>
      </c>
    </row>
    <row r="921" spans="1:16"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c r="O921" s="4" t="str">
        <f>IF(MAX(COUNTIF(Data!A921:H921,1),COUNTIF(Data!A921:H921,2),COUNTIF(Data!A921:H921,3),COUNTIF(Data!A921:H921,4),COUNTIF(Data!A921:H921,5),COUNTIF(Data!A921:H921,6),COUNTIF(Data!A921:H921,7))&gt;0,MAX(COUNTIF(Data!A921:H921,1),COUNTIF(Data!A921:H921,2),COUNTIF(Data!A921:H921,3),COUNTIF(Data!A921:H921,4),COUNTIF(Data!A921:H921,5),COUNTIF(Data!A921:H921,6),COUNTIF(Data!A921:H921,7)),"")</f>
        <v/>
      </c>
      <c r="P921" s="4" t="str">
        <f>IF(COUNTIF(Data!A921:H921,4)=8,"Remove","")</f>
        <v/>
      </c>
    </row>
    <row r="922" spans="1:16"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c r="O922" s="4" t="str">
        <f>IF(MAX(COUNTIF(Data!A922:H922,1),COUNTIF(Data!A922:H922,2),COUNTIF(Data!A922:H922,3),COUNTIF(Data!A922:H922,4),COUNTIF(Data!A922:H922,5),COUNTIF(Data!A922:H922,6),COUNTIF(Data!A922:H922,7))&gt;0,MAX(COUNTIF(Data!A922:H922,1),COUNTIF(Data!A922:H922,2),COUNTIF(Data!A922:H922,3),COUNTIF(Data!A922:H922,4),COUNTIF(Data!A922:H922,5),COUNTIF(Data!A922:H922,6),COUNTIF(Data!A922:H922,7)),"")</f>
        <v/>
      </c>
      <c r="P922" s="4" t="str">
        <f>IF(COUNTIF(Data!A922:H922,4)=8,"Remove","")</f>
        <v/>
      </c>
    </row>
    <row r="923" spans="1:16"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c r="O923" s="4" t="str">
        <f>IF(MAX(COUNTIF(Data!A923:H923,1),COUNTIF(Data!A923:H923,2),COUNTIF(Data!A923:H923,3),COUNTIF(Data!A923:H923,4),COUNTIF(Data!A923:H923,5),COUNTIF(Data!A923:H923,6),COUNTIF(Data!A923:H923,7))&gt;0,MAX(COUNTIF(Data!A923:H923,1),COUNTIF(Data!A923:H923,2),COUNTIF(Data!A923:H923,3),COUNTIF(Data!A923:H923,4),COUNTIF(Data!A923:H923,5),COUNTIF(Data!A923:H923,6),COUNTIF(Data!A923:H923,7)),"")</f>
        <v/>
      </c>
      <c r="P923" s="4" t="str">
        <f>IF(COUNTIF(Data!A923:H923,4)=8,"Remove","")</f>
        <v/>
      </c>
    </row>
    <row r="924" spans="1:16"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c r="O924" s="4" t="str">
        <f>IF(MAX(COUNTIF(Data!A924:H924,1),COUNTIF(Data!A924:H924,2),COUNTIF(Data!A924:H924,3),COUNTIF(Data!A924:H924,4),COUNTIF(Data!A924:H924,5),COUNTIF(Data!A924:H924,6),COUNTIF(Data!A924:H924,7))&gt;0,MAX(COUNTIF(Data!A924:H924,1),COUNTIF(Data!A924:H924,2),COUNTIF(Data!A924:H924,3),COUNTIF(Data!A924:H924,4),COUNTIF(Data!A924:H924,5),COUNTIF(Data!A924:H924,6),COUNTIF(Data!A924:H924,7)),"")</f>
        <v/>
      </c>
      <c r="P924" s="4" t="str">
        <f>IF(COUNTIF(Data!A924:H924,4)=8,"Remove","")</f>
        <v/>
      </c>
    </row>
    <row r="925" spans="1:16"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c r="O925" s="4" t="str">
        <f>IF(MAX(COUNTIF(Data!A925:H925,1),COUNTIF(Data!A925:H925,2),COUNTIF(Data!A925:H925,3),COUNTIF(Data!A925:H925,4),COUNTIF(Data!A925:H925,5),COUNTIF(Data!A925:H925,6),COUNTIF(Data!A925:H925,7))&gt;0,MAX(COUNTIF(Data!A925:H925,1),COUNTIF(Data!A925:H925,2),COUNTIF(Data!A925:H925,3),COUNTIF(Data!A925:H925,4),COUNTIF(Data!A925:H925,5),COUNTIF(Data!A925:H925,6),COUNTIF(Data!A925:H925,7)),"")</f>
        <v/>
      </c>
      <c r="P925" s="4" t="str">
        <f>IF(COUNTIF(Data!A925:H925,4)=8,"Remove","")</f>
        <v/>
      </c>
    </row>
    <row r="926" spans="1:16"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c r="O926" s="4" t="str">
        <f>IF(MAX(COUNTIF(Data!A926:H926,1),COUNTIF(Data!A926:H926,2),COUNTIF(Data!A926:H926,3),COUNTIF(Data!A926:H926,4),COUNTIF(Data!A926:H926,5),COUNTIF(Data!A926:H926,6),COUNTIF(Data!A926:H926,7))&gt;0,MAX(COUNTIF(Data!A926:H926,1),COUNTIF(Data!A926:H926,2),COUNTIF(Data!A926:H926,3),COUNTIF(Data!A926:H926,4),COUNTIF(Data!A926:H926,5),COUNTIF(Data!A926:H926,6),COUNTIF(Data!A926:H926,7)),"")</f>
        <v/>
      </c>
      <c r="P926" s="4" t="str">
        <f>IF(COUNTIF(Data!A926:H926,4)=8,"Remove","")</f>
        <v/>
      </c>
    </row>
    <row r="927" spans="1:16"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c r="O927" s="4" t="str">
        <f>IF(MAX(COUNTIF(Data!A927:H927,1),COUNTIF(Data!A927:H927,2),COUNTIF(Data!A927:H927,3),COUNTIF(Data!A927:H927,4),COUNTIF(Data!A927:H927,5),COUNTIF(Data!A927:H927,6),COUNTIF(Data!A927:H927,7))&gt;0,MAX(COUNTIF(Data!A927:H927,1),COUNTIF(Data!A927:H927,2),COUNTIF(Data!A927:H927,3),COUNTIF(Data!A927:H927,4),COUNTIF(Data!A927:H927,5),COUNTIF(Data!A927:H927,6),COUNTIF(Data!A927:H927,7)),"")</f>
        <v/>
      </c>
      <c r="P927" s="4" t="str">
        <f>IF(COUNTIF(Data!A927:H927,4)=8,"Remove","")</f>
        <v/>
      </c>
    </row>
    <row r="928" spans="1:16"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c r="O928" s="4" t="str">
        <f>IF(MAX(COUNTIF(Data!A928:H928,1),COUNTIF(Data!A928:H928,2),COUNTIF(Data!A928:H928,3),COUNTIF(Data!A928:H928,4),COUNTIF(Data!A928:H928,5),COUNTIF(Data!A928:H928,6),COUNTIF(Data!A928:H928,7))&gt;0,MAX(COUNTIF(Data!A928:H928,1),COUNTIF(Data!A928:H928,2),COUNTIF(Data!A928:H928,3),COUNTIF(Data!A928:H928,4),COUNTIF(Data!A928:H928,5),COUNTIF(Data!A928:H928,6),COUNTIF(Data!A928:H928,7)),"")</f>
        <v/>
      </c>
      <c r="P928" s="4" t="str">
        <f>IF(COUNTIF(Data!A928:H928,4)=8,"Remove","")</f>
        <v/>
      </c>
    </row>
    <row r="929" spans="1:16"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c r="O929" s="4" t="str">
        <f>IF(MAX(COUNTIF(Data!A929:H929,1),COUNTIF(Data!A929:H929,2),COUNTIF(Data!A929:H929,3),COUNTIF(Data!A929:H929,4),COUNTIF(Data!A929:H929,5),COUNTIF(Data!A929:H929,6),COUNTIF(Data!A929:H929,7))&gt;0,MAX(COUNTIF(Data!A929:H929,1),COUNTIF(Data!A929:H929,2),COUNTIF(Data!A929:H929,3),COUNTIF(Data!A929:H929,4),COUNTIF(Data!A929:H929,5),COUNTIF(Data!A929:H929,6),COUNTIF(Data!A929:H929,7)),"")</f>
        <v/>
      </c>
      <c r="P929" s="4" t="str">
        <f>IF(COUNTIF(Data!A929:H929,4)=8,"Remove","")</f>
        <v/>
      </c>
    </row>
    <row r="930" spans="1:16"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c r="O930" s="4" t="str">
        <f>IF(MAX(COUNTIF(Data!A930:H930,1),COUNTIF(Data!A930:H930,2),COUNTIF(Data!A930:H930,3),COUNTIF(Data!A930:H930,4),COUNTIF(Data!A930:H930,5),COUNTIF(Data!A930:H930,6),COUNTIF(Data!A930:H930,7))&gt;0,MAX(COUNTIF(Data!A930:H930,1),COUNTIF(Data!A930:H930,2),COUNTIF(Data!A930:H930,3),COUNTIF(Data!A930:H930,4),COUNTIF(Data!A930:H930,5),COUNTIF(Data!A930:H930,6),COUNTIF(Data!A930:H930,7)),"")</f>
        <v/>
      </c>
      <c r="P930" s="4" t="str">
        <f>IF(COUNTIF(Data!A930:H930,4)=8,"Remove","")</f>
        <v/>
      </c>
    </row>
    <row r="931" spans="1:16"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c r="O931" s="4" t="str">
        <f>IF(MAX(COUNTIF(Data!A931:H931,1),COUNTIF(Data!A931:H931,2),COUNTIF(Data!A931:H931,3),COUNTIF(Data!A931:H931,4),COUNTIF(Data!A931:H931,5),COUNTIF(Data!A931:H931,6),COUNTIF(Data!A931:H931,7))&gt;0,MAX(COUNTIF(Data!A931:H931,1),COUNTIF(Data!A931:H931,2),COUNTIF(Data!A931:H931,3),COUNTIF(Data!A931:H931,4),COUNTIF(Data!A931:H931,5),COUNTIF(Data!A931:H931,6),COUNTIF(Data!A931:H931,7)),"")</f>
        <v/>
      </c>
      <c r="P931" s="4" t="str">
        <f>IF(COUNTIF(Data!A931:H931,4)=8,"Remove","")</f>
        <v/>
      </c>
    </row>
    <row r="932" spans="1:16"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c r="O932" s="4" t="str">
        <f>IF(MAX(COUNTIF(Data!A932:H932,1),COUNTIF(Data!A932:H932,2),COUNTIF(Data!A932:H932,3),COUNTIF(Data!A932:H932,4),COUNTIF(Data!A932:H932,5),COUNTIF(Data!A932:H932,6),COUNTIF(Data!A932:H932,7))&gt;0,MAX(COUNTIF(Data!A932:H932,1),COUNTIF(Data!A932:H932,2),COUNTIF(Data!A932:H932,3),COUNTIF(Data!A932:H932,4),COUNTIF(Data!A932:H932,5),COUNTIF(Data!A932:H932,6),COUNTIF(Data!A932:H932,7)),"")</f>
        <v/>
      </c>
      <c r="P932" s="4" t="str">
        <f>IF(COUNTIF(Data!A932:H932,4)=8,"Remove","")</f>
        <v/>
      </c>
    </row>
    <row r="933" spans="1:16"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c r="O933" s="4" t="str">
        <f>IF(MAX(COUNTIF(Data!A933:H933,1),COUNTIF(Data!A933:H933,2),COUNTIF(Data!A933:H933,3),COUNTIF(Data!A933:H933,4),COUNTIF(Data!A933:H933,5),COUNTIF(Data!A933:H933,6),COUNTIF(Data!A933:H933,7))&gt;0,MAX(COUNTIF(Data!A933:H933,1),COUNTIF(Data!A933:H933,2),COUNTIF(Data!A933:H933,3),COUNTIF(Data!A933:H933,4),COUNTIF(Data!A933:H933,5),COUNTIF(Data!A933:H933,6),COUNTIF(Data!A933:H933,7)),"")</f>
        <v/>
      </c>
      <c r="P933" s="4" t="str">
        <f>IF(COUNTIF(Data!A933:H933,4)=8,"Remove","")</f>
        <v/>
      </c>
    </row>
    <row r="934" spans="1:16"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c r="O934" s="4" t="str">
        <f>IF(MAX(COUNTIF(Data!A934:H934,1),COUNTIF(Data!A934:H934,2),COUNTIF(Data!A934:H934,3),COUNTIF(Data!A934:H934,4),COUNTIF(Data!A934:H934,5),COUNTIF(Data!A934:H934,6),COUNTIF(Data!A934:H934,7))&gt;0,MAX(COUNTIF(Data!A934:H934,1),COUNTIF(Data!A934:H934,2),COUNTIF(Data!A934:H934,3),COUNTIF(Data!A934:H934,4),COUNTIF(Data!A934:H934,5),COUNTIF(Data!A934:H934,6),COUNTIF(Data!A934:H934,7)),"")</f>
        <v/>
      </c>
      <c r="P934" s="4" t="str">
        <f>IF(COUNTIF(Data!A934:H934,4)=8,"Remove","")</f>
        <v/>
      </c>
    </row>
    <row r="935" spans="1:16"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c r="O935" s="4" t="str">
        <f>IF(MAX(COUNTIF(Data!A935:H935,1),COUNTIF(Data!A935:H935,2),COUNTIF(Data!A935:H935,3),COUNTIF(Data!A935:H935,4),COUNTIF(Data!A935:H935,5),COUNTIF(Data!A935:H935,6),COUNTIF(Data!A935:H935,7))&gt;0,MAX(COUNTIF(Data!A935:H935,1),COUNTIF(Data!A935:H935,2),COUNTIF(Data!A935:H935,3),COUNTIF(Data!A935:H935,4),COUNTIF(Data!A935:H935,5),COUNTIF(Data!A935:H935,6),COUNTIF(Data!A935:H935,7)),"")</f>
        <v/>
      </c>
      <c r="P935" s="4" t="str">
        <f>IF(COUNTIF(Data!A935:H935,4)=8,"Remove","")</f>
        <v/>
      </c>
    </row>
    <row r="936" spans="1:16"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c r="O936" s="4" t="str">
        <f>IF(MAX(COUNTIF(Data!A936:H936,1),COUNTIF(Data!A936:H936,2),COUNTIF(Data!A936:H936,3),COUNTIF(Data!A936:H936,4),COUNTIF(Data!A936:H936,5),COUNTIF(Data!A936:H936,6),COUNTIF(Data!A936:H936,7))&gt;0,MAX(COUNTIF(Data!A936:H936,1),COUNTIF(Data!A936:H936,2),COUNTIF(Data!A936:H936,3),COUNTIF(Data!A936:H936,4),COUNTIF(Data!A936:H936,5),COUNTIF(Data!A936:H936,6),COUNTIF(Data!A936:H936,7)),"")</f>
        <v/>
      </c>
      <c r="P936" s="4" t="str">
        <f>IF(COUNTIF(Data!A936:H936,4)=8,"Remove","")</f>
        <v/>
      </c>
    </row>
    <row r="937" spans="1:16"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c r="O937" s="4" t="str">
        <f>IF(MAX(COUNTIF(Data!A937:H937,1),COUNTIF(Data!A937:H937,2),COUNTIF(Data!A937:H937,3),COUNTIF(Data!A937:H937,4),COUNTIF(Data!A937:H937,5),COUNTIF(Data!A937:H937,6),COUNTIF(Data!A937:H937,7))&gt;0,MAX(COUNTIF(Data!A937:H937,1),COUNTIF(Data!A937:H937,2),COUNTIF(Data!A937:H937,3),COUNTIF(Data!A937:H937,4),COUNTIF(Data!A937:H937,5),COUNTIF(Data!A937:H937,6),COUNTIF(Data!A937:H937,7)),"")</f>
        <v/>
      </c>
      <c r="P937" s="4" t="str">
        <f>IF(COUNTIF(Data!A937:H937,4)=8,"Remove","")</f>
        <v/>
      </c>
    </row>
    <row r="938" spans="1:16"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c r="O938" s="4" t="str">
        <f>IF(MAX(COUNTIF(Data!A938:H938,1),COUNTIF(Data!A938:H938,2),COUNTIF(Data!A938:H938,3),COUNTIF(Data!A938:H938,4),COUNTIF(Data!A938:H938,5),COUNTIF(Data!A938:H938,6),COUNTIF(Data!A938:H938,7))&gt;0,MAX(COUNTIF(Data!A938:H938,1),COUNTIF(Data!A938:H938,2),COUNTIF(Data!A938:H938,3),COUNTIF(Data!A938:H938,4),COUNTIF(Data!A938:H938,5),COUNTIF(Data!A938:H938,6),COUNTIF(Data!A938:H938,7)),"")</f>
        <v/>
      </c>
      <c r="P938" s="4" t="str">
        <f>IF(COUNTIF(Data!A938:H938,4)=8,"Remove","")</f>
        <v/>
      </c>
    </row>
    <row r="939" spans="1:16"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c r="O939" s="4" t="str">
        <f>IF(MAX(COUNTIF(Data!A939:H939,1),COUNTIF(Data!A939:H939,2),COUNTIF(Data!A939:H939,3),COUNTIF(Data!A939:H939,4),COUNTIF(Data!A939:H939,5),COUNTIF(Data!A939:H939,6),COUNTIF(Data!A939:H939,7))&gt;0,MAX(COUNTIF(Data!A939:H939,1),COUNTIF(Data!A939:H939,2),COUNTIF(Data!A939:H939,3),COUNTIF(Data!A939:H939,4),COUNTIF(Data!A939:H939,5),COUNTIF(Data!A939:H939,6),COUNTIF(Data!A939:H939,7)),"")</f>
        <v/>
      </c>
      <c r="P939" s="4" t="str">
        <f>IF(COUNTIF(Data!A939:H939,4)=8,"Remove","")</f>
        <v/>
      </c>
    </row>
    <row r="940" spans="1:16"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c r="O940" s="4" t="str">
        <f>IF(MAX(COUNTIF(Data!A940:H940,1),COUNTIF(Data!A940:H940,2),COUNTIF(Data!A940:H940,3),COUNTIF(Data!A940:H940,4),COUNTIF(Data!A940:H940,5),COUNTIF(Data!A940:H940,6),COUNTIF(Data!A940:H940,7))&gt;0,MAX(COUNTIF(Data!A940:H940,1),COUNTIF(Data!A940:H940,2),COUNTIF(Data!A940:H940,3),COUNTIF(Data!A940:H940,4),COUNTIF(Data!A940:H940,5),COUNTIF(Data!A940:H940,6),COUNTIF(Data!A940:H940,7)),"")</f>
        <v/>
      </c>
      <c r="P940" s="4" t="str">
        <f>IF(COUNTIF(Data!A940:H940,4)=8,"Remove","")</f>
        <v/>
      </c>
    </row>
    <row r="941" spans="1:16"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c r="O941" s="4" t="str">
        <f>IF(MAX(COUNTIF(Data!A941:H941,1),COUNTIF(Data!A941:H941,2),COUNTIF(Data!A941:H941,3),COUNTIF(Data!A941:H941,4),COUNTIF(Data!A941:H941,5),COUNTIF(Data!A941:H941,6),COUNTIF(Data!A941:H941,7))&gt;0,MAX(COUNTIF(Data!A941:H941,1),COUNTIF(Data!A941:H941,2),COUNTIF(Data!A941:H941,3),COUNTIF(Data!A941:H941,4),COUNTIF(Data!A941:H941,5),COUNTIF(Data!A941:H941,6),COUNTIF(Data!A941:H941,7)),"")</f>
        <v/>
      </c>
      <c r="P941" s="4" t="str">
        <f>IF(COUNTIF(Data!A941:H941,4)=8,"Remove","")</f>
        <v/>
      </c>
    </row>
    <row r="942" spans="1:16"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c r="O942" s="4" t="str">
        <f>IF(MAX(COUNTIF(Data!A942:H942,1),COUNTIF(Data!A942:H942,2),COUNTIF(Data!A942:H942,3),COUNTIF(Data!A942:H942,4),COUNTIF(Data!A942:H942,5),COUNTIF(Data!A942:H942,6),COUNTIF(Data!A942:H942,7))&gt;0,MAX(COUNTIF(Data!A942:H942,1),COUNTIF(Data!A942:H942,2),COUNTIF(Data!A942:H942,3),COUNTIF(Data!A942:H942,4),COUNTIF(Data!A942:H942,5),COUNTIF(Data!A942:H942,6),COUNTIF(Data!A942:H942,7)),"")</f>
        <v/>
      </c>
      <c r="P942" s="4" t="str">
        <f>IF(COUNTIF(Data!A942:H942,4)=8,"Remove","")</f>
        <v/>
      </c>
    </row>
    <row r="943" spans="1:16"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c r="O943" s="4" t="str">
        <f>IF(MAX(COUNTIF(Data!A943:H943,1),COUNTIF(Data!A943:H943,2),COUNTIF(Data!A943:H943,3),COUNTIF(Data!A943:H943,4),COUNTIF(Data!A943:H943,5),COUNTIF(Data!A943:H943,6),COUNTIF(Data!A943:H943,7))&gt;0,MAX(COUNTIF(Data!A943:H943,1),COUNTIF(Data!A943:H943,2),COUNTIF(Data!A943:H943,3),COUNTIF(Data!A943:H943,4),COUNTIF(Data!A943:H943,5),COUNTIF(Data!A943:H943,6),COUNTIF(Data!A943:H943,7)),"")</f>
        <v/>
      </c>
      <c r="P943" s="4" t="str">
        <f>IF(COUNTIF(Data!A943:H943,4)=8,"Remove","")</f>
        <v/>
      </c>
    </row>
    <row r="944" spans="1:16"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c r="O944" s="4" t="str">
        <f>IF(MAX(COUNTIF(Data!A944:H944,1),COUNTIF(Data!A944:H944,2),COUNTIF(Data!A944:H944,3),COUNTIF(Data!A944:H944,4),COUNTIF(Data!A944:H944,5),COUNTIF(Data!A944:H944,6),COUNTIF(Data!A944:H944,7))&gt;0,MAX(COUNTIF(Data!A944:H944,1),COUNTIF(Data!A944:H944,2),COUNTIF(Data!A944:H944,3),COUNTIF(Data!A944:H944,4),COUNTIF(Data!A944:H944,5),COUNTIF(Data!A944:H944,6),COUNTIF(Data!A944:H944,7)),"")</f>
        <v/>
      </c>
      <c r="P944" s="4" t="str">
        <f>IF(COUNTIF(Data!A944:H944,4)=8,"Remove","")</f>
        <v/>
      </c>
    </row>
    <row r="945" spans="1:16"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c r="O945" s="4" t="str">
        <f>IF(MAX(COUNTIF(Data!A945:H945,1),COUNTIF(Data!A945:H945,2),COUNTIF(Data!A945:H945,3),COUNTIF(Data!A945:H945,4),COUNTIF(Data!A945:H945,5),COUNTIF(Data!A945:H945,6),COUNTIF(Data!A945:H945,7))&gt;0,MAX(COUNTIF(Data!A945:H945,1),COUNTIF(Data!A945:H945,2),COUNTIF(Data!A945:H945,3),COUNTIF(Data!A945:H945,4),COUNTIF(Data!A945:H945,5),COUNTIF(Data!A945:H945,6),COUNTIF(Data!A945:H945,7)),"")</f>
        <v/>
      </c>
      <c r="P945" s="4" t="str">
        <f>IF(COUNTIF(Data!A945:H945,4)=8,"Remove","")</f>
        <v/>
      </c>
    </row>
    <row r="946" spans="1:16"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c r="O946" s="4" t="str">
        <f>IF(MAX(COUNTIF(Data!A946:H946,1),COUNTIF(Data!A946:H946,2),COUNTIF(Data!A946:H946,3),COUNTIF(Data!A946:H946,4),COUNTIF(Data!A946:H946,5),COUNTIF(Data!A946:H946,6),COUNTIF(Data!A946:H946,7))&gt;0,MAX(COUNTIF(Data!A946:H946,1),COUNTIF(Data!A946:H946,2),COUNTIF(Data!A946:H946,3),COUNTIF(Data!A946:H946,4),COUNTIF(Data!A946:H946,5),COUNTIF(Data!A946:H946,6),COUNTIF(Data!A946:H946,7)),"")</f>
        <v/>
      </c>
      <c r="P946" s="4" t="str">
        <f>IF(COUNTIF(Data!A946:H946,4)=8,"Remove","")</f>
        <v/>
      </c>
    </row>
    <row r="947" spans="1:16"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c r="O947" s="4" t="str">
        <f>IF(MAX(COUNTIF(Data!A947:H947,1),COUNTIF(Data!A947:H947,2),COUNTIF(Data!A947:H947,3),COUNTIF(Data!A947:H947,4),COUNTIF(Data!A947:H947,5),COUNTIF(Data!A947:H947,6),COUNTIF(Data!A947:H947,7))&gt;0,MAX(COUNTIF(Data!A947:H947,1),COUNTIF(Data!A947:H947,2),COUNTIF(Data!A947:H947,3),COUNTIF(Data!A947:H947,4),COUNTIF(Data!A947:H947,5),COUNTIF(Data!A947:H947,6),COUNTIF(Data!A947:H947,7)),"")</f>
        <v/>
      </c>
      <c r="P947" s="4" t="str">
        <f>IF(COUNTIF(Data!A947:H947,4)=8,"Remove","")</f>
        <v/>
      </c>
    </row>
    <row r="948" spans="1:16"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c r="O948" s="4" t="str">
        <f>IF(MAX(COUNTIF(Data!A948:H948,1),COUNTIF(Data!A948:H948,2),COUNTIF(Data!A948:H948,3),COUNTIF(Data!A948:H948,4),COUNTIF(Data!A948:H948,5),COUNTIF(Data!A948:H948,6),COUNTIF(Data!A948:H948,7))&gt;0,MAX(COUNTIF(Data!A948:H948,1),COUNTIF(Data!A948:H948,2),COUNTIF(Data!A948:H948,3),COUNTIF(Data!A948:H948,4),COUNTIF(Data!A948:H948,5),COUNTIF(Data!A948:H948,6),COUNTIF(Data!A948:H948,7)),"")</f>
        <v/>
      </c>
      <c r="P948" s="4" t="str">
        <f>IF(COUNTIF(Data!A948:H948,4)=8,"Remove","")</f>
        <v/>
      </c>
    </row>
    <row r="949" spans="1:16"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c r="O949" s="4" t="str">
        <f>IF(MAX(COUNTIF(Data!A949:H949,1),COUNTIF(Data!A949:H949,2),COUNTIF(Data!A949:H949,3),COUNTIF(Data!A949:H949,4),COUNTIF(Data!A949:H949,5),COUNTIF(Data!A949:H949,6),COUNTIF(Data!A949:H949,7))&gt;0,MAX(COUNTIF(Data!A949:H949,1),COUNTIF(Data!A949:H949,2),COUNTIF(Data!A949:H949,3),COUNTIF(Data!A949:H949,4),COUNTIF(Data!A949:H949,5),COUNTIF(Data!A949:H949,6),COUNTIF(Data!A949:H949,7)),"")</f>
        <v/>
      </c>
      <c r="P949" s="4" t="str">
        <f>IF(COUNTIF(Data!A949:H949,4)=8,"Remove","")</f>
        <v/>
      </c>
    </row>
    <row r="950" spans="1:16"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c r="O950" s="4" t="str">
        <f>IF(MAX(COUNTIF(Data!A950:H950,1),COUNTIF(Data!A950:H950,2),COUNTIF(Data!A950:H950,3),COUNTIF(Data!A950:H950,4),COUNTIF(Data!A950:H950,5),COUNTIF(Data!A950:H950,6),COUNTIF(Data!A950:H950,7))&gt;0,MAX(COUNTIF(Data!A950:H950,1),COUNTIF(Data!A950:H950,2),COUNTIF(Data!A950:H950,3),COUNTIF(Data!A950:H950,4),COUNTIF(Data!A950:H950,5),COUNTIF(Data!A950:H950,6),COUNTIF(Data!A950:H950,7)),"")</f>
        <v/>
      </c>
      <c r="P950" s="4" t="str">
        <f>IF(COUNTIF(Data!A950:H950,4)=8,"Remove","")</f>
        <v/>
      </c>
    </row>
    <row r="951" spans="1:16"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c r="O951" s="4" t="str">
        <f>IF(MAX(COUNTIF(Data!A951:H951,1),COUNTIF(Data!A951:H951,2),COUNTIF(Data!A951:H951,3),COUNTIF(Data!A951:H951,4),COUNTIF(Data!A951:H951,5),COUNTIF(Data!A951:H951,6),COUNTIF(Data!A951:H951,7))&gt;0,MAX(COUNTIF(Data!A951:H951,1),COUNTIF(Data!A951:H951,2),COUNTIF(Data!A951:H951,3),COUNTIF(Data!A951:H951,4),COUNTIF(Data!A951:H951,5),COUNTIF(Data!A951:H951,6),COUNTIF(Data!A951:H951,7)),"")</f>
        <v/>
      </c>
      <c r="P951" s="4" t="str">
        <f>IF(COUNTIF(Data!A951:H951,4)=8,"Remove","")</f>
        <v/>
      </c>
    </row>
    <row r="952" spans="1:16"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c r="O952" s="4" t="str">
        <f>IF(MAX(COUNTIF(Data!A952:H952,1),COUNTIF(Data!A952:H952,2),COUNTIF(Data!A952:H952,3),COUNTIF(Data!A952:H952,4),COUNTIF(Data!A952:H952,5),COUNTIF(Data!A952:H952,6),COUNTIF(Data!A952:H952,7))&gt;0,MAX(COUNTIF(Data!A952:H952,1),COUNTIF(Data!A952:H952,2),COUNTIF(Data!A952:H952,3),COUNTIF(Data!A952:H952,4),COUNTIF(Data!A952:H952,5),COUNTIF(Data!A952:H952,6),COUNTIF(Data!A952:H952,7)),"")</f>
        <v/>
      </c>
      <c r="P952" s="4" t="str">
        <f>IF(COUNTIF(Data!A952:H952,4)=8,"Remove","")</f>
        <v/>
      </c>
    </row>
    <row r="953" spans="1:16"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c r="O953" s="4" t="str">
        <f>IF(MAX(COUNTIF(Data!A953:H953,1),COUNTIF(Data!A953:H953,2),COUNTIF(Data!A953:H953,3),COUNTIF(Data!A953:H953,4),COUNTIF(Data!A953:H953,5),COUNTIF(Data!A953:H953,6),COUNTIF(Data!A953:H953,7))&gt;0,MAX(COUNTIF(Data!A953:H953,1),COUNTIF(Data!A953:H953,2),COUNTIF(Data!A953:H953,3),COUNTIF(Data!A953:H953,4),COUNTIF(Data!A953:H953,5),COUNTIF(Data!A953:H953,6),COUNTIF(Data!A953:H953,7)),"")</f>
        <v/>
      </c>
      <c r="P953" s="4" t="str">
        <f>IF(COUNTIF(Data!A953:H953,4)=8,"Remove","")</f>
        <v/>
      </c>
    </row>
    <row r="954" spans="1:16"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c r="O954" s="4" t="str">
        <f>IF(MAX(COUNTIF(Data!A954:H954,1),COUNTIF(Data!A954:H954,2),COUNTIF(Data!A954:H954,3),COUNTIF(Data!A954:H954,4),COUNTIF(Data!A954:H954,5),COUNTIF(Data!A954:H954,6),COUNTIF(Data!A954:H954,7))&gt;0,MAX(COUNTIF(Data!A954:H954,1),COUNTIF(Data!A954:H954,2),COUNTIF(Data!A954:H954,3),COUNTIF(Data!A954:H954,4),COUNTIF(Data!A954:H954,5),COUNTIF(Data!A954:H954,6),COUNTIF(Data!A954:H954,7)),"")</f>
        <v/>
      </c>
      <c r="P954" s="4" t="str">
        <f>IF(COUNTIF(Data!A954:H954,4)=8,"Remove","")</f>
        <v/>
      </c>
    </row>
    <row r="955" spans="1:16"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c r="O955" s="4" t="str">
        <f>IF(MAX(COUNTIF(Data!A955:H955,1),COUNTIF(Data!A955:H955,2),COUNTIF(Data!A955:H955,3),COUNTIF(Data!A955:H955,4),COUNTIF(Data!A955:H955,5),COUNTIF(Data!A955:H955,6),COUNTIF(Data!A955:H955,7))&gt;0,MAX(COUNTIF(Data!A955:H955,1),COUNTIF(Data!A955:H955,2),COUNTIF(Data!A955:H955,3),COUNTIF(Data!A955:H955,4),COUNTIF(Data!A955:H955,5),COUNTIF(Data!A955:H955,6),COUNTIF(Data!A955:H955,7)),"")</f>
        <v/>
      </c>
      <c r="P955" s="4" t="str">
        <f>IF(COUNTIF(Data!A955:H955,4)=8,"Remove","")</f>
        <v/>
      </c>
    </row>
    <row r="956" spans="1:16"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c r="O956" s="4" t="str">
        <f>IF(MAX(COUNTIF(Data!A956:H956,1),COUNTIF(Data!A956:H956,2),COUNTIF(Data!A956:H956,3),COUNTIF(Data!A956:H956,4),COUNTIF(Data!A956:H956,5),COUNTIF(Data!A956:H956,6),COUNTIF(Data!A956:H956,7))&gt;0,MAX(COUNTIF(Data!A956:H956,1),COUNTIF(Data!A956:H956,2),COUNTIF(Data!A956:H956,3),COUNTIF(Data!A956:H956,4),COUNTIF(Data!A956:H956,5),COUNTIF(Data!A956:H956,6),COUNTIF(Data!A956:H956,7)),"")</f>
        <v/>
      </c>
      <c r="P956" s="4" t="str">
        <f>IF(COUNTIF(Data!A956:H956,4)=8,"Remove","")</f>
        <v/>
      </c>
    </row>
    <row r="957" spans="1:16"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c r="O957" s="4" t="str">
        <f>IF(MAX(COUNTIF(Data!A957:H957,1),COUNTIF(Data!A957:H957,2),COUNTIF(Data!A957:H957,3),COUNTIF(Data!A957:H957,4),COUNTIF(Data!A957:H957,5),COUNTIF(Data!A957:H957,6),COUNTIF(Data!A957:H957,7))&gt;0,MAX(COUNTIF(Data!A957:H957,1),COUNTIF(Data!A957:H957,2),COUNTIF(Data!A957:H957,3),COUNTIF(Data!A957:H957,4),COUNTIF(Data!A957:H957,5),COUNTIF(Data!A957:H957,6),COUNTIF(Data!A957:H957,7)),"")</f>
        <v/>
      </c>
      <c r="P957" s="4" t="str">
        <f>IF(COUNTIF(Data!A957:H957,4)=8,"Remove","")</f>
        <v/>
      </c>
    </row>
    <row r="958" spans="1:16"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c r="O958" s="4" t="str">
        <f>IF(MAX(COUNTIF(Data!A958:H958,1),COUNTIF(Data!A958:H958,2),COUNTIF(Data!A958:H958,3),COUNTIF(Data!A958:H958,4),COUNTIF(Data!A958:H958,5),COUNTIF(Data!A958:H958,6),COUNTIF(Data!A958:H958,7))&gt;0,MAX(COUNTIF(Data!A958:H958,1),COUNTIF(Data!A958:H958,2),COUNTIF(Data!A958:H958,3),COUNTIF(Data!A958:H958,4),COUNTIF(Data!A958:H958,5),COUNTIF(Data!A958:H958,6),COUNTIF(Data!A958:H958,7)),"")</f>
        <v/>
      </c>
      <c r="P958" s="4" t="str">
        <f>IF(COUNTIF(Data!A958:H958,4)=8,"Remove","")</f>
        <v/>
      </c>
    </row>
    <row r="959" spans="1:16"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c r="O959" s="4" t="str">
        <f>IF(MAX(COUNTIF(Data!A959:H959,1),COUNTIF(Data!A959:H959,2),COUNTIF(Data!A959:H959,3),COUNTIF(Data!A959:H959,4),COUNTIF(Data!A959:H959,5),COUNTIF(Data!A959:H959,6),COUNTIF(Data!A959:H959,7))&gt;0,MAX(COUNTIF(Data!A959:H959,1),COUNTIF(Data!A959:H959,2),COUNTIF(Data!A959:H959,3),COUNTIF(Data!A959:H959,4),COUNTIF(Data!A959:H959,5),COUNTIF(Data!A959:H959,6),COUNTIF(Data!A959:H959,7)),"")</f>
        <v/>
      </c>
      <c r="P959" s="4" t="str">
        <f>IF(COUNTIF(Data!A959:H959,4)=8,"Remove","")</f>
        <v/>
      </c>
    </row>
    <row r="960" spans="1:16"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c r="O960" s="4" t="str">
        <f>IF(MAX(COUNTIF(Data!A960:H960,1),COUNTIF(Data!A960:H960,2),COUNTIF(Data!A960:H960,3),COUNTIF(Data!A960:H960,4),COUNTIF(Data!A960:H960,5),COUNTIF(Data!A960:H960,6),COUNTIF(Data!A960:H960,7))&gt;0,MAX(COUNTIF(Data!A960:H960,1),COUNTIF(Data!A960:H960,2),COUNTIF(Data!A960:H960,3),COUNTIF(Data!A960:H960,4),COUNTIF(Data!A960:H960,5),COUNTIF(Data!A960:H960,6),COUNTIF(Data!A960:H960,7)),"")</f>
        <v/>
      </c>
      <c r="P960" s="4" t="str">
        <f>IF(COUNTIF(Data!A960:H960,4)=8,"Remove","")</f>
        <v/>
      </c>
    </row>
    <row r="961" spans="1:16"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c r="O961" s="4" t="str">
        <f>IF(MAX(COUNTIF(Data!A961:H961,1),COUNTIF(Data!A961:H961,2),COUNTIF(Data!A961:H961,3),COUNTIF(Data!A961:H961,4),COUNTIF(Data!A961:H961,5),COUNTIF(Data!A961:H961,6),COUNTIF(Data!A961:H961,7))&gt;0,MAX(COUNTIF(Data!A961:H961,1),COUNTIF(Data!A961:H961,2),COUNTIF(Data!A961:H961,3),COUNTIF(Data!A961:H961,4),COUNTIF(Data!A961:H961,5),COUNTIF(Data!A961:H961,6),COUNTIF(Data!A961:H961,7)),"")</f>
        <v/>
      </c>
      <c r="P961" s="4" t="str">
        <f>IF(COUNTIF(Data!A961:H961,4)=8,"Remove","")</f>
        <v/>
      </c>
    </row>
    <row r="962" spans="1:16"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c r="O962" s="4" t="str">
        <f>IF(MAX(COUNTIF(Data!A962:H962,1),COUNTIF(Data!A962:H962,2),COUNTIF(Data!A962:H962,3),COUNTIF(Data!A962:H962,4),COUNTIF(Data!A962:H962,5),COUNTIF(Data!A962:H962,6),COUNTIF(Data!A962:H962,7))&gt;0,MAX(COUNTIF(Data!A962:H962,1),COUNTIF(Data!A962:H962,2),COUNTIF(Data!A962:H962,3),COUNTIF(Data!A962:H962,4),COUNTIF(Data!A962:H962,5),COUNTIF(Data!A962:H962,6),COUNTIF(Data!A962:H962,7)),"")</f>
        <v/>
      </c>
      <c r="P962" s="4" t="str">
        <f>IF(COUNTIF(Data!A962:H962,4)=8,"Remove","")</f>
        <v/>
      </c>
    </row>
    <row r="963" spans="1:16"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c r="O963" s="4" t="str">
        <f>IF(MAX(COUNTIF(Data!A963:H963,1),COUNTIF(Data!A963:H963,2),COUNTIF(Data!A963:H963,3),COUNTIF(Data!A963:H963,4),COUNTIF(Data!A963:H963,5),COUNTIF(Data!A963:H963,6),COUNTIF(Data!A963:H963,7))&gt;0,MAX(COUNTIF(Data!A963:H963,1),COUNTIF(Data!A963:H963,2),COUNTIF(Data!A963:H963,3),COUNTIF(Data!A963:H963,4),COUNTIF(Data!A963:H963,5),COUNTIF(Data!A963:H963,6),COUNTIF(Data!A963:H963,7)),"")</f>
        <v/>
      </c>
      <c r="P963" s="4" t="str">
        <f>IF(COUNTIF(Data!A963:H963,4)=8,"Remove","")</f>
        <v/>
      </c>
    </row>
    <row r="964" spans="1:16"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c r="O964" s="4" t="str">
        <f>IF(MAX(COUNTIF(Data!A964:H964,1),COUNTIF(Data!A964:H964,2),COUNTIF(Data!A964:H964,3),COUNTIF(Data!A964:H964,4),COUNTIF(Data!A964:H964,5),COUNTIF(Data!A964:H964,6),COUNTIF(Data!A964:H964,7))&gt;0,MAX(COUNTIF(Data!A964:H964,1),COUNTIF(Data!A964:H964,2),COUNTIF(Data!A964:H964,3),COUNTIF(Data!A964:H964,4),COUNTIF(Data!A964:H964,5),COUNTIF(Data!A964:H964,6),COUNTIF(Data!A964:H964,7)),"")</f>
        <v/>
      </c>
      <c r="P964" s="4" t="str">
        <f>IF(COUNTIF(Data!A964:H964,4)=8,"Remove","")</f>
        <v/>
      </c>
    </row>
    <row r="965" spans="1:16"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c r="O965" s="4" t="str">
        <f>IF(MAX(COUNTIF(Data!A965:H965,1),COUNTIF(Data!A965:H965,2),COUNTIF(Data!A965:H965,3),COUNTIF(Data!A965:H965,4),COUNTIF(Data!A965:H965,5),COUNTIF(Data!A965:H965,6),COUNTIF(Data!A965:H965,7))&gt;0,MAX(COUNTIF(Data!A965:H965,1),COUNTIF(Data!A965:H965,2),COUNTIF(Data!A965:H965,3),COUNTIF(Data!A965:H965,4),COUNTIF(Data!A965:H965,5),COUNTIF(Data!A965:H965,6),COUNTIF(Data!A965:H965,7)),"")</f>
        <v/>
      </c>
      <c r="P965" s="4" t="str">
        <f>IF(COUNTIF(Data!A965:H965,4)=8,"Remove","")</f>
        <v/>
      </c>
    </row>
    <row r="966" spans="1:16"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c r="O966" s="4" t="str">
        <f>IF(MAX(COUNTIF(Data!A966:H966,1),COUNTIF(Data!A966:H966,2),COUNTIF(Data!A966:H966,3),COUNTIF(Data!A966:H966,4),COUNTIF(Data!A966:H966,5),COUNTIF(Data!A966:H966,6),COUNTIF(Data!A966:H966,7))&gt;0,MAX(COUNTIF(Data!A966:H966,1),COUNTIF(Data!A966:H966,2),COUNTIF(Data!A966:H966,3),COUNTIF(Data!A966:H966,4),COUNTIF(Data!A966:H966,5),COUNTIF(Data!A966:H966,6),COUNTIF(Data!A966:H966,7)),"")</f>
        <v/>
      </c>
      <c r="P966" s="4" t="str">
        <f>IF(COUNTIF(Data!A966:H966,4)=8,"Remove","")</f>
        <v/>
      </c>
    </row>
    <row r="967" spans="1:16"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c r="O967" s="4" t="str">
        <f>IF(MAX(COUNTIF(Data!A967:H967,1),COUNTIF(Data!A967:H967,2),COUNTIF(Data!A967:H967,3),COUNTIF(Data!A967:H967,4),COUNTIF(Data!A967:H967,5),COUNTIF(Data!A967:H967,6),COUNTIF(Data!A967:H967,7))&gt;0,MAX(COUNTIF(Data!A967:H967,1),COUNTIF(Data!A967:H967,2),COUNTIF(Data!A967:H967,3),COUNTIF(Data!A967:H967,4),COUNTIF(Data!A967:H967,5),COUNTIF(Data!A967:H967,6),COUNTIF(Data!A967:H967,7)),"")</f>
        <v/>
      </c>
      <c r="P967" s="4" t="str">
        <f>IF(COUNTIF(Data!A967:H967,4)=8,"Remove","")</f>
        <v/>
      </c>
    </row>
    <row r="968" spans="1:16"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c r="O968" s="4" t="str">
        <f>IF(MAX(COUNTIF(Data!A968:H968,1),COUNTIF(Data!A968:H968,2),COUNTIF(Data!A968:H968,3),COUNTIF(Data!A968:H968,4),COUNTIF(Data!A968:H968,5),COUNTIF(Data!A968:H968,6),COUNTIF(Data!A968:H968,7))&gt;0,MAX(COUNTIF(Data!A968:H968,1),COUNTIF(Data!A968:H968,2),COUNTIF(Data!A968:H968,3),COUNTIF(Data!A968:H968,4),COUNTIF(Data!A968:H968,5),COUNTIF(Data!A968:H968,6),COUNTIF(Data!A968:H968,7)),"")</f>
        <v/>
      </c>
      <c r="P968" s="4" t="str">
        <f>IF(COUNTIF(Data!A968:H968,4)=8,"Remove","")</f>
        <v/>
      </c>
    </row>
    <row r="969" spans="1:16"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c r="O969" s="4" t="str">
        <f>IF(MAX(COUNTIF(Data!A969:H969,1),COUNTIF(Data!A969:H969,2),COUNTIF(Data!A969:H969,3),COUNTIF(Data!A969:H969,4),COUNTIF(Data!A969:H969,5),COUNTIF(Data!A969:H969,6),COUNTIF(Data!A969:H969,7))&gt;0,MAX(COUNTIF(Data!A969:H969,1),COUNTIF(Data!A969:H969,2),COUNTIF(Data!A969:H969,3),COUNTIF(Data!A969:H969,4),COUNTIF(Data!A969:H969,5),COUNTIF(Data!A969:H969,6),COUNTIF(Data!A969:H969,7)),"")</f>
        <v/>
      </c>
      <c r="P969" s="4" t="str">
        <f>IF(COUNTIF(Data!A969:H969,4)=8,"Remove","")</f>
        <v/>
      </c>
    </row>
    <row r="970" spans="1:16"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c r="O970" s="4" t="str">
        <f>IF(MAX(COUNTIF(Data!A970:H970,1),COUNTIF(Data!A970:H970,2),COUNTIF(Data!A970:H970,3),COUNTIF(Data!A970:H970,4),COUNTIF(Data!A970:H970,5),COUNTIF(Data!A970:H970,6),COUNTIF(Data!A970:H970,7))&gt;0,MAX(COUNTIF(Data!A970:H970,1),COUNTIF(Data!A970:H970,2),COUNTIF(Data!A970:H970,3),COUNTIF(Data!A970:H970,4),COUNTIF(Data!A970:H970,5),COUNTIF(Data!A970:H970,6),COUNTIF(Data!A970:H970,7)),"")</f>
        <v/>
      </c>
      <c r="P970" s="4" t="str">
        <f>IF(COUNTIF(Data!A970:H970,4)=8,"Remove","")</f>
        <v/>
      </c>
    </row>
    <row r="971" spans="1:16"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c r="O971" s="4" t="str">
        <f>IF(MAX(COUNTIF(Data!A971:H971,1),COUNTIF(Data!A971:H971,2),COUNTIF(Data!A971:H971,3),COUNTIF(Data!A971:H971,4),COUNTIF(Data!A971:H971,5),COUNTIF(Data!A971:H971,6),COUNTIF(Data!A971:H971,7))&gt;0,MAX(COUNTIF(Data!A971:H971,1),COUNTIF(Data!A971:H971,2),COUNTIF(Data!A971:H971,3),COUNTIF(Data!A971:H971,4),COUNTIF(Data!A971:H971,5),COUNTIF(Data!A971:H971,6),COUNTIF(Data!A971:H971,7)),"")</f>
        <v/>
      </c>
      <c r="P971" s="4" t="str">
        <f>IF(COUNTIF(Data!A971:H971,4)=8,"Remove","")</f>
        <v/>
      </c>
    </row>
    <row r="972" spans="1:16"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c r="O972" s="4" t="str">
        <f>IF(MAX(COUNTIF(Data!A972:H972,1),COUNTIF(Data!A972:H972,2),COUNTIF(Data!A972:H972,3),COUNTIF(Data!A972:H972,4),COUNTIF(Data!A972:H972,5),COUNTIF(Data!A972:H972,6),COUNTIF(Data!A972:H972,7))&gt;0,MAX(COUNTIF(Data!A972:H972,1),COUNTIF(Data!A972:H972,2),COUNTIF(Data!A972:H972,3),COUNTIF(Data!A972:H972,4),COUNTIF(Data!A972:H972,5),COUNTIF(Data!A972:H972,6),COUNTIF(Data!A972:H972,7)),"")</f>
        <v/>
      </c>
      <c r="P972" s="4" t="str">
        <f>IF(COUNTIF(Data!A972:H972,4)=8,"Remove","")</f>
        <v/>
      </c>
    </row>
    <row r="973" spans="1:16"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c r="O973" s="4" t="str">
        <f>IF(MAX(COUNTIF(Data!A973:H973,1),COUNTIF(Data!A973:H973,2),COUNTIF(Data!A973:H973,3),COUNTIF(Data!A973:H973,4),COUNTIF(Data!A973:H973,5),COUNTIF(Data!A973:H973,6),COUNTIF(Data!A973:H973,7))&gt;0,MAX(COUNTIF(Data!A973:H973,1),COUNTIF(Data!A973:H973,2),COUNTIF(Data!A973:H973,3),COUNTIF(Data!A973:H973,4),COUNTIF(Data!A973:H973,5),COUNTIF(Data!A973:H973,6),COUNTIF(Data!A973:H973,7)),"")</f>
        <v/>
      </c>
      <c r="P973" s="4" t="str">
        <f>IF(COUNTIF(Data!A973:H973,4)=8,"Remove","")</f>
        <v/>
      </c>
    </row>
    <row r="974" spans="1:16"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c r="O974" s="4" t="str">
        <f>IF(MAX(COUNTIF(Data!A974:H974,1),COUNTIF(Data!A974:H974,2),COUNTIF(Data!A974:H974,3),COUNTIF(Data!A974:H974,4),COUNTIF(Data!A974:H974,5),COUNTIF(Data!A974:H974,6),COUNTIF(Data!A974:H974,7))&gt;0,MAX(COUNTIF(Data!A974:H974,1),COUNTIF(Data!A974:H974,2),COUNTIF(Data!A974:H974,3),COUNTIF(Data!A974:H974,4),COUNTIF(Data!A974:H974,5),COUNTIF(Data!A974:H974,6),COUNTIF(Data!A974:H974,7)),"")</f>
        <v/>
      </c>
      <c r="P974" s="4" t="str">
        <f>IF(COUNTIF(Data!A974:H974,4)=8,"Remove","")</f>
        <v/>
      </c>
    </row>
    <row r="975" spans="1:16"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c r="O975" s="4" t="str">
        <f>IF(MAX(COUNTIF(Data!A975:H975,1),COUNTIF(Data!A975:H975,2),COUNTIF(Data!A975:H975,3),COUNTIF(Data!A975:H975,4),COUNTIF(Data!A975:H975,5),COUNTIF(Data!A975:H975,6),COUNTIF(Data!A975:H975,7))&gt;0,MAX(COUNTIF(Data!A975:H975,1),COUNTIF(Data!A975:H975,2),COUNTIF(Data!A975:H975,3),COUNTIF(Data!A975:H975,4),COUNTIF(Data!A975:H975,5),COUNTIF(Data!A975:H975,6),COUNTIF(Data!A975:H975,7)),"")</f>
        <v/>
      </c>
      <c r="P975" s="4" t="str">
        <f>IF(COUNTIF(Data!A975:H975,4)=8,"Remove","")</f>
        <v/>
      </c>
    </row>
    <row r="976" spans="1:16"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c r="O976" s="4" t="str">
        <f>IF(MAX(COUNTIF(Data!A976:H976,1),COUNTIF(Data!A976:H976,2),COUNTIF(Data!A976:H976,3),COUNTIF(Data!A976:H976,4),COUNTIF(Data!A976:H976,5),COUNTIF(Data!A976:H976,6),COUNTIF(Data!A976:H976,7))&gt;0,MAX(COUNTIF(Data!A976:H976,1),COUNTIF(Data!A976:H976,2),COUNTIF(Data!A976:H976,3),COUNTIF(Data!A976:H976,4),COUNTIF(Data!A976:H976,5),COUNTIF(Data!A976:H976,6),COUNTIF(Data!A976:H976,7)),"")</f>
        <v/>
      </c>
      <c r="P976" s="4" t="str">
        <f>IF(COUNTIF(Data!A976:H976,4)=8,"Remove","")</f>
        <v/>
      </c>
    </row>
    <row r="977" spans="1:16"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c r="O977" s="4" t="str">
        <f>IF(MAX(COUNTIF(Data!A977:H977,1),COUNTIF(Data!A977:H977,2),COUNTIF(Data!A977:H977,3),COUNTIF(Data!A977:H977,4),COUNTIF(Data!A977:H977,5),COUNTIF(Data!A977:H977,6),COUNTIF(Data!A977:H977,7))&gt;0,MAX(COUNTIF(Data!A977:H977,1),COUNTIF(Data!A977:H977,2),COUNTIF(Data!A977:H977,3),COUNTIF(Data!A977:H977,4),COUNTIF(Data!A977:H977,5),COUNTIF(Data!A977:H977,6),COUNTIF(Data!A977:H977,7)),"")</f>
        <v/>
      </c>
      <c r="P977" s="4" t="str">
        <f>IF(COUNTIF(Data!A977:H977,4)=8,"Remove","")</f>
        <v/>
      </c>
    </row>
    <row r="978" spans="1:16"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c r="O978" s="4" t="str">
        <f>IF(MAX(COUNTIF(Data!A978:H978,1),COUNTIF(Data!A978:H978,2),COUNTIF(Data!A978:H978,3),COUNTIF(Data!A978:H978,4),COUNTIF(Data!A978:H978,5),COUNTIF(Data!A978:H978,6),COUNTIF(Data!A978:H978,7))&gt;0,MAX(COUNTIF(Data!A978:H978,1),COUNTIF(Data!A978:H978,2),COUNTIF(Data!A978:H978,3),COUNTIF(Data!A978:H978,4),COUNTIF(Data!A978:H978,5),COUNTIF(Data!A978:H978,6),COUNTIF(Data!A978:H978,7)),"")</f>
        <v/>
      </c>
      <c r="P978" s="4" t="str">
        <f>IF(COUNTIF(Data!A978:H978,4)=8,"Remove","")</f>
        <v/>
      </c>
    </row>
    <row r="979" spans="1:16"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c r="O979" s="4" t="str">
        <f>IF(MAX(COUNTIF(Data!A979:H979,1),COUNTIF(Data!A979:H979,2),COUNTIF(Data!A979:H979,3),COUNTIF(Data!A979:H979,4),COUNTIF(Data!A979:H979,5),COUNTIF(Data!A979:H979,6),COUNTIF(Data!A979:H979,7))&gt;0,MAX(COUNTIF(Data!A979:H979,1),COUNTIF(Data!A979:H979,2),COUNTIF(Data!A979:H979,3),COUNTIF(Data!A979:H979,4),COUNTIF(Data!A979:H979,5),COUNTIF(Data!A979:H979,6),COUNTIF(Data!A979:H979,7)),"")</f>
        <v/>
      </c>
      <c r="P979" s="4" t="str">
        <f>IF(COUNTIF(Data!A979:H979,4)=8,"Remove","")</f>
        <v/>
      </c>
    </row>
    <row r="980" spans="1:16"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c r="O980" s="4" t="str">
        <f>IF(MAX(COUNTIF(Data!A980:H980,1),COUNTIF(Data!A980:H980,2),COUNTIF(Data!A980:H980,3),COUNTIF(Data!A980:H980,4),COUNTIF(Data!A980:H980,5),COUNTIF(Data!A980:H980,6),COUNTIF(Data!A980:H980,7))&gt;0,MAX(COUNTIF(Data!A980:H980,1),COUNTIF(Data!A980:H980,2),COUNTIF(Data!A980:H980,3),COUNTIF(Data!A980:H980,4),COUNTIF(Data!A980:H980,5),COUNTIF(Data!A980:H980,6),COUNTIF(Data!A980:H980,7)),"")</f>
        <v/>
      </c>
      <c r="P980" s="4" t="str">
        <f>IF(COUNTIF(Data!A980:H980,4)=8,"Remove","")</f>
        <v/>
      </c>
    </row>
    <row r="981" spans="1:16"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c r="O981" s="4" t="str">
        <f>IF(MAX(COUNTIF(Data!A981:H981,1),COUNTIF(Data!A981:H981,2),COUNTIF(Data!A981:H981,3),COUNTIF(Data!A981:H981,4),COUNTIF(Data!A981:H981,5),COUNTIF(Data!A981:H981,6),COUNTIF(Data!A981:H981,7))&gt;0,MAX(COUNTIF(Data!A981:H981,1),COUNTIF(Data!A981:H981,2),COUNTIF(Data!A981:H981,3),COUNTIF(Data!A981:H981,4),COUNTIF(Data!A981:H981,5),COUNTIF(Data!A981:H981,6),COUNTIF(Data!A981:H981,7)),"")</f>
        <v/>
      </c>
      <c r="P981" s="4" t="str">
        <f>IF(COUNTIF(Data!A981:H981,4)=8,"Remove","")</f>
        <v/>
      </c>
    </row>
    <row r="982" spans="1:16"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c r="O982" s="4" t="str">
        <f>IF(MAX(COUNTIF(Data!A982:H982,1),COUNTIF(Data!A982:H982,2),COUNTIF(Data!A982:H982,3),COUNTIF(Data!A982:H982,4),COUNTIF(Data!A982:H982,5),COUNTIF(Data!A982:H982,6),COUNTIF(Data!A982:H982,7))&gt;0,MAX(COUNTIF(Data!A982:H982,1),COUNTIF(Data!A982:H982,2),COUNTIF(Data!A982:H982,3),COUNTIF(Data!A982:H982,4),COUNTIF(Data!A982:H982,5),COUNTIF(Data!A982:H982,6),COUNTIF(Data!A982:H982,7)),"")</f>
        <v/>
      </c>
      <c r="P982" s="4" t="str">
        <f>IF(COUNTIF(Data!A982:H982,4)=8,"Remove","")</f>
        <v/>
      </c>
    </row>
    <row r="983" spans="1:16"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c r="O983" s="4" t="str">
        <f>IF(MAX(COUNTIF(Data!A983:H983,1),COUNTIF(Data!A983:H983,2),COUNTIF(Data!A983:H983,3),COUNTIF(Data!A983:H983,4),COUNTIF(Data!A983:H983,5),COUNTIF(Data!A983:H983,6),COUNTIF(Data!A983:H983,7))&gt;0,MAX(COUNTIF(Data!A983:H983,1),COUNTIF(Data!A983:H983,2),COUNTIF(Data!A983:H983,3),COUNTIF(Data!A983:H983,4),COUNTIF(Data!A983:H983,5),COUNTIF(Data!A983:H983,6),COUNTIF(Data!A983:H983,7)),"")</f>
        <v/>
      </c>
      <c r="P983" s="4" t="str">
        <f>IF(COUNTIF(Data!A983:H983,4)=8,"Remove","")</f>
        <v/>
      </c>
    </row>
    <row r="984" spans="1:16"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c r="O984" s="4" t="str">
        <f>IF(MAX(COUNTIF(Data!A984:H984,1),COUNTIF(Data!A984:H984,2),COUNTIF(Data!A984:H984,3),COUNTIF(Data!A984:H984,4),COUNTIF(Data!A984:H984,5),COUNTIF(Data!A984:H984,6),COUNTIF(Data!A984:H984,7))&gt;0,MAX(COUNTIF(Data!A984:H984,1),COUNTIF(Data!A984:H984,2),COUNTIF(Data!A984:H984,3),COUNTIF(Data!A984:H984,4),COUNTIF(Data!A984:H984,5),COUNTIF(Data!A984:H984,6),COUNTIF(Data!A984:H984,7)),"")</f>
        <v/>
      </c>
      <c r="P984" s="4" t="str">
        <f>IF(COUNTIF(Data!A984:H984,4)=8,"Remove","")</f>
        <v/>
      </c>
    </row>
    <row r="985" spans="1:16"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c r="O985" s="4" t="str">
        <f>IF(MAX(COUNTIF(Data!A985:H985,1),COUNTIF(Data!A985:H985,2),COUNTIF(Data!A985:H985,3),COUNTIF(Data!A985:H985,4),COUNTIF(Data!A985:H985,5),COUNTIF(Data!A985:H985,6),COUNTIF(Data!A985:H985,7))&gt;0,MAX(COUNTIF(Data!A985:H985,1),COUNTIF(Data!A985:H985,2),COUNTIF(Data!A985:H985,3),COUNTIF(Data!A985:H985,4),COUNTIF(Data!A985:H985,5),COUNTIF(Data!A985:H985,6),COUNTIF(Data!A985:H985,7)),"")</f>
        <v/>
      </c>
      <c r="P985" s="4" t="str">
        <f>IF(COUNTIF(Data!A985:H985,4)=8,"Remove","")</f>
        <v/>
      </c>
    </row>
    <row r="986" spans="1:16"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c r="O986" s="4" t="str">
        <f>IF(MAX(COUNTIF(Data!A986:H986,1),COUNTIF(Data!A986:H986,2),COUNTIF(Data!A986:H986,3),COUNTIF(Data!A986:H986,4),COUNTIF(Data!A986:H986,5),COUNTIF(Data!A986:H986,6),COUNTIF(Data!A986:H986,7))&gt;0,MAX(COUNTIF(Data!A986:H986,1),COUNTIF(Data!A986:H986,2),COUNTIF(Data!A986:H986,3),COUNTIF(Data!A986:H986,4),COUNTIF(Data!A986:H986,5),COUNTIF(Data!A986:H986,6),COUNTIF(Data!A986:H986,7)),"")</f>
        <v/>
      </c>
      <c r="P986" s="4" t="str">
        <f>IF(COUNTIF(Data!A986:H986,4)=8,"Remove","")</f>
        <v/>
      </c>
    </row>
    <row r="987" spans="1:16"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c r="O987" s="4" t="str">
        <f>IF(MAX(COUNTIF(Data!A987:H987,1),COUNTIF(Data!A987:H987,2),COUNTIF(Data!A987:H987,3),COUNTIF(Data!A987:H987,4),COUNTIF(Data!A987:H987,5),COUNTIF(Data!A987:H987,6),COUNTIF(Data!A987:H987,7))&gt;0,MAX(COUNTIF(Data!A987:H987,1),COUNTIF(Data!A987:H987,2),COUNTIF(Data!A987:H987,3),COUNTIF(Data!A987:H987,4),COUNTIF(Data!A987:H987,5),COUNTIF(Data!A987:H987,6),COUNTIF(Data!A987:H987,7)),"")</f>
        <v/>
      </c>
      <c r="P987" s="4" t="str">
        <f>IF(COUNTIF(Data!A987:H987,4)=8,"Remove","")</f>
        <v/>
      </c>
    </row>
    <row r="988" spans="1:16"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c r="O988" s="4" t="str">
        <f>IF(MAX(COUNTIF(Data!A988:H988,1),COUNTIF(Data!A988:H988,2),COUNTIF(Data!A988:H988,3),COUNTIF(Data!A988:H988,4),COUNTIF(Data!A988:H988,5),COUNTIF(Data!A988:H988,6),COUNTIF(Data!A988:H988,7))&gt;0,MAX(COUNTIF(Data!A988:H988,1),COUNTIF(Data!A988:H988,2),COUNTIF(Data!A988:H988,3),COUNTIF(Data!A988:H988,4),COUNTIF(Data!A988:H988,5),COUNTIF(Data!A988:H988,6),COUNTIF(Data!A988:H988,7)),"")</f>
        <v/>
      </c>
      <c r="P988" s="4" t="str">
        <f>IF(COUNTIF(Data!A988:H988,4)=8,"Remove","")</f>
        <v/>
      </c>
    </row>
    <row r="989" spans="1:16"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c r="O989" s="4" t="str">
        <f>IF(MAX(COUNTIF(Data!A989:H989,1),COUNTIF(Data!A989:H989,2),COUNTIF(Data!A989:H989,3),COUNTIF(Data!A989:H989,4),COUNTIF(Data!A989:H989,5),COUNTIF(Data!A989:H989,6),COUNTIF(Data!A989:H989,7))&gt;0,MAX(COUNTIF(Data!A989:H989,1),COUNTIF(Data!A989:H989,2),COUNTIF(Data!A989:H989,3),COUNTIF(Data!A989:H989,4),COUNTIF(Data!A989:H989,5),COUNTIF(Data!A989:H989,6),COUNTIF(Data!A989:H989,7)),"")</f>
        <v/>
      </c>
      <c r="P989" s="4" t="str">
        <f>IF(COUNTIF(Data!A989:H989,4)=8,"Remove","")</f>
        <v/>
      </c>
    </row>
    <row r="990" spans="1:16"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c r="O990" s="4" t="str">
        <f>IF(MAX(COUNTIF(Data!A990:H990,1),COUNTIF(Data!A990:H990,2),COUNTIF(Data!A990:H990,3),COUNTIF(Data!A990:H990,4),COUNTIF(Data!A990:H990,5),COUNTIF(Data!A990:H990,6),COUNTIF(Data!A990:H990,7))&gt;0,MAX(COUNTIF(Data!A990:H990,1),COUNTIF(Data!A990:H990,2),COUNTIF(Data!A990:H990,3),COUNTIF(Data!A990:H990,4),COUNTIF(Data!A990:H990,5),COUNTIF(Data!A990:H990,6),COUNTIF(Data!A990:H990,7)),"")</f>
        <v/>
      </c>
      <c r="P990" s="4" t="str">
        <f>IF(COUNTIF(Data!A990:H990,4)=8,"Remove","")</f>
        <v/>
      </c>
    </row>
    <row r="991" spans="1:16"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c r="O991" s="4" t="str">
        <f>IF(MAX(COUNTIF(Data!A991:H991,1),COUNTIF(Data!A991:H991,2),COUNTIF(Data!A991:H991,3),COUNTIF(Data!A991:H991,4),COUNTIF(Data!A991:H991,5),COUNTIF(Data!A991:H991,6),COUNTIF(Data!A991:H991,7))&gt;0,MAX(COUNTIF(Data!A991:H991,1),COUNTIF(Data!A991:H991,2),COUNTIF(Data!A991:H991,3),COUNTIF(Data!A991:H991,4),COUNTIF(Data!A991:H991,5),COUNTIF(Data!A991:H991,6),COUNTIF(Data!A991:H991,7)),"")</f>
        <v/>
      </c>
      <c r="P991" s="4" t="str">
        <f>IF(COUNTIF(Data!A991:H991,4)=8,"Remove","")</f>
        <v/>
      </c>
    </row>
    <row r="992" spans="1:16"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c r="O992" s="4" t="str">
        <f>IF(MAX(COUNTIF(Data!A992:H992,1),COUNTIF(Data!A992:H992,2),COUNTIF(Data!A992:H992,3),COUNTIF(Data!A992:H992,4),COUNTIF(Data!A992:H992,5),COUNTIF(Data!A992:H992,6),COUNTIF(Data!A992:H992,7))&gt;0,MAX(COUNTIF(Data!A992:H992,1),COUNTIF(Data!A992:H992,2),COUNTIF(Data!A992:H992,3),COUNTIF(Data!A992:H992,4),COUNTIF(Data!A992:H992,5),COUNTIF(Data!A992:H992,6),COUNTIF(Data!A992:H992,7)),"")</f>
        <v/>
      </c>
      <c r="P992" s="4" t="str">
        <f>IF(COUNTIF(Data!A992:H992,4)=8,"Remove","")</f>
        <v/>
      </c>
    </row>
    <row r="993" spans="1:16"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c r="O993" s="4" t="str">
        <f>IF(MAX(COUNTIF(Data!A993:H993,1),COUNTIF(Data!A993:H993,2),COUNTIF(Data!A993:H993,3),COUNTIF(Data!A993:H993,4),COUNTIF(Data!A993:H993,5),COUNTIF(Data!A993:H993,6),COUNTIF(Data!A993:H993,7))&gt;0,MAX(COUNTIF(Data!A993:H993,1),COUNTIF(Data!A993:H993,2),COUNTIF(Data!A993:H993,3),COUNTIF(Data!A993:H993,4),COUNTIF(Data!A993:H993,5),COUNTIF(Data!A993:H993,6),COUNTIF(Data!A993:H993,7)),"")</f>
        <v/>
      </c>
      <c r="P993" s="4" t="str">
        <f>IF(COUNTIF(Data!A993:H993,4)=8,"Remove","")</f>
        <v/>
      </c>
    </row>
    <row r="994" spans="1:16"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c r="O994" s="4" t="str">
        <f>IF(MAX(COUNTIF(Data!A994:H994,1),COUNTIF(Data!A994:H994,2),COUNTIF(Data!A994:H994,3),COUNTIF(Data!A994:H994,4),COUNTIF(Data!A994:H994,5),COUNTIF(Data!A994:H994,6),COUNTIF(Data!A994:H994,7))&gt;0,MAX(COUNTIF(Data!A994:H994,1),COUNTIF(Data!A994:H994,2),COUNTIF(Data!A994:H994,3),COUNTIF(Data!A994:H994,4),COUNTIF(Data!A994:H994,5),COUNTIF(Data!A994:H994,6),COUNTIF(Data!A994:H994,7)),"")</f>
        <v/>
      </c>
      <c r="P994" s="4" t="str">
        <f>IF(COUNTIF(Data!A994:H994,4)=8,"Remove","")</f>
        <v/>
      </c>
    </row>
    <row r="995" spans="1:16"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c r="O995" s="4" t="str">
        <f>IF(MAX(COUNTIF(Data!A995:H995,1),COUNTIF(Data!A995:H995,2),COUNTIF(Data!A995:H995,3),COUNTIF(Data!A995:H995,4),COUNTIF(Data!A995:H995,5),COUNTIF(Data!A995:H995,6),COUNTIF(Data!A995:H995,7))&gt;0,MAX(COUNTIF(Data!A995:H995,1),COUNTIF(Data!A995:H995,2),COUNTIF(Data!A995:H995,3),COUNTIF(Data!A995:H995,4),COUNTIF(Data!A995:H995,5),COUNTIF(Data!A995:H995,6),COUNTIF(Data!A995:H995,7)),"")</f>
        <v/>
      </c>
      <c r="P995" s="4" t="str">
        <f>IF(COUNTIF(Data!A995:H995,4)=8,"Remove","")</f>
        <v/>
      </c>
    </row>
    <row r="996" spans="1:16"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c r="O996" s="4" t="str">
        <f>IF(MAX(COUNTIF(Data!A996:H996,1),COUNTIF(Data!A996:H996,2),COUNTIF(Data!A996:H996,3),COUNTIF(Data!A996:H996,4),COUNTIF(Data!A996:H996,5),COUNTIF(Data!A996:H996,6),COUNTIF(Data!A996:H996,7))&gt;0,MAX(COUNTIF(Data!A996:H996,1),COUNTIF(Data!A996:H996,2),COUNTIF(Data!A996:H996,3),COUNTIF(Data!A996:H996,4),COUNTIF(Data!A996:H996,5),COUNTIF(Data!A996:H996,6),COUNTIF(Data!A996:H996,7)),"")</f>
        <v/>
      </c>
      <c r="P996" s="4" t="str">
        <f>IF(COUNTIF(Data!A996:H996,4)=8,"Remove","")</f>
        <v/>
      </c>
    </row>
    <row r="997" spans="1:16"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c r="O997" s="4" t="str">
        <f>IF(MAX(COUNTIF(Data!A997:H997,1),COUNTIF(Data!A997:H997,2),COUNTIF(Data!A997:H997,3),COUNTIF(Data!A997:H997,4),COUNTIF(Data!A997:H997,5),COUNTIF(Data!A997:H997,6),COUNTIF(Data!A997:H997,7))&gt;0,MAX(COUNTIF(Data!A997:H997,1),COUNTIF(Data!A997:H997,2),COUNTIF(Data!A997:H997,3),COUNTIF(Data!A997:H997,4),COUNTIF(Data!A997:H997,5),COUNTIF(Data!A997:H997,6),COUNTIF(Data!A997:H997,7)),"")</f>
        <v/>
      </c>
      <c r="P997" s="4" t="str">
        <f>IF(COUNTIF(Data!A997:H997,4)=8,"Remove","")</f>
        <v/>
      </c>
    </row>
    <row r="998" spans="1:16"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c r="O998" s="4" t="str">
        <f>IF(MAX(COUNTIF(Data!A998:H998,1),COUNTIF(Data!A998:H998,2),COUNTIF(Data!A998:H998,3),COUNTIF(Data!A998:H998,4),COUNTIF(Data!A998:H998,5),COUNTIF(Data!A998:H998,6),COUNTIF(Data!A998:H998,7))&gt;0,MAX(COUNTIF(Data!A998:H998,1),COUNTIF(Data!A998:H998,2),COUNTIF(Data!A998:H998,3),COUNTIF(Data!A998:H998,4),COUNTIF(Data!A998:H998,5),COUNTIF(Data!A998:H998,6),COUNTIF(Data!A998:H998,7)),"")</f>
        <v/>
      </c>
      <c r="P998" s="4" t="str">
        <f>IF(COUNTIF(Data!A998:H998,4)=8,"Remove","")</f>
        <v/>
      </c>
    </row>
    <row r="999" spans="1:16"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c r="O999" s="4" t="str">
        <f>IF(MAX(COUNTIF(Data!A999:H999,1),COUNTIF(Data!A999:H999,2),COUNTIF(Data!A999:H999,3),COUNTIF(Data!A999:H999,4),COUNTIF(Data!A999:H999,5),COUNTIF(Data!A999:H999,6),COUNTIF(Data!A999:H999,7))&gt;0,MAX(COUNTIF(Data!A999:H999,1),COUNTIF(Data!A999:H999,2),COUNTIF(Data!A999:H999,3),COUNTIF(Data!A999:H999,4),COUNTIF(Data!A999:H999,5),COUNTIF(Data!A999:H999,6),COUNTIF(Data!A999:H999,7)),"")</f>
        <v/>
      </c>
      <c r="P999" s="4" t="str">
        <f>IF(COUNTIF(Data!A999:H999,4)=8,"Remove","")</f>
        <v/>
      </c>
    </row>
    <row r="1000" spans="1:16"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c r="O1000" s="4" t="str">
        <f>IF(MAX(COUNTIF(Data!A1000:H1000,1),COUNTIF(Data!A1000:H1000,2),COUNTIF(Data!A1000:H1000,3),COUNTIF(Data!A1000:H1000,4),COUNTIF(Data!A1000:H1000,5),COUNTIF(Data!A1000:H1000,6),COUNTIF(Data!A1000:H1000,7))&gt;0,MAX(COUNTIF(Data!A1000:H1000,1),COUNTIF(Data!A1000:H1000,2),COUNTIF(Data!A1000:H1000,3),COUNTIF(Data!A1000:H1000,4),COUNTIF(Data!A1000:H1000,5),COUNTIF(Data!A1000:H1000,6),COUNTIF(Data!A1000:H1000,7)),"")</f>
        <v/>
      </c>
      <c r="P1000" s="4" t="str">
        <f>IF(COUNTIF(Data!A1000:H1000,4)=8,"Remove","")</f>
        <v/>
      </c>
    </row>
    <row r="1001" spans="1:16"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c r="O1001" s="4" t="str">
        <f>IF(MAX(COUNTIF(Data!A1001:H1001,1),COUNTIF(Data!A1001:H1001,2),COUNTIF(Data!A1001:H1001,3),COUNTIF(Data!A1001:H1001,4),COUNTIF(Data!A1001:H1001,5),COUNTIF(Data!A1001:H1001,6),COUNTIF(Data!A1001:H1001,7))&gt;0,MAX(COUNTIF(Data!A1001:H1001,1),COUNTIF(Data!A1001:H1001,2),COUNTIF(Data!A1001:H1001,3),COUNTIF(Data!A1001:H1001,4),COUNTIF(Data!A1001:H1001,5),COUNTIF(Data!A1001:H1001,6),COUNTIF(Data!A1001:H1001,7)),"")</f>
        <v/>
      </c>
      <c r="P1001" s="4" t="str">
        <f>IF(COUNTIF(Data!A1001:H1001,4)=8,"Remove","")</f>
        <v/>
      </c>
    </row>
    <row r="1002" spans="1:16"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c r="O1002" s="4" t="str">
        <f>IF(MAX(COUNTIF(Data!A1002:H1002,1),COUNTIF(Data!A1002:H1002,2),COUNTIF(Data!A1002:H1002,3),COUNTIF(Data!A1002:H1002,4),COUNTIF(Data!A1002:H1002,5),COUNTIF(Data!A1002:H1002,6),COUNTIF(Data!A1002:H1002,7))&gt;0,MAX(COUNTIF(Data!A1002:H1002,1),COUNTIF(Data!A1002:H1002,2),COUNTIF(Data!A1002:H1002,3),COUNTIF(Data!A1002:H1002,4),COUNTIF(Data!A1002:H1002,5),COUNTIF(Data!A1002:H1002,6),COUNTIF(Data!A1002:H1002,7)),"")</f>
        <v/>
      </c>
      <c r="P1002" s="4" t="str">
        <f>IF(COUNTIF(Data!A1002:H1002,4)=8,"Remove","")</f>
        <v/>
      </c>
    </row>
    <row r="1003" spans="1:16"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c r="O1003" s="4" t="str">
        <f>IF(MAX(COUNTIF(Data!A1003:H1003,1),COUNTIF(Data!A1003:H1003,2),COUNTIF(Data!A1003:H1003,3),COUNTIF(Data!A1003:H1003,4),COUNTIF(Data!A1003:H1003,5),COUNTIF(Data!A1003:H1003,6),COUNTIF(Data!A1003:H1003,7))&gt;0,MAX(COUNTIF(Data!A1003:H1003,1),COUNTIF(Data!A1003:H1003,2),COUNTIF(Data!A1003:H1003,3),COUNTIF(Data!A1003:H1003,4),COUNTIF(Data!A1003:H1003,5),COUNTIF(Data!A1003:H1003,6),COUNTIF(Data!A1003:H1003,7)),"")</f>
        <v/>
      </c>
      <c r="P1003" s="4" t="str">
        <f>IF(COUNTIF(Data!A1003:H1003,4)=8,"Remove","")</f>
        <v/>
      </c>
    </row>
    <row r="1004" spans="1:16"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c r="O1004" s="4" t="str">
        <f>IF(MAX(COUNTIF(Data!A1004:H1004,1),COUNTIF(Data!A1004:H1004,2),COUNTIF(Data!A1004:H1004,3),COUNTIF(Data!A1004:H1004,4),COUNTIF(Data!A1004:H1004,5),COUNTIF(Data!A1004:H1004,6),COUNTIF(Data!A1004:H1004,7))&gt;0,MAX(COUNTIF(Data!A1004:H1004,1),COUNTIF(Data!A1004:H1004,2),COUNTIF(Data!A1004:H1004,3),COUNTIF(Data!A1004:H1004,4),COUNTIF(Data!A1004:H1004,5),COUNTIF(Data!A1004:H1004,6),COUNTIF(Data!A1004:H1004,7)),"")</f>
        <v/>
      </c>
      <c r="P1004" s="4" t="str">
        <f>IF(COUNTIF(Data!A1004:H1004,4)=8,"Remove","")</f>
        <v/>
      </c>
    </row>
    <row r="1005" spans="1:16" x14ac:dyDescent="0.25">
      <c r="O1005" s="4" t="str">
        <f>IF(MAX(COUNTIF(Data!A1005:H1005,1),COUNTIF(Data!A1005:H1005,2),COUNTIF(Data!A1005:H1005,3),COUNTIF(Data!A1005:H1005,4),COUNTIF(Data!A1005:H1005,5),COUNTIF(Data!A1005:H1005,6),COUNTIF(Data!A1005:H1005,7))&gt;0,MAX(COUNTIF(Data!A1005:H1005,1),COUNTIF(Data!A1005:H1005,2),COUNTIF(Data!A1005:H1005,3),COUNTIF(Data!A1005:H1005,4),COUNTIF(Data!A1005:H1005,5),COUNTIF(Data!A1005:H1005,6),COUNTIF(Data!A1005:H1005,7)),"")</f>
        <v/>
      </c>
    </row>
    <row r="1006" spans="1:16" x14ac:dyDescent="0.25">
      <c r="O1006" s="4" t="str">
        <f>IF(MAX(COUNTIF(Data!A1006:H1006,1),COUNTIF(Data!A1006:H1006,2),COUNTIF(Data!A1006:H1006,3),COUNTIF(Data!A1006:H1006,4),COUNTIF(Data!A1006:H1006,5),COUNTIF(Data!A1006:H1006,6),COUNTIF(Data!A1006:H1006,7))&gt;0,MAX(COUNTIF(Data!A1006:H1006,1),COUNTIF(Data!A1006:H1006,2),COUNTIF(Data!A1006:H1006,3),COUNTIF(Data!A1006:H1006,4),COUNTIF(Data!A1006:H1006,5),COUNTIF(Data!A1006:H1006,6),COUNTIF(Data!A1006:H1006,7)),"")</f>
        <v/>
      </c>
    </row>
    <row r="1007" spans="1:16" x14ac:dyDescent="0.25">
      <c r="O1007" s="4" t="str">
        <f>IF(MAX(COUNTIF(Data!A1007:H1007,1),COUNTIF(Data!A1007:H1007,2),COUNTIF(Data!A1007:H1007,3),COUNTIF(Data!A1007:H1007,4),COUNTIF(Data!A1007:H1007,5),COUNTIF(Data!A1007:H1007,6),COUNTIF(Data!A1007:H1007,7))&gt;0,MAX(COUNTIF(Data!A1007:H1007,1),COUNTIF(Data!A1007:H1007,2),COUNTIF(Data!A1007:H1007,3),COUNTIF(Data!A1007:H1007,4),COUNTIF(Data!A1007:H1007,5),COUNTIF(Data!A1007:H1007,6),COUNTIF(Data!A1007:H1007,7)),"")</f>
        <v/>
      </c>
    </row>
    <row r="1008" spans="1:16" x14ac:dyDescent="0.25">
      <c r="O1008" s="4" t="str">
        <f>IF(MAX(COUNTIF(Data!A1008:H1008,1),COUNTIF(Data!A1008:H1008,2),COUNTIF(Data!A1008:H1008,3),COUNTIF(Data!A1008:H1008,4),COUNTIF(Data!A1008:H1008,5),COUNTIF(Data!A1008:H1008,6),COUNTIF(Data!A1008:H1008,7))&gt;0,MAX(COUNTIF(Data!A1008:H1008,1),COUNTIF(Data!A1008:H1008,2),COUNTIF(Data!A1008:H1008,3),COUNTIF(Data!A1008:H1008,4),COUNTIF(Data!A1008:H1008,5),COUNTIF(Data!A1008:H1008,6),COUNTIF(Data!A1008:H1008,7)),"")</f>
        <v/>
      </c>
    </row>
  </sheetData>
  <mergeCells count="4">
    <mergeCell ref="A2:H2"/>
    <mergeCell ref="K2:M2"/>
    <mergeCell ref="A1:M1"/>
    <mergeCell ref="O2:P2"/>
  </mergeCells>
  <conditionalFormatting sqref="K4:L1004">
    <cfRule type="cellIs" dxfId="8" priority="17" operator="equal">
      <formula>1</formula>
    </cfRule>
    <cfRule type="cellIs" dxfId="7" priority="18" operator="equal">
      <formula>1</formula>
    </cfRule>
    <cfRule type="cellIs" dxfId="6" priority="19" operator="equal">
      <formula>1</formula>
    </cfRule>
  </conditionalFormatting>
  <conditionalFormatting sqref="M4:M1004">
    <cfRule type="cellIs" dxfId="5" priority="2" operator="equal">
      <formula>2</formula>
    </cfRule>
    <cfRule type="cellIs" dxfId="4" priority="3" operator="equal">
      <formula>1</formula>
    </cfRule>
  </conditionalFormatting>
  <conditionalFormatting sqref="M5:M1004">
    <cfRule type="cellIs" dxfId="3" priority="5" operator="equal">
      <formula>1</formula>
    </cfRule>
    <cfRule type="cellIs" dxfId="2" priority="6" operator="equal">
      <formula>0</formula>
    </cfRule>
  </conditionalFormatting>
  <conditionalFormatting sqref="O4:O1004">
    <cfRule type="cellIs" dxfId="1" priority="4" operator="equal">
      <formula>8</formula>
    </cfRule>
  </conditionalFormatting>
  <conditionalFormatting sqref="P1:P1048576">
    <cfRule type="cellIs" dxfId="0" priority="1" operator="equal">
      <formula>"Remove"</formula>
    </cfRule>
  </conditionalFormatting>
  <pageMargins left="0.7" right="0.7" top="0.75" bottom="0.75" header="0.3" footer="0.3"/>
  <pageSetup paperSize="9" orientation="portrait" horizontalDpi="300" verticalDpi="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workbookViewId="0">
      <selection activeCell="C29" sqref="C29"/>
    </sheetView>
  </sheetViews>
  <sheetFormatPr baseColWidth="10" defaultColWidth="9.140625" defaultRowHeight="15" x14ac:dyDescent="0.25"/>
  <cols>
    <col min="1" max="1" width="18.42578125" customWidth="1"/>
    <col min="2" max="17" width="15.5703125" customWidth="1"/>
    <col min="18" max="19" width="18.42578125" customWidth="1"/>
  </cols>
  <sheetData>
    <row r="1" spans="1:19" x14ac:dyDescent="0.25">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25">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25">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25">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25">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25">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25">
      <c r="A7" t="s">
        <v>81</v>
      </c>
      <c r="B7" t="s">
        <v>149</v>
      </c>
      <c r="C7" t="s">
        <v>150</v>
      </c>
      <c r="D7" t="s">
        <v>151</v>
      </c>
      <c r="E7" t="s">
        <v>152</v>
      </c>
      <c r="F7" t="s">
        <v>137</v>
      </c>
      <c r="G7" t="s">
        <v>153</v>
      </c>
      <c r="H7" t="s">
        <v>391</v>
      </c>
      <c r="I7" t="s">
        <v>392</v>
      </c>
      <c r="J7" t="s">
        <v>154</v>
      </c>
      <c r="K7" t="s">
        <v>155</v>
      </c>
      <c r="L7" t="s">
        <v>393</v>
      </c>
      <c r="M7" t="s">
        <v>394</v>
      </c>
      <c r="N7" t="s">
        <v>156</v>
      </c>
      <c r="O7" t="s">
        <v>157</v>
      </c>
      <c r="P7" t="s">
        <v>158</v>
      </c>
      <c r="Q7" t="s">
        <v>395</v>
      </c>
      <c r="R7" t="s">
        <v>244</v>
      </c>
      <c r="S7" t="s">
        <v>252</v>
      </c>
    </row>
    <row r="8" spans="1:19" x14ac:dyDescent="0.25">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25">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46" t="s">
        <v>685</v>
      </c>
      <c r="S9" s="46" t="s">
        <v>686</v>
      </c>
    </row>
    <row r="10" spans="1:19" x14ac:dyDescent="0.25">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25">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25">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25">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25">
      <c r="A14" t="s">
        <v>278</v>
      </c>
      <c r="B14" s="36" t="s">
        <v>280</v>
      </c>
      <c r="C14" s="36" t="s">
        <v>281</v>
      </c>
      <c r="D14" s="36" t="s">
        <v>282</v>
      </c>
      <c r="E14" s="36" t="s">
        <v>283</v>
      </c>
      <c r="F14" s="36" t="s">
        <v>284</v>
      </c>
      <c r="G14" s="36" t="s">
        <v>285</v>
      </c>
      <c r="H14" s="36" t="s">
        <v>286</v>
      </c>
      <c r="I14" s="36" t="s">
        <v>287</v>
      </c>
      <c r="J14" s="36" t="s">
        <v>288</v>
      </c>
      <c r="K14" s="36" t="s">
        <v>289</v>
      </c>
      <c r="L14" s="36" t="s">
        <v>279</v>
      </c>
      <c r="M14" s="36" t="s">
        <v>290</v>
      </c>
      <c r="N14" s="36" t="s">
        <v>291</v>
      </c>
      <c r="O14" s="36" t="s">
        <v>292</v>
      </c>
      <c r="P14" s="36" t="s">
        <v>293</v>
      </c>
      <c r="Q14" s="36" t="s">
        <v>294</v>
      </c>
      <c r="R14" t="s">
        <v>295</v>
      </c>
      <c r="S14" t="s">
        <v>296</v>
      </c>
    </row>
    <row r="15" spans="1:19" x14ac:dyDescent="0.25">
      <c r="A15" t="s">
        <v>313</v>
      </c>
      <c r="B15" s="36" t="s">
        <v>297</v>
      </c>
      <c r="C15" s="36" t="s">
        <v>298</v>
      </c>
      <c r="D15" s="36" t="s">
        <v>299</v>
      </c>
      <c r="E15" s="36" t="s">
        <v>300</v>
      </c>
      <c r="F15" s="36" t="s">
        <v>301</v>
      </c>
      <c r="G15" s="36" t="s">
        <v>302</v>
      </c>
      <c r="H15" s="36" t="s">
        <v>303</v>
      </c>
      <c r="I15" s="36" t="s">
        <v>304</v>
      </c>
      <c r="J15" s="36" t="s">
        <v>305</v>
      </c>
      <c r="K15" s="36" t="s">
        <v>306</v>
      </c>
      <c r="L15" s="36" t="s">
        <v>307</v>
      </c>
      <c r="M15" s="36" t="s">
        <v>308</v>
      </c>
      <c r="N15" s="36" t="s">
        <v>309</v>
      </c>
      <c r="O15" s="36" t="s">
        <v>310</v>
      </c>
      <c r="P15" s="36" t="s">
        <v>311</v>
      </c>
      <c r="Q15" s="36" t="s">
        <v>312</v>
      </c>
      <c r="R15" t="s">
        <v>314</v>
      </c>
      <c r="S15" t="s">
        <v>315</v>
      </c>
    </row>
    <row r="16" spans="1:19" x14ac:dyDescent="0.25">
      <c r="A16" t="s">
        <v>316</v>
      </c>
      <c r="B16" s="36" t="s">
        <v>319</v>
      </c>
      <c r="C16" s="36" t="s">
        <v>320</v>
      </c>
      <c r="D16" s="36" t="s">
        <v>321</v>
      </c>
      <c r="E16" s="36" t="s">
        <v>322</v>
      </c>
      <c r="F16" s="36" t="s">
        <v>323</v>
      </c>
      <c r="G16" s="36" t="s">
        <v>324</v>
      </c>
      <c r="H16" s="36" t="s">
        <v>325</v>
      </c>
      <c r="I16" s="36" t="s">
        <v>326</v>
      </c>
      <c r="J16" s="36" t="s">
        <v>327</v>
      </c>
      <c r="K16" s="36" t="s">
        <v>328</v>
      </c>
      <c r="L16" s="36" t="s">
        <v>329</v>
      </c>
      <c r="M16" s="36" t="s">
        <v>330</v>
      </c>
      <c r="N16" s="36" t="s">
        <v>331</v>
      </c>
      <c r="O16" s="36" t="s">
        <v>332</v>
      </c>
      <c r="P16" s="36" t="s">
        <v>333</v>
      </c>
      <c r="Q16" s="36" t="s">
        <v>334</v>
      </c>
      <c r="R16" t="s">
        <v>318</v>
      </c>
      <c r="S16" t="s">
        <v>317</v>
      </c>
    </row>
    <row r="17" spans="1:19" x14ac:dyDescent="0.25">
      <c r="A17" t="s">
        <v>351</v>
      </c>
      <c r="B17" s="36" t="s">
        <v>335</v>
      </c>
      <c r="C17" s="36" t="s">
        <v>336</v>
      </c>
      <c r="D17" s="36" t="s">
        <v>337</v>
      </c>
      <c r="E17" s="36" t="s">
        <v>338</v>
      </c>
      <c r="F17" s="36" t="s">
        <v>339</v>
      </c>
      <c r="G17" s="36" t="s">
        <v>340</v>
      </c>
      <c r="H17" s="36" t="s">
        <v>341</v>
      </c>
      <c r="I17" s="36" t="s">
        <v>342</v>
      </c>
      <c r="J17" s="36" t="s">
        <v>343</v>
      </c>
      <c r="K17" s="36" t="s">
        <v>344</v>
      </c>
      <c r="L17" s="36" t="s">
        <v>345</v>
      </c>
      <c r="M17" s="36" t="s">
        <v>346</v>
      </c>
      <c r="N17" s="36" t="s">
        <v>347</v>
      </c>
      <c r="O17" s="36" t="s">
        <v>348</v>
      </c>
      <c r="P17" s="36" t="s">
        <v>349</v>
      </c>
      <c r="Q17" s="36" t="s">
        <v>350</v>
      </c>
      <c r="R17" t="s">
        <v>352</v>
      </c>
      <c r="S17" t="s">
        <v>353</v>
      </c>
    </row>
    <row r="18" spans="1:19" x14ac:dyDescent="0.25">
      <c r="A18" t="s">
        <v>354</v>
      </c>
      <c r="B18" s="36" t="s">
        <v>355</v>
      </c>
      <c r="C18" s="36" t="s">
        <v>356</v>
      </c>
      <c r="D18" s="36" t="s">
        <v>357</v>
      </c>
      <c r="E18" s="36" t="s">
        <v>358</v>
      </c>
      <c r="F18" s="36" t="s">
        <v>359</v>
      </c>
      <c r="G18" s="36" t="s">
        <v>360</v>
      </c>
      <c r="H18" s="36" t="s">
        <v>361</v>
      </c>
      <c r="I18" s="36" t="s">
        <v>362</v>
      </c>
      <c r="J18" s="36" t="s">
        <v>363</v>
      </c>
      <c r="K18" s="36" t="s">
        <v>364</v>
      </c>
      <c r="L18" s="36" t="s">
        <v>365</v>
      </c>
      <c r="M18" s="36" t="s">
        <v>366</v>
      </c>
      <c r="N18" s="36" t="s">
        <v>367</v>
      </c>
      <c r="O18" s="36" t="s">
        <v>368</v>
      </c>
      <c r="P18" s="36" t="s">
        <v>369</v>
      </c>
      <c r="Q18" s="36" t="s">
        <v>370</v>
      </c>
      <c r="R18" t="s">
        <v>371</v>
      </c>
      <c r="S18" t="s">
        <v>372</v>
      </c>
    </row>
    <row r="19" spans="1:19" x14ac:dyDescent="0.25">
      <c r="A19" t="s">
        <v>373</v>
      </c>
      <c r="B19" s="36" t="s">
        <v>374</v>
      </c>
      <c r="C19" s="36" t="s">
        <v>375</v>
      </c>
      <c r="D19" s="36" t="s">
        <v>376</v>
      </c>
      <c r="E19" s="36" t="s">
        <v>375</v>
      </c>
      <c r="F19" s="36" t="s">
        <v>377</v>
      </c>
      <c r="G19" s="36" t="s">
        <v>378</v>
      </c>
      <c r="H19" s="36" t="s">
        <v>379</v>
      </c>
      <c r="I19" s="36" t="s">
        <v>380</v>
      </c>
      <c r="J19" s="36" t="s">
        <v>381</v>
      </c>
      <c r="K19" s="36" t="s">
        <v>382</v>
      </c>
      <c r="L19" s="36" t="s">
        <v>383</v>
      </c>
      <c r="M19" s="36" t="s">
        <v>384</v>
      </c>
      <c r="N19" s="36" t="s">
        <v>385</v>
      </c>
      <c r="O19" s="36" t="s">
        <v>386</v>
      </c>
      <c r="P19" s="36" t="s">
        <v>387</v>
      </c>
      <c r="Q19" s="36" t="s">
        <v>388</v>
      </c>
      <c r="R19" t="s">
        <v>389</v>
      </c>
      <c r="S19" t="s">
        <v>390</v>
      </c>
    </row>
    <row r="20" spans="1:19" x14ac:dyDescent="0.25">
      <c r="A20" t="s">
        <v>396</v>
      </c>
      <c r="B20" s="36" t="s">
        <v>397</v>
      </c>
      <c r="C20" s="36" t="s">
        <v>398</v>
      </c>
      <c r="D20" s="36" t="s">
        <v>399</v>
      </c>
      <c r="E20" s="36" t="s">
        <v>400</v>
      </c>
      <c r="F20" s="36" t="s">
        <v>401</v>
      </c>
      <c r="G20" s="36" t="s">
        <v>402</v>
      </c>
      <c r="H20" s="36" t="s">
        <v>403</v>
      </c>
      <c r="I20" s="36" t="s">
        <v>410</v>
      </c>
      <c r="J20" s="36" t="s">
        <v>404</v>
      </c>
      <c r="K20" s="36" t="s">
        <v>405</v>
      </c>
      <c r="L20" s="36" t="s">
        <v>406</v>
      </c>
      <c r="M20" s="36" t="s">
        <v>407</v>
      </c>
      <c r="N20" t="s">
        <v>689</v>
      </c>
      <c r="O20" t="s">
        <v>690</v>
      </c>
      <c r="P20" s="36" t="s">
        <v>408</v>
      </c>
      <c r="Q20" s="36" t="s">
        <v>409</v>
      </c>
      <c r="R20" t="s">
        <v>687</v>
      </c>
      <c r="S20" t="s">
        <v>688</v>
      </c>
    </row>
    <row r="21" spans="1:19" x14ac:dyDescent="0.25">
      <c r="A21" t="s">
        <v>419</v>
      </c>
      <c r="B21" s="36" t="s">
        <v>422</v>
      </c>
      <c r="C21" s="36" t="s">
        <v>423</v>
      </c>
      <c r="D21" s="36" t="s">
        <v>427</v>
      </c>
      <c r="E21" s="36" t="s">
        <v>428</v>
      </c>
      <c r="F21" s="36" t="s">
        <v>432</v>
      </c>
      <c r="G21" s="36" t="s">
        <v>433</v>
      </c>
      <c r="H21" s="36" t="s">
        <v>438</v>
      </c>
      <c r="I21" s="36" t="s">
        <v>439</v>
      </c>
      <c r="J21" s="36" t="s">
        <v>444</v>
      </c>
      <c r="K21" s="36" t="s">
        <v>445</v>
      </c>
      <c r="L21" s="36" t="s">
        <v>450</v>
      </c>
      <c r="M21" s="36" t="s">
        <v>451</v>
      </c>
      <c r="N21" s="36" t="s">
        <v>456</v>
      </c>
      <c r="O21" s="36" t="s">
        <v>457</v>
      </c>
      <c r="P21" s="36" t="s">
        <v>462</v>
      </c>
      <c r="Q21" s="36" t="s">
        <v>463</v>
      </c>
      <c r="R21" t="s">
        <v>467</v>
      </c>
      <c r="S21" t="s">
        <v>468</v>
      </c>
    </row>
    <row r="22" spans="1:19" x14ac:dyDescent="0.25">
      <c r="A22" t="s">
        <v>420</v>
      </c>
      <c r="B22" s="36" t="s">
        <v>176</v>
      </c>
      <c r="C22" s="36" t="s">
        <v>424</v>
      </c>
      <c r="D22" s="36" t="s">
        <v>429</v>
      </c>
      <c r="E22" s="36" t="s">
        <v>430</v>
      </c>
      <c r="F22" s="36" t="s">
        <v>434</v>
      </c>
      <c r="G22" s="36" t="s">
        <v>435</v>
      </c>
      <c r="H22" s="36" t="s">
        <v>440</v>
      </c>
      <c r="I22" s="36" t="s">
        <v>441</v>
      </c>
      <c r="J22" s="36" t="s">
        <v>446</v>
      </c>
      <c r="K22" s="36" t="s">
        <v>447</v>
      </c>
      <c r="L22" s="36" t="s">
        <v>452</v>
      </c>
      <c r="M22" s="36" t="s">
        <v>453</v>
      </c>
      <c r="N22" s="36" t="s">
        <v>458</v>
      </c>
      <c r="O22" s="36" t="s">
        <v>459</v>
      </c>
      <c r="P22" s="36" t="s">
        <v>190</v>
      </c>
      <c r="Q22" s="36" t="s">
        <v>464</v>
      </c>
      <c r="R22" t="s">
        <v>469</v>
      </c>
      <c r="S22" t="s">
        <v>470</v>
      </c>
    </row>
    <row r="23" spans="1:19" x14ac:dyDescent="0.25">
      <c r="A23" t="s">
        <v>421</v>
      </c>
      <c r="B23" s="36" t="s">
        <v>425</v>
      </c>
      <c r="C23" s="36" t="s">
        <v>426</v>
      </c>
      <c r="D23" s="36" t="s">
        <v>431</v>
      </c>
      <c r="E23" s="36" t="s">
        <v>426</v>
      </c>
      <c r="F23" s="36" t="s">
        <v>436</v>
      </c>
      <c r="G23" s="36" t="s">
        <v>437</v>
      </c>
      <c r="H23" s="36" t="s">
        <v>442</v>
      </c>
      <c r="I23" s="36" t="s">
        <v>443</v>
      </c>
      <c r="J23" s="36" t="s">
        <v>448</v>
      </c>
      <c r="K23" s="36" t="s">
        <v>449</v>
      </c>
      <c r="L23" s="36" t="s">
        <v>454</v>
      </c>
      <c r="M23" s="36" t="s">
        <v>455</v>
      </c>
      <c r="N23" s="36" t="s">
        <v>460</v>
      </c>
      <c r="O23" s="36" t="s">
        <v>461</v>
      </c>
      <c r="P23" s="36" t="s">
        <v>465</v>
      </c>
      <c r="Q23" s="36" t="s">
        <v>466</v>
      </c>
      <c r="R23" t="s">
        <v>471</v>
      </c>
      <c r="S23" t="s">
        <v>472</v>
      </c>
    </row>
    <row r="24" spans="1:19" x14ac:dyDescent="0.25">
      <c r="A24" t="s">
        <v>473</v>
      </c>
      <c r="B24" t="s">
        <v>482</v>
      </c>
      <c r="C24" t="s">
        <v>483</v>
      </c>
      <c r="D24" t="s">
        <v>484</v>
      </c>
      <c r="E24" t="s">
        <v>485</v>
      </c>
      <c r="F24" t="s">
        <v>487</v>
      </c>
      <c r="G24" t="s">
        <v>486</v>
      </c>
      <c r="H24" t="s">
        <v>474</v>
      </c>
      <c r="I24" t="s">
        <v>475</v>
      </c>
      <c r="J24" t="s">
        <v>476</v>
      </c>
      <c r="K24" t="s">
        <v>477</v>
      </c>
      <c r="L24" t="s">
        <v>488</v>
      </c>
      <c r="M24" t="s">
        <v>489</v>
      </c>
      <c r="N24" t="s">
        <v>478</v>
      </c>
      <c r="O24" t="s">
        <v>479</v>
      </c>
      <c r="P24" t="s">
        <v>481</v>
      </c>
      <c r="Q24" t="s">
        <v>480</v>
      </c>
      <c r="R24" t="s">
        <v>490</v>
      </c>
      <c r="S24" t="s">
        <v>491</v>
      </c>
    </row>
    <row r="25" spans="1:19" x14ac:dyDescent="0.25">
      <c r="A25" t="s">
        <v>492</v>
      </c>
      <c r="B25" t="s">
        <v>501</v>
      </c>
      <c r="C25" t="s">
        <v>502</v>
      </c>
      <c r="D25" t="s">
        <v>503</v>
      </c>
      <c r="E25" t="s">
        <v>163</v>
      </c>
      <c r="F25" t="s">
        <v>505</v>
      </c>
      <c r="G25" t="s">
        <v>504</v>
      </c>
      <c r="H25" t="s">
        <v>493</v>
      </c>
      <c r="I25" t="s">
        <v>494</v>
      </c>
      <c r="J25" t="s">
        <v>495</v>
      </c>
      <c r="K25" t="s">
        <v>496</v>
      </c>
      <c r="L25" t="s">
        <v>506</v>
      </c>
      <c r="M25" t="s">
        <v>507</v>
      </c>
      <c r="N25" t="s">
        <v>497</v>
      </c>
      <c r="O25" t="s">
        <v>498</v>
      </c>
      <c r="P25" t="s">
        <v>500</v>
      </c>
      <c r="Q25" t="s">
        <v>499</v>
      </c>
      <c r="R25" t="s">
        <v>74</v>
      </c>
      <c r="S25" t="s">
        <v>77</v>
      </c>
    </row>
    <row r="26" spans="1:19" x14ac:dyDescent="0.25">
      <c r="A26" t="s">
        <v>508</v>
      </c>
      <c r="B26" t="s">
        <v>514</v>
      </c>
      <c r="C26" t="s">
        <v>515</v>
      </c>
      <c r="D26" t="s">
        <v>516</v>
      </c>
      <c r="E26" t="s">
        <v>44</v>
      </c>
      <c r="F26" t="s">
        <v>518</v>
      </c>
      <c r="G26" t="s">
        <v>517</v>
      </c>
      <c r="H26" t="s">
        <v>493</v>
      </c>
      <c r="I26" t="s">
        <v>509</v>
      </c>
      <c r="J26" t="s">
        <v>510</v>
      </c>
      <c r="K26" t="s">
        <v>511</v>
      </c>
      <c r="L26" t="s">
        <v>519</v>
      </c>
      <c r="M26" t="s">
        <v>520</v>
      </c>
      <c r="N26" t="s">
        <v>497</v>
      </c>
      <c r="O26" t="s">
        <v>512</v>
      </c>
      <c r="P26" t="s">
        <v>513</v>
      </c>
      <c r="Q26" t="s">
        <v>499</v>
      </c>
      <c r="R26" t="s">
        <v>74</v>
      </c>
      <c r="S26" t="s">
        <v>77</v>
      </c>
    </row>
    <row r="27" spans="1:19" x14ac:dyDescent="0.25">
      <c r="A27" t="s">
        <v>521</v>
      </c>
      <c r="B27" t="s">
        <v>530</v>
      </c>
      <c r="C27" t="s">
        <v>531</v>
      </c>
      <c r="D27" t="s">
        <v>532</v>
      </c>
      <c r="E27" t="s">
        <v>533</v>
      </c>
      <c r="F27" t="s">
        <v>535</v>
      </c>
      <c r="G27" t="s">
        <v>534</v>
      </c>
      <c r="H27" t="s">
        <v>522</v>
      </c>
      <c r="I27" t="s">
        <v>523</v>
      </c>
      <c r="J27" t="s">
        <v>524</v>
      </c>
      <c r="K27" t="s">
        <v>525</v>
      </c>
      <c r="L27" t="s">
        <v>536</v>
      </c>
      <c r="M27" t="s">
        <v>537</v>
      </c>
      <c r="N27" t="s">
        <v>526</v>
      </c>
      <c r="O27" t="s">
        <v>527</v>
      </c>
      <c r="P27" t="s">
        <v>529</v>
      </c>
      <c r="Q27" t="s">
        <v>528</v>
      </c>
      <c r="R27" t="s">
        <v>74</v>
      </c>
      <c r="S27" t="s">
        <v>77</v>
      </c>
    </row>
    <row r="28" spans="1:19" x14ac:dyDescent="0.25">
      <c r="A28" t="s">
        <v>538</v>
      </c>
      <c r="B28" t="s">
        <v>547</v>
      </c>
      <c r="C28" t="s">
        <v>548</v>
      </c>
      <c r="D28" t="s">
        <v>549</v>
      </c>
      <c r="E28" t="s">
        <v>550</v>
      </c>
      <c r="F28" t="s">
        <v>552</v>
      </c>
      <c r="G28" t="s">
        <v>551</v>
      </c>
      <c r="H28" t="s">
        <v>539</v>
      </c>
      <c r="I28" t="s">
        <v>540</v>
      </c>
      <c r="J28" t="s">
        <v>541</v>
      </c>
      <c r="K28" t="s">
        <v>542</v>
      </c>
      <c r="L28" t="s">
        <v>553</v>
      </c>
      <c r="M28" t="s">
        <v>554</v>
      </c>
      <c r="N28" t="s">
        <v>543</v>
      </c>
      <c r="O28" t="s">
        <v>544</v>
      </c>
      <c r="P28" t="s">
        <v>546</v>
      </c>
      <c r="Q28" t="s">
        <v>545</v>
      </c>
      <c r="R28" t="s">
        <v>74</v>
      </c>
      <c r="S28" t="s">
        <v>77</v>
      </c>
    </row>
    <row r="29" spans="1:19" x14ac:dyDescent="0.25">
      <c r="A29" t="s">
        <v>555</v>
      </c>
      <c r="B29" t="s">
        <v>691</v>
      </c>
      <c r="C29" t="s">
        <v>692</v>
      </c>
      <c r="D29" t="s">
        <v>693</v>
      </c>
      <c r="E29" t="s">
        <v>694</v>
      </c>
      <c r="F29" t="s">
        <v>695</v>
      </c>
      <c r="G29" t="s">
        <v>696</v>
      </c>
      <c r="H29" t="s">
        <v>565</v>
      </c>
      <c r="I29" t="s">
        <v>697</v>
      </c>
      <c r="J29" t="s">
        <v>305</v>
      </c>
      <c r="K29" t="s">
        <v>698</v>
      </c>
      <c r="L29" t="s">
        <v>699</v>
      </c>
      <c r="M29" t="s">
        <v>301</v>
      </c>
      <c r="N29" t="s">
        <v>557</v>
      </c>
      <c r="O29" t="s">
        <v>310</v>
      </c>
      <c r="P29" t="s">
        <v>700</v>
      </c>
      <c r="Q29" t="s">
        <v>701</v>
      </c>
      <c r="R29" t="s">
        <v>702</v>
      </c>
      <c r="S29" t="s">
        <v>703</v>
      </c>
    </row>
    <row r="30" spans="1:19" x14ac:dyDescent="0.25">
      <c r="A30" t="s">
        <v>564</v>
      </c>
      <c r="B30" t="s">
        <v>560</v>
      </c>
      <c r="C30" t="s">
        <v>561</v>
      </c>
      <c r="D30" t="s">
        <v>562</v>
      </c>
      <c r="E30" t="s">
        <v>563</v>
      </c>
      <c r="F30" t="s">
        <v>571</v>
      </c>
      <c r="G30" t="s">
        <v>570</v>
      </c>
      <c r="H30" t="s">
        <v>565</v>
      </c>
      <c r="I30" t="s">
        <v>566</v>
      </c>
      <c r="J30" t="s">
        <v>567</v>
      </c>
      <c r="K30" t="s">
        <v>556</v>
      </c>
      <c r="L30" t="s">
        <v>572</v>
      </c>
      <c r="M30" t="s">
        <v>573</v>
      </c>
      <c r="N30" t="s">
        <v>568</v>
      </c>
      <c r="O30" t="s">
        <v>569</v>
      </c>
      <c r="P30" t="s">
        <v>559</v>
      </c>
      <c r="Q30" t="s">
        <v>558</v>
      </c>
      <c r="R30" t="s">
        <v>74</v>
      </c>
      <c r="S30" t="s">
        <v>77</v>
      </c>
    </row>
    <row r="31" spans="1:19" x14ac:dyDescent="0.25">
      <c r="A31" t="s">
        <v>574</v>
      </c>
      <c r="B31" t="s">
        <v>583</v>
      </c>
      <c r="C31" t="s">
        <v>584</v>
      </c>
      <c r="D31" t="s">
        <v>585</v>
      </c>
      <c r="E31" t="s">
        <v>586</v>
      </c>
      <c r="F31" t="s">
        <v>588</v>
      </c>
      <c r="G31" t="s">
        <v>587</v>
      </c>
      <c r="H31" t="s">
        <v>575</v>
      </c>
      <c r="I31" t="s">
        <v>576</v>
      </c>
      <c r="J31" t="s">
        <v>577</v>
      </c>
      <c r="K31" t="s">
        <v>578</v>
      </c>
      <c r="L31" t="s">
        <v>589</v>
      </c>
      <c r="M31" t="s">
        <v>590</v>
      </c>
      <c r="N31" t="s">
        <v>579</v>
      </c>
      <c r="O31" t="s">
        <v>580</v>
      </c>
      <c r="P31" t="s">
        <v>582</v>
      </c>
      <c r="Q31" t="s">
        <v>581</v>
      </c>
      <c r="R31" t="s">
        <v>74</v>
      </c>
      <c r="S31" t="s">
        <v>77</v>
      </c>
    </row>
    <row r="32" spans="1:19" x14ac:dyDescent="0.25">
      <c r="A32" t="s">
        <v>591</v>
      </c>
      <c r="B32" t="s">
        <v>596</v>
      </c>
      <c r="C32" t="s">
        <v>597</v>
      </c>
      <c r="D32" t="s">
        <v>598</v>
      </c>
      <c r="E32" t="s">
        <v>599</v>
      </c>
      <c r="F32" t="s">
        <v>678</v>
      </c>
      <c r="G32" t="s">
        <v>679</v>
      </c>
      <c r="H32" t="s">
        <v>680</v>
      </c>
      <c r="I32" t="s">
        <v>681</v>
      </c>
      <c r="J32" t="s">
        <v>592</v>
      </c>
      <c r="K32" t="s">
        <v>682</v>
      </c>
      <c r="L32" t="s">
        <v>683</v>
      </c>
      <c r="M32" t="s">
        <v>684</v>
      </c>
      <c r="N32" t="s">
        <v>593</v>
      </c>
      <c r="O32" t="s">
        <v>594</v>
      </c>
      <c r="P32" t="s">
        <v>465</v>
      </c>
      <c r="Q32" t="s">
        <v>595</v>
      </c>
      <c r="R32" t="s">
        <v>74</v>
      </c>
      <c r="S32" t="s">
        <v>77</v>
      </c>
    </row>
    <row r="33" spans="1:19" x14ac:dyDescent="0.25">
      <c r="A33" t="s">
        <v>600</v>
      </c>
      <c r="B33" t="s">
        <v>609</v>
      </c>
      <c r="C33" t="s">
        <v>610</v>
      </c>
      <c r="D33" t="s">
        <v>611</v>
      </c>
      <c r="E33" t="s">
        <v>612</v>
      </c>
      <c r="F33" t="s">
        <v>614</v>
      </c>
      <c r="G33" t="s">
        <v>613</v>
      </c>
      <c r="H33" t="s">
        <v>601</v>
      </c>
      <c r="I33" t="s">
        <v>602</v>
      </c>
      <c r="J33" t="s">
        <v>603</v>
      </c>
      <c r="K33" t="s">
        <v>604</v>
      </c>
      <c r="L33" t="s">
        <v>615</v>
      </c>
      <c r="M33" t="s">
        <v>616</v>
      </c>
      <c r="N33" t="s">
        <v>605</v>
      </c>
      <c r="O33" t="s">
        <v>606</v>
      </c>
      <c r="P33" t="s">
        <v>608</v>
      </c>
      <c r="Q33" t="s">
        <v>607</v>
      </c>
      <c r="R33" t="s">
        <v>74</v>
      </c>
      <c r="S33" t="s">
        <v>77</v>
      </c>
    </row>
    <row r="34" spans="1:19" x14ac:dyDescent="0.25">
      <c r="A34" t="s">
        <v>617</v>
      </c>
      <c r="B34" t="s">
        <v>622</v>
      </c>
      <c r="C34" t="s">
        <v>622</v>
      </c>
      <c r="D34" t="s">
        <v>623</v>
      </c>
      <c r="E34" t="s">
        <v>623</v>
      </c>
      <c r="F34" t="s">
        <v>624</v>
      </c>
      <c r="G34" t="s">
        <v>624</v>
      </c>
      <c r="H34" t="s">
        <v>618</v>
      </c>
      <c r="I34" t="s">
        <v>618</v>
      </c>
      <c r="J34" t="s">
        <v>619</v>
      </c>
      <c r="K34" t="s">
        <v>619</v>
      </c>
      <c r="L34" t="s">
        <v>625</v>
      </c>
      <c r="M34" t="s">
        <v>625</v>
      </c>
      <c r="N34" t="s">
        <v>620</v>
      </c>
      <c r="O34" t="s">
        <v>620</v>
      </c>
      <c r="P34" t="s">
        <v>621</v>
      </c>
      <c r="Q34" t="s">
        <v>621</v>
      </c>
      <c r="R34" t="s">
        <v>74</v>
      </c>
      <c r="S34" t="s">
        <v>77</v>
      </c>
    </row>
    <row r="35" spans="1:19" x14ac:dyDescent="0.25">
      <c r="A35" t="s">
        <v>626</v>
      </c>
      <c r="B35" t="s">
        <v>635</v>
      </c>
      <c r="C35" t="s">
        <v>636</v>
      </c>
      <c r="D35" t="s">
        <v>637</v>
      </c>
      <c r="E35" t="s">
        <v>638</v>
      </c>
      <c r="F35" t="s">
        <v>640</v>
      </c>
      <c r="G35" t="s">
        <v>639</v>
      </c>
      <c r="H35" t="s">
        <v>627</v>
      </c>
      <c r="I35" t="s">
        <v>628</v>
      </c>
      <c r="J35" t="s">
        <v>629</v>
      </c>
      <c r="K35" t="s">
        <v>630</v>
      </c>
      <c r="L35" t="s">
        <v>641</v>
      </c>
      <c r="M35" t="s">
        <v>642</v>
      </c>
      <c r="N35" t="s">
        <v>631</v>
      </c>
      <c r="O35" t="s">
        <v>632</v>
      </c>
      <c r="P35" t="s">
        <v>634</v>
      </c>
      <c r="Q35" t="s">
        <v>633</v>
      </c>
      <c r="R35" t="s">
        <v>74</v>
      </c>
      <c r="S35" t="s">
        <v>77</v>
      </c>
    </row>
    <row r="36" spans="1:19" x14ac:dyDescent="0.25">
      <c r="A36" t="s">
        <v>643</v>
      </c>
      <c r="B36" t="s">
        <v>652</v>
      </c>
      <c r="C36" t="s">
        <v>653</v>
      </c>
      <c r="D36" t="s">
        <v>654</v>
      </c>
      <c r="E36" t="s">
        <v>655</v>
      </c>
      <c r="F36" t="s">
        <v>657</v>
      </c>
      <c r="G36" t="s">
        <v>656</v>
      </c>
      <c r="H36" t="s">
        <v>644</v>
      </c>
      <c r="I36" t="s">
        <v>645</v>
      </c>
      <c r="J36" t="s">
        <v>646</v>
      </c>
      <c r="K36" t="s">
        <v>647</v>
      </c>
      <c r="L36" t="s">
        <v>658</v>
      </c>
      <c r="M36" t="s">
        <v>659</v>
      </c>
      <c r="N36" t="s">
        <v>648</v>
      </c>
      <c r="O36" t="s">
        <v>649</v>
      </c>
      <c r="P36" t="s">
        <v>651</v>
      </c>
      <c r="Q36" t="s">
        <v>650</v>
      </c>
      <c r="R36" t="s">
        <v>74</v>
      </c>
      <c r="S36" t="s">
        <v>77</v>
      </c>
    </row>
    <row r="37" spans="1:19" x14ac:dyDescent="0.25">
      <c r="A37" t="s">
        <v>660</v>
      </c>
      <c r="B37" t="s">
        <v>422</v>
      </c>
      <c r="C37" t="s">
        <v>661</v>
      </c>
      <c r="D37" t="s">
        <v>662</v>
      </c>
      <c r="E37" t="s">
        <v>663</v>
      </c>
      <c r="F37" t="s">
        <v>664</v>
      </c>
      <c r="G37" t="s">
        <v>665</v>
      </c>
      <c r="H37" t="s">
        <v>666</v>
      </c>
      <c r="I37" t="s">
        <v>667</v>
      </c>
      <c r="J37" t="s">
        <v>668</v>
      </c>
      <c r="K37" t="s">
        <v>445</v>
      </c>
      <c r="L37" t="s">
        <v>669</v>
      </c>
      <c r="M37" t="s">
        <v>670</v>
      </c>
      <c r="N37" t="s">
        <v>671</v>
      </c>
      <c r="O37" t="s">
        <v>672</v>
      </c>
      <c r="P37" t="s">
        <v>462</v>
      </c>
      <c r="Q37" t="s">
        <v>673</v>
      </c>
      <c r="R37" t="s">
        <v>467</v>
      </c>
      <c r="S37" t="s">
        <v>674</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d5886a3-dac4-4aea-89da-dff8f5e1409b">
      <Terms xmlns="http://schemas.microsoft.com/office/infopath/2007/PartnerControls"/>
    </lcf76f155ced4ddcb4097134ff3c332f>
    <TaxCatchAll xmlns="70e77b3b-2ac0-478e-8c84-66e37971802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C7BE479E5F4B75409F23C766F94E985A" ma:contentTypeVersion="16" ma:contentTypeDescription="Ein neues Dokument erstellen." ma:contentTypeScope="" ma:versionID="5ed432a9e525fa4b54ee8c02aba7d8f7">
  <xsd:schema xmlns:xsd="http://www.w3.org/2001/XMLSchema" xmlns:xs="http://www.w3.org/2001/XMLSchema" xmlns:p="http://schemas.microsoft.com/office/2006/metadata/properties" xmlns:ns2="1d5886a3-dac4-4aea-89da-dff8f5e1409b" xmlns:ns3="70e77b3b-2ac0-478e-8c84-66e379718026" targetNamespace="http://schemas.microsoft.com/office/2006/metadata/properties" ma:root="true" ma:fieldsID="ada383770b11eb10983e57cc3da5bbca" ns2:_="" ns3:_="">
    <xsd:import namespace="1d5886a3-dac4-4aea-89da-dff8f5e1409b"/>
    <xsd:import namespace="70e77b3b-2ac0-478e-8c84-66e37971802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5886a3-dac4-4aea-89da-dff8f5e1409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f74f8755-2801-4379-94fa-556db36e93f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0e77b3b-2ac0-478e-8c84-66e37971802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87bb994-684c-42ff-a9ee-1a34b648744f}" ma:internalName="TaxCatchAll" ma:showField="CatchAllData" ma:web="70e77b3b-2ac0-478e-8c84-66e379718026">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425A6C1-A8D1-4CB1-9013-3C7E9B2441F3}">
  <ds:schemaRefs>
    <ds:schemaRef ds:uri="http://schemas.microsoft.com/sharepoint/v3/contenttype/forms"/>
  </ds:schemaRefs>
</ds:datastoreItem>
</file>

<file path=customXml/itemProps2.xml><?xml version="1.0" encoding="utf-8"?>
<ds:datastoreItem xmlns:ds="http://schemas.openxmlformats.org/officeDocument/2006/customXml" ds:itemID="{F9B88147-E072-4E94-BD9E-0D12D2E72126}">
  <ds:schemaRefs>
    <ds:schemaRef ds:uri="http://schemas.microsoft.com/office/2006/metadata/properties"/>
    <ds:schemaRef ds:uri="http://schemas.microsoft.com/office/infopath/2007/PartnerControls"/>
    <ds:schemaRef ds:uri="1d5886a3-dac4-4aea-89da-dff8f5e1409b"/>
    <ds:schemaRef ds:uri="70e77b3b-2ac0-478e-8c84-66e379718026"/>
  </ds:schemaRefs>
</ds:datastoreItem>
</file>

<file path=customXml/itemProps3.xml><?xml version="1.0" encoding="utf-8"?>
<ds:datastoreItem xmlns:ds="http://schemas.openxmlformats.org/officeDocument/2006/customXml" ds:itemID="{B3D12FB8-E5AC-45E2-97CB-0BEAF39B43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5886a3-dac4-4aea-89da-dff8f5e1409b"/>
    <ds:schemaRef ds:uri="70e77b3b-2ac0-478e-8c84-66e37971802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mareen.wienand@uni-due.de</cp:lastModifiedBy>
  <dcterms:created xsi:type="dcterms:W3CDTF">2012-03-20T13:56:56Z</dcterms:created>
  <dcterms:modified xsi:type="dcterms:W3CDTF">2024-04-10T17:20:41Z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0x010100C7BE479E5F4B75409F23C766F94E985A</vt:lpwstr>
  </property>
  <property fmtid="{D5CDD505-2E9C-101B-9397-08002B2CF9AE}" pid="3" name="MediaServiceImageTags">
    <vt:lpwstr/>
  </property>
</Properties>
</file>