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mvg2\Documents\Pulsos_Binaurales\Excel\Cuantitativo\"/>
    </mc:Choice>
  </mc:AlternateContent>
  <xr:revisionPtr revIDLastSave="0" documentId="13_ncr:1_{585B66A5-2D2C-4CE0-A1A7-CBA3E5C0BBFC}" xr6:coauthVersionLast="47" xr6:coauthVersionMax="47" xr10:uidLastSave="{00000000-0000-0000-0000-000000000000}"/>
  <bookViews>
    <workbookView xWindow="-110" yWindow="-110" windowWidth="19420" windowHeight="10300" activeTab="4" xr2:uid="{EF9B71AE-CFE6-45D1-BA90-996948001BCF}"/>
  </bookViews>
  <sheets>
    <sheet name="Pruebas aritmeticas" sheetId="1" r:id="rId1"/>
    <sheet name="Toulose-Pieron" sheetId="2" r:id="rId2"/>
    <sheet name="Error" sheetId="6" r:id="rId3"/>
    <sheet name="Vc" sheetId="3" r:id="rId4"/>
    <sheet name="K" sheetId="4" r:id="rId5"/>
    <sheet name="N" sheetId="7" r:id="rId6"/>
    <sheet name="ErrorTotal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/>
  <c r="O7" i="1"/>
  <c r="P7" i="1"/>
  <c r="O8" i="1"/>
  <c r="P8" i="1" s="1"/>
  <c r="O9" i="1"/>
  <c r="P9" i="1"/>
  <c r="O10" i="1"/>
  <c r="P10" i="1"/>
  <c r="O11" i="1"/>
  <c r="P11" i="1"/>
  <c r="O12" i="1"/>
  <c r="P12" i="1" s="1"/>
  <c r="O13" i="1"/>
  <c r="P13" i="1"/>
  <c r="O3" i="1"/>
  <c r="P3" i="1"/>
  <c r="D3" i="1"/>
  <c r="D4" i="1"/>
  <c r="D5" i="1"/>
  <c r="D6" i="1"/>
  <c r="D7" i="1"/>
  <c r="D8" i="1"/>
  <c r="D9" i="1"/>
  <c r="D10" i="1"/>
  <c r="D11" i="1"/>
  <c r="D12" i="1"/>
  <c r="D2" i="1"/>
  <c r="D3" i="4"/>
  <c r="D4" i="4"/>
  <c r="D5" i="4"/>
  <c r="D6" i="4"/>
  <c r="D7" i="4"/>
  <c r="D8" i="4"/>
  <c r="D2" i="4"/>
  <c r="D3" i="3"/>
  <c r="D4" i="3"/>
  <c r="D5" i="3"/>
  <c r="D6" i="3"/>
  <c r="D7" i="3"/>
  <c r="D8" i="3"/>
  <c r="D2" i="3"/>
  <c r="O17" i="4"/>
  <c r="P17" i="4" s="1"/>
  <c r="O16" i="4"/>
  <c r="P16" i="4" s="1"/>
  <c r="O15" i="4"/>
  <c r="P15" i="4" s="1"/>
  <c r="O14" i="4"/>
  <c r="P14" i="4" s="1"/>
  <c r="O13" i="4"/>
  <c r="P13" i="4" s="1"/>
  <c r="O12" i="4"/>
  <c r="P12" i="4" s="1"/>
  <c r="O11" i="4"/>
  <c r="P11" i="4" s="1"/>
  <c r="O9" i="4"/>
  <c r="P9" i="4" s="1"/>
  <c r="O8" i="4"/>
  <c r="P8" i="4" s="1"/>
  <c r="O7" i="4"/>
  <c r="P7" i="4" s="1"/>
  <c r="O6" i="4"/>
  <c r="P6" i="4" s="1"/>
  <c r="O5" i="4"/>
  <c r="P5" i="4" s="1"/>
  <c r="O4" i="4"/>
  <c r="P4" i="4" s="1"/>
  <c r="O3" i="4"/>
  <c r="P3" i="4" s="1"/>
  <c r="O4" i="3"/>
  <c r="P4" i="3" s="1"/>
  <c r="O5" i="3"/>
  <c r="P5" i="3" s="1"/>
  <c r="O6" i="3"/>
  <c r="P6" i="3"/>
  <c r="O7" i="3"/>
  <c r="P7" i="3"/>
  <c r="O8" i="3"/>
  <c r="P8" i="3" s="1"/>
  <c r="O9" i="3"/>
  <c r="P9" i="3"/>
  <c r="O3" i="3"/>
  <c r="P3" i="3" s="1"/>
</calcChain>
</file>

<file path=xl/sharedStrings.xml><?xml version="1.0" encoding="utf-8"?>
<sst xmlns="http://schemas.openxmlformats.org/spreadsheetml/2006/main" count="199" uniqueCount="64">
  <si>
    <t>Sujeto</t>
  </si>
  <si>
    <t>DATOS DEMOGRÁFICOS</t>
  </si>
  <si>
    <t>PULSO</t>
  </si>
  <si>
    <t>INDICADORES</t>
  </si>
  <si>
    <t>RESULTADOS CALCULADOS</t>
  </si>
  <si>
    <t>Género</t>
  </si>
  <si>
    <t>Edad</t>
  </si>
  <si>
    <t>Frecuencia</t>
  </si>
  <si>
    <t>N</t>
  </si>
  <si>
    <t>A_co</t>
  </si>
  <si>
    <t>A_np</t>
  </si>
  <si>
    <t>Np</t>
  </si>
  <si>
    <t>No</t>
  </si>
  <si>
    <t>Ao</t>
  </si>
  <si>
    <t>A</t>
  </si>
  <si>
    <t>Ap</t>
  </si>
  <si>
    <t>V (caracteres)</t>
  </si>
  <si>
    <t>Vc (car/min)</t>
  </si>
  <si>
    <t>K</t>
  </si>
  <si>
    <t>Resultado</t>
  </si>
  <si>
    <t>F</t>
  </si>
  <si>
    <t>18-24</t>
  </si>
  <si>
    <t>M</t>
  </si>
  <si>
    <t>Alto</t>
  </si>
  <si>
    <t>250-280</t>
  </si>
  <si>
    <t>-</t>
  </si>
  <si>
    <t>Muy débil</t>
  </si>
  <si>
    <t>230-250</t>
  </si>
  <si>
    <t>25-34</t>
  </si>
  <si>
    <t>45-54</t>
  </si>
  <si>
    <t>Bueno</t>
  </si>
  <si>
    <t>200-220</t>
  </si>
  <si>
    <t xml:space="preserve">Con pulsos </t>
  </si>
  <si>
    <t>Sin pulsos</t>
  </si>
  <si>
    <t>Con pulsos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</si>
  <si>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</si>
  <si>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</si>
  <si>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</si>
  <si>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</si>
  <si>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</si>
  <si>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</si>
  <si>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</si>
  <si>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</si>
  <si>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</si>
  <si>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</si>
  <si>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</si>
  <si>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</si>
  <si>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Decisión:</t>
  </si>
  <si>
    <t xml:space="preserve">No se rechaza la Ho. No hubo impacto. </t>
  </si>
  <si>
    <t>F-Test Two-Sample for Variances</t>
  </si>
  <si>
    <t>P(F&lt;=f) one-tail</t>
  </si>
  <si>
    <t>F Critical one-tail</t>
  </si>
  <si>
    <t>Falsos negativos</t>
  </si>
  <si>
    <t>Falsos positivos</t>
  </si>
  <si>
    <t>Verdaderos negativos</t>
  </si>
  <si>
    <t>Verdaderos positivos</t>
  </si>
  <si>
    <t>Errores totales</t>
  </si>
  <si>
    <t>N sin pulsos</t>
  </si>
  <si>
    <t>N con pulsos</t>
  </si>
  <si>
    <t>n</t>
  </si>
  <si>
    <t>j</t>
  </si>
  <si>
    <t>xj</t>
  </si>
  <si>
    <t>(j-0.5)/n</t>
  </si>
  <si>
    <t>zj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</si>
</sst>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67C7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/>
      <diagonal/>
    </border>
    <border>
      <left style="medium">
        <color rgb="FFCCCCCC"/>
      </left>
      <right style="thick">
        <color rgb="FF000000"/>
      </right>
      <top/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3" borderId="4" xfId="0" applyFont="1" applyFill="1" applyBorder="1" applyAlignment="1">
      <alignment horizontal="center" wrapText="1"/>
    </xf>
    <xf numFmtId="0" fontId="2" fillId="6" borderId="7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8" xfId="0" applyFont="1" applyFill="1" applyBorder="1" applyAlignment="1">
      <alignment horizontal="right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9" borderId="10" xfId="0" applyFont="1" applyFill="1" applyBorder="1" applyAlignment="1">
      <alignment wrapText="1"/>
    </xf>
    <xf numFmtId="0" fontId="1" fillId="10" borderId="9" xfId="0" applyFont="1" applyFill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3" fillId="11" borderId="9" xfId="0" applyFont="1" applyFill="1" applyBorder="1" applyAlignment="1">
      <alignment horizontal="right" wrapText="1"/>
    </xf>
    <xf numFmtId="0" fontId="1" fillId="9" borderId="9" xfId="0" applyFont="1" applyFill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" fillId="0" borderId="11" xfId="0" applyFont="1" applyBorder="1" applyAlignment="1">
      <alignment wrapText="1"/>
    </xf>
    <xf numFmtId="0" fontId="1" fillId="10" borderId="11" xfId="0" applyFont="1" applyFill="1" applyBorder="1" applyAlignment="1">
      <alignment horizontal="right" wrapText="1"/>
    </xf>
    <xf numFmtId="0" fontId="0" fillId="0" borderId="13" xfId="0" applyBorder="1"/>
    <xf numFmtId="0" fontId="4" fillId="0" borderId="14" xfId="0" applyFont="1" applyBorder="1" applyAlignment="1">
      <alignment horizontal="center"/>
    </xf>
    <xf numFmtId="0" fontId="0" fillId="4" borderId="0" xfId="0" applyFill="1"/>
    <xf numFmtId="0" fontId="0" fillId="0" borderId="9" xfId="0" applyBorder="1"/>
    <xf numFmtId="0" fontId="1" fillId="9" borderId="0" xfId="0" applyFont="1" applyFill="1" applyAlignment="1">
      <alignment horizontal="right" wrapText="1"/>
    </xf>
    <xf numFmtId="0" fontId="1" fillId="10" borderId="0" xfId="0" applyFont="1" applyFill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normalizeH="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 sz="1400"/>
              <a:t>Datos normalizados</a:t>
            </a:r>
            <a:r>
              <a:rPr lang="en-US" sz="1400" baseline="0"/>
              <a:t> de la diferencia en pruebas aritméticas</a:t>
            </a:r>
            <a:endParaRPr lang="en-US" sz="1400"/>
          </a:p>
        </c:rich>
      </c:tx>
      <c:layout>
        <c:manualLayout>
          <c:xMode val="edge"/>
          <c:yMode val="edge"/>
          <c:x val="0.15846393535781492"/>
          <c:y val="3.7144755870709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normalizeH="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5695729563413124"/>
                  <c:y val="-1.23378050991549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Microsoft Sans Serif" panose="020B0604020202020204" pitchFamily="34" charset="0"/>
                      <a:ea typeface="Microsoft Sans Serif" panose="020B0604020202020204" pitchFamily="34" charset="0"/>
                      <a:cs typeface="Microsoft Sans Serif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'Pruebas aritmeticas'!$N$3:$N$13</c:f>
              <c:numCache>
                <c:formatCode>General</c:formatCode>
                <c:ptCount val="11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</c:numCache>
            </c:numRef>
          </c:xVal>
          <c:yVal>
            <c:numRef>
              <c:f>'Pruebas aritmeticas'!$P$3:$P$13</c:f>
              <c:numCache>
                <c:formatCode>General</c:formatCode>
                <c:ptCount val="11"/>
                <c:pt idx="0">
                  <c:v>-1.6906216295848977</c:v>
                </c:pt>
                <c:pt idx="1">
                  <c:v>-1.096803562093513</c:v>
                </c:pt>
                <c:pt idx="2">
                  <c:v>-0.74785859476330196</c:v>
                </c:pt>
                <c:pt idx="3">
                  <c:v>-0.47278912099226744</c:v>
                </c:pt>
                <c:pt idx="4">
                  <c:v>-0.22988411757923208</c:v>
                </c:pt>
                <c:pt idx="5">
                  <c:v>0</c:v>
                </c:pt>
                <c:pt idx="6">
                  <c:v>0.22988411757923222</c:v>
                </c:pt>
                <c:pt idx="7">
                  <c:v>0.47278912099226728</c:v>
                </c:pt>
                <c:pt idx="8">
                  <c:v>0.74785859476330196</c:v>
                </c:pt>
                <c:pt idx="9">
                  <c:v>1.096803562093513</c:v>
                </c:pt>
                <c:pt idx="10">
                  <c:v>1.6906216295848984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06-4A47-BC68-4D307F8D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69791"/>
        <c:axId val="1293067119"/>
      </c:scatterChart>
      <c:valAx>
        <c:axId val="14272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Diferencia en pruebas aritméticas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93067119"/>
        <c:crosses val="autoZero"/>
        <c:crossBetween val="midCat"/>
      </c:valAx>
      <c:valAx>
        <c:axId val="12930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Valor de distribución estándar inversa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4272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normalizeH="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 sz="1400"/>
              <a:t>Datos normalizados</a:t>
            </a:r>
            <a:r>
              <a:rPr lang="en-US" sz="1400" baseline="0"/>
              <a:t> de la diferencia en la </a:t>
            </a:r>
            <a:r>
              <a:rPr lang="en-US" sz="1400"/>
              <a:t>velocidad de procesamiento</a:t>
            </a:r>
          </a:p>
        </c:rich>
      </c:tx>
      <c:layout>
        <c:manualLayout>
          <c:xMode val="edge"/>
          <c:yMode val="edge"/>
          <c:x val="0.14181574119530102"/>
          <c:y val="3.7144755870709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normalizeH="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1873592577614558"/>
                  <c:y val="-1.49100102931036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Microsoft Sans Serif" panose="020B0604020202020204" pitchFamily="34" charset="0"/>
                      <a:ea typeface="Microsoft Sans Serif" panose="020B0604020202020204" pitchFamily="34" charset="0"/>
                      <a:cs typeface="Microsoft Sans Serif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Vc!$N$3:$N$9</c:f>
              <c:numCache>
                <c:formatCode>General</c:formatCode>
                <c:ptCount val="7"/>
                <c:pt idx="0">
                  <c:v>-11.57</c:v>
                </c:pt>
                <c:pt idx="1">
                  <c:v>2.0600000000000023</c:v>
                </c:pt>
                <c:pt idx="2">
                  <c:v>3.75</c:v>
                </c:pt>
                <c:pt idx="3">
                  <c:v>9.4399999999999977</c:v>
                </c:pt>
                <c:pt idx="4">
                  <c:v>11.810000000000002</c:v>
                </c:pt>
                <c:pt idx="5">
                  <c:v>16.269999999999996</c:v>
                </c:pt>
                <c:pt idx="6">
                  <c:v>19.810000000000002</c:v>
                </c:pt>
              </c:numCache>
            </c:numRef>
          </c:xVal>
          <c:yVal>
            <c:numRef>
              <c:f>Vc!$P$3:$P$9</c:f>
              <c:numCache>
                <c:formatCode>General</c:formatCode>
                <c:ptCount val="7"/>
                <c:pt idx="0">
                  <c:v>-1.4652337926855223</c:v>
                </c:pt>
                <c:pt idx="1">
                  <c:v>-0.79163860774337469</c:v>
                </c:pt>
                <c:pt idx="2">
                  <c:v>-0.36610635680056969</c:v>
                </c:pt>
                <c:pt idx="3">
                  <c:v>0</c:v>
                </c:pt>
                <c:pt idx="4">
                  <c:v>0.3661063568005698</c:v>
                </c:pt>
                <c:pt idx="5">
                  <c:v>0.79163860774337469</c:v>
                </c:pt>
                <c:pt idx="6">
                  <c:v>1.4652337926855228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4-4DC8-8D2E-78888C21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69791"/>
        <c:axId val="1293067119"/>
      </c:scatterChart>
      <c:valAx>
        <c:axId val="14272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Diferencia en la velocidad de procesamiento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93067119"/>
        <c:crosses val="autoZero"/>
        <c:crossBetween val="midCat"/>
      </c:valAx>
      <c:valAx>
        <c:axId val="12930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Valor de distribución estándar inversa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4272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normalizeH="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 sz="1400"/>
              <a:t>Datos normalizados de la velocidad de procesamiento sin pulsos binaurales</a:t>
            </a:r>
          </a:p>
        </c:rich>
      </c:tx>
      <c:layout>
        <c:manualLayout>
          <c:xMode val="edge"/>
          <c:yMode val="edge"/>
          <c:x val="0.12239276630683371"/>
          <c:y val="3.7144678582277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normalizeH="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8100" cap="rnd" cmpd="sng" algn="ctr">
                <a:solidFill>
                  <a:schemeClr val="accent6">
                    <a:lumMod val="75000"/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711671428883123E-2"/>
                  <c:y val="-0.143741205141882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Microsoft Sans Serif" panose="020B0604020202020204" pitchFamily="34" charset="0"/>
                      <a:ea typeface="Microsoft Sans Serif" panose="020B0604020202020204" pitchFamily="34" charset="0"/>
                      <a:cs typeface="Microsoft Sans Serif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K!$N$3:$N$9</c:f>
              <c:numCache>
                <c:formatCode>General</c:formatCode>
                <c:ptCount val="7"/>
                <c:pt idx="0">
                  <c:v>0</c:v>
                </c:pt>
                <c:pt idx="1">
                  <c:v>0.17999999999999994</c:v>
                </c:pt>
                <c:pt idx="2">
                  <c:v>1.0000000000000009E-2</c:v>
                </c:pt>
                <c:pt idx="3">
                  <c:v>-1.0000000000000009E-2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</c:numCache>
            </c:numRef>
          </c:xVal>
          <c:yVal>
            <c:numRef>
              <c:f>K!$P$3:$P$9</c:f>
              <c:numCache>
                <c:formatCode>General</c:formatCode>
                <c:ptCount val="7"/>
                <c:pt idx="0">
                  <c:v>-1.4652337926855223</c:v>
                </c:pt>
                <c:pt idx="1">
                  <c:v>-0.79163860774337469</c:v>
                </c:pt>
                <c:pt idx="2">
                  <c:v>-0.36610635680056969</c:v>
                </c:pt>
                <c:pt idx="3">
                  <c:v>0</c:v>
                </c:pt>
                <c:pt idx="4">
                  <c:v>0.3661063568005698</c:v>
                </c:pt>
                <c:pt idx="5">
                  <c:v>0.79163860774337469</c:v>
                </c:pt>
                <c:pt idx="6">
                  <c:v>1.4652337926855228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C-48F8-A2DA-3E4A49C31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69791"/>
        <c:axId val="1293067119"/>
      </c:scatterChart>
      <c:valAx>
        <c:axId val="142726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Diferencia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93067119"/>
        <c:crosses val="autoZero"/>
        <c:crossBetween val="midCat"/>
      </c:valAx>
      <c:valAx>
        <c:axId val="12930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 b="1" cap="none" baseline="0"/>
                  <a:t>Zj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42726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 de caracteres procesados con y sin pulsos binaurales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N!$B$1</c:f>
              <c:strCache>
                <c:ptCount val="1"/>
                <c:pt idx="0">
                  <c:v>Sin pulsos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9525" cap="flat" cmpd="sng" algn="ctr">
              <a:solidFill>
                <a:schemeClr val="accent6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N!$B$2:$B$8</c:f>
              <c:numCache>
                <c:formatCode>General</c:formatCode>
                <c:ptCount val="7"/>
                <c:pt idx="0">
                  <c:v>1160</c:v>
                </c:pt>
                <c:pt idx="1">
                  <c:v>935</c:v>
                </c:pt>
                <c:pt idx="2">
                  <c:v>847</c:v>
                </c:pt>
                <c:pt idx="3">
                  <c:v>758</c:v>
                </c:pt>
                <c:pt idx="4">
                  <c:v>535</c:v>
                </c:pt>
                <c:pt idx="5">
                  <c:v>994</c:v>
                </c:pt>
                <c:pt idx="6">
                  <c:v>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6-4448-A228-8D1F87628D25}"/>
            </c:ext>
          </c:extLst>
        </c:ser>
        <c:ser>
          <c:idx val="1"/>
          <c:order val="1"/>
          <c:tx>
            <c:strRef>
              <c:f>N!$C$1</c:f>
              <c:strCache>
                <c:ptCount val="1"/>
                <c:pt idx="0">
                  <c:v>Con pulsos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N!$C$2:$C$8</c:f>
              <c:numCache>
                <c:formatCode>General</c:formatCode>
                <c:ptCount val="7"/>
                <c:pt idx="0">
                  <c:v>1201</c:v>
                </c:pt>
                <c:pt idx="1">
                  <c:v>1075</c:v>
                </c:pt>
                <c:pt idx="2">
                  <c:v>903</c:v>
                </c:pt>
                <c:pt idx="3">
                  <c:v>592</c:v>
                </c:pt>
                <c:pt idx="4">
                  <c:v>685</c:v>
                </c:pt>
                <c:pt idx="5">
                  <c:v>1230</c:v>
                </c:pt>
                <c:pt idx="6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3-4F5A-B143-CCB7E77E5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Sujeto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Cantidad de caracteres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r>
              <a:rPr lang="en-US"/>
              <a:t>Cantidad de errores con y sin pulsos binaurales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6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ErrorTotal!$B$1</c:f>
              <c:strCache>
                <c:ptCount val="1"/>
                <c:pt idx="0">
                  <c:v>Sin pulsos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9525" cap="flat" cmpd="sng" algn="ctr">
              <a:solidFill>
                <a:schemeClr val="accent6">
                  <a:tint val="77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ErrorTotal!$B$2:$B$8</c:f>
              <c:numCache>
                <c:formatCode>General</c:formatCode>
                <c:ptCount val="7"/>
                <c:pt idx="0">
                  <c:v>8</c:v>
                </c:pt>
                <c:pt idx="1">
                  <c:v>176</c:v>
                </c:pt>
                <c:pt idx="2">
                  <c:v>17</c:v>
                </c:pt>
                <c:pt idx="3">
                  <c:v>20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1-4CAA-B5FB-34785A1BF978}"/>
            </c:ext>
          </c:extLst>
        </c:ser>
        <c:ser>
          <c:idx val="1"/>
          <c:order val="1"/>
          <c:tx>
            <c:strRef>
              <c:f>ErrorTotal!$C$1</c:f>
              <c:strCache>
                <c:ptCount val="1"/>
                <c:pt idx="0">
                  <c:v>Con pulsos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76000"/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shade val="76000"/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shade val="76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76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ErrorTotal!$C$2:$C$8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13</c:v>
                </c:pt>
                <c:pt idx="3">
                  <c:v>24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1-4CAA-B5FB-34785A1B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5482176"/>
        <c:axId val="993317296"/>
      </c:barChart>
      <c:catAx>
        <c:axId val="128548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Sujeto de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993317296"/>
        <c:crosses val="autoZero"/>
        <c:auto val="1"/>
        <c:lblAlgn val="ctr"/>
        <c:lblOffset val="100"/>
        <c:noMultiLvlLbl val="0"/>
      </c:catAx>
      <c:valAx>
        <c:axId val="9933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none" baseline="0">
                    <a:solidFill>
                      <a:sysClr val="windowText" lastClr="000000"/>
                    </a:solidFill>
                    <a:latin typeface="Microsoft Sans Serif" panose="020B0604020202020204" pitchFamily="34" charset="0"/>
                    <a:ea typeface="Microsoft Sans Serif" panose="020B0604020202020204" pitchFamily="34" charset="0"/>
                    <a:cs typeface="Microsoft Sans Serif" panose="020B0604020202020204" pitchFamily="34" charset="0"/>
                  </a:defRPr>
                </a:pPr>
                <a:r>
                  <a:rPr lang="en-US"/>
                  <a:t>Cantidad de errores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none" baseline="0">
                  <a:solidFill>
                    <a:sysClr val="windowText" lastClr="000000"/>
                  </a:solidFill>
                  <a:latin typeface="Microsoft Sans Serif" panose="020B0604020202020204" pitchFamily="34" charset="0"/>
                  <a:ea typeface="Microsoft Sans Serif" panose="020B0604020202020204" pitchFamily="34" charset="0"/>
                  <a:cs typeface="Microsoft Sans Serif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icrosoft Sans Serif" panose="020B0604020202020204" pitchFamily="34" charset="0"/>
                <a:ea typeface="Microsoft Sans Serif" panose="020B0604020202020204" pitchFamily="34" charset="0"/>
                <a:cs typeface="Microsoft Sans Serif" panose="020B0604020202020204" pitchFamily="34" charset="0"/>
              </a:defRPr>
            </a:pPr>
            <a:endParaRPr lang="en-US"/>
          </a:p>
        </c:txPr>
        <c:crossAx val="128548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Microsoft Sans Serif" panose="020B0604020202020204" pitchFamily="34" charset="0"/>
              <a:ea typeface="Microsoft Sans Serif" panose="020B0604020202020204" pitchFamily="34" charset="0"/>
              <a:cs typeface="Microsoft Sans Serif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icrosoft Sans Serif" panose="020B0604020202020204" pitchFamily="34" charset="0"/>
          <a:ea typeface="Microsoft Sans Serif" panose="020B0604020202020204" pitchFamily="34" charset="0"/>
          <a:cs typeface="Microsoft Sans Serif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379236</xdr:colOff>
      <xdr:row>1</xdr:row>
      <xdr:rowOff>114653</xdr:rowOff>
    </xdr:from>
    <xdr:to>
      <xdr:col>25</xdr:col>
      <xdr:colOff>87976</xdr:colOff>
      <xdr:row>16</xdr:row>
      <xdr:rowOff>50209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7B41F-BE92-4B36-87FC-64F281C15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100013</xdr:colOff>
      <xdr:row>1</xdr:row>
      <xdr:rowOff>65087</xdr:rowOff>
    </xdr:from>
    <xdr:to>
      <xdr:col>24</xdr:col>
      <xdr:colOff>406400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DCDCE-51C8-4C8C-5515-D298C566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546100</xdr:colOff>
      <xdr:row>1</xdr:row>
      <xdr:rowOff>19050</xdr:rowOff>
    </xdr:from>
    <xdr:to>
      <xdr:col>24</xdr:col>
      <xdr:colOff>256058</xdr:colOff>
      <xdr:row>15</xdr:row>
      <xdr:rowOff>86137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F5064-DFFB-46A9-A4CA-4AA44B86C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63500</xdr:rowOff>
    </xdr:from>
    <xdr:to>
      <xdr:col>11</xdr:col>
      <xdr:colOff>523875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8CD30-4D43-CEE0-5E31-6E4A947E7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</xdr:row>
      <xdr:rowOff>63500</xdr:rowOff>
    </xdr:from>
    <xdr:to>
      <xdr:col>11</xdr:col>
      <xdr:colOff>523875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AC9D9-29CB-458D-BA72-F357B5B1D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B3B4F-3D75-4B95-86A7-DCDAAB7758F6}">
  <dimension ref="A1:P17"/>
  <sheetViews>
    <sheetView zoomScale="106" workbookViewId="0">
      <selection activeCell="K14" sqref="K14"/>
    </sheetView>
  </sheetViews>
  <sheetFormatPr defaultRowHeight="14.5" x14ac:dyDescent="0.35"/>
  <cols>
    <col min="5" max="5" width="27.6328125" customWidth="1"/>
    <col min="9" max="9" width="19.81640625" customWidth="1"/>
  </cols>
  <sheetData>
    <row r="1" spans="1:16" x14ac:dyDescent="0.35">
      <c r="A1" t="s">
        <v>0</v>
      </c>
      <c r="B1" t="s">
        <v>33</v>
      </c>
      <c r="C1" t="s">
        <v>34</v>
      </c>
      <c r="E1" t="s">
        <v>35</v>
      </c>
      <c r="I1" t="s">
        <v>49</v>
      </c>
      <c r="M1" t="s">
        <v>59</v>
      </c>
      <c r="N1">
        <v>11</v>
      </c>
    </row>
    <row r="2" spans="1:16" ht="15" thickBot="1" x14ac:dyDescent="0.4">
      <c r="A2">
        <v>1</v>
      </c>
      <c r="B2">
        <v>2</v>
      </c>
      <c r="C2">
        <v>1</v>
      </c>
      <c r="D2">
        <f>C2-B2</f>
        <v>-1</v>
      </c>
      <c r="M2" t="s">
        <v>60</v>
      </c>
      <c r="N2" t="s">
        <v>61</v>
      </c>
      <c r="O2" t="s">
        <v>62</v>
      </c>
      <c r="P2" t="s">
        <v>63</v>
      </c>
    </row>
    <row r="3" spans="1:16" ht="15" thickBot="1" x14ac:dyDescent="0.4">
      <c r="A3">
        <v>2</v>
      </c>
      <c r="B3">
        <v>0</v>
      </c>
      <c r="C3">
        <v>4</v>
      </c>
      <c r="D3">
        <f t="shared" ref="D3:D12" si="0">C3-B3</f>
        <v>4</v>
      </c>
      <c r="E3" s="21"/>
      <c r="F3" s="21" t="s">
        <v>33</v>
      </c>
      <c r="G3" s="21" t="s">
        <v>34</v>
      </c>
      <c r="I3" s="21"/>
      <c r="J3" s="21" t="s">
        <v>33</v>
      </c>
      <c r="K3" s="21" t="s">
        <v>32</v>
      </c>
      <c r="M3">
        <v>1</v>
      </c>
      <c r="N3" s="13">
        <v>-3</v>
      </c>
      <c r="O3">
        <f>(M3-0.5)/$N$1</f>
        <v>4.5454545454545456E-2</v>
      </c>
      <c r="P3">
        <f>_xlfn.NORM.S.INV(O3)</f>
        <v>-1.6906216295848977</v>
      </c>
    </row>
    <row r="4" spans="1:16" ht="15" thickBot="1" x14ac:dyDescent="0.4">
      <c r="A4">
        <v>3</v>
      </c>
      <c r="B4">
        <v>4</v>
      </c>
      <c r="C4">
        <v>6</v>
      </c>
      <c r="D4">
        <f t="shared" si="0"/>
        <v>2</v>
      </c>
      <c r="E4" t="s">
        <v>36</v>
      </c>
      <c r="F4">
        <v>-0.54545454545454541</v>
      </c>
      <c r="G4">
        <v>0.81818181818181823</v>
      </c>
      <c r="I4" t="s">
        <v>36</v>
      </c>
      <c r="J4">
        <v>0.5714285714285714</v>
      </c>
      <c r="K4">
        <v>-0.14285714285714285</v>
      </c>
      <c r="M4">
        <v>2</v>
      </c>
      <c r="N4" s="23">
        <v>-2</v>
      </c>
      <c r="O4">
        <f t="shared" ref="O4:O13" si="1">(M4-0.5)/$N$1</f>
        <v>0.13636363636363635</v>
      </c>
      <c r="P4">
        <f t="shared" ref="P4:P13" si="2">_xlfn.NORM.S.INV(O4)</f>
        <v>-1.096803562093513</v>
      </c>
    </row>
    <row r="5" spans="1:16" ht="15" thickBot="1" x14ac:dyDescent="0.4">
      <c r="A5">
        <v>4</v>
      </c>
      <c r="B5">
        <v>-3</v>
      </c>
      <c r="C5">
        <v>-2</v>
      </c>
      <c r="D5">
        <f t="shared" si="0"/>
        <v>1</v>
      </c>
      <c r="E5" t="s">
        <v>37</v>
      </c>
      <c r="F5">
        <v>5.6727272727272728</v>
      </c>
      <c r="G5">
        <v>12.563636363636364</v>
      </c>
      <c r="I5" t="s">
        <v>37</v>
      </c>
      <c r="J5">
        <v>15.952380952380951</v>
      </c>
      <c r="K5">
        <v>7.1428571428571423</v>
      </c>
      <c r="M5">
        <v>3</v>
      </c>
      <c r="N5" s="15">
        <v>-1</v>
      </c>
      <c r="O5">
        <f t="shared" si="1"/>
        <v>0.22727272727272727</v>
      </c>
      <c r="P5">
        <f t="shared" si="2"/>
        <v>-0.74785859476330196</v>
      </c>
    </row>
    <row r="6" spans="1:16" ht="15" thickBot="1" x14ac:dyDescent="0.4">
      <c r="A6">
        <v>5</v>
      </c>
      <c r="B6">
        <v>-2</v>
      </c>
      <c r="C6">
        <v>-1</v>
      </c>
      <c r="D6">
        <f t="shared" si="0"/>
        <v>1</v>
      </c>
      <c r="E6" t="s">
        <v>38</v>
      </c>
      <c r="F6">
        <v>11</v>
      </c>
      <c r="G6">
        <v>11</v>
      </c>
      <c r="I6" t="s">
        <v>38</v>
      </c>
      <c r="J6">
        <v>7</v>
      </c>
      <c r="K6">
        <v>7</v>
      </c>
      <c r="M6">
        <v>4</v>
      </c>
      <c r="N6" s="13">
        <v>1</v>
      </c>
      <c r="O6">
        <f t="shared" si="1"/>
        <v>0.31818181818181818</v>
      </c>
      <c r="P6">
        <f t="shared" si="2"/>
        <v>-0.47278912099226744</v>
      </c>
    </row>
    <row r="7" spans="1:16" ht="15" thickBot="1" x14ac:dyDescent="0.4">
      <c r="A7">
        <v>6</v>
      </c>
      <c r="B7">
        <v>-3</v>
      </c>
      <c r="C7">
        <v>-6</v>
      </c>
      <c r="D7">
        <f t="shared" si="0"/>
        <v>-3</v>
      </c>
      <c r="E7" t="s">
        <v>39</v>
      </c>
      <c r="F7">
        <v>0.54380733575410534</v>
      </c>
      <c r="I7" t="s">
        <v>41</v>
      </c>
      <c r="J7">
        <v>6</v>
      </c>
      <c r="K7">
        <v>6</v>
      </c>
      <c r="M7">
        <v>5</v>
      </c>
      <c r="N7" s="13">
        <v>1</v>
      </c>
      <c r="O7">
        <f t="shared" si="1"/>
        <v>0.40909090909090912</v>
      </c>
      <c r="P7">
        <f t="shared" si="2"/>
        <v>-0.22988411757923208</v>
      </c>
    </row>
    <row r="8" spans="1:16" ht="15" thickBot="1" x14ac:dyDescent="0.4">
      <c r="A8">
        <v>7</v>
      </c>
      <c r="B8">
        <v>1</v>
      </c>
      <c r="C8">
        <v>2</v>
      </c>
      <c r="D8">
        <f t="shared" si="0"/>
        <v>1</v>
      </c>
      <c r="E8" t="s">
        <v>40</v>
      </c>
      <c r="F8">
        <v>0</v>
      </c>
      <c r="I8" t="s">
        <v>20</v>
      </c>
      <c r="J8">
        <v>2.2333333333333334</v>
      </c>
      <c r="M8">
        <v>6</v>
      </c>
      <c r="N8" s="13">
        <v>1</v>
      </c>
      <c r="O8">
        <f t="shared" si="1"/>
        <v>0.5</v>
      </c>
      <c r="P8">
        <f t="shared" si="2"/>
        <v>0</v>
      </c>
    </row>
    <row r="9" spans="1:16" ht="15" thickBot="1" x14ac:dyDescent="0.4">
      <c r="A9">
        <v>8</v>
      </c>
      <c r="B9">
        <v>-1</v>
      </c>
      <c r="C9">
        <v>-3</v>
      </c>
      <c r="D9">
        <f t="shared" si="0"/>
        <v>-2</v>
      </c>
      <c r="E9" t="s">
        <v>41</v>
      </c>
      <c r="F9">
        <v>10</v>
      </c>
      <c r="I9" t="s">
        <v>50</v>
      </c>
      <c r="J9">
        <v>0.17557007814742287</v>
      </c>
      <c r="M9">
        <v>7</v>
      </c>
      <c r="N9" s="23">
        <v>1</v>
      </c>
      <c r="O9">
        <f t="shared" si="1"/>
        <v>0.59090909090909094</v>
      </c>
      <c r="P9">
        <f t="shared" si="2"/>
        <v>0.22988411757923222</v>
      </c>
    </row>
    <row r="10" spans="1:16" ht="15" thickBot="1" x14ac:dyDescent="0.4">
      <c r="A10">
        <v>9</v>
      </c>
      <c r="B10">
        <v>0</v>
      </c>
      <c r="C10">
        <v>1</v>
      </c>
      <c r="D10">
        <f t="shared" si="0"/>
        <v>1</v>
      </c>
      <c r="E10" s="22" t="s">
        <v>42</v>
      </c>
      <c r="F10" s="22">
        <v>-1.5030090301053793</v>
      </c>
      <c r="I10" s="20" t="s">
        <v>51</v>
      </c>
      <c r="J10" s="20">
        <v>4.2838657138226397</v>
      </c>
      <c r="K10" s="20"/>
      <c r="M10">
        <v>8</v>
      </c>
      <c r="N10" s="25">
        <v>2</v>
      </c>
      <c r="O10">
        <f t="shared" si="1"/>
        <v>0.68181818181818177</v>
      </c>
      <c r="P10">
        <f t="shared" si="2"/>
        <v>0.47278912099226728</v>
      </c>
    </row>
    <row r="11" spans="1:16" x14ac:dyDescent="0.35">
      <c r="A11">
        <v>10</v>
      </c>
      <c r="B11">
        <v>-4</v>
      </c>
      <c r="C11">
        <v>4</v>
      </c>
      <c r="D11">
        <f t="shared" si="0"/>
        <v>8</v>
      </c>
      <c r="E11" s="22" t="s">
        <v>43</v>
      </c>
      <c r="F11" s="22">
        <v>8.1870954407484459E-2</v>
      </c>
      <c r="M11">
        <v>9</v>
      </c>
      <c r="N11">
        <v>3</v>
      </c>
      <c r="O11">
        <f t="shared" si="1"/>
        <v>0.77272727272727271</v>
      </c>
      <c r="P11">
        <f t="shared" si="2"/>
        <v>0.74785859476330196</v>
      </c>
    </row>
    <row r="12" spans="1:16" x14ac:dyDescent="0.35">
      <c r="A12">
        <v>11</v>
      </c>
      <c r="B12">
        <v>0</v>
      </c>
      <c r="C12">
        <v>3</v>
      </c>
      <c r="D12">
        <f t="shared" si="0"/>
        <v>3</v>
      </c>
      <c r="E12" s="22" t="s">
        <v>44</v>
      </c>
      <c r="F12" s="22">
        <v>1.812461122811676</v>
      </c>
      <c r="M12">
        <v>10</v>
      </c>
      <c r="N12" s="24">
        <v>4</v>
      </c>
      <c r="O12">
        <f t="shared" si="1"/>
        <v>0.86363636363636365</v>
      </c>
      <c r="P12">
        <f t="shared" si="2"/>
        <v>1.096803562093513</v>
      </c>
    </row>
    <row r="13" spans="1:16" x14ac:dyDescent="0.35">
      <c r="E13" t="s">
        <v>45</v>
      </c>
      <c r="F13">
        <v>0.16374190881496892</v>
      </c>
      <c r="M13">
        <v>11</v>
      </c>
      <c r="N13">
        <v>8</v>
      </c>
      <c r="O13">
        <f t="shared" si="1"/>
        <v>0.95454545454545459</v>
      </c>
      <c r="P13">
        <f t="shared" si="2"/>
        <v>1.6906216295848984</v>
      </c>
    </row>
    <row r="14" spans="1:16" ht="15" thickBot="1" x14ac:dyDescent="0.4">
      <c r="E14" s="20" t="s">
        <v>46</v>
      </c>
      <c r="F14" s="20">
        <v>2.2281388519862744</v>
      </c>
      <c r="G14" s="20"/>
    </row>
    <row r="17" spans="4:5" x14ac:dyDescent="0.35">
      <c r="D17" t="s">
        <v>47</v>
      </c>
      <c r="E17" t="s">
        <v>48</v>
      </c>
    </row>
  </sheetData>
  <sortState xmlns:xlrd2="http://schemas.microsoft.com/office/spreadsheetml/2017/richdata2" ref="M3:P13">
    <sortCondition ref="N3:N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4022-93F7-4F04-ADAA-549F04853016}">
  <dimension ref="A1:P16"/>
  <sheetViews>
    <sheetView topLeftCell="J2" workbookViewId="0">
      <selection activeCell="O16" sqref="O16"/>
    </sheetView>
  </sheetViews>
  <sheetFormatPr defaultRowHeight="14.5" x14ac:dyDescent="0.35"/>
  <sheetData>
    <row r="1" spans="1:16" ht="26" customHeight="1" thickTop="1" thickBot="1" x14ac:dyDescent="0.4">
      <c r="A1" s="26"/>
      <c r="B1" s="28" t="s">
        <v>1</v>
      </c>
      <c r="C1" s="29"/>
      <c r="D1" s="1" t="s">
        <v>2</v>
      </c>
      <c r="E1" s="30" t="s">
        <v>3</v>
      </c>
      <c r="F1" s="31"/>
      <c r="G1" s="31"/>
      <c r="H1" s="31"/>
      <c r="I1" s="31"/>
      <c r="J1" s="31"/>
      <c r="K1" s="31"/>
      <c r="L1" s="32"/>
      <c r="M1" s="33" t="s">
        <v>4</v>
      </c>
      <c r="N1" s="34"/>
      <c r="O1" s="34"/>
      <c r="P1" s="35"/>
    </row>
    <row r="2" spans="1:16" ht="40" thickBot="1" x14ac:dyDescent="0.4">
      <c r="A2" s="27"/>
      <c r="B2" s="2" t="s">
        <v>5</v>
      </c>
      <c r="C2" s="3" t="s">
        <v>6</v>
      </c>
      <c r="D2" s="3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3" t="s">
        <v>15</v>
      </c>
      <c r="M2" s="4" t="s">
        <v>16</v>
      </c>
      <c r="N2" s="4" t="s">
        <v>17</v>
      </c>
      <c r="O2" s="4" t="s">
        <v>18</v>
      </c>
      <c r="P2" s="5" t="s">
        <v>19</v>
      </c>
    </row>
    <row r="3" spans="1:16" ht="15.5" thickTop="1" thickBot="1" x14ac:dyDescent="0.4">
      <c r="A3" s="6">
        <v>1</v>
      </c>
      <c r="B3" s="7" t="s">
        <v>22</v>
      </c>
      <c r="C3" s="8" t="s">
        <v>21</v>
      </c>
      <c r="D3" s="9"/>
      <c r="E3" s="10">
        <v>1160</v>
      </c>
      <c r="F3" s="10">
        <v>3</v>
      </c>
      <c r="G3" s="10">
        <v>2</v>
      </c>
      <c r="H3" s="10">
        <v>713</v>
      </c>
      <c r="I3" s="10">
        <v>442</v>
      </c>
      <c r="J3" s="10">
        <v>8</v>
      </c>
      <c r="K3" s="10">
        <v>0.27</v>
      </c>
      <c r="L3" s="11">
        <v>3</v>
      </c>
      <c r="M3" s="10">
        <v>38.67</v>
      </c>
      <c r="N3" s="10">
        <v>72.19</v>
      </c>
      <c r="O3" s="13">
        <v>0.99</v>
      </c>
      <c r="P3" s="12" t="s">
        <v>23</v>
      </c>
    </row>
    <row r="4" spans="1:16" ht="15" thickBot="1" x14ac:dyDescent="0.4">
      <c r="A4" s="6">
        <v>1</v>
      </c>
      <c r="B4" s="7" t="s">
        <v>22</v>
      </c>
      <c r="C4" s="8" t="s">
        <v>21</v>
      </c>
      <c r="D4" s="9" t="s">
        <v>24</v>
      </c>
      <c r="E4" s="10">
        <v>1201</v>
      </c>
      <c r="F4" s="10">
        <v>0</v>
      </c>
      <c r="G4" s="10">
        <v>13</v>
      </c>
      <c r="H4" s="10">
        <v>761</v>
      </c>
      <c r="I4" s="10">
        <v>427</v>
      </c>
      <c r="J4" s="10">
        <v>18</v>
      </c>
      <c r="K4" s="10">
        <v>0.6</v>
      </c>
      <c r="L4" s="11">
        <v>5</v>
      </c>
      <c r="M4" s="10">
        <v>40.03</v>
      </c>
      <c r="N4" s="10">
        <v>74.25</v>
      </c>
      <c r="O4" s="13">
        <v>0.99</v>
      </c>
      <c r="P4" s="12" t="s">
        <v>23</v>
      </c>
    </row>
    <row r="5" spans="1:16" ht="15" thickBot="1" x14ac:dyDescent="0.4">
      <c r="A5" s="6">
        <v>2</v>
      </c>
      <c r="B5" s="7" t="s">
        <v>20</v>
      </c>
      <c r="C5" s="8" t="s">
        <v>21</v>
      </c>
      <c r="D5" s="9" t="s">
        <v>25</v>
      </c>
      <c r="E5" s="10">
        <v>935</v>
      </c>
      <c r="F5" s="10">
        <v>6</v>
      </c>
      <c r="G5" s="10">
        <v>57</v>
      </c>
      <c r="H5" s="10">
        <v>551</v>
      </c>
      <c r="I5" s="10">
        <v>321</v>
      </c>
      <c r="J5" s="10">
        <v>176</v>
      </c>
      <c r="K5" s="10">
        <v>5.87</v>
      </c>
      <c r="L5" s="11">
        <v>113</v>
      </c>
      <c r="M5" s="10">
        <v>31.17</v>
      </c>
      <c r="N5" s="10">
        <v>54.5</v>
      </c>
      <c r="O5" s="15">
        <v>0.81</v>
      </c>
      <c r="P5" s="12" t="s">
        <v>26</v>
      </c>
    </row>
    <row r="6" spans="1:16" ht="15" thickBot="1" x14ac:dyDescent="0.4">
      <c r="A6" s="6">
        <v>2</v>
      </c>
      <c r="B6" s="7" t="s">
        <v>20</v>
      </c>
      <c r="C6" s="8" t="s">
        <v>21</v>
      </c>
      <c r="D6" s="9" t="s">
        <v>27</v>
      </c>
      <c r="E6" s="10">
        <v>1075</v>
      </c>
      <c r="F6" s="10">
        <v>5</v>
      </c>
      <c r="G6" s="10">
        <v>9</v>
      </c>
      <c r="H6" s="10">
        <v>674</v>
      </c>
      <c r="I6" s="10">
        <v>387</v>
      </c>
      <c r="J6" s="10">
        <v>15</v>
      </c>
      <c r="K6" s="10">
        <v>0.5</v>
      </c>
      <c r="L6" s="11">
        <v>1</v>
      </c>
      <c r="M6" s="10">
        <v>35.83</v>
      </c>
      <c r="N6" s="10">
        <v>66.31</v>
      </c>
      <c r="O6" s="13">
        <v>0.99</v>
      </c>
      <c r="P6" s="12" t="s">
        <v>23</v>
      </c>
    </row>
    <row r="7" spans="1:16" ht="15" thickBot="1" x14ac:dyDescent="0.4">
      <c r="A7" s="6">
        <v>3</v>
      </c>
      <c r="B7" s="7" t="s">
        <v>20</v>
      </c>
      <c r="C7" s="8" t="s">
        <v>28</v>
      </c>
      <c r="D7" s="9" t="s">
        <v>25</v>
      </c>
      <c r="E7" s="10">
        <v>847</v>
      </c>
      <c r="F7" s="10">
        <v>0</v>
      </c>
      <c r="G7" s="10">
        <v>16</v>
      </c>
      <c r="H7" s="10">
        <v>550</v>
      </c>
      <c r="I7" s="10">
        <v>281</v>
      </c>
      <c r="J7" s="10">
        <v>17</v>
      </c>
      <c r="K7" s="10">
        <v>0.56999999999999995</v>
      </c>
      <c r="L7" s="11">
        <v>1</v>
      </c>
      <c r="M7" s="10">
        <v>28.23</v>
      </c>
      <c r="N7" s="10">
        <v>51.94</v>
      </c>
      <c r="O7" s="13">
        <v>0.98</v>
      </c>
      <c r="P7" s="12" t="s">
        <v>23</v>
      </c>
    </row>
    <row r="8" spans="1:16" ht="15" thickBot="1" x14ac:dyDescent="0.4">
      <c r="A8" s="6">
        <v>3</v>
      </c>
      <c r="B8" s="7" t="s">
        <v>20</v>
      </c>
      <c r="C8" s="8" t="s">
        <v>28</v>
      </c>
      <c r="D8" s="9" t="s">
        <v>27</v>
      </c>
      <c r="E8" s="10">
        <v>903</v>
      </c>
      <c r="F8" s="10">
        <v>3</v>
      </c>
      <c r="G8" s="10">
        <v>9</v>
      </c>
      <c r="H8" s="10">
        <v>555</v>
      </c>
      <c r="I8" s="10">
        <v>336</v>
      </c>
      <c r="J8" s="10">
        <v>13</v>
      </c>
      <c r="K8" s="10">
        <v>0.43</v>
      </c>
      <c r="L8" s="11">
        <v>1</v>
      </c>
      <c r="M8" s="10">
        <v>30.1</v>
      </c>
      <c r="N8" s="10">
        <v>55.69</v>
      </c>
      <c r="O8" s="13">
        <v>0.99</v>
      </c>
      <c r="P8" s="12" t="s">
        <v>23</v>
      </c>
    </row>
    <row r="9" spans="1:16" ht="15" thickBot="1" x14ac:dyDescent="0.4">
      <c r="A9" s="6">
        <v>4</v>
      </c>
      <c r="B9" s="7" t="s">
        <v>20</v>
      </c>
      <c r="C9" s="8" t="s">
        <v>29</v>
      </c>
      <c r="D9" s="9" t="s">
        <v>25</v>
      </c>
      <c r="E9" s="10">
        <v>758</v>
      </c>
      <c r="F9" s="10">
        <v>2</v>
      </c>
      <c r="G9" s="10">
        <v>2</v>
      </c>
      <c r="H9" s="10">
        <v>500</v>
      </c>
      <c r="I9" s="10">
        <v>254</v>
      </c>
      <c r="J9" s="10">
        <v>20</v>
      </c>
      <c r="K9" s="10">
        <v>0.67</v>
      </c>
      <c r="L9" s="11">
        <v>16</v>
      </c>
      <c r="M9" s="10">
        <v>25.27</v>
      </c>
      <c r="N9" s="10">
        <v>47.13</v>
      </c>
      <c r="O9" s="16">
        <v>0.97</v>
      </c>
      <c r="P9" s="12" t="s">
        <v>30</v>
      </c>
    </row>
    <row r="10" spans="1:16" ht="15" thickBot="1" x14ac:dyDescent="0.4">
      <c r="A10" s="6">
        <v>4</v>
      </c>
      <c r="B10" s="7" t="s">
        <v>20</v>
      </c>
      <c r="C10" s="8" t="s">
        <v>29</v>
      </c>
      <c r="D10" s="9" t="s">
        <v>27</v>
      </c>
      <c r="E10" s="10">
        <v>592</v>
      </c>
      <c r="F10" s="10">
        <v>4</v>
      </c>
      <c r="G10" s="10">
        <v>19</v>
      </c>
      <c r="H10" s="10">
        <v>360</v>
      </c>
      <c r="I10" s="10">
        <v>209</v>
      </c>
      <c r="J10" s="10">
        <v>24</v>
      </c>
      <c r="K10" s="10">
        <v>0.8</v>
      </c>
      <c r="L10" s="11">
        <v>1</v>
      </c>
      <c r="M10" s="10">
        <v>19.73</v>
      </c>
      <c r="N10" s="10">
        <v>35.56</v>
      </c>
      <c r="O10" s="16">
        <v>0.96</v>
      </c>
      <c r="P10" s="12" t="s">
        <v>30</v>
      </c>
    </row>
    <row r="11" spans="1:16" ht="15" thickBot="1" x14ac:dyDescent="0.4">
      <c r="A11" s="6">
        <v>5</v>
      </c>
      <c r="B11" s="7" t="s">
        <v>22</v>
      </c>
      <c r="C11" s="8" t="s">
        <v>29</v>
      </c>
      <c r="D11" s="9" t="s">
        <v>25</v>
      </c>
      <c r="E11" s="10">
        <v>535</v>
      </c>
      <c r="F11" s="10">
        <v>9</v>
      </c>
      <c r="G11" s="10">
        <v>2</v>
      </c>
      <c r="H11" s="10">
        <v>308</v>
      </c>
      <c r="I11" s="10">
        <v>216</v>
      </c>
      <c r="J11" s="10">
        <v>11</v>
      </c>
      <c r="K11" s="10">
        <v>0.37</v>
      </c>
      <c r="L11" s="11">
        <v>0</v>
      </c>
      <c r="M11" s="10">
        <v>17.829999999999998</v>
      </c>
      <c r="N11" s="10">
        <v>32.75</v>
      </c>
      <c r="O11" s="13">
        <v>0.98</v>
      </c>
      <c r="P11" s="12" t="s">
        <v>23</v>
      </c>
    </row>
    <row r="12" spans="1:16" ht="15" thickBot="1" x14ac:dyDescent="0.4">
      <c r="A12" s="6">
        <v>5</v>
      </c>
      <c r="B12" s="7" t="s">
        <v>22</v>
      </c>
      <c r="C12" s="8" t="s">
        <v>29</v>
      </c>
      <c r="D12" s="9" t="s">
        <v>27</v>
      </c>
      <c r="E12" s="10">
        <v>685</v>
      </c>
      <c r="F12" s="10">
        <v>1</v>
      </c>
      <c r="G12" s="10">
        <v>9</v>
      </c>
      <c r="H12" s="10">
        <v>431</v>
      </c>
      <c r="I12" s="10">
        <v>244</v>
      </c>
      <c r="J12" s="10">
        <v>10</v>
      </c>
      <c r="K12" s="10">
        <v>0.33</v>
      </c>
      <c r="L12" s="11">
        <v>0</v>
      </c>
      <c r="M12" s="10">
        <v>22.83</v>
      </c>
      <c r="N12" s="10">
        <v>42.19</v>
      </c>
      <c r="O12" s="13">
        <v>0.99</v>
      </c>
      <c r="P12" s="12" t="s">
        <v>23</v>
      </c>
    </row>
    <row r="13" spans="1:16" ht="15" thickBot="1" x14ac:dyDescent="0.4">
      <c r="A13" s="6">
        <v>6</v>
      </c>
      <c r="B13" s="7" t="s">
        <v>20</v>
      </c>
      <c r="C13" s="8" t="s">
        <v>21</v>
      </c>
      <c r="D13" s="9" t="s">
        <v>25</v>
      </c>
      <c r="E13" s="10">
        <v>994</v>
      </c>
      <c r="F13" s="10">
        <v>3</v>
      </c>
      <c r="G13" s="10">
        <v>10</v>
      </c>
      <c r="H13" s="10">
        <v>607</v>
      </c>
      <c r="I13" s="10">
        <v>374</v>
      </c>
      <c r="J13" s="10">
        <v>14</v>
      </c>
      <c r="K13" s="10">
        <v>0.47</v>
      </c>
      <c r="L13" s="11">
        <v>1</v>
      </c>
      <c r="M13" s="10">
        <v>33.130000000000003</v>
      </c>
      <c r="N13" s="10">
        <v>65.400000000000006</v>
      </c>
      <c r="O13" s="13">
        <v>0.99</v>
      </c>
      <c r="P13" s="12" t="s">
        <v>23</v>
      </c>
    </row>
    <row r="14" spans="1:16" ht="15" thickBot="1" x14ac:dyDescent="0.4">
      <c r="A14" s="6">
        <v>6</v>
      </c>
      <c r="B14" s="7" t="s">
        <v>20</v>
      </c>
      <c r="C14" s="8" t="s">
        <v>21</v>
      </c>
      <c r="D14" s="9" t="s">
        <v>27</v>
      </c>
      <c r="E14" s="10">
        <v>1230</v>
      </c>
      <c r="F14" s="10">
        <v>2</v>
      </c>
      <c r="G14" s="10">
        <v>3</v>
      </c>
      <c r="H14" s="10">
        <v>770</v>
      </c>
      <c r="I14" s="10">
        <v>455</v>
      </c>
      <c r="J14" s="10">
        <v>5</v>
      </c>
      <c r="K14" s="10">
        <v>0.17</v>
      </c>
      <c r="L14" s="11">
        <v>0</v>
      </c>
      <c r="M14" s="10">
        <v>41</v>
      </c>
      <c r="N14" s="10">
        <v>81.67</v>
      </c>
      <c r="O14" s="13">
        <v>1</v>
      </c>
      <c r="P14" s="12" t="s">
        <v>23</v>
      </c>
    </row>
    <row r="15" spans="1:16" ht="15" thickBot="1" x14ac:dyDescent="0.4">
      <c r="A15" s="6">
        <v>7</v>
      </c>
      <c r="B15" s="14" t="s">
        <v>22</v>
      </c>
      <c r="C15" s="9" t="s">
        <v>21</v>
      </c>
      <c r="D15" s="9" t="s">
        <v>31</v>
      </c>
      <c r="E15" s="10">
        <v>868</v>
      </c>
      <c r="F15" s="10">
        <v>1</v>
      </c>
      <c r="G15" s="10">
        <v>7</v>
      </c>
      <c r="H15" s="10">
        <v>532</v>
      </c>
      <c r="I15" s="10">
        <v>328</v>
      </c>
      <c r="J15" s="10">
        <v>10</v>
      </c>
      <c r="K15" s="10">
        <v>0.33</v>
      </c>
      <c r="L15" s="11">
        <v>2</v>
      </c>
      <c r="M15" s="10">
        <v>28.93</v>
      </c>
      <c r="N15" s="10">
        <v>53.75</v>
      </c>
      <c r="O15" s="13">
        <v>0.99</v>
      </c>
      <c r="P15" s="12" t="s">
        <v>23</v>
      </c>
    </row>
    <row r="16" spans="1:16" ht="15" thickBot="1" x14ac:dyDescent="0.4">
      <c r="A16" s="17">
        <v>7</v>
      </c>
      <c r="B16" s="18" t="s">
        <v>22</v>
      </c>
      <c r="C16" s="18" t="s">
        <v>21</v>
      </c>
      <c r="D16" s="18" t="s">
        <v>31</v>
      </c>
      <c r="E16" s="17">
        <v>1182</v>
      </c>
      <c r="F16" s="17">
        <v>1</v>
      </c>
      <c r="G16" s="17">
        <v>4</v>
      </c>
      <c r="H16" s="17">
        <v>734</v>
      </c>
      <c r="I16" s="17">
        <v>443</v>
      </c>
      <c r="J16" s="17">
        <v>5</v>
      </c>
      <c r="K16" s="17">
        <v>0.17</v>
      </c>
      <c r="L16" s="17">
        <v>0</v>
      </c>
      <c r="M16" s="17">
        <v>39.4</v>
      </c>
      <c r="N16" s="17">
        <v>73.56</v>
      </c>
      <c r="O16" s="19">
        <v>1</v>
      </c>
      <c r="P16" s="18" t="s">
        <v>23</v>
      </c>
    </row>
  </sheetData>
  <mergeCells count="4">
    <mergeCell ref="A1:A2"/>
    <mergeCell ref="B1:C1"/>
    <mergeCell ref="E1:L1"/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224CE-F938-4685-BB15-0C058D1452BC}">
  <dimension ref="A1:L9"/>
  <sheetViews>
    <sheetView topLeftCell="C1" workbookViewId="0">
      <selection activeCell="F13" sqref="F13"/>
    </sheetView>
  </sheetViews>
  <sheetFormatPr defaultRowHeight="14.5" x14ac:dyDescent="0.35"/>
  <sheetData>
    <row r="1" spans="1:12" ht="15" thickBot="1" x14ac:dyDescent="0.4">
      <c r="A1" s="36" t="s">
        <v>33</v>
      </c>
      <c r="B1" s="36"/>
      <c r="C1" s="36"/>
      <c r="D1" s="36"/>
      <c r="E1" s="36"/>
      <c r="F1" s="36"/>
      <c r="G1" s="36" t="s">
        <v>34</v>
      </c>
      <c r="H1" s="36"/>
      <c r="I1" s="36"/>
      <c r="J1" s="36"/>
      <c r="K1" s="36"/>
      <c r="L1" s="36"/>
    </row>
    <row r="2" spans="1:12" ht="53" thickBot="1" x14ac:dyDescent="0.4">
      <c r="A2" s="2" t="s">
        <v>57</v>
      </c>
      <c r="B2" s="2" t="s">
        <v>53</v>
      </c>
      <c r="C2" s="2" t="s">
        <v>52</v>
      </c>
      <c r="D2" s="2" t="s">
        <v>54</v>
      </c>
      <c r="E2" s="2" t="s">
        <v>55</v>
      </c>
      <c r="F2" s="2" t="s">
        <v>56</v>
      </c>
      <c r="G2" s="2" t="s">
        <v>58</v>
      </c>
      <c r="H2" s="2" t="s">
        <v>53</v>
      </c>
      <c r="I2" s="2" t="s">
        <v>52</v>
      </c>
      <c r="J2" s="2" t="s">
        <v>54</v>
      </c>
      <c r="K2" s="2" t="s">
        <v>55</v>
      </c>
      <c r="L2" s="2" t="s">
        <v>56</v>
      </c>
    </row>
    <row r="3" spans="1:12" ht="15.5" thickTop="1" thickBot="1" x14ac:dyDescent="0.4">
      <c r="A3" s="10">
        <v>1160</v>
      </c>
      <c r="B3" s="10">
        <v>3</v>
      </c>
      <c r="C3" s="10">
        <v>2</v>
      </c>
      <c r="D3" s="10">
        <v>713</v>
      </c>
      <c r="E3" s="10">
        <v>442</v>
      </c>
      <c r="F3" s="10">
        <v>8</v>
      </c>
      <c r="G3" s="10">
        <v>1201</v>
      </c>
      <c r="H3" s="10">
        <v>0</v>
      </c>
      <c r="I3" s="10">
        <v>13</v>
      </c>
      <c r="J3" s="10">
        <v>761</v>
      </c>
      <c r="K3" s="10">
        <v>427</v>
      </c>
      <c r="L3" s="10">
        <v>18</v>
      </c>
    </row>
    <row r="4" spans="1:12" ht="15" thickBot="1" x14ac:dyDescent="0.4">
      <c r="A4" s="10">
        <v>935</v>
      </c>
      <c r="B4" s="10">
        <v>6</v>
      </c>
      <c r="C4" s="10">
        <v>57</v>
      </c>
      <c r="D4" s="10">
        <v>551</v>
      </c>
      <c r="E4" s="10">
        <v>321</v>
      </c>
      <c r="F4" s="10">
        <v>176</v>
      </c>
      <c r="G4" s="10">
        <v>1075</v>
      </c>
      <c r="H4" s="10">
        <v>5</v>
      </c>
      <c r="I4" s="10">
        <v>9</v>
      </c>
      <c r="J4" s="10">
        <v>674</v>
      </c>
      <c r="K4" s="10">
        <v>387</v>
      </c>
      <c r="L4" s="10">
        <v>15</v>
      </c>
    </row>
    <row r="5" spans="1:12" ht="15" thickBot="1" x14ac:dyDescent="0.4">
      <c r="A5" s="10">
        <v>847</v>
      </c>
      <c r="B5" s="10">
        <v>0</v>
      </c>
      <c r="C5" s="10">
        <v>16</v>
      </c>
      <c r="D5" s="10">
        <v>550</v>
      </c>
      <c r="E5" s="10">
        <v>281</v>
      </c>
      <c r="F5" s="10">
        <v>17</v>
      </c>
      <c r="G5" s="10">
        <v>903</v>
      </c>
      <c r="H5" s="10">
        <v>3</v>
      </c>
      <c r="I5" s="10">
        <v>9</v>
      </c>
      <c r="J5" s="10">
        <v>555</v>
      </c>
      <c r="K5" s="10">
        <v>336</v>
      </c>
      <c r="L5" s="10">
        <v>13</v>
      </c>
    </row>
    <row r="6" spans="1:12" ht="15" thickBot="1" x14ac:dyDescent="0.4">
      <c r="A6" s="10">
        <v>758</v>
      </c>
      <c r="B6" s="10">
        <v>2</v>
      </c>
      <c r="C6" s="10">
        <v>2</v>
      </c>
      <c r="D6" s="10">
        <v>500</v>
      </c>
      <c r="E6" s="10">
        <v>254</v>
      </c>
      <c r="F6" s="10">
        <v>20</v>
      </c>
      <c r="G6" s="10">
        <v>592</v>
      </c>
      <c r="H6" s="10">
        <v>4</v>
      </c>
      <c r="I6" s="10">
        <v>19</v>
      </c>
      <c r="J6" s="10">
        <v>360</v>
      </c>
      <c r="K6" s="10">
        <v>209</v>
      </c>
      <c r="L6" s="10">
        <v>24</v>
      </c>
    </row>
    <row r="7" spans="1:12" ht="15" thickBot="1" x14ac:dyDescent="0.4">
      <c r="A7" s="10">
        <v>535</v>
      </c>
      <c r="B7" s="10">
        <v>9</v>
      </c>
      <c r="C7" s="10">
        <v>2</v>
      </c>
      <c r="D7" s="10">
        <v>308</v>
      </c>
      <c r="E7" s="10">
        <v>216</v>
      </c>
      <c r="F7" s="10">
        <v>11</v>
      </c>
      <c r="G7" s="10">
        <v>685</v>
      </c>
      <c r="H7" s="10">
        <v>1</v>
      </c>
      <c r="I7" s="10">
        <v>9</v>
      </c>
      <c r="J7" s="10">
        <v>431</v>
      </c>
      <c r="K7" s="10">
        <v>244</v>
      </c>
      <c r="L7" s="10">
        <v>10</v>
      </c>
    </row>
    <row r="8" spans="1:12" ht="15" thickBot="1" x14ac:dyDescent="0.4">
      <c r="A8" s="10">
        <v>994</v>
      </c>
      <c r="B8" s="10">
        <v>3</v>
      </c>
      <c r="C8" s="10">
        <v>10</v>
      </c>
      <c r="D8" s="10">
        <v>607</v>
      </c>
      <c r="E8" s="10">
        <v>374</v>
      </c>
      <c r="F8" s="10">
        <v>14</v>
      </c>
      <c r="G8" s="10">
        <v>1230</v>
      </c>
      <c r="H8" s="10">
        <v>2</v>
      </c>
      <c r="I8" s="10">
        <v>3</v>
      </c>
      <c r="J8" s="10">
        <v>770</v>
      </c>
      <c r="K8" s="10">
        <v>455</v>
      </c>
      <c r="L8" s="10">
        <v>5</v>
      </c>
    </row>
    <row r="9" spans="1:12" ht="15" thickBot="1" x14ac:dyDescent="0.4">
      <c r="A9" s="10">
        <v>868</v>
      </c>
      <c r="B9" s="10">
        <v>1</v>
      </c>
      <c r="C9" s="10">
        <v>7</v>
      </c>
      <c r="D9" s="10">
        <v>532</v>
      </c>
      <c r="E9" s="10">
        <v>328</v>
      </c>
      <c r="F9" s="10">
        <v>10</v>
      </c>
      <c r="G9" s="17">
        <v>1182</v>
      </c>
      <c r="H9" s="17">
        <v>1</v>
      </c>
      <c r="I9" s="17">
        <v>4</v>
      </c>
      <c r="J9" s="17">
        <v>734</v>
      </c>
      <c r="K9" s="17">
        <v>443</v>
      </c>
      <c r="L9" s="17">
        <v>5</v>
      </c>
    </row>
  </sheetData>
  <mergeCells count="2">
    <mergeCell ref="A1:F1"/>
    <mergeCell ref="G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722B-F3DA-40F3-A7C0-AE2BA3323F9F}">
  <dimension ref="A1:P16"/>
  <sheetViews>
    <sheetView zoomScale="102" workbookViewId="0">
      <selection activeCell="D16" sqref="D16"/>
    </sheetView>
  </sheetViews>
  <sheetFormatPr defaultRowHeight="14.5" x14ac:dyDescent="0.35"/>
  <cols>
    <col min="5" max="5" width="31.7265625" customWidth="1"/>
    <col min="9" max="9" width="21.1796875" customWidth="1"/>
  </cols>
  <sheetData>
    <row r="1" spans="1:16" ht="15" thickBot="1" x14ac:dyDescent="0.4">
      <c r="A1" t="s">
        <v>0</v>
      </c>
      <c r="B1" t="s">
        <v>33</v>
      </c>
      <c r="C1" t="s">
        <v>34</v>
      </c>
      <c r="E1" t="s">
        <v>35</v>
      </c>
      <c r="I1" t="s">
        <v>49</v>
      </c>
      <c r="M1" t="s">
        <v>59</v>
      </c>
      <c r="N1">
        <v>7</v>
      </c>
    </row>
    <row r="2" spans="1:16" ht="15" thickBot="1" x14ac:dyDescent="0.4">
      <c r="A2">
        <v>1</v>
      </c>
      <c r="B2" s="10">
        <v>72.19</v>
      </c>
      <c r="C2" s="10">
        <v>74.25</v>
      </c>
      <c r="D2">
        <f>C2-B2</f>
        <v>2.0600000000000023</v>
      </c>
      <c r="M2" t="s">
        <v>60</v>
      </c>
      <c r="N2" t="s">
        <v>61</v>
      </c>
      <c r="O2" t="s">
        <v>62</v>
      </c>
      <c r="P2" t="s">
        <v>63</v>
      </c>
    </row>
    <row r="3" spans="1:16" ht="15" thickBot="1" x14ac:dyDescent="0.4">
      <c r="A3">
        <v>2</v>
      </c>
      <c r="B3" s="10">
        <v>54.5</v>
      </c>
      <c r="C3" s="10">
        <v>66.31</v>
      </c>
      <c r="D3">
        <f t="shared" ref="D3:D8" si="0">C3-B3</f>
        <v>11.810000000000002</v>
      </c>
      <c r="E3" s="21"/>
      <c r="F3" s="21" t="s">
        <v>33</v>
      </c>
      <c r="G3" s="21" t="s">
        <v>34</v>
      </c>
      <c r="I3" s="21"/>
      <c r="J3" s="21" t="s">
        <v>34</v>
      </c>
      <c r="K3" s="21" t="s">
        <v>33</v>
      </c>
      <c r="M3">
        <v>1</v>
      </c>
      <c r="N3" s="10">
        <v>-11.57</v>
      </c>
      <c r="O3">
        <f>(M3-0.5)/$N$1</f>
        <v>7.1428571428571425E-2</v>
      </c>
      <c r="P3">
        <f>_xlfn.NORM.S.INV(O3)</f>
        <v>-1.4652337926855223</v>
      </c>
    </row>
    <row r="4" spans="1:16" ht="15" thickBot="1" x14ac:dyDescent="0.4">
      <c r="A4">
        <v>3</v>
      </c>
      <c r="B4" s="10">
        <v>51.94</v>
      </c>
      <c r="C4" s="10">
        <v>55.69</v>
      </c>
      <c r="D4">
        <f t="shared" si="0"/>
        <v>3.75</v>
      </c>
      <c r="E4" t="s">
        <v>36</v>
      </c>
      <c r="F4">
        <v>53.951428571428565</v>
      </c>
      <c r="G4">
        <v>61.318571428571431</v>
      </c>
      <c r="I4" t="s">
        <v>36</v>
      </c>
      <c r="J4">
        <v>61.318571428571431</v>
      </c>
      <c r="K4">
        <v>53.951428571428565</v>
      </c>
      <c r="M4">
        <v>2</v>
      </c>
      <c r="N4" s="10">
        <v>2.0600000000000023</v>
      </c>
      <c r="O4">
        <f t="shared" ref="O4:O9" si="1">(M4-0.5)/$N$1</f>
        <v>0.21428571428571427</v>
      </c>
      <c r="P4">
        <f t="shared" ref="P4:P9" si="2">_xlfn.NORM.S.INV(O4)</f>
        <v>-0.79163860774337469</v>
      </c>
    </row>
    <row r="5" spans="1:16" ht="15" thickBot="1" x14ac:dyDescent="0.4">
      <c r="A5">
        <v>4</v>
      </c>
      <c r="B5" s="10">
        <v>47.13</v>
      </c>
      <c r="C5" s="10">
        <v>35.56</v>
      </c>
      <c r="D5">
        <f t="shared" si="0"/>
        <v>-11.57</v>
      </c>
      <c r="E5" t="s">
        <v>37</v>
      </c>
      <c r="F5">
        <v>160.68918095238163</v>
      </c>
      <c r="G5">
        <v>302.87608095238102</v>
      </c>
      <c r="I5" t="s">
        <v>37</v>
      </c>
      <c r="J5">
        <v>302.87608095238102</v>
      </c>
      <c r="K5">
        <v>160.68918095238163</v>
      </c>
      <c r="M5">
        <v>3</v>
      </c>
      <c r="N5" s="10">
        <v>3.75</v>
      </c>
      <c r="O5">
        <f t="shared" si="1"/>
        <v>0.35714285714285715</v>
      </c>
      <c r="P5">
        <f t="shared" si="2"/>
        <v>-0.36610635680056969</v>
      </c>
    </row>
    <row r="6" spans="1:16" ht="15" thickBot="1" x14ac:dyDescent="0.4">
      <c r="A6">
        <v>5</v>
      </c>
      <c r="B6" s="10">
        <v>32.75</v>
      </c>
      <c r="C6" s="10">
        <v>42.19</v>
      </c>
      <c r="D6">
        <f t="shared" si="0"/>
        <v>9.4399999999999977</v>
      </c>
      <c r="E6" t="s">
        <v>38</v>
      </c>
      <c r="F6">
        <v>7</v>
      </c>
      <c r="G6">
        <v>7</v>
      </c>
      <c r="I6" t="s">
        <v>38</v>
      </c>
      <c r="J6">
        <v>7</v>
      </c>
      <c r="K6">
        <v>7</v>
      </c>
      <c r="M6">
        <v>4</v>
      </c>
      <c r="N6" s="10">
        <v>9.4399999999999977</v>
      </c>
      <c r="O6">
        <f t="shared" si="1"/>
        <v>0.5</v>
      </c>
      <c r="P6">
        <f t="shared" si="2"/>
        <v>0</v>
      </c>
    </row>
    <row r="7" spans="1:16" ht="15" thickBot="1" x14ac:dyDescent="0.4">
      <c r="A7">
        <v>6</v>
      </c>
      <c r="B7" s="10">
        <v>65.400000000000006</v>
      </c>
      <c r="C7" s="10">
        <v>81.67</v>
      </c>
      <c r="D7">
        <f t="shared" si="0"/>
        <v>16.269999999999996</v>
      </c>
      <c r="E7" t="s">
        <v>39</v>
      </c>
      <c r="F7">
        <v>0.8020951127442133</v>
      </c>
      <c r="I7" t="s">
        <v>41</v>
      </c>
      <c r="J7">
        <v>6</v>
      </c>
      <c r="K7">
        <v>6</v>
      </c>
      <c r="M7">
        <v>5</v>
      </c>
      <c r="N7" s="10">
        <v>11.810000000000002</v>
      </c>
      <c r="O7">
        <f t="shared" si="1"/>
        <v>0.6428571428571429</v>
      </c>
      <c r="P7">
        <f t="shared" si="2"/>
        <v>0.3661063568005698</v>
      </c>
    </row>
    <row r="8" spans="1:16" ht="15" thickBot="1" x14ac:dyDescent="0.4">
      <c r="A8">
        <v>7</v>
      </c>
      <c r="B8" s="10">
        <v>53.75</v>
      </c>
      <c r="C8" s="17">
        <v>73.56</v>
      </c>
      <c r="D8">
        <f t="shared" si="0"/>
        <v>19.810000000000002</v>
      </c>
      <c r="E8" t="s">
        <v>40</v>
      </c>
      <c r="F8">
        <v>0</v>
      </c>
      <c r="I8" t="s">
        <v>20</v>
      </c>
      <c r="J8">
        <v>1.884856710061487</v>
      </c>
      <c r="M8">
        <v>6</v>
      </c>
      <c r="N8" s="10">
        <v>16.269999999999996</v>
      </c>
      <c r="O8">
        <f t="shared" si="1"/>
        <v>0.7857142857142857</v>
      </c>
      <c r="P8">
        <f t="shared" si="2"/>
        <v>0.79163860774337469</v>
      </c>
    </row>
    <row r="9" spans="1:16" ht="15" thickBot="1" x14ac:dyDescent="0.4">
      <c r="E9" t="s">
        <v>41</v>
      </c>
      <c r="F9">
        <v>6</v>
      </c>
      <c r="I9" t="s">
        <v>50</v>
      </c>
      <c r="J9">
        <v>0.22997200852465219</v>
      </c>
      <c r="M9">
        <v>7</v>
      </c>
      <c r="N9" s="10">
        <v>19.810000000000002</v>
      </c>
      <c r="O9">
        <f t="shared" si="1"/>
        <v>0.9285714285714286</v>
      </c>
      <c r="P9">
        <f t="shared" si="2"/>
        <v>1.4652337926855228</v>
      </c>
    </row>
    <row r="10" spans="1:16" ht="15" thickBot="1" x14ac:dyDescent="0.4">
      <c r="E10" s="22" t="s">
        <v>42</v>
      </c>
      <c r="F10" s="22">
        <v>-1.8612956520438648</v>
      </c>
      <c r="I10" s="20" t="s">
        <v>51</v>
      </c>
      <c r="J10" s="20">
        <v>4.2838657138226397</v>
      </c>
      <c r="K10" s="20"/>
      <c r="M10">
        <v>1</v>
      </c>
      <c r="N10" s="10"/>
    </row>
    <row r="11" spans="1:16" ht="15" thickBot="1" x14ac:dyDescent="0.4">
      <c r="E11" s="22" t="s">
        <v>43</v>
      </c>
      <c r="F11" s="22">
        <v>5.6011195200805136E-2</v>
      </c>
      <c r="M11">
        <v>2</v>
      </c>
      <c r="N11" s="10"/>
    </row>
    <row r="12" spans="1:16" ht="15" thickBot="1" x14ac:dyDescent="0.4">
      <c r="E12" s="22" t="s">
        <v>44</v>
      </c>
      <c r="F12" s="22">
        <v>1.9431802805153031</v>
      </c>
      <c r="M12">
        <v>3</v>
      </c>
      <c r="N12" s="10"/>
    </row>
    <row r="13" spans="1:16" ht="15" thickBot="1" x14ac:dyDescent="0.4">
      <c r="E13" t="s">
        <v>45</v>
      </c>
      <c r="F13">
        <v>0.11202239040161027</v>
      </c>
      <c r="M13">
        <v>4</v>
      </c>
      <c r="N13" s="10"/>
    </row>
    <row r="14" spans="1:16" ht="15" thickBot="1" x14ac:dyDescent="0.4">
      <c r="E14" s="20" t="s">
        <v>46</v>
      </c>
      <c r="F14" s="20">
        <v>2.4469118511449697</v>
      </c>
      <c r="G14" s="20"/>
      <c r="M14">
        <v>5</v>
      </c>
      <c r="N14" s="10"/>
    </row>
    <row r="15" spans="1:16" ht="15" thickBot="1" x14ac:dyDescent="0.4">
      <c r="M15">
        <v>6</v>
      </c>
      <c r="N15" s="10"/>
    </row>
    <row r="16" spans="1:16" ht="15" thickBot="1" x14ac:dyDescent="0.4">
      <c r="C16" t="s">
        <v>47</v>
      </c>
      <c r="D16" t="s">
        <v>48</v>
      </c>
      <c r="M16">
        <v>7</v>
      </c>
      <c r="N16" s="17"/>
    </row>
  </sheetData>
  <sortState xmlns:xlrd2="http://schemas.microsoft.com/office/spreadsheetml/2017/richdata2" ref="N3:N9">
    <sortCondition ref="N3:N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7002-4301-40B8-BAC4-57D86B54EC7F}">
  <dimension ref="A1:P17"/>
  <sheetViews>
    <sheetView tabSelected="1" zoomScaleNormal="100" workbookViewId="0">
      <selection activeCell="H16" sqref="H16"/>
    </sheetView>
  </sheetViews>
  <sheetFormatPr defaultRowHeight="14.5" x14ac:dyDescent="0.35"/>
  <cols>
    <col min="5" max="5" width="31.54296875" customWidth="1"/>
    <col min="9" max="9" width="20.90625" customWidth="1"/>
  </cols>
  <sheetData>
    <row r="1" spans="1:16" ht="15" thickBot="1" x14ac:dyDescent="0.4">
      <c r="A1" t="s">
        <v>0</v>
      </c>
      <c r="B1" t="s">
        <v>33</v>
      </c>
      <c r="C1" t="s">
        <v>34</v>
      </c>
      <c r="E1" t="s">
        <v>35</v>
      </c>
      <c r="I1" t="s">
        <v>49</v>
      </c>
      <c r="M1" t="s">
        <v>59</v>
      </c>
      <c r="N1">
        <v>7</v>
      </c>
    </row>
    <row r="2" spans="1:16" ht="15" thickBot="1" x14ac:dyDescent="0.4">
      <c r="A2">
        <v>1</v>
      </c>
      <c r="B2" s="13">
        <v>0.99</v>
      </c>
      <c r="C2" s="13">
        <v>0.99</v>
      </c>
      <c r="D2">
        <f>C2-B2</f>
        <v>0</v>
      </c>
      <c r="M2" t="s">
        <v>60</v>
      </c>
      <c r="N2" t="s">
        <v>61</v>
      </c>
      <c r="O2" t="s">
        <v>62</v>
      </c>
      <c r="P2" t="s">
        <v>63</v>
      </c>
    </row>
    <row r="3" spans="1:16" ht="15" thickBot="1" x14ac:dyDescent="0.4">
      <c r="A3">
        <v>2</v>
      </c>
      <c r="B3" s="15">
        <v>0.81</v>
      </c>
      <c r="C3" s="13">
        <v>0.99</v>
      </c>
      <c r="D3">
        <f t="shared" ref="D3:D8" si="0">C3-B3</f>
        <v>0.17999999999999994</v>
      </c>
      <c r="E3" s="21"/>
      <c r="F3" s="21" t="s">
        <v>33</v>
      </c>
      <c r="G3" s="21" t="s">
        <v>34</v>
      </c>
      <c r="I3" s="21"/>
      <c r="J3" s="21" t="s">
        <v>33</v>
      </c>
      <c r="K3" s="21" t="s">
        <v>34</v>
      </c>
      <c r="M3">
        <v>1</v>
      </c>
      <c r="N3" s="15">
        <v>0</v>
      </c>
      <c r="O3">
        <f>(M3-0.5)/$N$1</f>
        <v>7.1428571428571425E-2</v>
      </c>
      <c r="P3">
        <f>_xlfn.NORM.S.INV(O3)</f>
        <v>-1.4652337926855223</v>
      </c>
    </row>
    <row r="4" spans="1:16" ht="15" thickBot="1" x14ac:dyDescent="0.4">
      <c r="A4">
        <v>3</v>
      </c>
      <c r="B4" s="13">
        <v>0.98</v>
      </c>
      <c r="C4" s="13">
        <v>0.99</v>
      </c>
      <c r="D4">
        <f t="shared" si="0"/>
        <v>1.0000000000000009E-2</v>
      </c>
      <c r="E4" t="s">
        <v>36</v>
      </c>
      <c r="F4">
        <v>0.95857142857142874</v>
      </c>
      <c r="G4">
        <v>0.98857142857142855</v>
      </c>
      <c r="I4" t="s">
        <v>36</v>
      </c>
      <c r="J4">
        <v>0.95857142857142874</v>
      </c>
      <c r="K4">
        <v>0.98857142857142855</v>
      </c>
      <c r="M4">
        <v>2</v>
      </c>
      <c r="N4" s="16">
        <v>0.17999999999999994</v>
      </c>
      <c r="O4">
        <f t="shared" ref="O4:O9" si="1">(M4-0.5)/$N$1</f>
        <v>0.21428571428571427</v>
      </c>
      <c r="P4">
        <f t="shared" ref="P4:P9" si="2">_xlfn.NORM.S.INV(O4)</f>
        <v>-0.79163860774337469</v>
      </c>
    </row>
    <row r="5" spans="1:16" ht="15" thickBot="1" x14ac:dyDescent="0.4">
      <c r="A5">
        <v>4</v>
      </c>
      <c r="B5" s="16">
        <v>0.97</v>
      </c>
      <c r="C5" s="16">
        <v>0.96</v>
      </c>
      <c r="D5">
        <f t="shared" si="0"/>
        <v>-1.0000000000000009E-2</v>
      </c>
      <c r="E5" t="s">
        <v>37</v>
      </c>
      <c r="F5">
        <v>4.3476190476190446E-3</v>
      </c>
      <c r="G5">
        <v>1.8095238095238128E-4</v>
      </c>
      <c r="I5" t="s">
        <v>37</v>
      </c>
      <c r="J5">
        <v>4.3476190476190446E-3</v>
      </c>
      <c r="K5">
        <v>1.8095238095238128E-4</v>
      </c>
      <c r="M5">
        <v>3</v>
      </c>
      <c r="N5" s="13">
        <v>1.0000000000000009E-2</v>
      </c>
      <c r="O5">
        <f t="shared" si="1"/>
        <v>0.35714285714285715</v>
      </c>
      <c r="P5">
        <f t="shared" si="2"/>
        <v>-0.36610635680056969</v>
      </c>
    </row>
    <row r="6" spans="1:16" ht="15" thickBot="1" x14ac:dyDescent="0.4">
      <c r="A6">
        <v>5</v>
      </c>
      <c r="B6" s="13">
        <v>0.98</v>
      </c>
      <c r="C6" s="13">
        <v>0.99</v>
      </c>
      <c r="D6">
        <f t="shared" si="0"/>
        <v>1.0000000000000009E-2</v>
      </c>
      <c r="E6" t="s">
        <v>38</v>
      </c>
      <c r="F6">
        <v>7</v>
      </c>
      <c r="G6">
        <v>7</v>
      </c>
      <c r="I6" t="s">
        <v>38</v>
      </c>
      <c r="J6">
        <v>7</v>
      </c>
      <c r="K6">
        <v>7</v>
      </c>
      <c r="M6">
        <v>4</v>
      </c>
      <c r="N6" s="13">
        <v>-1.0000000000000009E-2</v>
      </c>
      <c r="O6">
        <f t="shared" si="1"/>
        <v>0.5</v>
      </c>
      <c r="P6">
        <f t="shared" si="2"/>
        <v>0</v>
      </c>
    </row>
    <row r="7" spans="1:16" ht="15" thickBot="1" x14ac:dyDescent="0.4">
      <c r="A7">
        <v>6</v>
      </c>
      <c r="B7" s="13">
        <v>0.99</v>
      </c>
      <c r="C7" s="13">
        <v>1</v>
      </c>
      <c r="D7">
        <f t="shared" si="0"/>
        <v>1.0000000000000009E-2</v>
      </c>
      <c r="E7" t="s">
        <v>39</v>
      </c>
      <c r="F7">
        <v>5.3687454476832937E-2</v>
      </c>
      <c r="I7" t="s">
        <v>41</v>
      </c>
      <c r="J7">
        <v>6</v>
      </c>
      <c r="K7">
        <v>6</v>
      </c>
      <c r="M7">
        <v>5</v>
      </c>
      <c r="N7" s="13">
        <v>1.0000000000000009E-2</v>
      </c>
      <c r="O7">
        <f t="shared" si="1"/>
        <v>0.6428571428571429</v>
      </c>
      <c r="P7">
        <f t="shared" si="2"/>
        <v>0.3661063568005698</v>
      </c>
    </row>
    <row r="8" spans="1:16" ht="15" thickBot="1" x14ac:dyDescent="0.4">
      <c r="A8">
        <v>7</v>
      </c>
      <c r="B8" s="13">
        <v>0.99</v>
      </c>
      <c r="C8" s="19">
        <v>1</v>
      </c>
      <c r="D8">
        <f t="shared" si="0"/>
        <v>1.0000000000000009E-2</v>
      </c>
      <c r="E8" t="s">
        <v>40</v>
      </c>
      <c r="F8">
        <v>0</v>
      </c>
      <c r="I8" t="s">
        <v>20</v>
      </c>
      <c r="J8">
        <v>24.026315789473625</v>
      </c>
      <c r="M8">
        <v>6</v>
      </c>
      <c r="N8" s="13">
        <v>1.0000000000000009E-2</v>
      </c>
      <c r="O8">
        <f t="shared" si="1"/>
        <v>0.7857142857142857</v>
      </c>
      <c r="P8">
        <f t="shared" si="2"/>
        <v>0.79163860774337469</v>
      </c>
    </row>
    <row r="9" spans="1:16" ht="15" thickBot="1" x14ac:dyDescent="0.4">
      <c r="E9" t="s">
        <v>41</v>
      </c>
      <c r="F9">
        <v>6</v>
      </c>
      <c r="I9" t="s">
        <v>50</v>
      </c>
      <c r="J9">
        <v>6.0035563088546194E-4</v>
      </c>
      <c r="M9">
        <v>7</v>
      </c>
      <c r="N9" s="13">
        <v>1.0000000000000009E-2</v>
      </c>
      <c r="O9">
        <f t="shared" si="1"/>
        <v>0.9285714285714286</v>
      </c>
      <c r="P9">
        <f t="shared" si="2"/>
        <v>1.4652337926855228</v>
      </c>
    </row>
    <row r="10" spans="1:16" ht="15" thickBot="1" x14ac:dyDescent="0.4">
      <c r="E10" s="22" t="s">
        <v>42</v>
      </c>
      <c r="F10" s="22">
        <v>-1.1920791213585396</v>
      </c>
      <c r="G10" s="22"/>
      <c r="I10" s="20" t="s">
        <v>51</v>
      </c>
      <c r="J10" s="20">
        <v>4.2838657138226397</v>
      </c>
      <c r="K10" s="20"/>
      <c r="M10" t="s">
        <v>60</v>
      </c>
      <c r="N10" t="s">
        <v>61</v>
      </c>
      <c r="O10" t="s">
        <v>62</v>
      </c>
      <c r="P10" t="s">
        <v>63</v>
      </c>
    </row>
    <row r="11" spans="1:16" ht="15" thickBot="1" x14ac:dyDescent="0.4">
      <c r="E11" s="22" t="s">
        <v>43</v>
      </c>
      <c r="F11" s="22">
        <v>0.13911786112092875</v>
      </c>
      <c r="G11" s="22"/>
      <c r="M11">
        <v>1</v>
      </c>
      <c r="N11" s="16">
        <v>0.96</v>
      </c>
      <c r="O11">
        <f t="shared" ref="O11:O17" si="3">(M11-0.5)/$N$1</f>
        <v>7.1428571428571425E-2</v>
      </c>
      <c r="P11">
        <f t="shared" ref="P11:P17" si="4">_xlfn.NORM.S.INV(O11)</f>
        <v>-1.4652337926855223</v>
      </c>
    </row>
    <row r="12" spans="1:16" ht="15" thickBot="1" x14ac:dyDescent="0.4">
      <c r="E12" s="22" t="s">
        <v>44</v>
      </c>
      <c r="F12" s="22">
        <v>1.9431802805153031</v>
      </c>
      <c r="G12" s="22"/>
      <c r="M12">
        <v>2</v>
      </c>
      <c r="N12" s="13">
        <v>0.99</v>
      </c>
      <c r="O12">
        <f t="shared" si="3"/>
        <v>0.21428571428571427</v>
      </c>
      <c r="P12">
        <f t="shared" si="4"/>
        <v>-0.79163860774337469</v>
      </c>
    </row>
    <row r="13" spans="1:16" ht="15" thickBot="1" x14ac:dyDescent="0.4">
      <c r="E13" t="s">
        <v>45</v>
      </c>
      <c r="F13">
        <v>0.2782357222418575</v>
      </c>
      <c r="M13">
        <v>3</v>
      </c>
      <c r="N13" s="13">
        <v>0.99</v>
      </c>
      <c r="O13">
        <f t="shared" si="3"/>
        <v>0.35714285714285715</v>
      </c>
      <c r="P13">
        <f t="shared" si="4"/>
        <v>-0.36610635680056969</v>
      </c>
    </row>
    <row r="14" spans="1:16" ht="15" thickBot="1" x14ac:dyDescent="0.4">
      <c r="E14" s="20" t="s">
        <v>46</v>
      </c>
      <c r="F14" s="20">
        <v>2.4469118511449697</v>
      </c>
      <c r="G14" s="20"/>
      <c r="M14">
        <v>4</v>
      </c>
      <c r="N14" s="13">
        <v>0.99</v>
      </c>
      <c r="O14">
        <f t="shared" si="3"/>
        <v>0.5</v>
      </c>
      <c r="P14">
        <f t="shared" si="4"/>
        <v>0</v>
      </c>
    </row>
    <row r="15" spans="1:16" ht="15" thickBot="1" x14ac:dyDescent="0.4">
      <c r="M15">
        <v>5</v>
      </c>
      <c r="N15" s="13">
        <v>0.99</v>
      </c>
      <c r="O15">
        <f t="shared" si="3"/>
        <v>0.6428571428571429</v>
      </c>
      <c r="P15">
        <f t="shared" si="4"/>
        <v>0.3661063568005698</v>
      </c>
    </row>
    <row r="16" spans="1:16" ht="15" thickBot="1" x14ac:dyDescent="0.4">
      <c r="M16">
        <v>6</v>
      </c>
      <c r="N16" s="13">
        <v>1</v>
      </c>
      <c r="O16">
        <f t="shared" si="3"/>
        <v>0.7857142857142857</v>
      </c>
      <c r="P16">
        <f t="shared" si="4"/>
        <v>0.79163860774337469</v>
      </c>
    </row>
    <row r="17" spans="2:16" ht="15" thickBot="1" x14ac:dyDescent="0.4">
      <c r="B17" t="s">
        <v>47</v>
      </c>
      <c r="M17">
        <v>7</v>
      </c>
      <c r="N17" s="19">
        <v>1</v>
      </c>
      <c r="O17">
        <f t="shared" si="3"/>
        <v>0.9285714285714286</v>
      </c>
      <c r="P17">
        <f t="shared" si="4"/>
        <v>1.4652337926855228</v>
      </c>
    </row>
  </sheetData>
  <sortState xmlns:xlrd2="http://schemas.microsoft.com/office/spreadsheetml/2017/richdata2" ref="N11:N17">
    <sortCondition ref="N11:N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B6C8-159A-47F9-8DA8-2E9117EFED63}">
  <dimension ref="A1:C8"/>
  <sheetViews>
    <sheetView topLeftCell="E1" workbookViewId="0">
      <selection activeCell="O8" sqref="O8"/>
    </sheetView>
  </sheetViews>
  <sheetFormatPr defaultRowHeight="14.5" x14ac:dyDescent="0.35"/>
  <sheetData>
    <row r="1" spans="1:3" ht="15" thickBot="1" x14ac:dyDescent="0.4">
      <c r="A1" t="s">
        <v>0</v>
      </c>
      <c r="B1" t="s">
        <v>33</v>
      </c>
      <c r="C1" t="s">
        <v>34</v>
      </c>
    </row>
    <row r="2" spans="1:3" ht="15" thickBot="1" x14ac:dyDescent="0.4">
      <c r="A2">
        <v>1</v>
      </c>
      <c r="B2" s="10">
        <v>1160</v>
      </c>
      <c r="C2" s="10">
        <v>1201</v>
      </c>
    </row>
    <row r="3" spans="1:3" ht="15" thickBot="1" x14ac:dyDescent="0.4">
      <c r="A3">
        <v>2</v>
      </c>
      <c r="B3" s="10">
        <v>935</v>
      </c>
      <c r="C3" s="10">
        <v>1075</v>
      </c>
    </row>
    <row r="4" spans="1:3" ht="15" thickBot="1" x14ac:dyDescent="0.4">
      <c r="A4">
        <v>3</v>
      </c>
      <c r="B4" s="10">
        <v>847</v>
      </c>
      <c r="C4" s="10">
        <v>903</v>
      </c>
    </row>
    <row r="5" spans="1:3" ht="15" thickBot="1" x14ac:dyDescent="0.4">
      <c r="A5">
        <v>4</v>
      </c>
      <c r="B5" s="10">
        <v>758</v>
      </c>
      <c r="C5" s="10">
        <v>592</v>
      </c>
    </row>
    <row r="6" spans="1:3" ht="15" thickBot="1" x14ac:dyDescent="0.4">
      <c r="A6">
        <v>5</v>
      </c>
      <c r="B6" s="10">
        <v>535</v>
      </c>
      <c r="C6" s="10">
        <v>685</v>
      </c>
    </row>
    <row r="7" spans="1:3" ht="15" thickBot="1" x14ac:dyDescent="0.4">
      <c r="A7">
        <v>6</v>
      </c>
      <c r="B7" s="10">
        <v>994</v>
      </c>
      <c r="C7" s="10">
        <v>1230</v>
      </c>
    </row>
    <row r="8" spans="1:3" ht="15" thickBot="1" x14ac:dyDescent="0.4">
      <c r="A8">
        <v>7</v>
      </c>
      <c r="B8" s="10">
        <v>868</v>
      </c>
      <c r="C8" s="17">
        <v>1182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CDDA-3DB5-4470-9892-0FF49AFFC987}">
  <dimension ref="A1:C8"/>
  <sheetViews>
    <sheetView topLeftCell="D1" workbookViewId="0">
      <selection activeCell="C16" sqref="C16"/>
    </sheetView>
  </sheetViews>
  <sheetFormatPr defaultRowHeight="14.5" x14ac:dyDescent="0.35"/>
  <sheetData>
    <row r="1" spans="1:3" ht="15" thickBot="1" x14ac:dyDescent="0.4">
      <c r="A1" t="s">
        <v>0</v>
      </c>
      <c r="B1" t="s">
        <v>33</v>
      </c>
      <c r="C1" t="s">
        <v>34</v>
      </c>
    </row>
    <row r="2" spans="1:3" ht="15" thickBot="1" x14ac:dyDescent="0.4">
      <c r="A2">
        <v>1</v>
      </c>
      <c r="B2" s="10">
        <v>8</v>
      </c>
      <c r="C2" s="10">
        <v>18</v>
      </c>
    </row>
    <row r="3" spans="1:3" ht="15" thickBot="1" x14ac:dyDescent="0.4">
      <c r="A3">
        <v>2</v>
      </c>
      <c r="B3" s="10">
        <v>176</v>
      </c>
      <c r="C3" s="10">
        <v>15</v>
      </c>
    </row>
    <row r="4" spans="1:3" ht="15" thickBot="1" x14ac:dyDescent="0.4">
      <c r="A4">
        <v>3</v>
      </c>
      <c r="B4" s="10">
        <v>17</v>
      </c>
      <c r="C4" s="10">
        <v>13</v>
      </c>
    </row>
    <row r="5" spans="1:3" ht="15" thickBot="1" x14ac:dyDescent="0.4">
      <c r="A5">
        <v>4</v>
      </c>
      <c r="B5" s="10">
        <v>20</v>
      </c>
      <c r="C5" s="10">
        <v>24</v>
      </c>
    </row>
    <row r="6" spans="1:3" ht="15" thickBot="1" x14ac:dyDescent="0.4">
      <c r="A6">
        <v>5</v>
      </c>
      <c r="B6" s="10">
        <v>11</v>
      </c>
      <c r="C6" s="10">
        <v>10</v>
      </c>
    </row>
    <row r="7" spans="1:3" ht="15" thickBot="1" x14ac:dyDescent="0.4">
      <c r="A7">
        <v>6</v>
      </c>
      <c r="B7" s="10">
        <v>14</v>
      </c>
      <c r="C7" s="10">
        <v>5</v>
      </c>
    </row>
    <row r="8" spans="1:3" ht="15" thickBot="1" x14ac:dyDescent="0.4">
      <c r="A8">
        <v>7</v>
      </c>
      <c r="B8" s="10">
        <v>10</v>
      </c>
      <c r="C8" s="1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Pruebas aritmeticas</vt:lpstr>
      <vt:lpstr>Toulose-Pieron</vt:lpstr>
      <vt:lpstr>Error</vt:lpstr>
      <vt:lpstr>Vc</vt:lpstr>
      <vt:lpstr>K</vt:lpstr>
      <vt:lpstr>N</vt:lpstr>
      <vt:lpstr>ErrorTotal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Margareth Vela</dc:creator>
  <cp:lastModifiedBy>Margareth Vela</cp:lastModifiedBy>
  <dcterms:created xsi:type="dcterms:W3CDTF">2023-09-29T16:40:43Z</dcterms:created>
  <dcterms:modified xsi:type="dcterms:W3CDTF">2023-10-07T15:22:23Z</dcterms:modified>
</cp:coreProperties>
</file>