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1.xml" ContentType="application/vnd.openxmlformats-officedocument.themeOverrid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drawings/drawing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2.xml" ContentType="application/vnd.openxmlformats-officedocument.themeOverrid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vg2\Documents\Repositorio_Pulsos\Pulsos_Binaurales\Estadística\Cualitativo\"/>
    </mc:Choice>
  </mc:AlternateContent>
  <xr:revisionPtr revIDLastSave="0" documentId="13_ncr:1_{A6F2A5BF-DF7B-428F-8C44-40060783A343}" xr6:coauthVersionLast="47" xr6:coauthVersionMax="47" xr10:uidLastSave="{00000000-0000-0000-0000-000000000000}"/>
  <bookViews>
    <workbookView xWindow="-110" yWindow="-110" windowWidth="19420" windowHeight="10300" firstSheet="9" activeTab="13" xr2:uid="{00000000-000D-0000-FFFF-FFFF00000000}"/>
  </bookViews>
  <sheets>
    <sheet name="Respuestas de formulario 1" sheetId="1" state="hidden" r:id="rId1"/>
    <sheet name="Respuestas de formulario 2" sheetId="2" state="hidden" r:id="rId2"/>
    <sheet name="Tabla de valores" sheetId="16" r:id="rId3"/>
    <sheet name="Data completa" sheetId="3" r:id="rId4"/>
    <sheet name="Genero" sheetId="17" r:id="rId5"/>
    <sheet name="Edad" sheetId="6" r:id="rId6"/>
    <sheet name="Nivel de relajación" sheetId="7" r:id="rId7"/>
    <sheet name="Nivel de estrés" sheetId="8" r:id="rId8"/>
    <sheet name="Nivel de enojo" sheetId="10" r:id="rId9"/>
    <sheet name="Nivel de disgusto" sheetId="11" r:id="rId10"/>
    <sheet name="Emociones" sheetId="13" r:id="rId11"/>
    <sheet name="Impacto" sheetId="15" r:id="rId12"/>
    <sheet name="Impacto Sueño" sheetId="18" r:id="rId13"/>
    <sheet name="Hábitos" sheetId="19" r:id="rId14"/>
  </sheets>
  <definedNames>
    <definedName name="_xlnm._FilterDatabase" localSheetId="3" hidden="1">'Data completa'!$B$1:$P$28</definedName>
  </definedNames>
  <calcPr calcId="191029"/>
  <pivotCaches>
    <pivotCache cacheId="385" r:id="rId15"/>
    <pivotCache cacheId="409" r:id="rId16"/>
    <pivotCache cacheId="433" r:id="rId17"/>
    <pivotCache cacheId="441" r:id="rId18"/>
    <pivotCache cacheId="449" r:id="rId19"/>
    <pivotCache cacheId="473" r:id="rId20"/>
    <pivotCache cacheId="521" r:id="rId21"/>
    <pivotCache cacheId="529" r:id="rId2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C26" i="13"/>
  <c r="D26" i="13"/>
  <c r="E26" i="13"/>
  <c r="F26" i="13"/>
  <c r="G26" i="13"/>
  <c r="H26" i="13"/>
  <c r="I26" i="13"/>
  <c r="C27" i="13"/>
  <c r="D27" i="13"/>
  <c r="E27" i="13"/>
  <c r="F27" i="13"/>
  <c r="G27" i="13"/>
  <c r="H27" i="13"/>
  <c r="I27" i="13"/>
  <c r="C28" i="13"/>
  <c r="D28" i="13"/>
  <c r="E28" i="13"/>
  <c r="F28" i="13"/>
  <c r="G28" i="13"/>
  <c r="H28" i="13"/>
  <c r="I28" i="13"/>
  <c r="C29" i="13"/>
  <c r="D29" i="13"/>
  <c r="E29" i="13"/>
  <c r="F29" i="13"/>
  <c r="G29" i="13"/>
  <c r="H29" i="13"/>
  <c r="I29" i="13"/>
  <c r="C30" i="13"/>
  <c r="D30" i="13"/>
  <c r="E30" i="13"/>
  <c r="F30" i="13"/>
  <c r="G30" i="13"/>
  <c r="H30" i="13"/>
  <c r="I30" i="13"/>
  <c r="C31" i="13"/>
  <c r="D31" i="13"/>
  <c r="E31" i="13"/>
  <c r="F31" i="13"/>
  <c r="G31" i="13"/>
  <c r="H31" i="13"/>
  <c r="I31" i="13"/>
  <c r="C32" i="13"/>
  <c r="D32" i="13"/>
  <c r="E32" i="13"/>
  <c r="F32" i="13"/>
  <c r="G32" i="13"/>
  <c r="H32" i="13"/>
  <c r="I32" i="13"/>
  <c r="C33" i="13"/>
  <c r="D33" i="13"/>
  <c r="E33" i="13"/>
  <c r="F33" i="13"/>
  <c r="G33" i="13"/>
  <c r="H33" i="13"/>
  <c r="I33" i="13"/>
  <c r="C34" i="13"/>
  <c r="D34" i="13"/>
  <c r="E34" i="13"/>
  <c r="F34" i="13"/>
  <c r="G34" i="13"/>
  <c r="H34" i="13"/>
  <c r="I34" i="13"/>
  <c r="C35" i="13"/>
  <c r="D35" i="13"/>
  <c r="E35" i="13"/>
  <c r="F35" i="13"/>
  <c r="G35" i="13"/>
  <c r="H35" i="13"/>
  <c r="I35" i="13"/>
  <c r="C36" i="13"/>
  <c r="D36" i="13"/>
  <c r="E36" i="13"/>
  <c r="F36" i="13"/>
  <c r="G36" i="13"/>
  <c r="H36" i="13"/>
  <c r="I36" i="13"/>
  <c r="C37" i="13"/>
  <c r="D37" i="13"/>
  <c r="E37" i="13"/>
  <c r="F37" i="13"/>
  <c r="G37" i="13"/>
  <c r="H37" i="13"/>
  <c r="I37" i="13"/>
  <c r="C38" i="13"/>
  <c r="D38" i="13"/>
  <c r="E38" i="13"/>
  <c r="F38" i="13"/>
  <c r="G38" i="13"/>
  <c r="H38" i="13"/>
  <c r="I38" i="13"/>
  <c r="C39" i="13"/>
  <c r="D39" i="13"/>
  <c r="E39" i="13"/>
  <c r="F39" i="13"/>
  <c r="G39" i="13"/>
  <c r="H39" i="13"/>
  <c r="I39" i="13"/>
  <c r="C40" i="13"/>
  <c r="D40" i="13"/>
  <c r="E40" i="13"/>
  <c r="F40" i="13"/>
  <c r="G40" i="13"/>
  <c r="H40" i="13"/>
  <c r="I40" i="13"/>
  <c r="C41" i="13"/>
  <c r="D41" i="13"/>
  <c r="E41" i="13"/>
  <c r="F41" i="13"/>
  <c r="G41" i="13"/>
  <c r="H41" i="13"/>
  <c r="I41" i="13"/>
  <c r="C42" i="13"/>
  <c r="D42" i="13"/>
  <c r="E42" i="13"/>
  <c r="F42" i="13"/>
  <c r="G42" i="13"/>
  <c r="H42" i="13"/>
  <c r="I42" i="13"/>
  <c r="C43" i="13"/>
  <c r="D43" i="13"/>
  <c r="E43" i="13"/>
  <c r="F43" i="13"/>
  <c r="G43" i="13"/>
  <c r="H43" i="13"/>
  <c r="I43" i="13"/>
  <c r="C44" i="13"/>
  <c r="D44" i="13"/>
  <c r="E44" i="13"/>
  <c r="F44" i="13"/>
  <c r="G44" i="13"/>
  <c r="H44" i="13"/>
  <c r="I44" i="13"/>
  <c r="C45" i="13"/>
  <c r="D45" i="13"/>
  <c r="E45" i="13"/>
  <c r="F45" i="13"/>
  <c r="G45" i="13"/>
  <c r="H45" i="13"/>
  <c r="I45" i="13"/>
  <c r="C46" i="13"/>
  <c r="D46" i="13"/>
  <c r="E46" i="13"/>
  <c r="F46" i="13"/>
  <c r="G46" i="13"/>
  <c r="H46" i="13"/>
  <c r="I46" i="13"/>
  <c r="C47" i="13"/>
  <c r="D47" i="13"/>
  <c r="E47" i="13"/>
  <c r="F47" i="13"/>
  <c r="G47" i="13"/>
  <c r="H47" i="13"/>
  <c r="I47" i="13"/>
  <c r="C48" i="13"/>
  <c r="D48" i="13"/>
  <c r="E48" i="13"/>
  <c r="F48" i="13"/>
  <c r="G48" i="13"/>
  <c r="H48" i="13"/>
  <c r="I48" i="13"/>
  <c r="C49" i="13"/>
  <c r="D49" i="13"/>
  <c r="E49" i="13"/>
  <c r="F49" i="13"/>
  <c r="G49" i="13"/>
  <c r="H49" i="13"/>
  <c r="I49" i="13"/>
  <c r="C50" i="13"/>
  <c r="D50" i="13"/>
  <c r="E50" i="13"/>
  <c r="F50" i="13"/>
  <c r="G50" i="13"/>
  <c r="H50" i="13"/>
  <c r="I50" i="13"/>
  <c r="C51" i="13"/>
  <c r="D51" i="13"/>
  <c r="E51" i="13"/>
  <c r="F51" i="13"/>
  <c r="G51" i="13"/>
  <c r="H51" i="13"/>
  <c r="I51" i="13"/>
  <c r="C52" i="13"/>
  <c r="D52" i="13"/>
  <c r="E52" i="13"/>
  <c r="F52" i="13"/>
  <c r="G52" i="13"/>
  <c r="H52" i="13"/>
  <c r="I52" i="13"/>
  <c r="C53" i="13"/>
  <c r="D53" i="13"/>
  <c r="E53" i="13"/>
  <c r="F53" i="13"/>
  <c r="G53" i="13"/>
  <c r="H53" i="13"/>
  <c r="I53" i="13"/>
  <c r="C54" i="13"/>
  <c r="D54" i="13"/>
  <c r="E54" i="13"/>
  <c r="F54" i="13"/>
  <c r="G54" i="13"/>
  <c r="H54" i="13"/>
  <c r="I54" i="13"/>
  <c r="C55" i="13"/>
  <c r="D55" i="13"/>
  <c r="E55" i="13"/>
  <c r="F55" i="13"/>
  <c r="G55" i="13"/>
  <c r="H55" i="13"/>
  <c r="I55" i="13"/>
  <c r="C56" i="13"/>
  <c r="D56" i="13"/>
  <c r="E56" i="13"/>
  <c r="F56" i="13"/>
  <c r="G56" i="13"/>
  <c r="H56" i="13"/>
  <c r="I56" i="13"/>
  <c r="C57" i="13"/>
  <c r="D57" i="13"/>
  <c r="E57" i="13"/>
  <c r="F57" i="13"/>
  <c r="G57" i="13"/>
  <c r="H57" i="13"/>
  <c r="I57" i="13"/>
  <c r="C58" i="13"/>
  <c r="D58" i="13"/>
  <c r="E58" i="13"/>
  <c r="F58" i="13"/>
  <c r="G58" i="13"/>
  <c r="H58" i="13"/>
  <c r="I58" i="13"/>
  <c r="C59" i="13"/>
  <c r="D59" i="13"/>
  <c r="E59" i="13"/>
  <c r="F59" i="13"/>
  <c r="G59" i="13"/>
  <c r="H59" i="13"/>
  <c r="I59" i="13"/>
  <c r="C60" i="13"/>
  <c r="D60" i="13"/>
  <c r="E60" i="13"/>
  <c r="F60" i="13"/>
  <c r="G60" i="13"/>
  <c r="H60" i="13"/>
  <c r="I60" i="13"/>
  <c r="C61" i="13"/>
  <c r="D61" i="13"/>
  <c r="E61" i="13"/>
  <c r="F61" i="13"/>
  <c r="G61" i="13"/>
  <c r="H61" i="13"/>
  <c r="I61" i="13"/>
  <c r="C62" i="13"/>
  <c r="D62" i="13"/>
  <c r="E62" i="13"/>
  <c r="F62" i="13"/>
  <c r="G62" i="13"/>
  <c r="H62" i="13"/>
  <c r="I62" i="13"/>
  <c r="C63" i="13"/>
  <c r="D63" i="13"/>
  <c r="E63" i="13"/>
  <c r="F63" i="13"/>
  <c r="G63" i="13"/>
  <c r="H63" i="13"/>
  <c r="I63" i="13"/>
  <c r="C64" i="13"/>
  <c r="D64" i="13"/>
  <c r="E64" i="13"/>
  <c r="F64" i="13"/>
  <c r="G64" i="13"/>
  <c r="H64" i="13"/>
  <c r="I64" i="13"/>
  <c r="C65" i="13"/>
  <c r="D65" i="13"/>
  <c r="E65" i="13"/>
  <c r="F65" i="13"/>
  <c r="G65" i="13"/>
  <c r="H65" i="13"/>
  <c r="I65" i="13"/>
  <c r="C66" i="13"/>
  <c r="D66" i="13"/>
  <c r="E66" i="13"/>
  <c r="F66" i="13"/>
  <c r="G66" i="13"/>
  <c r="H66" i="13"/>
  <c r="I66" i="13"/>
  <c r="C67" i="13"/>
  <c r="D67" i="13"/>
  <c r="E67" i="13"/>
  <c r="F67" i="13"/>
  <c r="G67" i="13"/>
  <c r="H67" i="13"/>
  <c r="I67" i="13"/>
  <c r="C68" i="13"/>
  <c r="D68" i="13"/>
  <c r="E68" i="13"/>
  <c r="F68" i="13"/>
  <c r="G68" i="13"/>
  <c r="H68" i="13"/>
  <c r="I68" i="13"/>
  <c r="C69" i="13"/>
  <c r="D69" i="13"/>
  <c r="E69" i="13"/>
  <c r="F69" i="13"/>
  <c r="G69" i="13"/>
  <c r="H69" i="13"/>
  <c r="I69" i="13"/>
  <c r="C70" i="13"/>
  <c r="D70" i="13"/>
  <c r="E70" i="13"/>
  <c r="F70" i="13"/>
  <c r="G70" i="13"/>
  <c r="H70" i="13"/>
  <c r="I70" i="13"/>
  <c r="C71" i="13"/>
  <c r="D71" i="13"/>
  <c r="E71" i="13"/>
  <c r="F71" i="13"/>
  <c r="G71" i="13"/>
  <c r="H71" i="13"/>
  <c r="I71" i="13"/>
  <c r="C72" i="13"/>
  <c r="D72" i="13"/>
  <c r="E72" i="13"/>
  <c r="F72" i="13"/>
  <c r="G72" i="13"/>
  <c r="H72" i="13"/>
  <c r="I72" i="13"/>
  <c r="C73" i="13"/>
  <c r="D73" i="13"/>
  <c r="E73" i="13"/>
  <c r="F73" i="13"/>
  <c r="G73" i="13"/>
  <c r="H73" i="13"/>
  <c r="I73" i="13"/>
  <c r="C74" i="13"/>
  <c r="D74" i="13"/>
  <c r="E74" i="13"/>
  <c r="F74" i="13"/>
  <c r="G74" i="13"/>
  <c r="H74" i="13"/>
  <c r="I74" i="13"/>
  <c r="C75" i="13"/>
  <c r="D75" i="13"/>
  <c r="E75" i="13"/>
  <c r="F75" i="13"/>
  <c r="G75" i="13"/>
  <c r="H75" i="13"/>
  <c r="I75" i="13"/>
  <c r="C76" i="13"/>
  <c r="D76" i="13"/>
  <c r="E76" i="13"/>
  <c r="F76" i="13"/>
  <c r="G76" i="13"/>
  <c r="H76" i="13"/>
  <c r="I76" i="13"/>
  <c r="C77" i="13"/>
  <c r="D77" i="13"/>
  <c r="E77" i="13"/>
  <c r="F77" i="13"/>
  <c r="G77" i="13"/>
  <c r="H77" i="13"/>
  <c r="I77" i="13"/>
  <c r="C78" i="13"/>
  <c r="D78" i="13"/>
  <c r="E78" i="13"/>
  <c r="F78" i="13"/>
  <c r="G78" i="13"/>
  <c r="H78" i="13"/>
  <c r="I78" i="13"/>
  <c r="C79" i="13"/>
  <c r="D79" i="13"/>
  <c r="E79" i="13"/>
  <c r="F79" i="13"/>
  <c r="G79" i="13"/>
  <c r="H79" i="13"/>
  <c r="I79" i="13"/>
  <c r="C80" i="13"/>
  <c r="D80" i="13"/>
  <c r="E80" i="13"/>
  <c r="F80" i="13"/>
  <c r="G80" i="13"/>
  <c r="H80" i="13"/>
  <c r="I80" i="13"/>
  <c r="C81" i="13"/>
  <c r="D81" i="13"/>
  <c r="E81" i="13"/>
  <c r="F81" i="13"/>
  <c r="G81" i="13"/>
  <c r="H81" i="13"/>
  <c r="I81" i="13"/>
  <c r="C82" i="13"/>
  <c r="D82" i="13"/>
  <c r="E82" i="13"/>
  <c r="F82" i="13"/>
  <c r="G82" i="13"/>
  <c r="H82" i="13"/>
  <c r="I82" i="13"/>
  <c r="C83" i="13"/>
  <c r="D83" i="13"/>
  <c r="E83" i="13"/>
  <c r="F83" i="13"/>
  <c r="G83" i="13"/>
  <c r="H83" i="13"/>
  <c r="I83" i="13"/>
  <c r="C84" i="13"/>
  <c r="D84" i="13"/>
  <c r="E84" i="13"/>
  <c r="F84" i="13"/>
  <c r="G84" i="13"/>
  <c r="H84" i="13"/>
  <c r="I84" i="13"/>
  <c r="C85" i="13"/>
  <c r="D85" i="13"/>
  <c r="E85" i="13"/>
  <c r="F85" i="13"/>
  <c r="G85" i="13"/>
  <c r="H85" i="13"/>
  <c r="I85" i="13"/>
  <c r="C86" i="13"/>
  <c r="D86" i="13"/>
  <c r="E86" i="13"/>
  <c r="F86" i="13"/>
  <c r="G86" i="13"/>
  <c r="H86" i="13"/>
  <c r="I86" i="13"/>
  <c r="C87" i="13"/>
  <c r="D87" i="13"/>
  <c r="E87" i="13"/>
  <c r="F87" i="13"/>
  <c r="G87" i="13"/>
  <c r="H87" i="13"/>
  <c r="I87" i="13"/>
  <c r="C88" i="13"/>
  <c r="D88" i="13"/>
  <c r="E88" i="13"/>
  <c r="F88" i="13"/>
  <c r="G88" i="13"/>
  <c r="H88" i="13"/>
  <c r="I88" i="13"/>
  <c r="C89" i="13"/>
  <c r="D89" i="13"/>
  <c r="E89" i="13"/>
  <c r="F89" i="13"/>
  <c r="G89" i="13"/>
  <c r="H89" i="13"/>
  <c r="I89" i="13"/>
  <c r="C90" i="13"/>
  <c r="D90" i="13"/>
  <c r="E90" i="13"/>
  <c r="F90" i="13"/>
  <c r="G90" i="13"/>
  <c r="H90" i="13"/>
  <c r="I90" i="13"/>
  <c r="C91" i="13"/>
  <c r="D91" i="13"/>
  <c r="E91" i="13"/>
  <c r="F91" i="13"/>
  <c r="G91" i="13"/>
  <c r="H91" i="13"/>
  <c r="I91" i="13"/>
  <c r="C92" i="13"/>
  <c r="D92" i="13"/>
  <c r="E92" i="13"/>
  <c r="F92" i="13"/>
  <c r="G92" i="13"/>
  <c r="H92" i="13"/>
  <c r="I92" i="13"/>
  <c r="C93" i="13"/>
  <c r="D93" i="13"/>
  <c r="E93" i="13"/>
  <c r="F93" i="13"/>
  <c r="G93" i="13"/>
  <c r="H93" i="13"/>
  <c r="I93" i="13"/>
  <c r="C94" i="13"/>
  <c r="D94" i="13"/>
  <c r="E94" i="13"/>
  <c r="F94" i="13"/>
  <c r="G94" i="13"/>
  <c r="H94" i="13"/>
  <c r="I94" i="13"/>
  <c r="C95" i="13"/>
  <c r="D95" i="13"/>
  <c r="E95" i="13"/>
  <c r="F95" i="13"/>
  <c r="G95" i="13"/>
  <c r="H95" i="13"/>
  <c r="I95" i="13"/>
  <c r="C96" i="13"/>
  <c r="D96" i="13"/>
  <c r="E96" i="13"/>
  <c r="F96" i="13"/>
  <c r="G96" i="13"/>
  <c r="H96" i="13"/>
  <c r="I96" i="13"/>
  <c r="C97" i="13"/>
  <c r="D97" i="13"/>
  <c r="E97" i="13"/>
  <c r="F97" i="13"/>
  <c r="G97" i="13"/>
  <c r="H97" i="13"/>
  <c r="I97" i="13"/>
  <c r="C98" i="13"/>
  <c r="D98" i="13"/>
  <c r="E98" i="13"/>
  <c r="F98" i="13"/>
  <c r="G98" i="13"/>
  <c r="H98" i="13"/>
  <c r="I98" i="13"/>
  <c r="C99" i="13"/>
  <c r="D99" i="13"/>
  <c r="E99" i="13"/>
  <c r="F99" i="13"/>
  <c r="G99" i="13"/>
  <c r="H99" i="13"/>
  <c r="I99" i="13"/>
  <c r="C100" i="13"/>
  <c r="D100" i="13"/>
  <c r="E100" i="13"/>
  <c r="F100" i="13"/>
  <c r="G100" i="13"/>
  <c r="H100" i="13"/>
  <c r="I100" i="13"/>
  <c r="C101" i="13"/>
  <c r="D101" i="13"/>
  <c r="E101" i="13"/>
  <c r="F101" i="13"/>
  <c r="G101" i="13"/>
  <c r="H101" i="13"/>
  <c r="I101" i="13"/>
  <c r="C102" i="13"/>
  <c r="D102" i="13"/>
  <c r="E102" i="13"/>
  <c r="F102" i="13"/>
  <c r="G102" i="13"/>
  <c r="H102" i="13"/>
  <c r="I102" i="13"/>
  <c r="C103" i="13"/>
  <c r="D103" i="13"/>
  <c r="E103" i="13"/>
  <c r="F103" i="13"/>
  <c r="G103" i="13"/>
  <c r="H103" i="13"/>
  <c r="I103" i="13"/>
  <c r="C104" i="13"/>
  <c r="D104" i="13"/>
  <c r="E104" i="13"/>
  <c r="F104" i="13"/>
  <c r="G104" i="13"/>
  <c r="H104" i="13"/>
  <c r="I104" i="13"/>
  <c r="C105" i="13"/>
  <c r="D105" i="13"/>
  <c r="E105" i="13"/>
  <c r="F105" i="13"/>
  <c r="G105" i="13"/>
  <c r="H105" i="13"/>
  <c r="I105" i="13"/>
  <c r="C106" i="13"/>
  <c r="D106" i="13"/>
  <c r="E106" i="13"/>
  <c r="F106" i="13"/>
  <c r="G106" i="13"/>
  <c r="H106" i="13"/>
  <c r="I106" i="13"/>
  <c r="C107" i="13"/>
  <c r="D107" i="13"/>
  <c r="E107" i="13"/>
  <c r="F107" i="13"/>
  <c r="G107" i="13"/>
  <c r="H107" i="13"/>
  <c r="I107" i="13"/>
  <c r="C108" i="13"/>
  <c r="D108" i="13"/>
  <c r="E108" i="13"/>
  <c r="F108" i="13"/>
  <c r="G108" i="13"/>
  <c r="H108" i="13"/>
  <c r="I108" i="13"/>
  <c r="C109" i="13"/>
  <c r="D109" i="13"/>
  <c r="E109" i="13"/>
  <c r="F109" i="13"/>
  <c r="G109" i="13"/>
  <c r="H109" i="13"/>
  <c r="I109" i="13"/>
  <c r="C110" i="13"/>
  <c r="D110" i="13"/>
  <c r="E110" i="13"/>
  <c r="F110" i="13"/>
  <c r="G110" i="13"/>
  <c r="H110" i="13"/>
  <c r="I110" i="13"/>
  <c r="C111" i="13"/>
  <c r="D111" i="13"/>
  <c r="E111" i="13"/>
  <c r="F111" i="13"/>
  <c r="G111" i="13"/>
  <c r="H111" i="13"/>
  <c r="I111" i="13"/>
  <c r="C112" i="13"/>
  <c r="D112" i="13"/>
  <c r="E112" i="13"/>
  <c r="F112" i="13"/>
  <c r="G112" i="13"/>
  <c r="H112" i="13"/>
  <c r="I112" i="13"/>
  <c r="C113" i="13"/>
  <c r="D113" i="13"/>
  <c r="E113" i="13"/>
  <c r="F113" i="13"/>
  <c r="G113" i="13"/>
  <c r="H113" i="13"/>
  <c r="I113" i="13"/>
  <c r="C114" i="13"/>
  <c r="D114" i="13"/>
  <c r="E114" i="13"/>
  <c r="F114" i="13"/>
  <c r="G114" i="13"/>
  <c r="H114" i="13"/>
  <c r="I114" i="13"/>
  <c r="C115" i="13"/>
  <c r="D115" i="13"/>
  <c r="E115" i="13"/>
  <c r="F115" i="13"/>
  <c r="G115" i="13"/>
  <c r="H115" i="13"/>
  <c r="I115" i="13"/>
  <c r="C116" i="13"/>
  <c r="D116" i="13"/>
  <c r="E116" i="13"/>
  <c r="F116" i="13"/>
  <c r="G116" i="13"/>
  <c r="H116" i="13"/>
  <c r="I116" i="13"/>
  <c r="C117" i="13"/>
  <c r="D117" i="13"/>
  <c r="E117" i="13"/>
  <c r="F117" i="13"/>
  <c r="G117" i="13"/>
  <c r="H117" i="13"/>
  <c r="I117" i="13"/>
  <c r="C118" i="13"/>
  <c r="D118" i="13"/>
  <c r="E118" i="13"/>
  <c r="F118" i="13"/>
  <c r="G118" i="13"/>
  <c r="H118" i="13"/>
  <c r="I118" i="13"/>
  <c r="C119" i="13"/>
  <c r="D119" i="13"/>
  <c r="E119" i="13"/>
  <c r="F119" i="13"/>
  <c r="G119" i="13"/>
  <c r="H119" i="13"/>
  <c r="I119" i="13"/>
  <c r="C120" i="13"/>
  <c r="D120" i="13"/>
  <c r="E120" i="13"/>
  <c r="F120" i="13"/>
  <c r="G120" i="13"/>
  <c r="H120" i="13"/>
  <c r="I120" i="13"/>
  <c r="C121" i="13"/>
  <c r="D121" i="13"/>
  <c r="E121" i="13"/>
  <c r="F121" i="13"/>
  <c r="G121" i="13"/>
  <c r="H121" i="13"/>
  <c r="I121" i="13"/>
  <c r="C122" i="13"/>
  <c r="D122" i="13"/>
  <c r="E122" i="13"/>
  <c r="F122" i="13"/>
  <c r="G122" i="13"/>
  <c r="H122" i="13"/>
  <c r="I122" i="13"/>
  <c r="C123" i="13"/>
  <c r="D123" i="13"/>
  <c r="E123" i="13"/>
  <c r="F123" i="13"/>
  <c r="G123" i="13"/>
  <c r="H123" i="13"/>
  <c r="I123" i="13"/>
  <c r="C124" i="13"/>
  <c r="D124" i="13"/>
  <c r="E124" i="13"/>
  <c r="F124" i="13"/>
  <c r="G124" i="13"/>
  <c r="H124" i="13"/>
  <c r="I124" i="13"/>
  <c r="C125" i="13"/>
  <c r="D125" i="13"/>
  <c r="E125" i="13"/>
  <c r="F125" i="13"/>
  <c r="G125" i="13"/>
  <c r="H125" i="13"/>
  <c r="I125" i="13"/>
  <c r="C126" i="13"/>
  <c r="D126" i="13"/>
  <c r="E126" i="13"/>
  <c r="F126" i="13"/>
  <c r="G126" i="13"/>
  <c r="H126" i="13"/>
  <c r="I126" i="13"/>
  <c r="C127" i="13"/>
  <c r="D127" i="13"/>
  <c r="E127" i="13"/>
  <c r="F127" i="13"/>
  <c r="G127" i="13"/>
  <c r="H127" i="13"/>
  <c r="I127" i="13"/>
  <c r="C128" i="13"/>
  <c r="D128" i="13"/>
  <c r="E128" i="13"/>
  <c r="F128" i="13"/>
  <c r="G128" i="13"/>
  <c r="H128" i="13"/>
  <c r="I128" i="13"/>
  <c r="C129" i="13"/>
  <c r="D129" i="13"/>
  <c r="E129" i="13"/>
  <c r="F129" i="13"/>
  <c r="G129" i="13"/>
  <c r="H129" i="13"/>
  <c r="I129" i="13"/>
  <c r="C130" i="13"/>
  <c r="D130" i="13"/>
  <c r="E130" i="13"/>
  <c r="F130" i="13"/>
  <c r="G130" i="13"/>
  <c r="H130" i="13"/>
  <c r="I130" i="13"/>
  <c r="C131" i="13"/>
  <c r="D131" i="13"/>
  <c r="E131" i="13"/>
  <c r="F131" i="13"/>
  <c r="G131" i="13"/>
  <c r="H131" i="13"/>
  <c r="I131" i="13"/>
  <c r="C132" i="13"/>
  <c r="D132" i="13"/>
  <c r="E132" i="13"/>
  <c r="F132" i="13"/>
  <c r="G132" i="13"/>
  <c r="H132" i="13"/>
  <c r="I132" i="13"/>
  <c r="C133" i="13"/>
  <c r="D133" i="13"/>
  <c r="E133" i="13"/>
  <c r="F133" i="13"/>
  <c r="G133" i="13"/>
  <c r="H133" i="13"/>
  <c r="I133" i="13"/>
  <c r="C134" i="13"/>
  <c r="D134" i="13"/>
  <c r="E134" i="13"/>
  <c r="F134" i="13"/>
  <c r="G134" i="13"/>
  <c r="H134" i="13"/>
  <c r="I134" i="13"/>
  <c r="C135" i="13"/>
  <c r="D135" i="13"/>
  <c r="E135" i="13"/>
  <c r="F135" i="13"/>
  <c r="G135" i="13"/>
  <c r="H135" i="13"/>
  <c r="I135" i="13"/>
  <c r="C136" i="13"/>
  <c r="D136" i="13"/>
  <c r="E136" i="13"/>
  <c r="F136" i="13"/>
  <c r="G136" i="13"/>
  <c r="H136" i="13"/>
  <c r="I136" i="13"/>
  <c r="C137" i="13"/>
  <c r="D137" i="13"/>
  <c r="E137" i="13"/>
  <c r="F137" i="13"/>
  <c r="G137" i="13"/>
  <c r="H137" i="13"/>
  <c r="I137" i="13"/>
  <c r="C138" i="13"/>
  <c r="D138" i="13"/>
  <c r="E138" i="13"/>
  <c r="F138" i="13"/>
  <c r="G138" i="13"/>
  <c r="H138" i="13"/>
  <c r="I138" i="13"/>
  <c r="C139" i="13"/>
  <c r="D139" i="13"/>
  <c r="E139" i="13"/>
  <c r="F139" i="13"/>
  <c r="G139" i="13"/>
  <c r="H139" i="13"/>
  <c r="I139" i="13"/>
  <c r="C140" i="13"/>
  <c r="D140" i="13"/>
  <c r="E140" i="13"/>
  <c r="F140" i="13"/>
  <c r="G140" i="13"/>
  <c r="H140" i="13"/>
  <c r="I140" i="13"/>
  <c r="C141" i="13"/>
  <c r="D141" i="13"/>
  <c r="E141" i="13"/>
  <c r="F141" i="13"/>
  <c r="G141" i="13"/>
  <c r="H141" i="13"/>
  <c r="I141" i="13"/>
  <c r="C142" i="13"/>
  <c r="D142" i="13"/>
  <c r="E142" i="13"/>
  <c r="F142" i="13"/>
  <c r="G142" i="13"/>
  <c r="H142" i="13"/>
  <c r="I142" i="13"/>
  <c r="C143" i="13"/>
  <c r="D143" i="13"/>
  <c r="E143" i="13"/>
  <c r="F143" i="13"/>
  <c r="G143" i="13"/>
  <c r="H143" i="13"/>
  <c r="I143" i="13"/>
  <c r="C144" i="13"/>
  <c r="D144" i="13"/>
  <c r="E144" i="13"/>
  <c r="F144" i="13"/>
  <c r="G144" i="13"/>
  <c r="H144" i="13"/>
  <c r="I144" i="13"/>
  <c r="C145" i="13"/>
  <c r="D145" i="13"/>
  <c r="E145" i="13"/>
  <c r="F145" i="13"/>
  <c r="G145" i="13"/>
  <c r="H145" i="13"/>
  <c r="I145" i="13"/>
  <c r="C146" i="13"/>
  <c r="D146" i="13"/>
  <c r="E146" i="13"/>
  <c r="F146" i="13"/>
  <c r="G146" i="13"/>
  <c r="H146" i="13"/>
  <c r="I146" i="13"/>
  <c r="C147" i="13"/>
  <c r="D147" i="13"/>
  <c r="E147" i="13"/>
  <c r="F147" i="13"/>
  <c r="G147" i="13"/>
  <c r="H147" i="13"/>
  <c r="I147" i="13"/>
  <c r="C148" i="13"/>
  <c r="D148" i="13"/>
  <c r="E148" i="13"/>
  <c r="F148" i="13"/>
  <c r="G148" i="13"/>
  <c r="H148" i="13"/>
  <c r="I148" i="13"/>
  <c r="C149" i="13"/>
  <c r="D149" i="13"/>
  <c r="E149" i="13"/>
  <c r="F149" i="13"/>
  <c r="G149" i="13"/>
  <c r="H149" i="13"/>
  <c r="I149" i="13"/>
  <c r="C150" i="13"/>
  <c r="D150" i="13"/>
  <c r="E150" i="13"/>
  <c r="F150" i="13"/>
  <c r="G150" i="13"/>
  <c r="H150" i="13"/>
  <c r="I150" i="13"/>
  <c r="C151" i="13"/>
  <c r="D151" i="13"/>
  <c r="E151" i="13"/>
  <c r="F151" i="13"/>
  <c r="G151" i="13"/>
  <c r="H151" i="13"/>
  <c r="I151" i="13"/>
  <c r="C152" i="13"/>
  <c r="D152" i="13"/>
  <c r="E152" i="13"/>
  <c r="F152" i="13"/>
  <c r="G152" i="13"/>
  <c r="H152" i="13"/>
  <c r="I152" i="13"/>
  <c r="C153" i="13"/>
  <c r="D153" i="13"/>
  <c r="E153" i="13"/>
  <c r="F153" i="13"/>
  <c r="G153" i="13"/>
  <c r="H153" i="13"/>
  <c r="I153" i="13"/>
  <c r="C154" i="13"/>
  <c r="D154" i="13"/>
  <c r="E154" i="13"/>
  <c r="F154" i="13"/>
  <c r="G154" i="13"/>
  <c r="H154" i="13"/>
  <c r="I154" i="13"/>
  <c r="C155" i="13"/>
  <c r="D155" i="13"/>
  <c r="E155" i="13"/>
  <c r="F155" i="13"/>
  <c r="G155" i="13"/>
  <c r="H155" i="13"/>
  <c r="I155" i="13"/>
  <c r="C156" i="13"/>
  <c r="D156" i="13"/>
  <c r="E156" i="13"/>
  <c r="F156" i="13"/>
  <c r="G156" i="13"/>
  <c r="H156" i="13"/>
  <c r="I156" i="13"/>
  <c r="C157" i="13"/>
  <c r="D157" i="13"/>
  <c r="E157" i="13"/>
  <c r="F157" i="13"/>
  <c r="G157" i="13"/>
  <c r="H157" i="13"/>
  <c r="I157" i="13"/>
  <c r="C158" i="13"/>
  <c r="D158" i="13"/>
  <c r="E158" i="13"/>
  <c r="F158" i="13"/>
  <c r="G158" i="13"/>
  <c r="H158" i="13"/>
  <c r="I158" i="13"/>
  <c r="C159" i="13"/>
  <c r="D159" i="13"/>
  <c r="E159" i="13"/>
  <c r="F159" i="13"/>
  <c r="G159" i="13"/>
  <c r="H159" i="13"/>
  <c r="I159" i="13"/>
  <c r="C160" i="13"/>
  <c r="D160" i="13"/>
  <c r="E160" i="13"/>
  <c r="F160" i="13"/>
  <c r="G160" i="13"/>
  <c r="H160" i="13"/>
  <c r="I160" i="13"/>
  <c r="C161" i="13"/>
  <c r="D161" i="13"/>
  <c r="E161" i="13"/>
  <c r="F161" i="13"/>
  <c r="G161" i="13"/>
  <c r="H161" i="13"/>
  <c r="I161" i="13"/>
  <c r="C162" i="13"/>
  <c r="D162" i="13"/>
  <c r="E162" i="13"/>
  <c r="F162" i="13"/>
  <c r="G162" i="13"/>
  <c r="H162" i="13"/>
  <c r="I162" i="13"/>
  <c r="C163" i="13"/>
  <c r="D163" i="13"/>
  <c r="E163" i="13"/>
  <c r="F163" i="13"/>
  <c r="G163" i="13"/>
  <c r="H163" i="13"/>
  <c r="I163" i="13"/>
  <c r="C164" i="13"/>
  <c r="D164" i="13"/>
  <c r="E164" i="13"/>
  <c r="F164" i="13"/>
  <c r="G164" i="13"/>
  <c r="H164" i="13"/>
  <c r="I164" i="13"/>
  <c r="C165" i="13"/>
  <c r="D165" i="13"/>
  <c r="E165" i="13"/>
  <c r="F165" i="13"/>
  <c r="G165" i="13"/>
  <c r="H165" i="13"/>
  <c r="I165" i="13"/>
  <c r="C166" i="13"/>
  <c r="D166" i="13"/>
  <c r="E166" i="13"/>
  <c r="F166" i="13"/>
  <c r="G166" i="13"/>
  <c r="H166" i="13"/>
  <c r="I166" i="13"/>
  <c r="C167" i="13"/>
  <c r="D167" i="13"/>
  <c r="E167" i="13"/>
  <c r="F167" i="13"/>
  <c r="G167" i="13"/>
  <c r="H167" i="13"/>
  <c r="I167" i="13"/>
  <c r="C168" i="13"/>
  <c r="D168" i="13"/>
  <c r="E168" i="13"/>
  <c r="F168" i="13"/>
  <c r="G168" i="13"/>
  <c r="H168" i="13"/>
  <c r="I168" i="13"/>
  <c r="C169" i="13"/>
  <c r="D169" i="13"/>
  <c r="E169" i="13"/>
  <c r="F169" i="13"/>
  <c r="G169" i="13"/>
  <c r="H169" i="13"/>
  <c r="I169" i="13"/>
  <c r="C170" i="13"/>
  <c r="D170" i="13"/>
  <c r="E170" i="13"/>
  <c r="F170" i="13"/>
  <c r="G170" i="13"/>
  <c r="H170" i="13"/>
  <c r="I170" i="13"/>
  <c r="C171" i="13"/>
  <c r="D171" i="13"/>
  <c r="E171" i="13"/>
  <c r="F171" i="13"/>
  <c r="G171" i="13"/>
  <c r="H171" i="13"/>
  <c r="I171" i="13"/>
  <c r="C172" i="13"/>
  <c r="D172" i="13"/>
  <c r="E172" i="13"/>
  <c r="F172" i="13"/>
  <c r="G172" i="13"/>
  <c r="H172" i="13"/>
  <c r="I172" i="13"/>
  <c r="C173" i="13"/>
  <c r="D173" i="13"/>
  <c r="E173" i="13"/>
  <c r="F173" i="13"/>
  <c r="G173" i="13"/>
  <c r="H173" i="13"/>
  <c r="I173" i="13"/>
  <c r="C174" i="13"/>
  <c r="D174" i="13"/>
  <c r="E174" i="13"/>
  <c r="F174" i="13"/>
  <c r="G174" i="13"/>
  <c r="H174" i="13"/>
  <c r="I174" i="13"/>
  <c r="C175" i="13"/>
  <c r="D175" i="13"/>
  <c r="E175" i="13"/>
  <c r="F175" i="13"/>
  <c r="G175" i="13"/>
  <c r="H175" i="13"/>
  <c r="I175" i="13"/>
  <c r="C176" i="13"/>
  <c r="D176" i="13"/>
  <c r="E176" i="13"/>
  <c r="F176" i="13"/>
  <c r="G176" i="13"/>
  <c r="H176" i="13"/>
  <c r="I176" i="13"/>
  <c r="C177" i="13"/>
  <c r="D177" i="13"/>
  <c r="E177" i="13"/>
  <c r="F177" i="13"/>
  <c r="G177" i="13"/>
  <c r="H177" i="13"/>
  <c r="I177" i="13"/>
  <c r="C178" i="13"/>
  <c r="D178" i="13"/>
  <c r="E178" i="13"/>
  <c r="F178" i="13"/>
  <c r="G178" i="13"/>
  <c r="H178" i="13"/>
  <c r="I178" i="13"/>
  <c r="C179" i="13"/>
  <c r="D179" i="13"/>
  <c r="E179" i="13"/>
  <c r="F179" i="13"/>
  <c r="G179" i="13"/>
  <c r="H179" i="13"/>
  <c r="I179" i="13"/>
  <c r="C180" i="13"/>
  <c r="D180" i="13"/>
  <c r="E180" i="13"/>
  <c r="F180" i="13"/>
  <c r="G180" i="13"/>
  <c r="H180" i="13"/>
  <c r="I180" i="13"/>
  <c r="C181" i="13"/>
  <c r="D181" i="13"/>
  <c r="E181" i="13"/>
  <c r="F181" i="13"/>
  <c r="G181" i="13"/>
  <c r="H181" i="13"/>
  <c r="I181" i="13"/>
  <c r="C182" i="13"/>
  <c r="D182" i="13"/>
  <c r="E182" i="13"/>
  <c r="F182" i="13"/>
  <c r="G182" i="13"/>
  <c r="H182" i="13"/>
  <c r="I182" i="13"/>
  <c r="C183" i="13"/>
  <c r="D183" i="13"/>
  <c r="E183" i="13"/>
  <c r="F183" i="13"/>
  <c r="G183" i="13"/>
  <c r="H183" i="13"/>
  <c r="I183" i="13"/>
  <c r="C184" i="13"/>
  <c r="D184" i="13"/>
  <c r="E184" i="13"/>
  <c r="F184" i="13"/>
  <c r="G184" i="13"/>
  <c r="H184" i="13"/>
  <c r="I184" i="13"/>
  <c r="C185" i="13"/>
  <c r="D185" i="13"/>
  <c r="E185" i="13"/>
  <c r="F185" i="13"/>
  <c r="G185" i="13"/>
  <c r="H185" i="13"/>
  <c r="I185" i="13"/>
  <c r="C186" i="13"/>
  <c r="D186" i="13"/>
  <c r="E186" i="13"/>
  <c r="F186" i="13"/>
  <c r="G186" i="13"/>
  <c r="H186" i="13"/>
  <c r="I186" i="13"/>
  <c r="C187" i="13"/>
  <c r="D187" i="13"/>
  <c r="E187" i="13"/>
  <c r="F187" i="13"/>
  <c r="G187" i="13"/>
  <c r="H187" i="13"/>
  <c r="I187" i="13"/>
  <c r="C188" i="13"/>
  <c r="D188" i="13"/>
  <c r="E188" i="13"/>
  <c r="F188" i="13"/>
  <c r="G188" i="13"/>
  <c r="H188" i="13"/>
  <c r="I188" i="13"/>
  <c r="C189" i="13"/>
  <c r="D189" i="13"/>
  <c r="E189" i="13"/>
  <c r="F189" i="13"/>
  <c r="G189" i="13"/>
  <c r="H189" i="13"/>
  <c r="I189" i="13"/>
  <c r="C190" i="13"/>
  <c r="D190" i="13"/>
  <c r="E190" i="13"/>
  <c r="F190" i="13"/>
  <c r="G190" i="13"/>
  <c r="H190" i="13"/>
  <c r="I190" i="13"/>
  <c r="C191" i="13"/>
  <c r="D191" i="13"/>
  <c r="E191" i="13"/>
  <c r="F191" i="13"/>
  <c r="G191" i="13"/>
  <c r="H191" i="13"/>
  <c r="I191" i="13"/>
  <c r="C192" i="13"/>
  <c r="D192" i="13"/>
  <c r="E192" i="13"/>
  <c r="F192" i="13"/>
  <c r="G192" i="13"/>
  <c r="H192" i="13"/>
  <c r="I192" i="13"/>
  <c r="C193" i="13"/>
  <c r="D193" i="13"/>
  <c r="E193" i="13"/>
  <c r="F193" i="13"/>
  <c r="G193" i="13"/>
  <c r="H193" i="13"/>
  <c r="I193" i="13"/>
  <c r="C194" i="13"/>
  <c r="D194" i="13"/>
  <c r="E194" i="13"/>
  <c r="F194" i="13"/>
  <c r="G194" i="13"/>
  <c r="H194" i="13"/>
  <c r="I194" i="13"/>
  <c r="C195" i="13"/>
  <c r="D195" i="13"/>
  <c r="E195" i="13"/>
  <c r="F195" i="13"/>
  <c r="G195" i="13"/>
  <c r="H195" i="13"/>
  <c r="I195" i="13"/>
  <c r="C196" i="13"/>
  <c r="D196" i="13"/>
  <c r="E196" i="13"/>
  <c r="F196" i="13"/>
  <c r="G196" i="13"/>
  <c r="H196" i="13"/>
  <c r="I196" i="13"/>
  <c r="C197" i="13"/>
  <c r="D197" i="13"/>
  <c r="E197" i="13"/>
  <c r="F197" i="13"/>
  <c r="G197" i="13"/>
  <c r="H197" i="13"/>
  <c r="I197" i="13"/>
  <c r="C198" i="13"/>
  <c r="D198" i="13"/>
  <c r="E198" i="13"/>
  <c r="F198" i="13"/>
  <c r="G198" i="13"/>
  <c r="H198" i="13"/>
  <c r="I198" i="13"/>
  <c r="C199" i="13"/>
  <c r="D199" i="13"/>
  <c r="E199" i="13"/>
  <c r="F199" i="13"/>
  <c r="G199" i="13"/>
  <c r="H199" i="13"/>
  <c r="I199" i="13"/>
  <c r="C200" i="13"/>
  <c r="D200" i="13"/>
  <c r="E200" i="13"/>
  <c r="F200" i="13"/>
  <c r="G200" i="13"/>
  <c r="H200" i="13"/>
  <c r="I200" i="13"/>
  <c r="C201" i="13"/>
  <c r="D201" i="13"/>
  <c r="E201" i="13"/>
  <c r="F201" i="13"/>
  <c r="G201" i="13"/>
  <c r="H201" i="13"/>
  <c r="I201" i="13"/>
  <c r="C202" i="13"/>
  <c r="D202" i="13"/>
  <c r="E202" i="13"/>
  <c r="F202" i="13"/>
  <c r="G202" i="13"/>
  <c r="H202" i="13"/>
  <c r="I202" i="13"/>
  <c r="C203" i="13"/>
  <c r="D203" i="13"/>
  <c r="E203" i="13"/>
  <c r="F203" i="13"/>
  <c r="G203" i="13"/>
  <c r="H203" i="13"/>
  <c r="I203" i="13"/>
  <c r="C204" i="13"/>
  <c r="D204" i="13"/>
  <c r="E204" i="13"/>
  <c r="F204" i="13"/>
  <c r="G204" i="13"/>
  <c r="H204" i="13"/>
  <c r="I204" i="13"/>
  <c r="C205" i="13"/>
  <c r="D205" i="13"/>
  <c r="E205" i="13"/>
  <c r="F205" i="13"/>
  <c r="G205" i="13"/>
  <c r="H205" i="13"/>
  <c r="I205" i="13"/>
  <c r="C206" i="13"/>
  <c r="D206" i="13"/>
  <c r="E206" i="13"/>
  <c r="F206" i="13"/>
  <c r="G206" i="13"/>
  <c r="H206" i="13"/>
  <c r="I206" i="13"/>
  <c r="C207" i="13"/>
  <c r="D207" i="13"/>
  <c r="E207" i="13"/>
  <c r="F207" i="13"/>
  <c r="G207" i="13"/>
  <c r="H207" i="13"/>
  <c r="I207" i="13"/>
  <c r="C208" i="13"/>
  <c r="D208" i="13"/>
  <c r="E208" i="13"/>
  <c r="F208" i="13"/>
  <c r="G208" i="13"/>
  <c r="H208" i="13"/>
  <c r="I208" i="13"/>
  <c r="C209" i="13"/>
  <c r="D209" i="13"/>
  <c r="E209" i="13"/>
  <c r="F209" i="13"/>
  <c r="G209" i="13"/>
  <c r="H209" i="13"/>
  <c r="I209" i="13"/>
  <c r="C210" i="13"/>
  <c r="D210" i="13"/>
  <c r="E210" i="13"/>
  <c r="F210" i="13"/>
  <c r="G210" i="13"/>
  <c r="H210" i="13"/>
  <c r="I210" i="13"/>
  <c r="C211" i="13"/>
  <c r="D211" i="13"/>
  <c r="E211" i="13"/>
  <c r="F211" i="13"/>
  <c r="G211" i="13"/>
  <c r="H211" i="13"/>
  <c r="I211" i="13"/>
  <c r="C212" i="13"/>
  <c r="D212" i="13"/>
  <c r="E212" i="13"/>
  <c r="F212" i="13"/>
  <c r="G212" i="13"/>
  <c r="H212" i="13"/>
  <c r="I212" i="13"/>
  <c r="C213" i="13"/>
  <c r="D213" i="13"/>
  <c r="E213" i="13"/>
  <c r="F213" i="13"/>
  <c r="G213" i="13"/>
  <c r="H213" i="13"/>
  <c r="I213" i="13"/>
  <c r="C214" i="13"/>
  <c r="D214" i="13"/>
  <c r="E214" i="13"/>
  <c r="F214" i="13"/>
  <c r="G214" i="13"/>
  <c r="H214" i="13"/>
  <c r="I214" i="13"/>
  <c r="C215" i="13"/>
  <c r="D215" i="13"/>
  <c r="E215" i="13"/>
  <c r="F215" i="13"/>
  <c r="G215" i="13"/>
  <c r="H215" i="13"/>
  <c r="I215" i="13"/>
  <c r="C216" i="13"/>
  <c r="D216" i="13"/>
  <c r="E216" i="13"/>
  <c r="F216" i="13"/>
  <c r="G216" i="13"/>
  <c r="H216" i="13"/>
  <c r="I216" i="13"/>
  <c r="C217" i="13"/>
  <c r="D217" i="13"/>
  <c r="E217" i="13"/>
  <c r="F217" i="13"/>
  <c r="G217" i="13"/>
  <c r="H217" i="13"/>
  <c r="I217" i="13"/>
  <c r="C218" i="13"/>
  <c r="D218" i="13"/>
  <c r="E218" i="13"/>
  <c r="F218" i="13"/>
  <c r="G218" i="13"/>
  <c r="H218" i="13"/>
  <c r="I218" i="13"/>
  <c r="C219" i="13"/>
  <c r="D219" i="13"/>
  <c r="E219" i="13"/>
  <c r="F219" i="13"/>
  <c r="G219" i="13"/>
  <c r="H219" i="13"/>
  <c r="I219" i="13"/>
  <c r="C220" i="13"/>
  <c r="D220" i="13"/>
  <c r="E220" i="13"/>
  <c r="F220" i="13"/>
  <c r="G220" i="13"/>
  <c r="H220" i="13"/>
  <c r="I220" i="13"/>
  <c r="C221" i="13"/>
  <c r="D221" i="13"/>
  <c r="E221" i="13"/>
  <c r="F221" i="13"/>
  <c r="G221" i="13"/>
  <c r="H221" i="13"/>
  <c r="I221" i="13"/>
  <c r="C222" i="13"/>
  <c r="D222" i="13"/>
  <c r="E222" i="13"/>
  <c r="F222" i="13"/>
  <c r="G222" i="13"/>
  <c r="H222" i="13"/>
  <c r="I222" i="13"/>
  <c r="C223" i="13"/>
  <c r="D223" i="13"/>
  <c r="E223" i="13"/>
  <c r="F223" i="13"/>
  <c r="G223" i="13"/>
  <c r="H223" i="13"/>
  <c r="I223" i="13"/>
  <c r="C224" i="13"/>
  <c r="D224" i="13"/>
  <c r="E224" i="13"/>
  <c r="F224" i="13"/>
  <c r="G224" i="13"/>
  <c r="H224" i="13"/>
  <c r="I224" i="13"/>
  <c r="C225" i="13"/>
  <c r="D225" i="13"/>
  <c r="E225" i="13"/>
  <c r="F225" i="13"/>
  <c r="G225" i="13"/>
  <c r="H225" i="13"/>
  <c r="I225" i="13"/>
  <c r="C226" i="13"/>
  <c r="D226" i="13"/>
  <c r="E226" i="13"/>
  <c r="F226" i="13"/>
  <c r="G226" i="13"/>
  <c r="H226" i="13"/>
  <c r="I226" i="13"/>
  <c r="C227" i="13"/>
  <c r="D227" i="13"/>
  <c r="E227" i="13"/>
  <c r="F227" i="13"/>
  <c r="G227" i="13"/>
  <c r="H227" i="13"/>
  <c r="I227" i="13"/>
  <c r="C228" i="13"/>
  <c r="D228" i="13"/>
  <c r="E228" i="13"/>
  <c r="F228" i="13"/>
  <c r="G228" i="13"/>
  <c r="H228" i="13"/>
  <c r="I228" i="13"/>
  <c r="C229" i="13"/>
  <c r="D229" i="13"/>
  <c r="E229" i="13"/>
  <c r="F229" i="13"/>
  <c r="G229" i="13"/>
  <c r="H229" i="13"/>
  <c r="I229" i="13"/>
  <c r="C230" i="13"/>
  <c r="D230" i="13"/>
  <c r="E230" i="13"/>
  <c r="F230" i="13"/>
  <c r="G230" i="13"/>
  <c r="H230" i="13"/>
  <c r="I230" i="13"/>
  <c r="C231" i="13"/>
  <c r="D231" i="13"/>
  <c r="E231" i="13"/>
  <c r="F231" i="13"/>
  <c r="G231" i="13"/>
  <c r="H231" i="13"/>
  <c r="I231" i="13"/>
  <c r="C232" i="13"/>
  <c r="D232" i="13"/>
  <c r="E232" i="13"/>
  <c r="F232" i="13"/>
  <c r="G232" i="13"/>
  <c r="H232" i="13"/>
  <c r="I232" i="13"/>
  <c r="C233" i="13"/>
  <c r="D233" i="13"/>
  <c r="E233" i="13"/>
  <c r="F233" i="13"/>
  <c r="G233" i="13"/>
  <c r="H233" i="13"/>
  <c r="I233" i="13"/>
  <c r="C234" i="13"/>
  <c r="D234" i="13"/>
  <c r="E234" i="13"/>
  <c r="F234" i="13"/>
  <c r="G234" i="13"/>
  <c r="H234" i="13"/>
  <c r="I234" i="13"/>
  <c r="C235" i="13"/>
  <c r="D235" i="13"/>
  <c r="E235" i="13"/>
  <c r="F235" i="13"/>
  <c r="G235" i="13"/>
  <c r="H235" i="13"/>
  <c r="I235" i="13"/>
  <c r="C236" i="13"/>
  <c r="D236" i="13"/>
  <c r="E236" i="13"/>
  <c r="F236" i="13"/>
  <c r="G236" i="13"/>
  <c r="H236" i="13"/>
  <c r="I236" i="13"/>
  <c r="C237" i="13"/>
  <c r="D237" i="13"/>
  <c r="E237" i="13"/>
  <c r="F237" i="13"/>
  <c r="G237" i="13"/>
  <c r="H237" i="13"/>
  <c r="I237" i="13"/>
  <c r="C238" i="13"/>
  <c r="D238" i="13"/>
  <c r="E238" i="13"/>
  <c r="F238" i="13"/>
  <c r="G238" i="13"/>
  <c r="H238" i="13"/>
  <c r="I238" i="13"/>
  <c r="C239" i="13"/>
  <c r="D239" i="13"/>
  <c r="E239" i="13"/>
  <c r="F239" i="13"/>
  <c r="G239" i="13"/>
  <c r="H239" i="13"/>
  <c r="I239" i="13"/>
  <c r="C240" i="13"/>
  <c r="D240" i="13"/>
  <c r="E240" i="13"/>
  <c r="F240" i="13"/>
  <c r="G240" i="13"/>
  <c r="H240" i="13"/>
  <c r="I240" i="13"/>
  <c r="C241" i="13"/>
  <c r="D241" i="13"/>
  <c r="E241" i="13"/>
  <c r="F241" i="13"/>
  <c r="G241" i="13"/>
  <c r="H241" i="13"/>
  <c r="I241" i="13"/>
  <c r="C242" i="13"/>
  <c r="D242" i="13"/>
  <c r="E242" i="13"/>
  <c r="F242" i="13"/>
  <c r="G242" i="13"/>
  <c r="H242" i="13"/>
  <c r="I242" i="13"/>
  <c r="C243" i="13"/>
  <c r="D243" i="13"/>
  <c r="E243" i="13"/>
  <c r="F243" i="13"/>
  <c r="G243" i="13"/>
  <c r="H243" i="13"/>
  <c r="I243" i="13"/>
  <c r="C244" i="13"/>
  <c r="D244" i="13"/>
  <c r="E244" i="13"/>
  <c r="F244" i="13"/>
  <c r="G244" i="13"/>
  <c r="H244" i="13"/>
  <c r="I244" i="13"/>
  <c r="C245" i="13"/>
  <c r="D245" i="13"/>
  <c r="E245" i="13"/>
  <c r="F245" i="13"/>
  <c r="G245" i="13"/>
  <c r="H245" i="13"/>
  <c r="I245" i="13"/>
  <c r="C246" i="13"/>
  <c r="D246" i="13"/>
  <c r="E246" i="13"/>
  <c r="F246" i="13"/>
  <c r="G246" i="13"/>
  <c r="H246" i="13"/>
  <c r="I246" i="13"/>
  <c r="C247" i="13"/>
  <c r="D247" i="13"/>
  <c r="E247" i="13"/>
  <c r="F247" i="13"/>
  <c r="G247" i="13"/>
  <c r="H247" i="13"/>
  <c r="I247" i="13"/>
  <c r="C248" i="13"/>
  <c r="D248" i="13"/>
  <c r="E248" i="13"/>
  <c r="F248" i="13"/>
  <c r="G248" i="13"/>
  <c r="H248" i="13"/>
  <c r="I248" i="13"/>
  <c r="C249" i="13"/>
  <c r="D249" i="13"/>
  <c r="E249" i="13"/>
  <c r="F249" i="13"/>
  <c r="G249" i="13"/>
  <c r="H249" i="13"/>
  <c r="I249" i="13"/>
  <c r="C250" i="13"/>
  <c r="D250" i="13"/>
  <c r="E250" i="13"/>
  <c r="F250" i="13"/>
  <c r="G250" i="13"/>
  <c r="H250" i="13"/>
  <c r="I250" i="13"/>
  <c r="C251" i="13"/>
  <c r="D251" i="13"/>
  <c r="E251" i="13"/>
  <c r="F251" i="13"/>
  <c r="G251" i="13"/>
  <c r="H251" i="13"/>
  <c r="I251" i="13"/>
  <c r="C252" i="13"/>
  <c r="D252" i="13"/>
  <c r="E252" i="13"/>
  <c r="F252" i="13"/>
  <c r="G252" i="13"/>
  <c r="H252" i="13"/>
  <c r="I252" i="13"/>
  <c r="C253" i="13"/>
  <c r="D253" i="13"/>
  <c r="E253" i="13"/>
  <c r="F253" i="13"/>
  <c r="G253" i="13"/>
  <c r="H253" i="13"/>
  <c r="I253" i="13"/>
  <c r="C254" i="13"/>
  <c r="D254" i="13"/>
  <c r="E254" i="13"/>
  <c r="F254" i="13"/>
  <c r="G254" i="13"/>
  <c r="H254" i="13"/>
  <c r="I254" i="13"/>
  <c r="C255" i="13"/>
  <c r="D255" i="13"/>
  <c r="E255" i="13"/>
  <c r="F255" i="13"/>
  <c r="G255" i="13"/>
  <c r="H255" i="13"/>
  <c r="I255" i="13"/>
  <c r="C256" i="13"/>
  <c r="D256" i="13"/>
  <c r="E256" i="13"/>
  <c r="F256" i="13"/>
  <c r="G256" i="13"/>
  <c r="H256" i="13"/>
  <c r="I256" i="13"/>
  <c r="C257" i="13"/>
  <c r="D257" i="13"/>
  <c r="E257" i="13"/>
  <c r="F257" i="13"/>
  <c r="G257" i="13"/>
  <c r="H257" i="13"/>
  <c r="I257" i="13"/>
  <c r="C258" i="13"/>
  <c r="D258" i="13"/>
  <c r="E258" i="13"/>
  <c r="F258" i="13"/>
  <c r="G258" i="13"/>
  <c r="H258" i="13"/>
  <c r="I258" i="13"/>
  <c r="C259" i="13"/>
  <c r="D259" i="13"/>
  <c r="E259" i="13"/>
  <c r="F259" i="13"/>
  <c r="G259" i="13"/>
  <c r="H259" i="13"/>
  <c r="I259" i="13"/>
  <c r="C260" i="13"/>
  <c r="D260" i="13"/>
  <c r="E260" i="13"/>
  <c r="F260" i="13"/>
  <c r="G260" i="13"/>
  <c r="H260" i="13"/>
  <c r="I260" i="13"/>
  <c r="C261" i="13"/>
  <c r="D261" i="13"/>
  <c r="E261" i="13"/>
  <c r="F261" i="13"/>
  <c r="G261" i="13"/>
  <c r="H261" i="13"/>
  <c r="I261" i="13"/>
  <c r="C262" i="13"/>
  <c r="D262" i="13"/>
  <c r="E262" i="13"/>
  <c r="F262" i="13"/>
  <c r="G262" i="13"/>
  <c r="H262" i="13"/>
  <c r="I262" i="13"/>
  <c r="C263" i="13"/>
  <c r="D263" i="13"/>
  <c r="E263" i="13"/>
  <c r="F263" i="13"/>
  <c r="G263" i="13"/>
  <c r="H263" i="13"/>
  <c r="I263" i="13"/>
  <c r="C264" i="13"/>
  <c r="D264" i="13"/>
  <c r="E264" i="13"/>
  <c r="F264" i="13"/>
  <c r="G264" i="13"/>
  <c r="H264" i="13"/>
  <c r="I264" i="13"/>
  <c r="C265" i="13"/>
  <c r="D265" i="13"/>
  <c r="E265" i="13"/>
  <c r="F265" i="13"/>
  <c r="G265" i="13"/>
  <c r="H265" i="13"/>
  <c r="I265" i="13"/>
  <c r="C266" i="13"/>
  <c r="D266" i="13"/>
  <c r="E266" i="13"/>
  <c r="F266" i="13"/>
  <c r="G266" i="13"/>
  <c r="H266" i="13"/>
  <c r="I266" i="13"/>
  <c r="C267" i="13"/>
  <c r="D267" i="13"/>
  <c r="E267" i="13"/>
  <c r="F267" i="13"/>
  <c r="G267" i="13"/>
  <c r="H267" i="13"/>
  <c r="I267" i="13"/>
  <c r="C268" i="13"/>
  <c r="D268" i="13"/>
  <c r="E268" i="13"/>
  <c r="F268" i="13"/>
  <c r="G268" i="13"/>
  <c r="H268" i="13"/>
  <c r="I268" i="13"/>
  <c r="C269" i="13"/>
  <c r="D269" i="13"/>
  <c r="E269" i="13"/>
  <c r="F269" i="13"/>
  <c r="G269" i="13"/>
  <c r="H269" i="13"/>
  <c r="I269" i="13"/>
  <c r="C270" i="13"/>
  <c r="D270" i="13"/>
  <c r="E270" i="13"/>
  <c r="F270" i="13"/>
  <c r="G270" i="13"/>
  <c r="H270" i="13"/>
  <c r="I270" i="13"/>
  <c r="C271" i="13"/>
  <c r="D271" i="13"/>
  <c r="E271" i="13"/>
  <c r="F271" i="13"/>
  <c r="G271" i="13"/>
  <c r="H271" i="13"/>
  <c r="I271" i="13"/>
  <c r="C272" i="13"/>
  <c r="D272" i="13"/>
  <c r="E272" i="13"/>
  <c r="F272" i="13"/>
  <c r="G272" i="13"/>
  <c r="H272" i="13"/>
  <c r="I272" i="13"/>
  <c r="C273" i="13"/>
  <c r="D273" i="13"/>
  <c r="E273" i="13"/>
  <c r="F273" i="13"/>
  <c r="G273" i="13"/>
  <c r="H273" i="13"/>
  <c r="I273" i="13"/>
  <c r="C274" i="13"/>
  <c r="D274" i="13"/>
  <c r="E274" i="13"/>
  <c r="F274" i="13"/>
  <c r="G274" i="13"/>
  <c r="H274" i="13"/>
  <c r="I274" i="13"/>
  <c r="C275" i="13"/>
  <c r="D275" i="13"/>
  <c r="E275" i="13"/>
  <c r="F275" i="13"/>
  <c r="G275" i="13"/>
  <c r="H275" i="13"/>
  <c r="I275" i="13"/>
  <c r="C276" i="13"/>
  <c r="D276" i="13"/>
  <c r="E276" i="13"/>
  <c r="F276" i="13"/>
  <c r="G276" i="13"/>
  <c r="H276" i="13"/>
  <c r="I276" i="13"/>
  <c r="C277" i="13"/>
  <c r="D277" i="13"/>
  <c r="E277" i="13"/>
  <c r="F277" i="13"/>
  <c r="G277" i="13"/>
  <c r="H277" i="13"/>
  <c r="I277" i="13"/>
  <c r="C278" i="13"/>
  <c r="D278" i="13"/>
  <c r="E278" i="13"/>
  <c r="F278" i="13"/>
  <c r="G278" i="13"/>
  <c r="H278" i="13"/>
  <c r="I278" i="13"/>
  <c r="C279" i="13"/>
  <c r="D279" i="13"/>
  <c r="E279" i="13"/>
  <c r="F279" i="13"/>
  <c r="G279" i="13"/>
  <c r="H279" i="13"/>
  <c r="I279" i="13"/>
  <c r="C280" i="13"/>
  <c r="D280" i="13"/>
  <c r="E280" i="13"/>
  <c r="F280" i="13"/>
  <c r="G280" i="13"/>
  <c r="H280" i="13"/>
  <c r="I280" i="13"/>
  <c r="C281" i="13"/>
  <c r="D281" i="13"/>
  <c r="E281" i="13"/>
  <c r="F281" i="13"/>
  <c r="G281" i="13"/>
  <c r="H281" i="13"/>
  <c r="I281" i="13"/>
  <c r="C282" i="13"/>
  <c r="D282" i="13"/>
  <c r="E282" i="13"/>
  <c r="F282" i="13"/>
  <c r="G282" i="13"/>
  <c r="H282" i="13"/>
  <c r="I282" i="13"/>
  <c r="C283" i="13"/>
  <c r="D283" i="13"/>
  <c r="E283" i="13"/>
  <c r="F283" i="13"/>
  <c r="G283" i="13"/>
  <c r="H283" i="13"/>
  <c r="I283" i="13"/>
  <c r="C284" i="13"/>
  <c r="D284" i="13"/>
  <c r="E284" i="13"/>
  <c r="F284" i="13"/>
  <c r="G284" i="13"/>
  <c r="H284" i="13"/>
  <c r="I284" i="13"/>
  <c r="C285" i="13"/>
  <c r="D285" i="13"/>
  <c r="E285" i="13"/>
  <c r="F285" i="13"/>
  <c r="G285" i="13"/>
  <c r="H285" i="13"/>
  <c r="I285" i="13"/>
  <c r="C286" i="13"/>
  <c r="D286" i="13"/>
  <c r="E286" i="13"/>
  <c r="F286" i="13"/>
  <c r="G286" i="13"/>
  <c r="H286" i="13"/>
  <c r="I286" i="13"/>
  <c r="C287" i="13"/>
  <c r="D287" i="13"/>
  <c r="E287" i="13"/>
  <c r="F287" i="13"/>
  <c r="G287" i="13"/>
  <c r="H287" i="13"/>
  <c r="I287" i="13"/>
  <c r="C288" i="13"/>
  <c r="D288" i="13"/>
  <c r="E288" i="13"/>
  <c r="F288" i="13"/>
  <c r="G288" i="13"/>
  <c r="H288" i="13"/>
  <c r="I288" i="13"/>
  <c r="C289" i="13"/>
  <c r="D289" i="13"/>
  <c r="E289" i="13"/>
  <c r="F289" i="13"/>
  <c r="G289" i="13"/>
  <c r="H289" i="13"/>
  <c r="I289" i="13"/>
  <c r="C290" i="13"/>
  <c r="D290" i="13"/>
  <c r="E290" i="13"/>
  <c r="F290" i="13"/>
  <c r="G290" i="13"/>
  <c r="H290" i="13"/>
  <c r="I290" i="13"/>
  <c r="C291" i="13"/>
  <c r="D291" i="13"/>
  <c r="E291" i="13"/>
  <c r="F291" i="13"/>
  <c r="G291" i="13"/>
  <c r="H291" i="13"/>
  <c r="I291" i="13"/>
  <c r="C292" i="13"/>
  <c r="D292" i="13"/>
  <c r="E292" i="13"/>
  <c r="F292" i="13"/>
  <c r="G292" i="13"/>
  <c r="H292" i="13"/>
  <c r="I292" i="13"/>
  <c r="C293" i="13"/>
  <c r="D293" i="13"/>
  <c r="E293" i="13"/>
  <c r="F293" i="13"/>
  <c r="G293" i="13"/>
  <c r="H293" i="13"/>
  <c r="I293" i="13"/>
  <c r="C294" i="13"/>
  <c r="D294" i="13"/>
  <c r="E294" i="13"/>
  <c r="F294" i="13"/>
  <c r="G294" i="13"/>
  <c r="H294" i="13"/>
  <c r="I294" i="13"/>
  <c r="C295" i="13"/>
  <c r="D295" i="13"/>
  <c r="E295" i="13"/>
  <c r="F295" i="13"/>
  <c r="G295" i="13"/>
  <c r="H295" i="13"/>
  <c r="I295" i="13"/>
  <c r="C296" i="13"/>
  <c r="D296" i="13"/>
  <c r="E296" i="13"/>
  <c r="F296" i="13"/>
  <c r="G296" i="13"/>
  <c r="H296" i="13"/>
  <c r="I296" i="13"/>
  <c r="C297" i="13"/>
  <c r="D297" i="13"/>
  <c r="E297" i="13"/>
  <c r="F297" i="13"/>
  <c r="G297" i="13"/>
  <c r="H297" i="13"/>
  <c r="I297" i="13"/>
  <c r="C298" i="13"/>
  <c r="D298" i="13"/>
  <c r="E298" i="13"/>
  <c r="F298" i="13"/>
  <c r="G298" i="13"/>
  <c r="H298" i="13"/>
  <c r="I298" i="13"/>
  <c r="C299" i="13"/>
  <c r="D299" i="13"/>
  <c r="E299" i="13"/>
  <c r="F299" i="13"/>
  <c r="G299" i="13"/>
  <c r="H299" i="13"/>
  <c r="I299" i="13"/>
  <c r="C300" i="13"/>
  <c r="D300" i="13"/>
  <c r="E300" i="13"/>
  <c r="F300" i="13"/>
  <c r="G300" i="13"/>
  <c r="H300" i="13"/>
  <c r="I300" i="13"/>
  <c r="C301" i="13"/>
  <c r="D301" i="13"/>
  <c r="E301" i="13"/>
  <c r="F301" i="13"/>
  <c r="G301" i="13"/>
  <c r="H301" i="13"/>
  <c r="I301" i="13"/>
  <c r="C302" i="13"/>
  <c r="D302" i="13"/>
  <c r="E302" i="13"/>
  <c r="F302" i="13"/>
  <c r="G302" i="13"/>
  <c r="H302" i="13"/>
  <c r="I302" i="13"/>
  <c r="C303" i="13"/>
  <c r="D303" i="13"/>
  <c r="E303" i="13"/>
  <c r="F303" i="13"/>
  <c r="G303" i="13"/>
  <c r="H303" i="13"/>
  <c r="I303" i="13"/>
  <c r="C304" i="13"/>
  <c r="D304" i="13"/>
  <c r="E304" i="13"/>
  <c r="F304" i="13"/>
  <c r="G304" i="13"/>
  <c r="H304" i="13"/>
  <c r="I304" i="13"/>
  <c r="C305" i="13"/>
  <c r="D305" i="13"/>
  <c r="E305" i="13"/>
  <c r="F305" i="13"/>
  <c r="G305" i="13"/>
  <c r="H305" i="13"/>
  <c r="I305" i="13"/>
  <c r="C306" i="13"/>
  <c r="D306" i="13"/>
  <c r="E306" i="13"/>
  <c r="F306" i="13"/>
  <c r="G306" i="13"/>
  <c r="H306" i="13"/>
  <c r="I306" i="13"/>
  <c r="C307" i="13"/>
  <c r="D307" i="13"/>
  <c r="E307" i="13"/>
  <c r="F307" i="13"/>
  <c r="G307" i="13"/>
  <c r="H307" i="13"/>
  <c r="I307" i="13"/>
  <c r="C308" i="13"/>
  <c r="D308" i="13"/>
  <c r="E308" i="13"/>
  <c r="F308" i="13"/>
  <c r="G308" i="13"/>
  <c r="H308" i="13"/>
  <c r="I308" i="13"/>
  <c r="C309" i="13"/>
  <c r="D309" i="13"/>
  <c r="E309" i="13"/>
  <c r="F309" i="13"/>
  <c r="G309" i="13"/>
  <c r="H309" i="13"/>
  <c r="I309" i="13"/>
  <c r="C310" i="13"/>
  <c r="D310" i="13"/>
  <c r="E310" i="13"/>
  <c r="F310" i="13"/>
  <c r="G310" i="13"/>
  <c r="H310" i="13"/>
  <c r="I310" i="13"/>
  <c r="C311" i="13"/>
  <c r="D311" i="13"/>
  <c r="E311" i="13"/>
  <c r="F311" i="13"/>
  <c r="G311" i="13"/>
  <c r="H311" i="13"/>
  <c r="I311" i="13"/>
  <c r="C312" i="13"/>
  <c r="D312" i="13"/>
  <c r="E312" i="13"/>
  <c r="F312" i="13"/>
  <c r="G312" i="13"/>
  <c r="H312" i="13"/>
  <c r="I312" i="13"/>
  <c r="C313" i="13"/>
  <c r="D313" i="13"/>
  <c r="E313" i="13"/>
  <c r="F313" i="13"/>
  <c r="G313" i="13"/>
  <c r="H313" i="13"/>
  <c r="I313" i="13"/>
  <c r="C314" i="13"/>
  <c r="D314" i="13"/>
  <c r="E314" i="13"/>
  <c r="F314" i="13"/>
  <c r="G314" i="13"/>
  <c r="H314" i="13"/>
  <c r="I314" i="13"/>
  <c r="C315" i="13"/>
  <c r="D315" i="13"/>
  <c r="E315" i="13"/>
  <c r="F315" i="13"/>
  <c r="G315" i="13"/>
  <c r="H315" i="13"/>
  <c r="I315" i="13"/>
  <c r="C316" i="13"/>
  <c r="D316" i="13"/>
  <c r="E316" i="13"/>
  <c r="F316" i="13"/>
  <c r="G316" i="13"/>
  <c r="H316" i="13"/>
  <c r="I316" i="13"/>
  <c r="C317" i="13"/>
  <c r="D317" i="13"/>
  <c r="E317" i="13"/>
  <c r="F317" i="13"/>
  <c r="G317" i="13"/>
  <c r="H317" i="13"/>
  <c r="I317" i="13"/>
  <c r="C318" i="13"/>
  <c r="D318" i="13"/>
  <c r="E318" i="13"/>
  <c r="F318" i="13"/>
  <c r="G318" i="13"/>
  <c r="H318" i="13"/>
  <c r="I318" i="13"/>
  <c r="C319" i="13"/>
  <c r="D319" i="13"/>
  <c r="E319" i="13"/>
  <c r="F319" i="13"/>
  <c r="G319" i="13"/>
  <c r="H319" i="13"/>
  <c r="I319" i="13"/>
  <c r="C320" i="13"/>
  <c r="D320" i="13"/>
  <c r="E320" i="13"/>
  <c r="F320" i="13"/>
  <c r="G320" i="13"/>
  <c r="H320" i="13"/>
  <c r="I320" i="13"/>
  <c r="C321" i="13"/>
  <c r="D321" i="13"/>
  <c r="E321" i="13"/>
  <c r="F321" i="13"/>
  <c r="G321" i="13"/>
  <c r="H321" i="13"/>
  <c r="I321" i="13"/>
  <c r="C322" i="13"/>
  <c r="D322" i="13"/>
  <c r="E322" i="13"/>
  <c r="F322" i="13"/>
  <c r="G322" i="13"/>
  <c r="H322" i="13"/>
  <c r="I322" i="13"/>
  <c r="C323" i="13"/>
  <c r="D323" i="13"/>
  <c r="E323" i="13"/>
  <c r="F323" i="13"/>
  <c r="G323" i="13"/>
  <c r="H323" i="13"/>
  <c r="I323" i="13"/>
  <c r="C324" i="13"/>
  <c r="D324" i="13"/>
  <c r="E324" i="13"/>
  <c r="F324" i="13"/>
  <c r="G324" i="13"/>
  <c r="H324" i="13"/>
  <c r="I324" i="13"/>
  <c r="C325" i="13"/>
  <c r="D325" i="13"/>
  <c r="E325" i="13"/>
  <c r="F325" i="13"/>
  <c r="G325" i="13"/>
  <c r="H325" i="13"/>
  <c r="I325" i="13"/>
  <c r="C326" i="13"/>
  <c r="D326" i="13"/>
  <c r="E326" i="13"/>
  <c r="F326" i="13"/>
  <c r="G326" i="13"/>
  <c r="H326" i="13"/>
  <c r="I326" i="13"/>
  <c r="C327" i="13"/>
  <c r="D327" i="13"/>
  <c r="E327" i="13"/>
  <c r="F327" i="13"/>
  <c r="G327" i="13"/>
  <c r="H327" i="13"/>
  <c r="I327" i="13"/>
  <c r="C328" i="13"/>
  <c r="D328" i="13"/>
  <c r="E328" i="13"/>
  <c r="F328" i="13"/>
  <c r="G328" i="13"/>
  <c r="H328" i="13"/>
  <c r="I328" i="13"/>
  <c r="C329" i="13"/>
  <c r="D329" i="13"/>
  <c r="E329" i="13"/>
  <c r="F329" i="13"/>
  <c r="G329" i="13"/>
  <c r="H329" i="13"/>
  <c r="I329" i="13"/>
  <c r="C330" i="13"/>
  <c r="D330" i="13"/>
  <c r="E330" i="13"/>
  <c r="F330" i="13"/>
  <c r="G330" i="13"/>
  <c r="H330" i="13"/>
  <c r="I330" i="13"/>
  <c r="C331" i="13"/>
  <c r="D331" i="13"/>
  <c r="E331" i="13"/>
  <c r="F331" i="13"/>
  <c r="G331" i="13"/>
  <c r="H331" i="13"/>
  <c r="I331" i="13"/>
  <c r="C332" i="13"/>
  <c r="D332" i="13"/>
  <c r="E332" i="13"/>
  <c r="F332" i="13"/>
  <c r="G332" i="13"/>
  <c r="H332" i="13"/>
  <c r="I332" i="13"/>
  <c r="C333" i="13"/>
  <c r="D333" i="13"/>
  <c r="E333" i="13"/>
  <c r="F333" i="13"/>
  <c r="G333" i="13"/>
  <c r="H333" i="13"/>
  <c r="I333" i="13"/>
  <c r="C334" i="13"/>
  <c r="D334" i="13"/>
  <c r="E334" i="13"/>
  <c r="F334" i="13"/>
  <c r="G334" i="13"/>
  <c r="H334" i="13"/>
  <c r="I334" i="13"/>
  <c r="C335" i="13"/>
  <c r="D335" i="13"/>
  <c r="E335" i="13"/>
  <c r="F335" i="13"/>
  <c r="G335" i="13"/>
  <c r="H335" i="13"/>
  <c r="I335" i="13"/>
  <c r="C336" i="13"/>
  <c r="D336" i="13"/>
  <c r="E336" i="13"/>
  <c r="F336" i="13"/>
  <c r="G336" i="13"/>
  <c r="H336" i="13"/>
  <c r="I336" i="13"/>
  <c r="C337" i="13"/>
  <c r="D337" i="13"/>
  <c r="E337" i="13"/>
  <c r="F337" i="13"/>
  <c r="G337" i="13"/>
  <c r="H337" i="13"/>
  <c r="I337" i="13"/>
  <c r="C338" i="13"/>
  <c r="D338" i="13"/>
  <c r="E338" i="13"/>
  <c r="F338" i="13"/>
  <c r="G338" i="13"/>
  <c r="H338" i="13"/>
  <c r="I338" i="13"/>
  <c r="C339" i="13"/>
  <c r="D339" i="13"/>
  <c r="E339" i="13"/>
  <c r="F339" i="13"/>
  <c r="G339" i="13"/>
  <c r="H339" i="13"/>
  <c r="I339" i="13"/>
  <c r="C340" i="13"/>
  <c r="D340" i="13"/>
  <c r="E340" i="13"/>
  <c r="F340" i="13"/>
  <c r="G340" i="13"/>
  <c r="H340" i="13"/>
  <c r="I340" i="13"/>
  <c r="C341" i="13"/>
  <c r="D341" i="13"/>
  <c r="E341" i="13"/>
  <c r="F341" i="13"/>
  <c r="G341" i="13"/>
  <c r="H341" i="13"/>
  <c r="I341" i="13"/>
  <c r="C342" i="13"/>
  <c r="D342" i="13"/>
  <c r="E342" i="13"/>
  <c r="F342" i="13"/>
  <c r="G342" i="13"/>
  <c r="H342" i="13"/>
  <c r="I342" i="13"/>
  <c r="C343" i="13"/>
  <c r="D343" i="13"/>
  <c r="E343" i="13"/>
  <c r="F343" i="13"/>
  <c r="G343" i="13"/>
  <c r="H343" i="13"/>
  <c r="I343" i="13"/>
  <c r="C344" i="13"/>
  <c r="D344" i="13"/>
  <c r="E344" i="13"/>
  <c r="F344" i="13"/>
  <c r="G344" i="13"/>
  <c r="H344" i="13"/>
  <c r="I344" i="13"/>
  <c r="C345" i="13"/>
  <c r="D345" i="13"/>
  <c r="E345" i="13"/>
  <c r="F345" i="13"/>
  <c r="G345" i="13"/>
  <c r="H345" i="13"/>
  <c r="I345" i="13"/>
  <c r="C346" i="13"/>
  <c r="D346" i="13"/>
  <c r="E346" i="13"/>
  <c r="F346" i="13"/>
  <c r="G346" i="13"/>
  <c r="H346" i="13"/>
  <c r="I346" i="13"/>
  <c r="C347" i="13"/>
  <c r="D347" i="13"/>
  <c r="E347" i="13"/>
  <c r="F347" i="13"/>
  <c r="G347" i="13"/>
  <c r="H347" i="13"/>
  <c r="I347" i="13"/>
  <c r="C348" i="13"/>
  <c r="D348" i="13"/>
  <c r="E348" i="13"/>
  <c r="F348" i="13"/>
  <c r="G348" i="13"/>
  <c r="H348" i="13"/>
  <c r="I348" i="13"/>
  <c r="C349" i="13"/>
  <c r="D349" i="13"/>
  <c r="E349" i="13"/>
  <c r="F349" i="13"/>
  <c r="G349" i="13"/>
  <c r="H349" i="13"/>
  <c r="I349" i="13"/>
  <c r="C350" i="13"/>
  <c r="D350" i="13"/>
  <c r="E350" i="13"/>
  <c r="F350" i="13"/>
  <c r="G350" i="13"/>
  <c r="H350" i="13"/>
  <c r="I350" i="13"/>
  <c r="B1" i="13" a="1"/>
  <c r="B1" i="13" s="1"/>
  <c r="A1" i="13" a="1"/>
  <c r="A1" i="13" s="1"/>
  <c r="A1" i="11" a="1"/>
  <c r="A1" i="11" s="1"/>
  <c r="I15" i="11" s="1"/>
  <c r="C26" i="10"/>
  <c r="D26" i="10"/>
  <c r="E26" i="10"/>
  <c r="C27" i="10"/>
  <c r="E27" i="10" s="1"/>
  <c r="D27" i="10"/>
  <c r="C28" i="10"/>
  <c r="E28" i="10" s="1"/>
  <c r="D28" i="10"/>
  <c r="C29" i="10"/>
  <c r="D29" i="10"/>
  <c r="E29" i="10"/>
  <c r="C30" i="10"/>
  <c r="E30" i="10" s="1"/>
  <c r="D30" i="10"/>
  <c r="C31" i="10"/>
  <c r="D31" i="10"/>
  <c r="E31" i="10"/>
  <c r="C32" i="10"/>
  <c r="D32" i="10"/>
  <c r="E32" i="10" s="1"/>
  <c r="C33" i="10"/>
  <c r="E33" i="10" s="1"/>
  <c r="D33" i="10"/>
  <c r="C34" i="10"/>
  <c r="D34" i="10"/>
  <c r="E34" i="10"/>
  <c r="C35" i="10"/>
  <c r="E35" i="10" s="1"/>
  <c r="D35" i="10"/>
  <c r="C36" i="10"/>
  <c r="E36" i="10" s="1"/>
  <c r="D36" i="10"/>
  <c r="C37" i="10"/>
  <c r="D37" i="10"/>
  <c r="E37" i="10"/>
  <c r="C38" i="10"/>
  <c r="E38" i="10" s="1"/>
  <c r="D38" i="10"/>
  <c r="C39" i="10"/>
  <c r="D39" i="10"/>
  <c r="E39" i="10"/>
  <c r="C40" i="10"/>
  <c r="D40" i="10"/>
  <c r="E40" i="10" s="1"/>
  <c r="C41" i="10"/>
  <c r="E41" i="10" s="1"/>
  <c r="D41" i="10"/>
  <c r="C42" i="10"/>
  <c r="D42" i="10"/>
  <c r="E42" i="10"/>
  <c r="C43" i="10"/>
  <c r="E43" i="10" s="1"/>
  <c r="D43" i="10"/>
  <c r="C44" i="10"/>
  <c r="E44" i="10" s="1"/>
  <c r="D44" i="10"/>
  <c r="C45" i="10"/>
  <c r="D45" i="10"/>
  <c r="E45" i="10"/>
  <c r="C46" i="10"/>
  <c r="E46" i="10" s="1"/>
  <c r="D46" i="10"/>
  <c r="C47" i="10"/>
  <c r="D47" i="10"/>
  <c r="E47" i="10"/>
  <c r="C48" i="10"/>
  <c r="D48" i="10"/>
  <c r="E48" i="10" s="1"/>
  <c r="C49" i="10"/>
  <c r="E49" i="10" s="1"/>
  <c r="D49" i="10"/>
  <c r="C50" i="10"/>
  <c r="D50" i="10"/>
  <c r="E50" i="10"/>
  <c r="C51" i="10"/>
  <c r="E51" i="10" s="1"/>
  <c r="D51" i="10"/>
  <c r="C52" i="10"/>
  <c r="E52" i="10" s="1"/>
  <c r="D52" i="10"/>
  <c r="C53" i="10"/>
  <c r="D53" i="10"/>
  <c r="E53" i="10"/>
  <c r="C54" i="10"/>
  <c r="E54" i="10" s="1"/>
  <c r="D54" i="10"/>
  <c r="C55" i="10"/>
  <c r="D55" i="10"/>
  <c r="E55" i="10"/>
  <c r="C56" i="10"/>
  <c r="D56" i="10"/>
  <c r="E56" i="10" s="1"/>
  <c r="C57" i="10"/>
  <c r="E57" i="10" s="1"/>
  <c r="D57" i="10"/>
  <c r="C58" i="10"/>
  <c r="D58" i="10"/>
  <c r="E58" i="10"/>
  <c r="C59" i="10"/>
  <c r="E59" i="10" s="1"/>
  <c r="D59" i="10"/>
  <c r="C60" i="10"/>
  <c r="E60" i="10" s="1"/>
  <c r="D60" i="10"/>
  <c r="C61" i="10"/>
  <c r="D61" i="10"/>
  <c r="E61" i="10"/>
  <c r="C62" i="10"/>
  <c r="E62" i="10" s="1"/>
  <c r="D62" i="10"/>
  <c r="C63" i="10"/>
  <c r="D63" i="10"/>
  <c r="E63" i="10"/>
  <c r="C64" i="10"/>
  <c r="D64" i="10"/>
  <c r="E64" i="10" s="1"/>
  <c r="C65" i="10"/>
  <c r="E65" i="10" s="1"/>
  <c r="D65" i="10"/>
  <c r="C66" i="10"/>
  <c r="D66" i="10"/>
  <c r="E66" i="10"/>
  <c r="C67" i="10"/>
  <c r="E67" i="10" s="1"/>
  <c r="D67" i="10"/>
  <c r="C68" i="10"/>
  <c r="D68" i="10"/>
  <c r="E68" i="10" s="1"/>
  <c r="C69" i="10"/>
  <c r="D69" i="10"/>
  <c r="E69" i="10"/>
  <c r="C70" i="10"/>
  <c r="E70" i="10" s="1"/>
  <c r="D70" i="10"/>
  <c r="C71" i="10"/>
  <c r="D71" i="10"/>
  <c r="E71" i="10"/>
  <c r="C72" i="10"/>
  <c r="D72" i="10"/>
  <c r="E72" i="10" s="1"/>
  <c r="C73" i="10"/>
  <c r="E73" i="10" s="1"/>
  <c r="D73" i="10"/>
  <c r="C74" i="10"/>
  <c r="D74" i="10"/>
  <c r="E74" i="10"/>
  <c r="C75" i="10"/>
  <c r="E75" i="10" s="1"/>
  <c r="D75" i="10"/>
  <c r="C76" i="10"/>
  <c r="D76" i="10"/>
  <c r="E76" i="10" s="1"/>
  <c r="C77" i="10"/>
  <c r="D77" i="10"/>
  <c r="E77" i="10"/>
  <c r="C78" i="10"/>
  <c r="E78" i="10" s="1"/>
  <c r="D78" i="10"/>
  <c r="C79" i="10"/>
  <c r="D79" i="10"/>
  <c r="E79" i="10"/>
  <c r="C80" i="10"/>
  <c r="D80" i="10"/>
  <c r="E80" i="10" s="1"/>
  <c r="C81" i="10"/>
  <c r="E81" i="10" s="1"/>
  <c r="D81" i="10"/>
  <c r="C82" i="10"/>
  <c r="D82" i="10"/>
  <c r="E82" i="10"/>
  <c r="C83" i="10"/>
  <c r="E83" i="10" s="1"/>
  <c r="D83" i="10"/>
  <c r="C84" i="10"/>
  <c r="D84" i="10"/>
  <c r="E84" i="10" s="1"/>
  <c r="C85" i="10"/>
  <c r="D85" i="10"/>
  <c r="E85" i="10"/>
  <c r="C86" i="10"/>
  <c r="E86" i="10" s="1"/>
  <c r="D86" i="10"/>
  <c r="C87" i="10"/>
  <c r="D87" i="10"/>
  <c r="E87" i="10"/>
  <c r="C88" i="10"/>
  <c r="D88" i="10"/>
  <c r="E88" i="10" s="1"/>
  <c r="C89" i="10"/>
  <c r="E89" i="10" s="1"/>
  <c r="D89" i="10"/>
  <c r="C90" i="10"/>
  <c r="D90" i="10"/>
  <c r="E90" i="10"/>
  <c r="C91" i="10"/>
  <c r="E91" i="10" s="1"/>
  <c r="D91" i="10"/>
  <c r="C92" i="10"/>
  <c r="D92" i="10"/>
  <c r="E92" i="10" s="1"/>
  <c r="C93" i="10"/>
  <c r="D93" i="10"/>
  <c r="E93" i="10"/>
  <c r="C94" i="10"/>
  <c r="E94" i="10" s="1"/>
  <c r="D94" i="10"/>
  <c r="C95" i="10"/>
  <c r="D95" i="10"/>
  <c r="E95" i="10"/>
  <c r="C96" i="10"/>
  <c r="D96" i="10"/>
  <c r="E96" i="10" s="1"/>
  <c r="C97" i="10"/>
  <c r="E97" i="10" s="1"/>
  <c r="D97" i="10"/>
  <c r="C98" i="10"/>
  <c r="D98" i="10"/>
  <c r="E98" i="10"/>
  <c r="C99" i="10"/>
  <c r="E99" i="10" s="1"/>
  <c r="D99" i="10"/>
  <c r="C100" i="10"/>
  <c r="D100" i="10"/>
  <c r="E100" i="10" s="1"/>
  <c r="C101" i="10"/>
  <c r="D101" i="10"/>
  <c r="E101" i="10"/>
  <c r="C102" i="10"/>
  <c r="E102" i="10" s="1"/>
  <c r="D102" i="10"/>
  <c r="C103" i="10"/>
  <c r="D103" i="10"/>
  <c r="E103" i="10"/>
  <c r="C104" i="10"/>
  <c r="D104" i="10"/>
  <c r="E104" i="10" s="1"/>
  <c r="C105" i="10"/>
  <c r="E105" i="10" s="1"/>
  <c r="D105" i="10"/>
  <c r="C106" i="10"/>
  <c r="D106" i="10"/>
  <c r="E106" i="10"/>
  <c r="C107" i="10"/>
  <c r="E107" i="10" s="1"/>
  <c r="D107" i="10"/>
  <c r="C108" i="10"/>
  <c r="D108" i="10"/>
  <c r="E108" i="10" s="1"/>
  <c r="C109" i="10"/>
  <c r="D109" i="10"/>
  <c r="E109" i="10"/>
  <c r="C110" i="10"/>
  <c r="E110" i="10" s="1"/>
  <c r="D110" i="10"/>
  <c r="C111" i="10"/>
  <c r="D111" i="10"/>
  <c r="E111" i="10"/>
  <c r="C112" i="10"/>
  <c r="D112" i="10"/>
  <c r="E112" i="10" s="1"/>
  <c r="C113" i="10"/>
  <c r="E113" i="10" s="1"/>
  <c r="D113" i="10"/>
  <c r="C114" i="10"/>
  <c r="D114" i="10"/>
  <c r="E114" i="10"/>
  <c r="C115" i="10"/>
  <c r="E115" i="10" s="1"/>
  <c r="D115" i="10"/>
  <c r="C116" i="10"/>
  <c r="D116" i="10"/>
  <c r="E116" i="10" s="1"/>
  <c r="C117" i="10"/>
  <c r="D117" i="10"/>
  <c r="E117" i="10"/>
  <c r="C118" i="10"/>
  <c r="E118" i="10" s="1"/>
  <c r="D118" i="10"/>
  <c r="C119" i="10"/>
  <c r="D119" i="10"/>
  <c r="E119" i="10"/>
  <c r="C120" i="10"/>
  <c r="D120" i="10"/>
  <c r="E120" i="10" s="1"/>
  <c r="C121" i="10"/>
  <c r="E121" i="10" s="1"/>
  <c r="D121" i="10"/>
  <c r="C122" i="10"/>
  <c r="D122" i="10"/>
  <c r="E122" i="10"/>
  <c r="C123" i="10"/>
  <c r="E123" i="10" s="1"/>
  <c r="D123" i="10"/>
  <c r="C124" i="10"/>
  <c r="D124" i="10"/>
  <c r="E124" i="10" s="1"/>
  <c r="C125" i="10"/>
  <c r="D125" i="10"/>
  <c r="E125" i="10"/>
  <c r="C126" i="10"/>
  <c r="E126" i="10" s="1"/>
  <c r="D126" i="10"/>
  <c r="C127" i="10"/>
  <c r="D127" i="10"/>
  <c r="E127" i="10"/>
  <c r="C128" i="10"/>
  <c r="D128" i="10"/>
  <c r="E128" i="10" s="1"/>
  <c r="C129" i="10"/>
  <c r="E129" i="10" s="1"/>
  <c r="D129" i="10"/>
  <c r="C130" i="10"/>
  <c r="D130" i="10"/>
  <c r="E130" i="10"/>
  <c r="C131" i="10"/>
  <c r="E131" i="10" s="1"/>
  <c r="D131" i="10"/>
  <c r="C132" i="10"/>
  <c r="D132" i="10"/>
  <c r="E132" i="10" s="1"/>
  <c r="C133" i="10"/>
  <c r="D133" i="10"/>
  <c r="E133" i="10"/>
  <c r="C134" i="10"/>
  <c r="E134" i="10" s="1"/>
  <c r="D134" i="10"/>
  <c r="C135" i="10"/>
  <c r="D135" i="10"/>
  <c r="E135" i="10"/>
  <c r="C136" i="10"/>
  <c r="D136" i="10"/>
  <c r="E136" i="10" s="1"/>
  <c r="C137" i="10"/>
  <c r="E137" i="10" s="1"/>
  <c r="D137" i="10"/>
  <c r="C138" i="10"/>
  <c r="D138" i="10"/>
  <c r="E138" i="10"/>
  <c r="C139" i="10"/>
  <c r="E139" i="10" s="1"/>
  <c r="D139" i="10"/>
  <c r="C140" i="10"/>
  <c r="D140" i="10"/>
  <c r="E140" i="10" s="1"/>
  <c r="C141" i="10"/>
  <c r="D141" i="10"/>
  <c r="E141" i="10"/>
  <c r="C142" i="10"/>
  <c r="E142" i="10" s="1"/>
  <c r="D142" i="10"/>
  <c r="C143" i="10"/>
  <c r="D143" i="10"/>
  <c r="E143" i="10"/>
  <c r="C144" i="10"/>
  <c r="D144" i="10"/>
  <c r="E144" i="10" s="1"/>
  <c r="C145" i="10"/>
  <c r="E145" i="10" s="1"/>
  <c r="D145" i="10"/>
  <c r="C146" i="10"/>
  <c r="D146" i="10"/>
  <c r="E146" i="10"/>
  <c r="C147" i="10"/>
  <c r="E147" i="10" s="1"/>
  <c r="D147" i="10"/>
  <c r="C148" i="10"/>
  <c r="D148" i="10"/>
  <c r="E148" i="10" s="1"/>
  <c r="C149" i="10"/>
  <c r="D149" i="10"/>
  <c r="E149" i="10"/>
  <c r="C150" i="10"/>
  <c r="E150" i="10" s="1"/>
  <c r="D150" i="10"/>
  <c r="C151" i="10"/>
  <c r="D151" i="10"/>
  <c r="E151" i="10"/>
  <c r="C152" i="10"/>
  <c r="D152" i="10"/>
  <c r="E152" i="10" s="1"/>
  <c r="C153" i="10"/>
  <c r="E153" i="10" s="1"/>
  <c r="D153" i="10"/>
  <c r="C154" i="10"/>
  <c r="D154" i="10"/>
  <c r="E154" i="10"/>
  <c r="C155" i="10"/>
  <c r="E155" i="10" s="1"/>
  <c r="D155" i="10"/>
  <c r="C156" i="10"/>
  <c r="D156" i="10"/>
  <c r="E156" i="10" s="1"/>
  <c r="C157" i="10"/>
  <c r="D157" i="10"/>
  <c r="E157" i="10"/>
  <c r="C158" i="10"/>
  <c r="E158" i="10" s="1"/>
  <c r="D158" i="10"/>
  <c r="C159" i="10"/>
  <c r="D159" i="10"/>
  <c r="E159" i="10"/>
  <c r="C160" i="10"/>
  <c r="D160" i="10"/>
  <c r="E160" i="10" s="1"/>
  <c r="C161" i="10"/>
  <c r="E161" i="10" s="1"/>
  <c r="D161" i="10"/>
  <c r="C162" i="10"/>
  <c r="D162" i="10"/>
  <c r="E162" i="10"/>
  <c r="C163" i="10"/>
  <c r="E163" i="10" s="1"/>
  <c r="D163" i="10"/>
  <c r="C164" i="10"/>
  <c r="D164" i="10"/>
  <c r="E164" i="10" s="1"/>
  <c r="C165" i="10"/>
  <c r="D165" i="10"/>
  <c r="E165" i="10"/>
  <c r="C166" i="10"/>
  <c r="E166" i="10" s="1"/>
  <c r="D166" i="10"/>
  <c r="C167" i="10"/>
  <c r="D167" i="10"/>
  <c r="E167" i="10"/>
  <c r="C168" i="10"/>
  <c r="D168" i="10"/>
  <c r="E168" i="10" s="1"/>
  <c r="C169" i="10"/>
  <c r="E169" i="10" s="1"/>
  <c r="D169" i="10"/>
  <c r="C170" i="10"/>
  <c r="D170" i="10"/>
  <c r="E170" i="10"/>
  <c r="C171" i="10"/>
  <c r="E171" i="10" s="1"/>
  <c r="D171" i="10"/>
  <c r="C172" i="10"/>
  <c r="D172" i="10"/>
  <c r="E172" i="10" s="1"/>
  <c r="C173" i="10"/>
  <c r="D173" i="10"/>
  <c r="E173" i="10"/>
  <c r="C174" i="10"/>
  <c r="E174" i="10" s="1"/>
  <c r="D174" i="10"/>
  <c r="C175" i="10"/>
  <c r="D175" i="10"/>
  <c r="E175" i="10"/>
  <c r="C176" i="10"/>
  <c r="D176" i="10"/>
  <c r="E176" i="10" s="1"/>
  <c r="C177" i="10"/>
  <c r="E177" i="10" s="1"/>
  <c r="D177" i="10"/>
  <c r="C178" i="10"/>
  <c r="D178" i="10"/>
  <c r="E178" i="10"/>
  <c r="C179" i="10"/>
  <c r="E179" i="10" s="1"/>
  <c r="D179" i="10"/>
  <c r="C180" i="10"/>
  <c r="D180" i="10"/>
  <c r="E180" i="10" s="1"/>
  <c r="C181" i="10"/>
  <c r="D181" i="10"/>
  <c r="E181" i="10"/>
  <c r="C182" i="10"/>
  <c r="E182" i="10" s="1"/>
  <c r="D182" i="10"/>
  <c r="C183" i="10"/>
  <c r="D183" i="10"/>
  <c r="E183" i="10"/>
  <c r="C184" i="10"/>
  <c r="D184" i="10"/>
  <c r="E184" i="10" s="1"/>
  <c r="C185" i="10"/>
  <c r="E185" i="10" s="1"/>
  <c r="D185" i="10"/>
  <c r="C186" i="10"/>
  <c r="D186" i="10"/>
  <c r="E186" i="10"/>
  <c r="C187" i="10"/>
  <c r="E187" i="10" s="1"/>
  <c r="D187" i="10"/>
  <c r="C188" i="10"/>
  <c r="D188" i="10"/>
  <c r="E188" i="10" s="1"/>
  <c r="C189" i="10"/>
  <c r="D189" i="10"/>
  <c r="E189" i="10"/>
  <c r="C190" i="10"/>
  <c r="E190" i="10" s="1"/>
  <c r="D190" i="10"/>
  <c r="C191" i="10"/>
  <c r="D191" i="10"/>
  <c r="E191" i="10"/>
  <c r="C192" i="10"/>
  <c r="D192" i="10"/>
  <c r="E192" i="10" s="1"/>
  <c r="C193" i="10"/>
  <c r="E193" i="10" s="1"/>
  <c r="D193" i="10"/>
  <c r="C194" i="10"/>
  <c r="D194" i="10"/>
  <c r="E194" i="10"/>
  <c r="C195" i="10"/>
  <c r="E195" i="10" s="1"/>
  <c r="D195" i="10"/>
  <c r="C196" i="10"/>
  <c r="D196" i="10"/>
  <c r="E196" i="10" s="1"/>
  <c r="C197" i="10"/>
  <c r="D197" i="10"/>
  <c r="E197" i="10"/>
  <c r="C198" i="10"/>
  <c r="E198" i="10" s="1"/>
  <c r="D198" i="10"/>
  <c r="C199" i="10"/>
  <c r="D199" i="10"/>
  <c r="E199" i="10"/>
  <c r="C200" i="10"/>
  <c r="D200" i="10"/>
  <c r="E200" i="10" s="1"/>
  <c r="C201" i="10"/>
  <c r="E201" i="10" s="1"/>
  <c r="D201" i="10"/>
  <c r="C202" i="10"/>
  <c r="D202" i="10"/>
  <c r="E202" i="10"/>
  <c r="C203" i="10"/>
  <c r="E203" i="10" s="1"/>
  <c r="D203" i="10"/>
  <c r="C204" i="10"/>
  <c r="D204" i="10"/>
  <c r="E204" i="10" s="1"/>
  <c r="C205" i="10"/>
  <c r="D205" i="10"/>
  <c r="E205" i="10"/>
  <c r="C206" i="10"/>
  <c r="E206" i="10" s="1"/>
  <c r="D206" i="10"/>
  <c r="C207" i="10"/>
  <c r="D207" i="10"/>
  <c r="E207" i="10"/>
  <c r="C208" i="10"/>
  <c r="D208" i="10"/>
  <c r="E208" i="10" s="1"/>
  <c r="C209" i="10"/>
  <c r="E209" i="10" s="1"/>
  <c r="D209" i="10"/>
  <c r="C210" i="10"/>
  <c r="D210" i="10"/>
  <c r="E210" i="10"/>
  <c r="C211" i="10"/>
  <c r="E211" i="10" s="1"/>
  <c r="D211" i="10"/>
  <c r="C212" i="10"/>
  <c r="D212" i="10"/>
  <c r="E212" i="10" s="1"/>
  <c r="C213" i="10"/>
  <c r="D213" i="10"/>
  <c r="E213" i="10"/>
  <c r="C214" i="10"/>
  <c r="E214" i="10" s="1"/>
  <c r="D214" i="10"/>
  <c r="C215" i="10"/>
  <c r="D215" i="10"/>
  <c r="E215" i="10"/>
  <c r="C216" i="10"/>
  <c r="D216" i="10"/>
  <c r="E216" i="10" s="1"/>
  <c r="C217" i="10"/>
  <c r="E217" i="10" s="1"/>
  <c r="D217" i="10"/>
  <c r="C218" i="10"/>
  <c r="D218" i="10"/>
  <c r="E218" i="10"/>
  <c r="C219" i="10"/>
  <c r="E219" i="10" s="1"/>
  <c r="D219" i="10"/>
  <c r="C220" i="10"/>
  <c r="D220" i="10"/>
  <c r="E220" i="10" s="1"/>
  <c r="C221" i="10"/>
  <c r="D221" i="10"/>
  <c r="E221" i="10"/>
  <c r="C222" i="10"/>
  <c r="E222" i="10" s="1"/>
  <c r="D222" i="10"/>
  <c r="C223" i="10"/>
  <c r="D223" i="10"/>
  <c r="E223" i="10"/>
  <c r="C224" i="10"/>
  <c r="D224" i="10"/>
  <c r="E224" i="10" s="1"/>
  <c r="C225" i="10"/>
  <c r="E225" i="10" s="1"/>
  <c r="D225" i="10"/>
  <c r="C226" i="10"/>
  <c r="D226" i="10"/>
  <c r="E226" i="10"/>
  <c r="C227" i="10"/>
  <c r="E227" i="10" s="1"/>
  <c r="D227" i="10"/>
  <c r="C228" i="10"/>
  <c r="D228" i="10"/>
  <c r="E228" i="10" s="1"/>
  <c r="C229" i="10"/>
  <c r="D229" i="10"/>
  <c r="E229" i="10"/>
  <c r="C230" i="10"/>
  <c r="E230" i="10" s="1"/>
  <c r="D230" i="10"/>
  <c r="C231" i="10"/>
  <c r="D231" i="10"/>
  <c r="E231" i="10"/>
  <c r="C232" i="10"/>
  <c r="D232" i="10"/>
  <c r="E232" i="10" s="1"/>
  <c r="C233" i="10"/>
  <c r="E233" i="10" s="1"/>
  <c r="D233" i="10"/>
  <c r="C234" i="10"/>
  <c r="D234" i="10"/>
  <c r="E234" i="10"/>
  <c r="C235" i="10"/>
  <c r="E235" i="10" s="1"/>
  <c r="D235" i="10"/>
  <c r="C236" i="10"/>
  <c r="D236" i="10"/>
  <c r="E236" i="10" s="1"/>
  <c r="C237" i="10"/>
  <c r="D237" i="10"/>
  <c r="E237" i="10"/>
  <c r="C238" i="10"/>
  <c r="E238" i="10" s="1"/>
  <c r="D238" i="10"/>
  <c r="C239" i="10"/>
  <c r="D239" i="10"/>
  <c r="E239" i="10"/>
  <c r="C240" i="10"/>
  <c r="D240" i="10"/>
  <c r="E240" i="10" s="1"/>
  <c r="C241" i="10"/>
  <c r="E241" i="10" s="1"/>
  <c r="D241" i="10"/>
  <c r="C242" i="10"/>
  <c r="D242" i="10"/>
  <c r="E242" i="10"/>
  <c r="C243" i="10"/>
  <c r="E243" i="10" s="1"/>
  <c r="D243" i="10"/>
  <c r="C244" i="10"/>
  <c r="D244" i="10"/>
  <c r="E244" i="10" s="1"/>
  <c r="C245" i="10"/>
  <c r="D245" i="10"/>
  <c r="E245" i="10"/>
  <c r="C246" i="10"/>
  <c r="E246" i="10" s="1"/>
  <c r="D246" i="10"/>
  <c r="C247" i="10"/>
  <c r="D247" i="10"/>
  <c r="E247" i="10"/>
  <c r="C248" i="10"/>
  <c r="D248" i="10"/>
  <c r="E248" i="10" s="1"/>
  <c r="C249" i="10"/>
  <c r="E249" i="10" s="1"/>
  <c r="D249" i="10"/>
  <c r="C250" i="10"/>
  <c r="D250" i="10"/>
  <c r="E250" i="10"/>
  <c r="C251" i="10"/>
  <c r="E251" i="10" s="1"/>
  <c r="D251" i="10"/>
  <c r="C252" i="10"/>
  <c r="D252" i="10"/>
  <c r="E252" i="10" s="1"/>
  <c r="C253" i="10"/>
  <c r="D253" i="10"/>
  <c r="E253" i="10"/>
  <c r="C254" i="10"/>
  <c r="E254" i="10" s="1"/>
  <c r="D254" i="10"/>
  <c r="C255" i="10"/>
  <c r="D255" i="10"/>
  <c r="E255" i="10"/>
  <c r="C256" i="10"/>
  <c r="D256" i="10"/>
  <c r="E256" i="10" s="1"/>
  <c r="C257" i="10"/>
  <c r="E257" i="10" s="1"/>
  <c r="D257" i="10"/>
  <c r="C258" i="10"/>
  <c r="D258" i="10"/>
  <c r="E258" i="10"/>
  <c r="C259" i="10"/>
  <c r="E259" i="10" s="1"/>
  <c r="D259" i="10"/>
  <c r="C260" i="10"/>
  <c r="D260" i="10"/>
  <c r="E260" i="10" s="1"/>
  <c r="C261" i="10"/>
  <c r="D261" i="10"/>
  <c r="E261" i="10"/>
  <c r="C262" i="10"/>
  <c r="E262" i="10" s="1"/>
  <c r="D262" i="10"/>
  <c r="C263" i="10"/>
  <c r="D263" i="10"/>
  <c r="E263" i="10"/>
  <c r="C264" i="10"/>
  <c r="D264" i="10"/>
  <c r="E264" i="10" s="1"/>
  <c r="C265" i="10"/>
  <c r="E265" i="10" s="1"/>
  <c r="D265" i="10"/>
  <c r="C266" i="10"/>
  <c r="D266" i="10"/>
  <c r="E266" i="10"/>
  <c r="C267" i="10"/>
  <c r="E267" i="10" s="1"/>
  <c r="D267" i="10"/>
  <c r="C268" i="10"/>
  <c r="D268" i="10"/>
  <c r="E268" i="10" s="1"/>
  <c r="C269" i="10"/>
  <c r="D269" i="10"/>
  <c r="E269" i="10"/>
  <c r="C270" i="10"/>
  <c r="E270" i="10" s="1"/>
  <c r="D270" i="10"/>
  <c r="C271" i="10"/>
  <c r="D271" i="10"/>
  <c r="E271" i="10"/>
  <c r="C272" i="10"/>
  <c r="D272" i="10"/>
  <c r="E272" i="10" s="1"/>
  <c r="C273" i="10"/>
  <c r="E273" i="10" s="1"/>
  <c r="D273" i="10"/>
  <c r="C274" i="10"/>
  <c r="D274" i="10"/>
  <c r="E274" i="10"/>
  <c r="C275" i="10"/>
  <c r="E275" i="10" s="1"/>
  <c r="D275" i="10"/>
  <c r="C276" i="10"/>
  <c r="D276" i="10"/>
  <c r="E276" i="10" s="1"/>
  <c r="C277" i="10"/>
  <c r="D277" i="10"/>
  <c r="E277" i="10"/>
  <c r="C278" i="10"/>
  <c r="E278" i="10" s="1"/>
  <c r="D278" i="10"/>
  <c r="C279" i="10"/>
  <c r="D279" i="10"/>
  <c r="E279" i="10"/>
  <c r="C280" i="10"/>
  <c r="D280" i="10"/>
  <c r="E280" i="10" s="1"/>
  <c r="C281" i="10"/>
  <c r="E281" i="10" s="1"/>
  <c r="D281" i="10"/>
  <c r="C282" i="10"/>
  <c r="D282" i="10"/>
  <c r="E282" i="10"/>
  <c r="C283" i="10"/>
  <c r="E283" i="10" s="1"/>
  <c r="D283" i="10"/>
  <c r="C284" i="10"/>
  <c r="D284" i="10"/>
  <c r="E284" i="10" s="1"/>
  <c r="C285" i="10"/>
  <c r="D285" i="10"/>
  <c r="E285" i="10"/>
  <c r="C286" i="10"/>
  <c r="E286" i="10" s="1"/>
  <c r="D286" i="10"/>
  <c r="C287" i="10"/>
  <c r="D287" i="10"/>
  <c r="E287" i="10"/>
  <c r="C288" i="10"/>
  <c r="D288" i="10"/>
  <c r="E288" i="10" s="1"/>
  <c r="C289" i="10"/>
  <c r="E289" i="10" s="1"/>
  <c r="D289" i="10"/>
  <c r="C290" i="10"/>
  <c r="D290" i="10"/>
  <c r="E290" i="10"/>
  <c r="C291" i="10"/>
  <c r="E291" i="10" s="1"/>
  <c r="D291" i="10"/>
  <c r="C292" i="10"/>
  <c r="D292" i="10"/>
  <c r="E292" i="10" s="1"/>
  <c r="C293" i="10"/>
  <c r="D293" i="10"/>
  <c r="E293" i="10"/>
  <c r="C294" i="10"/>
  <c r="E294" i="10" s="1"/>
  <c r="D294" i="10"/>
  <c r="C295" i="10"/>
  <c r="D295" i="10"/>
  <c r="E295" i="10"/>
  <c r="C296" i="10"/>
  <c r="D296" i="10"/>
  <c r="E296" i="10" s="1"/>
  <c r="C297" i="10"/>
  <c r="E297" i="10" s="1"/>
  <c r="D297" i="10"/>
  <c r="C298" i="10"/>
  <c r="D298" i="10"/>
  <c r="E298" i="10"/>
  <c r="C299" i="10"/>
  <c r="E299" i="10" s="1"/>
  <c r="D299" i="10"/>
  <c r="C300" i="10"/>
  <c r="D300" i="10"/>
  <c r="E300" i="10" s="1"/>
  <c r="C301" i="10"/>
  <c r="D301" i="10"/>
  <c r="E301" i="10"/>
  <c r="C302" i="10"/>
  <c r="E302" i="10" s="1"/>
  <c r="D302" i="10"/>
  <c r="C303" i="10"/>
  <c r="D303" i="10"/>
  <c r="E303" i="10"/>
  <c r="C304" i="10"/>
  <c r="D304" i="10"/>
  <c r="E304" i="10" s="1"/>
  <c r="C305" i="10"/>
  <c r="E305" i="10" s="1"/>
  <c r="D305" i="10"/>
  <c r="C306" i="10"/>
  <c r="D306" i="10"/>
  <c r="E306" i="10"/>
  <c r="C307" i="10"/>
  <c r="E307" i="10" s="1"/>
  <c r="D307" i="10"/>
  <c r="C308" i="10"/>
  <c r="D308" i="10"/>
  <c r="E308" i="10" s="1"/>
  <c r="C309" i="10"/>
  <c r="D309" i="10"/>
  <c r="E309" i="10"/>
  <c r="C310" i="10"/>
  <c r="E310" i="10" s="1"/>
  <c r="D310" i="10"/>
  <c r="C311" i="10"/>
  <c r="D311" i="10"/>
  <c r="E311" i="10"/>
  <c r="C312" i="10"/>
  <c r="D312" i="10"/>
  <c r="E312" i="10" s="1"/>
  <c r="C313" i="10"/>
  <c r="E313" i="10" s="1"/>
  <c r="D313" i="10"/>
  <c r="C314" i="10"/>
  <c r="D314" i="10"/>
  <c r="E314" i="10"/>
  <c r="C315" i="10"/>
  <c r="E315" i="10" s="1"/>
  <c r="D315" i="10"/>
  <c r="C316" i="10"/>
  <c r="D316" i="10"/>
  <c r="E316" i="10" s="1"/>
  <c r="C317" i="10"/>
  <c r="D317" i="10"/>
  <c r="E317" i="10"/>
  <c r="C318" i="10"/>
  <c r="E318" i="10" s="1"/>
  <c r="D318" i="10"/>
  <c r="C319" i="10"/>
  <c r="D319" i="10"/>
  <c r="E319" i="10"/>
  <c r="C320" i="10"/>
  <c r="D320" i="10"/>
  <c r="E320" i="10" s="1"/>
  <c r="C321" i="10"/>
  <c r="E321" i="10" s="1"/>
  <c r="D321" i="10"/>
  <c r="C322" i="10"/>
  <c r="D322" i="10"/>
  <c r="E322" i="10"/>
  <c r="C323" i="10"/>
  <c r="E323" i="10" s="1"/>
  <c r="D323" i="10"/>
  <c r="C324" i="10"/>
  <c r="D324" i="10"/>
  <c r="E324" i="10" s="1"/>
  <c r="C325" i="10"/>
  <c r="D325" i="10"/>
  <c r="E325" i="10"/>
  <c r="C326" i="10"/>
  <c r="E326" i="10" s="1"/>
  <c r="D326" i="10"/>
  <c r="C327" i="10"/>
  <c r="D327" i="10"/>
  <c r="E327" i="10"/>
  <c r="C328" i="10"/>
  <c r="D328" i="10"/>
  <c r="E328" i="10" s="1"/>
  <c r="C329" i="10"/>
  <c r="E329" i="10" s="1"/>
  <c r="D329" i="10"/>
  <c r="C330" i="10"/>
  <c r="D330" i="10"/>
  <c r="E330" i="10"/>
  <c r="C331" i="10"/>
  <c r="E331" i="10" s="1"/>
  <c r="D331" i="10"/>
  <c r="C332" i="10"/>
  <c r="D332" i="10"/>
  <c r="E332" i="10" s="1"/>
  <c r="C333" i="10"/>
  <c r="D333" i="10"/>
  <c r="E333" i="10"/>
  <c r="C334" i="10"/>
  <c r="E334" i="10" s="1"/>
  <c r="D334" i="10"/>
  <c r="C335" i="10"/>
  <c r="D335" i="10"/>
  <c r="E335" i="10"/>
  <c r="C336" i="10"/>
  <c r="D336" i="10"/>
  <c r="E336" i="10" s="1"/>
  <c r="C337" i="10"/>
  <c r="E337" i="10" s="1"/>
  <c r="D337" i="10"/>
  <c r="C338" i="10"/>
  <c r="D338" i="10"/>
  <c r="E338" i="10"/>
  <c r="C339" i="10"/>
  <c r="E339" i="10" s="1"/>
  <c r="D339" i="10"/>
  <c r="C340" i="10"/>
  <c r="D340" i="10"/>
  <c r="E340" i="10" s="1"/>
  <c r="C341" i="10"/>
  <c r="D341" i="10"/>
  <c r="E341" i="10"/>
  <c r="C342" i="10"/>
  <c r="E342" i="10" s="1"/>
  <c r="D342" i="10"/>
  <c r="C343" i="10"/>
  <c r="D343" i="10"/>
  <c r="E343" i="10"/>
  <c r="C344" i="10"/>
  <c r="D344" i="10"/>
  <c r="E344" i="10" s="1"/>
  <c r="C345" i="10"/>
  <c r="E345" i="10" s="1"/>
  <c r="D345" i="10"/>
  <c r="C346" i="10"/>
  <c r="D346" i="10"/>
  <c r="E346" i="10"/>
  <c r="C347" i="10"/>
  <c r="E347" i="10" s="1"/>
  <c r="D347" i="10"/>
  <c r="C348" i="10"/>
  <c r="D348" i="10"/>
  <c r="E348" i="10" s="1"/>
  <c r="C349" i="10"/>
  <c r="D349" i="10"/>
  <c r="E349" i="10"/>
  <c r="C350" i="10"/>
  <c r="E350" i="10" s="1"/>
  <c r="D350" i="10"/>
  <c r="C26" i="11"/>
  <c r="E26" i="11" s="1"/>
  <c r="D26" i="11"/>
  <c r="C27" i="11"/>
  <c r="E27" i="11" s="1"/>
  <c r="D27" i="11"/>
  <c r="C28" i="11"/>
  <c r="D28" i="11"/>
  <c r="E28" i="11"/>
  <c r="C29" i="11"/>
  <c r="E29" i="11" s="1"/>
  <c r="D29" i="11"/>
  <c r="C30" i="11"/>
  <c r="D30" i="11"/>
  <c r="E30" i="11"/>
  <c r="C31" i="11"/>
  <c r="D31" i="11"/>
  <c r="E31" i="11" s="1"/>
  <c r="C32" i="11"/>
  <c r="E32" i="11" s="1"/>
  <c r="D32" i="11"/>
  <c r="C33" i="11"/>
  <c r="D33" i="11"/>
  <c r="E33" i="11"/>
  <c r="C34" i="11"/>
  <c r="E34" i="11" s="1"/>
  <c r="D34" i="11"/>
  <c r="C35" i="11"/>
  <c r="E35" i="11" s="1"/>
  <c r="D35" i="11"/>
  <c r="C36" i="11"/>
  <c r="D36" i="11"/>
  <c r="E36" i="11"/>
  <c r="C37" i="11"/>
  <c r="E37" i="11" s="1"/>
  <c r="D37" i="11"/>
  <c r="C38" i="11"/>
  <c r="D38" i="11"/>
  <c r="E38" i="11"/>
  <c r="C39" i="11"/>
  <c r="D39" i="11"/>
  <c r="E39" i="11" s="1"/>
  <c r="C40" i="11"/>
  <c r="E40" i="11" s="1"/>
  <c r="D40" i="11"/>
  <c r="C41" i="11"/>
  <c r="D41" i="11"/>
  <c r="E41" i="11"/>
  <c r="C42" i="11"/>
  <c r="E42" i="11" s="1"/>
  <c r="D42" i="11"/>
  <c r="C43" i="11"/>
  <c r="E43" i="11" s="1"/>
  <c r="D43" i="11"/>
  <c r="C44" i="11"/>
  <c r="D44" i="11"/>
  <c r="E44" i="11"/>
  <c r="C45" i="11"/>
  <c r="E45" i="11" s="1"/>
  <c r="D45" i="11"/>
  <c r="C46" i="11"/>
  <c r="D46" i="11"/>
  <c r="E46" i="11"/>
  <c r="C47" i="11"/>
  <c r="D47" i="11"/>
  <c r="E47" i="11" s="1"/>
  <c r="C48" i="11"/>
  <c r="E48" i="11" s="1"/>
  <c r="D48" i="11"/>
  <c r="C49" i="11"/>
  <c r="D49" i="11"/>
  <c r="E49" i="11"/>
  <c r="C50" i="11"/>
  <c r="E50" i="11" s="1"/>
  <c r="D50" i="11"/>
  <c r="C51" i="11"/>
  <c r="E51" i="11" s="1"/>
  <c r="D51" i="11"/>
  <c r="C52" i="11"/>
  <c r="D52" i="11"/>
  <c r="E52" i="11"/>
  <c r="C53" i="11"/>
  <c r="E53" i="11" s="1"/>
  <c r="D53" i="11"/>
  <c r="C54" i="11"/>
  <c r="D54" i="11"/>
  <c r="E54" i="11"/>
  <c r="C55" i="11"/>
  <c r="D55" i="11"/>
  <c r="E55" i="11" s="1"/>
  <c r="C56" i="11"/>
  <c r="E56" i="11" s="1"/>
  <c r="D56" i="11"/>
  <c r="C57" i="11"/>
  <c r="D57" i="11"/>
  <c r="E57" i="11"/>
  <c r="C58" i="11"/>
  <c r="E58" i="11" s="1"/>
  <c r="D58" i="11"/>
  <c r="C59" i="11"/>
  <c r="E59" i="11" s="1"/>
  <c r="D59" i="11"/>
  <c r="C60" i="11"/>
  <c r="D60" i="11"/>
  <c r="E60" i="11"/>
  <c r="C61" i="11"/>
  <c r="E61" i="11" s="1"/>
  <c r="D61" i="11"/>
  <c r="C62" i="11"/>
  <c r="D62" i="11"/>
  <c r="E62" i="11"/>
  <c r="C63" i="11"/>
  <c r="D63" i="11"/>
  <c r="E63" i="11" s="1"/>
  <c r="C64" i="11"/>
  <c r="E64" i="11" s="1"/>
  <c r="D64" i="11"/>
  <c r="C65" i="11"/>
  <c r="D65" i="11"/>
  <c r="E65" i="11"/>
  <c r="C66" i="11"/>
  <c r="E66" i="11" s="1"/>
  <c r="D66" i="11"/>
  <c r="C67" i="11"/>
  <c r="D67" i="11"/>
  <c r="E67" i="11"/>
  <c r="C68" i="11"/>
  <c r="D68" i="11"/>
  <c r="E68" i="11"/>
  <c r="C69" i="11"/>
  <c r="E69" i="11" s="1"/>
  <c r="D69" i="11"/>
  <c r="C70" i="11"/>
  <c r="D70" i="11"/>
  <c r="E70" i="11"/>
  <c r="C71" i="11"/>
  <c r="D71" i="11"/>
  <c r="E71" i="11" s="1"/>
  <c r="C72" i="11"/>
  <c r="E72" i="11" s="1"/>
  <c r="D72" i="11"/>
  <c r="C73" i="11"/>
  <c r="D73" i="11"/>
  <c r="E73" i="11"/>
  <c r="C74" i="11"/>
  <c r="E74" i="11" s="1"/>
  <c r="D74" i="11"/>
  <c r="C75" i="11"/>
  <c r="D75" i="11"/>
  <c r="E75" i="11"/>
  <c r="C76" i="11"/>
  <c r="D76" i="11"/>
  <c r="E76" i="11"/>
  <c r="C77" i="11"/>
  <c r="E77" i="11" s="1"/>
  <c r="D77" i="11"/>
  <c r="C78" i="11"/>
  <c r="D78" i="11"/>
  <c r="E78" i="11"/>
  <c r="C79" i="11"/>
  <c r="D79" i="11"/>
  <c r="E79" i="11" s="1"/>
  <c r="C80" i="11"/>
  <c r="E80" i="11" s="1"/>
  <c r="D80" i="11"/>
  <c r="C81" i="11"/>
  <c r="D81" i="11"/>
  <c r="E81" i="11"/>
  <c r="C82" i="11"/>
  <c r="E82" i="11" s="1"/>
  <c r="D82" i="11"/>
  <c r="C83" i="11"/>
  <c r="D83" i="11"/>
  <c r="E83" i="11"/>
  <c r="C84" i="11"/>
  <c r="D84" i="11"/>
  <c r="E84" i="11"/>
  <c r="C85" i="11"/>
  <c r="E85" i="11" s="1"/>
  <c r="D85" i="11"/>
  <c r="C86" i="11"/>
  <c r="D86" i="11"/>
  <c r="E86" i="11"/>
  <c r="C87" i="11"/>
  <c r="D87" i="11"/>
  <c r="E87" i="11" s="1"/>
  <c r="C88" i="11"/>
  <c r="E88" i="11" s="1"/>
  <c r="D88" i="11"/>
  <c r="C89" i="11"/>
  <c r="D89" i="11"/>
  <c r="E89" i="11"/>
  <c r="C90" i="11"/>
  <c r="E90" i="11" s="1"/>
  <c r="D90" i="11"/>
  <c r="C91" i="11"/>
  <c r="D91" i="11"/>
  <c r="E91" i="11"/>
  <c r="C92" i="11"/>
  <c r="D92" i="11"/>
  <c r="E92" i="11"/>
  <c r="C93" i="11"/>
  <c r="E93" i="11" s="1"/>
  <c r="D93" i="11"/>
  <c r="C94" i="11"/>
  <c r="D94" i="11"/>
  <c r="E94" i="11"/>
  <c r="C95" i="11"/>
  <c r="D95" i="11"/>
  <c r="E95" i="11" s="1"/>
  <c r="C96" i="11"/>
  <c r="E96" i="11" s="1"/>
  <c r="D96" i="11"/>
  <c r="C97" i="11"/>
  <c r="D97" i="11"/>
  <c r="E97" i="11"/>
  <c r="C98" i="11"/>
  <c r="E98" i="11" s="1"/>
  <c r="D98" i="11"/>
  <c r="C99" i="11"/>
  <c r="D99" i="11"/>
  <c r="E99" i="11"/>
  <c r="C100" i="11"/>
  <c r="D100" i="11"/>
  <c r="E100" i="11"/>
  <c r="C101" i="11"/>
  <c r="E101" i="11" s="1"/>
  <c r="D101" i="11"/>
  <c r="C102" i="11"/>
  <c r="D102" i="11"/>
  <c r="E102" i="11"/>
  <c r="C103" i="11"/>
  <c r="D103" i="11"/>
  <c r="E103" i="11" s="1"/>
  <c r="C104" i="11"/>
  <c r="E104" i="11" s="1"/>
  <c r="D104" i="11"/>
  <c r="C105" i="11"/>
  <c r="D105" i="11"/>
  <c r="E105" i="11"/>
  <c r="C106" i="11"/>
  <c r="E106" i="11" s="1"/>
  <c r="D106" i="11"/>
  <c r="C107" i="11"/>
  <c r="D107" i="11"/>
  <c r="E107" i="11"/>
  <c r="C108" i="11"/>
  <c r="D108" i="11"/>
  <c r="E108" i="11"/>
  <c r="C109" i="11"/>
  <c r="E109" i="11" s="1"/>
  <c r="D109" i="11"/>
  <c r="C110" i="11"/>
  <c r="D110" i="11"/>
  <c r="E110" i="11"/>
  <c r="C111" i="11"/>
  <c r="D111" i="11"/>
  <c r="E111" i="11" s="1"/>
  <c r="C112" i="11"/>
  <c r="E112" i="11" s="1"/>
  <c r="D112" i="11"/>
  <c r="C113" i="11"/>
  <c r="D113" i="11"/>
  <c r="E113" i="11"/>
  <c r="C114" i="11"/>
  <c r="E114" i="11" s="1"/>
  <c r="D114" i="11"/>
  <c r="C115" i="11"/>
  <c r="D115" i="11"/>
  <c r="E115" i="11"/>
  <c r="C116" i="11"/>
  <c r="D116" i="11"/>
  <c r="E116" i="11"/>
  <c r="C117" i="11"/>
  <c r="E117" i="11" s="1"/>
  <c r="D117" i="11"/>
  <c r="C118" i="11"/>
  <c r="D118" i="11"/>
  <c r="E118" i="11"/>
  <c r="C119" i="11"/>
  <c r="D119" i="11"/>
  <c r="E119" i="11" s="1"/>
  <c r="C120" i="11"/>
  <c r="E120" i="11" s="1"/>
  <c r="D120" i="11"/>
  <c r="C121" i="11"/>
  <c r="D121" i="11"/>
  <c r="E121" i="11"/>
  <c r="C122" i="11"/>
  <c r="E122" i="11" s="1"/>
  <c r="D122" i="11"/>
  <c r="C123" i="11"/>
  <c r="D123" i="11"/>
  <c r="E123" i="11"/>
  <c r="C124" i="11"/>
  <c r="D124" i="11"/>
  <c r="E124" i="11"/>
  <c r="C125" i="11"/>
  <c r="E125" i="11" s="1"/>
  <c r="D125" i="11"/>
  <c r="C126" i="11"/>
  <c r="D126" i="11"/>
  <c r="E126" i="11"/>
  <c r="C127" i="11"/>
  <c r="D127" i="11"/>
  <c r="E127" i="11" s="1"/>
  <c r="C128" i="11"/>
  <c r="E128" i="11" s="1"/>
  <c r="D128" i="11"/>
  <c r="C129" i="11"/>
  <c r="D129" i="11"/>
  <c r="E129" i="11"/>
  <c r="C130" i="11"/>
  <c r="E130" i="11" s="1"/>
  <c r="D130" i="11"/>
  <c r="C131" i="11"/>
  <c r="D131" i="11"/>
  <c r="E131" i="11"/>
  <c r="C132" i="11"/>
  <c r="D132" i="11"/>
  <c r="E132" i="11"/>
  <c r="C133" i="11"/>
  <c r="E133" i="11" s="1"/>
  <c r="D133" i="11"/>
  <c r="C134" i="11"/>
  <c r="D134" i="11"/>
  <c r="E134" i="11"/>
  <c r="C135" i="11"/>
  <c r="D135" i="11"/>
  <c r="E135" i="11" s="1"/>
  <c r="C136" i="11"/>
  <c r="E136" i="11" s="1"/>
  <c r="D136" i="11"/>
  <c r="C137" i="11"/>
  <c r="D137" i="11"/>
  <c r="E137" i="11"/>
  <c r="C138" i="11"/>
  <c r="E138" i="11" s="1"/>
  <c r="D138" i="11"/>
  <c r="C139" i="11"/>
  <c r="D139" i="11"/>
  <c r="E139" i="11"/>
  <c r="C140" i="11"/>
  <c r="D140" i="11"/>
  <c r="E140" i="11"/>
  <c r="C141" i="11"/>
  <c r="E141" i="11" s="1"/>
  <c r="D141" i="11"/>
  <c r="C142" i="11"/>
  <c r="D142" i="11"/>
  <c r="E142" i="11"/>
  <c r="C143" i="11"/>
  <c r="D143" i="11"/>
  <c r="E143" i="11" s="1"/>
  <c r="C144" i="11"/>
  <c r="E144" i="11" s="1"/>
  <c r="D144" i="11"/>
  <c r="C145" i="11"/>
  <c r="D145" i="11"/>
  <c r="E145" i="11"/>
  <c r="C146" i="11"/>
  <c r="E146" i="11" s="1"/>
  <c r="D146" i="11"/>
  <c r="C147" i="11"/>
  <c r="D147" i="11"/>
  <c r="E147" i="11"/>
  <c r="C148" i="11"/>
  <c r="D148" i="11"/>
  <c r="E148" i="11"/>
  <c r="C149" i="11"/>
  <c r="E149" i="11" s="1"/>
  <c r="D149" i="11"/>
  <c r="C150" i="11"/>
  <c r="D150" i="11"/>
  <c r="E150" i="11"/>
  <c r="C151" i="11"/>
  <c r="D151" i="11"/>
  <c r="E151" i="11" s="1"/>
  <c r="C152" i="11"/>
  <c r="E152" i="11" s="1"/>
  <c r="D152" i="11"/>
  <c r="C153" i="11"/>
  <c r="D153" i="11"/>
  <c r="E153" i="11"/>
  <c r="C154" i="11"/>
  <c r="E154" i="11" s="1"/>
  <c r="D154" i="11"/>
  <c r="C155" i="11"/>
  <c r="D155" i="11"/>
  <c r="E155" i="11"/>
  <c r="C156" i="11"/>
  <c r="D156" i="11"/>
  <c r="E156" i="11"/>
  <c r="C157" i="11"/>
  <c r="E157" i="11" s="1"/>
  <c r="D157" i="11"/>
  <c r="C158" i="11"/>
  <c r="D158" i="11"/>
  <c r="E158" i="11"/>
  <c r="C159" i="11"/>
  <c r="D159" i="11"/>
  <c r="E159" i="11" s="1"/>
  <c r="C160" i="11"/>
  <c r="E160" i="11" s="1"/>
  <c r="D160" i="11"/>
  <c r="C161" i="11"/>
  <c r="D161" i="11"/>
  <c r="E161" i="11"/>
  <c r="C162" i="11"/>
  <c r="E162" i="11" s="1"/>
  <c r="D162" i="11"/>
  <c r="C163" i="11"/>
  <c r="D163" i="11"/>
  <c r="E163" i="11"/>
  <c r="C164" i="11"/>
  <c r="D164" i="11"/>
  <c r="E164" i="11"/>
  <c r="C165" i="11"/>
  <c r="E165" i="11" s="1"/>
  <c r="D165" i="11"/>
  <c r="C166" i="11"/>
  <c r="D166" i="11"/>
  <c r="E166" i="11"/>
  <c r="C167" i="11"/>
  <c r="D167" i="11"/>
  <c r="E167" i="11" s="1"/>
  <c r="C168" i="11"/>
  <c r="E168" i="11" s="1"/>
  <c r="D168" i="11"/>
  <c r="C169" i="11"/>
  <c r="D169" i="11"/>
  <c r="E169" i="11"/>
  <c r="C170" i="11"/>
  <c r="E170" i="11" s="1"/>
  <c r="D170" i="11"/>
  <c r="C171" i="11"/>
  <c r="D171" i="11"/>
  <c r="E171" i="11"/>
  <c r="C172" i="11"/>
  <c r="D172" i="11"/>
  <c r="E172" i="11"/>
  <c r="C173" i="11"/>
  <c r="E173" i="11" s="1"/>
  <c r="D173" i="11"/>
  <c r="C174" i="11"/>
  <c r="D174" i="11"/>
  <c r="E174" i="11"/>
  <c r="C175" i="11"/>
  <c r="D175" i="11"/>
  <c r="E175" i="11" s="1"/>
  <c r="C176" i="11"/>
  <c r="E176" i="11" s="1"/>
  <c r="D176" i="11"/>
  <c r="C177" i="11"/>
  <c r="D177" i="11"/>
  <c r="E177" i="11"/>
  <c r="C178" i="11"/>
  <c r="E178" i="11" s="1"/>
  <c r="D178" i="11"/>
  <c r="C179" i="11"/>
  <c r="D179" i="11"/>
  <c r="E179" i="11"/>
  <c r="C180" i="11"/>
  <c r="D180" i="11"/>
  <c r="E180" i="11"/>
  <c r="C181" i="11"/>
  <c r="E181" i="11" s="1"/>
  <c r="D181" i="11"/>
  <c r="C182" i="11"/>
  <c r="D182" i="11"/>
  <c r="E182" i="11"/>
  <c r="C183" i="11"/>
  <c r="D183" i="11"/>
  <c r="E183" i="11" s="1"/>
  <c r="C184" i="11"/>
  <c r="E184" i="11" s="1"/>
  <c r="D184" i="11"/>
  <c r="C185" i="11"/>
  <c r="D185" i="11"/>
  <c r="E185" i="11"/>
  <c r="C186" i="11"/>
  <c r="E186" i="11" s="1"/>
  <c r="D186" i="11"/>
  <c r="C187" i="11"/>
  <c r="D187" i="11"/>
  <c r="E187" i="11"/>
  <c r="C188" i="11"/>
  <c r="D188" i="11"/>
  <c r="E188" i="11"/>
  <c r="C189" i="11"/>
  <c r="E189" i="11" s="1"/>
  <c r="D189" i="11"/>
  <c r="C190" i="11"/>
  <c r="D190" i="11"/>
  <c r="E190" i="11"/>
  <c r="C191" i="11"/>
  <c r="D191" i="11"/>
  <c r="E191" i="11" s="1"/>
  <c r="C192" i="11"/>
  <c r="E192" i="11" s="1"/>
  <c r="D192" i="11"/>
  <c r="C193" i="11"/>
  <c r="D193" i="11"/>
  <c r="E193" i="11"/>
  <c r="C194" i="11"/>
  <c r="E194" i="11" s="1"/>
  <c r="D194" i="11"/>
  <c r="C195" i="11"/>
  <c r="D195" i="11"/>
  <c r="E195" i="11"/>
  <c r="C196" i="11"/>
  <c r="D196" i="11"/>
  <c r="E196" i="11"/>
  <c r="C197" i="11"/>
  <c r="E197" i="11" s="1"/>
  <c r="D197" i="11"/>
  <c r="C198" i="11"/>
  <c r="D198" i="11"/>
  <c r="E198" i="11"/>
  <c r="C199" i="11"/>
  <c r="D199" i="11"/>
  <c r="E199" i="11" s="1"/>
  <c r="C200" i="11"/>
  <c r="E200" i="11" s="1"/>
  <c r="D200" i="11"/>
  <c r="C201" i="11"/>
  <c r="D201" i="11"/>
  <c r="E201" i="11"/>
  <c r="C202" i="11"/>
  <c r="E202" i="11" s="1"/>
  <c r="D202" i="11"/>
  <c r="C203" i="11"/>
  <c r="D203" i="11"/>
  <c r="E203" i="11"/>
  <c r="C204" i="11"/>
  <c r="D204" i="11"/>
  <c r="E204" i="11"/>
  <c r="C205" i="11"/>
  <c r="E205" i="11" s="1"/>
  <c r="D205" i="11"/>
  <c r="C206" i="11"/>
  <c r="D206" i="11"/>
  <c r="E206" i="11"/>
  <c r="C207" i="11"/>
  <c r="D207" i="11"/>
  <c r="E207" i="11" s="1"/>
  <c r="C208" i="11"/>
  <c r="E208" i="11" s="1"/>
  <c r="D208" i="11"/>
  <c r="C209" i="11"/>
  <c r="D209" i="11"/>
  <c r="E209" i="11"/>
  <c r="C210" i="11"/>
  <c r="E210" i="11" s="1"/>
  <c r="D210" i="11"/>
  <c r="C211" i="11"/>
  <c r="D211" i="11"/>
  <c r="E211" i="11"/>
  <c r="C212" i="11"/>
  <c r="D212" i="11"/>
  <c r="E212" i="11"/>
  <c r="C213" i="11"/>
  <c r="E213" i="11" s="1"/>
  <c r="D213" i="11"/>
  <c r="C214" i="11"/>
  <c r="D214" i="11"/>
  <c r="E214" i="11"/>
  <c r="C215" i="11"/>
  <c r="D215" i="11"/>
  <c r="E215" i="11" s="1"/>
  <c r="C216" i="11"/>
  <c r="E216" i="11" s="1"/>
  <c r="D216" i="11"/>
  <c r="C217" i="11"/>
  <c r="D217" i="11"/>
  <c r="E217" i="11"/>
  <c r="C218" i="11"/>
  <c r="E218" i="11" s="1"/>
  <c r="D218" i="11"/>
  <c r="C219" i="11"/>
  <c r="D219" i="11"/>
  <c r="E219" i="11"/>
  <c r="C220" i="11"/>
  <c r="D220" i="11"/>
  <c r="E220" i="11"/>
  <c r="C221" i="11"/>
  <c r="E221" i="11" s="1"/>
  <c r="D221" i="11"/>
  <c r="C222" i="11"/>
  <c r="D222" i="11"/>
  <c r="E222" i="11"/>
  <c r="C223" i="11"/>
  <c r="D223" i="11"/>
  <c r="E223" i="11" s="1"/>
  <c r="C224" i="11"/>
  <c r="E224" i="11" s="1"/>
  <c r="D224" i="11"/>
  <c r="C225" i="11"/>
  <c r="D225" i="11"/>
  <c r="E225" i="11"/>
  <c r="C226" i="11"/>
  <c r="E226" i="11" s="1"/>
  <c r="D226" i="11"/>
  <c r="C227" i="11"/>
  <c r="D227" i="11"/>
  <c r="E227" i="11"/>
  <c r="C228" i="11"/>
  <c r="D228" i="11"/>
  <c r="E228" i="11"/>
  <c r="C229" i="11"/>
  <c r="E229" i="11" s="1"/>
  <c r="D229" i="11"/>
  <c r="C230" i="11"/>
  <c r="D230" i="11"/>
  <c r="E230" i="11"/>
  <c r="C231" i="11"/>
  <c r="D231" i="11"/>
  <c r="E231" i="11" s="1"/>
  <c r="C232" i="11"/>
  <c r="E232" i="11" s="1"/>
  <c r="D232" i="11"/>
  <c r="C233" i="11"/>
  <c r="D233" i="11"/>
  <c r="E233" i="11"/>
  <c r="C234" i="11"/>
  <c r="E234" i="11" s="1"/>
  <c r="D234" i="11"/>
  <c r="C235" i="11"/>
  <c r="D235" i="11"/>
  <c r="E235" i="11"/>
  <c r="C236" i="11"/>
  <c r="D236" i="11"/>
  <c r="E236" i="11"/>
  <c r="C237" i="11"/>
  <c r="E237" i="11" s="1"/>
  <c r="D237" i="11"/>
  <c r="C238" i="11"/>
  <c r="D238" i="11"/>
  <c r="E238" i="11"/>
  <c r="C239" i="11"/>
  <c r="D239" i="11"/>
  <c r="E239" i="11" s="1"/>
  <c r="C240" i="11"/>
  <c r="E240" i="11" s="1"/>
  <c r="D240" i="11"/>
  <c r="C241" i="11"/>
  <c r="D241" i="11"/>
  <c r="E241" i="11"/>
  <c r="C242" i="11"/>
  <c r="E242" i="11" s="1"/>
  <c r="D242" i="11"/>
  <c r="C243" i="11"/>
  <c r="D243" i="11"/>
  <c r="E243" i="11"/>
  <c r="C244" i="11"/>
  <c r="D244" i="11"/>
  <c r="E244" i="11"/>
  <c r="C245" i="11"/>
  <c r="E245" i="11" s="1"/>
  <c r="D245" i="11"/>
  <c r="C246" i="11"/>
  <c r="D246" i="11"/>
  <c r="E246" i="11"/>
  <c r="C247" i="11"/>
  <c r="D247" i="11"/>
  <c r="E247" i="11" s="1"/>
  <c r="C248" i="11"/>
  <c r="E248" i="11" s="1"/>
  <c r="D248" i="11"/>
  <c r="C249" i="11"/>
  <c r="D249" i="11"/>
  <c r="E249" i="11"/>
  <c r="C250" i="11"/>
  <c r="E250" i="11" s="1"/>
  <c r="D250" i="11"/>
  <c r="C251" i="11"/>
  <c r="D251" i="11"/>
  <c r="E251" i="11"/>
  <c r="C252" i="11"/>
  <c r="D252" i="11"/>
  <c r="E252" i="11"/>
  <c r="C253" i="11"/>
  <c r="E253" i="11" s="1"/>
  <c r="D253" i="11"/>
  <c r="C254" i="11"/>
  <c r="D254" i="11"/>
  <c r="E254" i="11"/>
  <c r="C255" i="11"/>
  <c r="D255" i="11"/>
  <c r="E255" i="11" s="1"/>
  <c r="C256" i="11"/>
  <c r="E256" i="11" s="1"/>
  <c r="D256" i="11"/>
  <c r="C257" i="11"/>
  <c r="D257" i="11"/>
  <c r="E257" i="11"/>
  <c r="C258" i="11"/>
  <c r="E258" i="11" s="1"/>
  <c r="D258" i="11"/>
  <c r="C259" i="11"/>
  <c r="D259" i="11"/>
  <c r="E259" i="11"/>
  <c r="C260" i="11"/>
  <c r="D260" i="11"/>
  <c r="E260" i="11"/>
  <c r="C261" i="11"/>
  <c r="E261" i="11" s="1"/>
  <c r="D261" i="11"/>
  <c r="C262" i="11"/>
  <c r="D262" i="11"/>
  <c r="E262" i="11"/>
  <c r="C263" i="11"/>
  <c r="D263" i="11"/>
  <c r="E263" i="11" s="1"/>
  <c r="C264" i="11"/>
  <c r="E264" i="11" s="1"/>
  <c r="D264" i="11"/>
  <c r="C265" i="11"/>
  <c r="D265" i="11"/>
  <c r="E265" i="11"/>
  <c r="C266" i="11"/>
  <c r="E266" i="11" s="1"/>
  <c r="D266" i="11"/>
  <c r="C267" i="11"/>
  <c r="D267" i="11"/>
  <c r="E267" i="11"/>
  <c r="C268" i="11"/>
  <c r="D268" i="11"/>
  <c r="E268" i="11"/>
  <c r="C269" i="11"/>
  <c r="E269" i="11" s="1"/>
  <c r="D269" i="11"/>
  <c r="C270" i="11"/>
  <c r="D270" i="11"/>
  <c r="E270" i="11"/>
  <c r="C271" i="11"/>
  <c r="D271" i="11"/>
  <c r="E271" i="11" s="1"/>
  <c r="C272" i="11"/>
  <c r="E272" i="11" s="1"/>
  <c r="D272" i="11"/>
  <c r="C273" i="11"/>
  <c r="D273" i="11"/>
  <c r="E273" i="11"/>
  <c r="C274" i="11"/>
  <c r="E274" i="11" s="1"/>
  <c r="D274" i="11"/>
  <c r="C275" i="11"/>
  <c r="D275" i="11"/>
  <c r="E275" i="11"/>
  <c r="C276" i="11"/>
  <c r="D276" i="11"/>
  <c r="E276" i="11"/>
  <c r="C277" i="11"/>
  <c r="E277" i="11" s="1"/>
  <c r="D277" i="11"/>
  <c r="C278" i="11"/>
  <c r="D278" i="11"/>
  <c r="E278" i="11"/>
  <c r="C279" i="11"/>
  <c r="D279" i="11"/>
  <c r="E279" i="11" s="1"/>
  <c r="C280" i="11"/>
  <c r="E280" i="11" s="1"/>
  <c r="D280" i="11"/>
  <c r="C281" i="11"/>
  <c r="D281" i="11"/>
  <c r="E281" i="11"/>
  <c r="C282" i="11"/>
  <c r="E282" i="11" s="1"/>
  <c r="D282" i="11"/>
  <c r="C283" i="11"/>
  <c r="D283" i="11"/>
  <c r="E283" i="11"/>
  <c r="C284" i="11"/>
  <c r="D284" i="11"/>
  <c r="E284" i="11"/>
  <c r="C285" i="11"/>
  <c r="E285" i="11" s="1"/>
  <c r="D285" i="11"/>
  <c r="C286" i="11"/>
  <c r="D286" i="11"/>
  <c r="E286" i="11"/>
  <c r="C287" i="11"/>
  <c r="D287" i="11"/>
  <c r="E287" i="11" s="1"/>
  <c r="C288" i="11"/>
  <c r="E288" i="11" s="1"/>
  <c r="D288" i="11"/>
  <c r="C289" i="11"/>
  <c r="D289" i="11"/>
  <c r="E289" i="11"/>
  <c r="C290" i="11"/>
  <c r="E290" i="11" s="1"/>
  <c r="D290" i="11"/>
  <c r="C291" i="11"/>
  <c r="D291" i="11"/>
  <c r="E291" i="11"/>
  <c r="C292" i="11"/>
  <c r="D292" i="11"/>
  <c r="E292" i="11"/>
  <c r="C293" i="11"/>
  <c r="E293" i="11" s="1"/>
  <c r="D293" i="11"/>
  <c r="C294" i="11"/>
  <c r="D294" i="11"/>
  <c r="E294" i="11"/>
  <c r="C295" i="11"/>
  <c r="D295" i="11"/>
  <c r="E295" i="11" s="1"/>
  <c r="C296" i="11"/>
  <c r="E296" i="11" s="1"/>
  <c r="D296" i="11"/>
  <c r="C297" i="11"/>
  <c r="D297" i="11"/>
  <c r="E297" i="11"/>
  <c r="C298" i="11"/>
  <c r="E298" i="11" s="1"/>
  <c r="D298" i="11"/>
  <c r="C299" i="11"/>
  <c r="D299" i="11"/>
  <c r="E299" i="11"/>
  <c r="C300" i="11"/>
  <c r="D300" i="11"/>
  <c r="E300" i="11"/>
  <c r="C301" i="11"/>
  <c r="E301" i="11" s="1"/>
  <c r="D301" i="11"/>
  <c r="C302" i="11"/>
  <c r="D302" i="11"/>
  <c r="E302" i="11"/>
  <c r="C303" i="11"/>
  <c r="D303" i="11"/>
  <c r="E303" i="11" s="1"/>
  <c r="C304" i="11"/>
  <c r="E304" i="11" s="1"/>
  <c r="D304" i="11"/>
  <c r="C305" i="11"/>
  <c r="D305" i="11"/>
  <c r="E305" i="11"/>
  <c r="C306" i="11"/>
  <c r="E306" i="11" s="1"/>
  <c r="D306" i="11"/>
  <c r="C307" i="11"/>
  <c r="D307" i="11"/>
  <c r="E307" i="11"/>
  <c r="C308" i="11"/>
  <c r="D308" i="11"/>
  <c r="E308" i="11"/>
  <c r="C309" i="11"/>
  <c r="E309" i="11" s="1"/>
  <c r="D309" i="11"/>
  <c r="C310" i="11"/>
  <c r="D310" i="11"/>
  <c r="E310" i="11"/>
  <c r="C311" i="11"/>
  <c r="D311" i="11"/>
  <c r="E311" i="11" s="1"/>
  <c r="C312" i="11"/>
  <c r="E312" i="11" s="1"/>
  <c r="D312" i="11"/>
  <c r="C313" i="11"/>
  <c r="D313" i="11"/>
  <c r="E313" i="11"/>
  <c r="C314" i="11"/>
  <c r="E314" i="11" s="1"/>
  <c r="D314" i="11"/>
  <c r="C315" i="11"/>
  <c r="D315" i="11"/>
  <c r="E315" i="11"/>
  <c r="C316" i="11"/>
  <c r="D316" i="11"/>
  <c r="E316" i="11"/>
  <c r="C317" i="11"/>
  <c r="E317" i="11" s="1"/>
  <c r="D317" i="11"/>
  <c r="C318" i="11"/>
  <c r="D318" i="11"/>
  <c r="E318" i="11"/>
  <c r="C319" i="11"/>
  <c r="D319" i="11"/>
  <c r="E319" i="11" s="1"/>
  <c r="C320" i="11"/>
  <c r="E320" i="11" s="1"/>
  <c r="D320" i="11"/>
  <c r="C321" i="11"/>
  <c r="D321" i="11"/>
  <c r="E321" i="11"/>
  <c r="C322" i="11"/>
  <c r="E322" i="11" s="1"/>
  <c r="D322" i="11"/>
  <c r="C323" i="11"/>
  <c r="D323" i="11"/>
  <c r="E323" i="11"/>
  <c r="C324" i="11"/>
  <c r="D324" i="11"/>
  <c r="E324" i="11"/>
  <c r="C325" i="11"/>
  <c r="E325" i="11" s="1"/>
  <c r="D325" i="11"/>
  <c r="C326" i="11"/>
  <c r="D326" i="11"/>
  <c r="E326" i="11"/>
  <c r="C327" i="11"/>
  <c r="D327" i="11"/>
  <c r="E327" i="11" s="1"/>
  <c r="C328" i="11"/>
  <c r="E328" i="11" s="1"/>
  <c r="D328" i="11"/>
  <c r="C329" i="11"/>
  <c r="D329" i="11"/>
  <c r="E329" i="11"/>
  <c r="C330" i="11"/>
  <c r="E330" i="11" s="1"/>
  <c r="D330" i="11"/>
  <c r="C331" i="11"/>
  <c r="D331" i="11"/>
  <c r="E331" i="11"/>
  <c r="C332" i="11"/>
  <c r="D332" i="11"/>
  <c r="E332" i="11"/>
  <c r="C333" i="11"/>
  <c r="E333" i="11" s="1"/>
  <c r="D333" i="11"/>
  <c r="C334" i="11"/>
  <c r="D334" i="11"/>
  <c r="E334" i="11"/>
  <c r="C335" i="11"/>
  <c r="D335" i="11"/>
  <c r="E335" i="11" s="1"/>
  <c r="C336" i="11"/>
  <c r="E336" i="11" s="1"/>
  <c r="D336" i="11"/>
  <c r="C337" i="11"/>
  <c r="D337" i="11"/>
  <c r="E337" i="11"/>
  <c r="C338" i="11"/>
  <c r="E338" i="11" s="1"/>
  <c r="D338" i="11"/>
  <c r="C339" i="11"/>
  <c r="D339" i="11"/>
  <c r="E339" i="11"/>
  <c r="C340" i="11"/>
  <c r="D340" i="11"/>
  <c r="E340" i="11"/>
  <c r="C341" i="11"/>
  <c r="E341" i="11" s="1"/>
  <c r="D341" i="11"/>
  <c r="C342" i="11"/>
  <c r="D342" i="11"/>
  <c r="E342" i="11"/>
  <c r="C343" i="11"/>
  <c r="D343" i="11"/>
  <c r="E343" i="11" s="1"/>
  <c r="C344" i="11"/>
  <c r="E344" i="11" s="1"/>
  <c r="D344" i="11"/>
  <c r="C345" i="11"/>
  <c r="D345" i="11"/>
  <c r="E345" i="11"/>
  <c r="C346" i="11"/>
  <c r="E346" i="11" s="1"/>
  <c r="D346" i="11"/>
  <c r="C347" i="11"/>
  <c r="D347" i="11"/>
  <c r="E347" i="11"/>
  <c r="C348" i="11"/>
  <c r="D348" i="11"/>
  <c r="E348" i="11"/>
  <c r="C349" i="11"/>
  <c r="E349" i="11" s="1"/>
  <c r="D349" i="11"/>
  <c r="C350" i="11"/>
  <c r="D350" i="11"/>
  <c r="E350" i="11"/>
  <c r="B1" i="11" a="1"/>
  <c r="B1" i="11" s="1"/>
  <c r="J15" i="11" s="1"/>
  <c r="B1" i="10" a="1"/>
  <c r="B1" i="10" s="1"/>
  <c r="J15" i="10" s="1"/>
  <c r="A1" i="10" a="1"/>
  <c r="A1" i="10" s="1"/>
  <c r="I15" i="10" s="1"/>
  <c r="A1" i="8" a="1"/>
  <c r="A1" i="8" s="1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B1" i="8" a="1"/>
  <c r="B1" i="8" s="1"/>
  <c r="A1" i="7" a="1"/>
  <c r="A1" i="7" s="1"/>
  <c r="I47" i="7" s="1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B1" i="7" a="1"/>
  <c r="B1" i="7" s="1"/>
  <c r="I11" i="11"/>
  <c r="I10" i="10"/>
  <c r="I19" i="8"/>
  <c r="I18" i="8"/>
  <c r="I17" i="8"/>
  <c r="I25" i="8"/>
  <c r="I26" i="8"/>
  <c r="I24" i="8"/>
  <c r="I20" i="8"/>
  <c r="I27" i="8"/>
  <c r="D23" i="15"/>
  <c r="D18" i="15"/>
  <c r="D17" i="15"/>
  <c r="D16" i="15"/>
  <c r="D25" i="15"/>
  <c r="D24" i="15"/>
  <c r="H25" i="13" l="1"/>
  <c r="G25" i="13"/>
  <c r="E25" i="13"/>
  <c r="D25" i="13"/>
  <c r="C25" i="13"/>
  <c r="F25" i="13"/>
  <c r="I25" i="13"/>
  <c r="I24" i="13"/>
  <c r="F24" i="13"/>
  <c r="H24" i="13"/>
  <c r="G24" i="13"/>
  <c r="E24" i="13"/>
  <c r="D24" i="13"/>
  <c r="C24" i="13"/>
  <c r="D25" i="7"/>
  <c r="D24" i="7"/>
  <c r="C25" i="7"/>
  <c r="C23" i="11"/>
  <c r="I22" i="13"/>
  <c r="C25" i="10"/>
  <c r="D22" i="7"/>
  <c r="C23" i="7"/>
  <c r="D22" i="11"/>
  <c r="D24" i="10"/>
  <c r="C22" i="7"/>
  <c r="D25" i="8"/>
  <c r="D25" i="11"/>
  <c r="C22" i="11"/>
  <c r="C24" i="10"/>
  <c r="I23" i="13"/>
  <c r="H22" i="13"/>
  <c r="D22" i="8"/>
  <c r="C23" i="8"/>
  <c r="C22" i="8"/>
  <c r="D24" i="8"/>
  <c r="C25" i="8"/>
  <c r="C25" i="11"/>
  <c r="D23" i="10"/>
  <c r="H23" i="13"/>
  <c r="G22" i="13"/>
  <c r="D23" i="7"/>
  <c r="C24" i="7"/>
  <c r="D23" i="8"/>
  <c r="C24" i="8"/>
  <c r="D24" i="11"/>
  <c r="C23" i="10"/>
  <c r="G23" i="13"/>
  <c r="F22" i="13"/>
  <c r="C24" i="11"/>
  <c r="D22" i="10"/>
  <c r="F23" i="13"/>
  <c r="E22" i="13"/>
  <c r="D23" i="11"/>
  <c r="C22" i="10"/>
  <c r="E23" i="13"/>
  <c r="D22" i="13"/>
  <c r="D25" i="10"/>
  <c r="D23" i="13"/>
  <c r="C22" i="13"/>
  <c r="C23" i="13"/>
  <c r="D26" i="15"/>
  <c r="D19" i="15"/>
  <c r="C21" i="13"/>
  <c r="I20" i="13"/>
  <c r="I21" i="13"/>
  <c r="H20" i="13"/>
  <c r="H21" i="13"/>
  <c r="G20" i="13"/>
  <c r="G21" i="13"/>
  <c r="F20" i="13"/>
  <c r="F21" i="13"/>
  <c r="E20" i="13"/>
  <c r="E21" i="13"/>
  <c r="D20" i="13"/>
  <c r="D21" i="13"/>
  <c r="C20" i="13"/>
  <c r="I19" i="13"/>
  <c r="H18" i="13"/>
  <c r="G17" i="13"/>
  <c r="F16" i="13"/>
  <c r="E15" i="13"/>
  <c r="D14" i="13"/>
  <c r="C13" i="13"/>
  <c r="H19" i="13"/>
  <c r="G18" i="13"/>
  <c r="F17" i="13"/>
  <c r="E16" i="13"/>
  <c r="D15" i="13"/>
  <c r="C14" i="13"/>
  <c r="I12" i="13"/>
  <c r="G19" i="13"/>
  <c r="F18" i="13"/>
  <c r="E17" i="13"/>
  <c r="D16" i="13"/>
  <c r="C15" i="13"/>
  <c r="I13" i="13"/>
  <c r="H12" i="13"/>
  <c r="F19" i="13"/>
  <c r="E18" i="13"/>
  <c r="D17" i="13"/>
  <c r="C16" i="13"/>
  <c r="I14" i="13"/>
  <c r="H13" i="13"/>
  <c r="G12" i="13"/>
  <c r="E19" i="13"/>
  <c r="D18" i="13"/>
  <c r="C17" i="13"/>
  <c r="I15" i="13"/>
  <c r="H14" i="13"/>
  <c r="G13" i="13"/>
  <c r="F12" i="13"/>
  <c r="D19" i="13"/>
  <c r="C18" i="13"/>
  <c r="I16" i="13"/>
  <c r="H15" i="13"/>
  <c r="G14" i="13"/>
  <c r="F13" i="13"/>
  <c r="E12" i="13"/>
  <c r="C19" i="13"/>
  <c r="I17" i="13"/>
  <c r="H16" i="13"/>
  <c r="G15" i="13"/>
  <c r="F14" i="13"/>
  <c r="E13" i="13"/>
  <c r="D12" i="13"/>
  <c r="I18" i="13"/>
  <c r="H17" i="13"/>
  <c r="G16" i="13"/>
  <c r="F15" i="13"/>
  <c r="E14" i="13"/>
  <c r="D13" i="13"/>
  <c r="C12" i="13"/>
  <c r="I10" i="13"/>
  <c r="H9" i="13"/>
  <c r="G8" i="13"/>
  <c r="F7" i="13"/>
  <c r="E6" i="13"/>
  <c r="D5" i="13"/>
  <c r="C4" i="13"/>
  <c r="I11" i="13"/>
  <c r="H10" i="13"/>
  <c r="G9" i="13"/>
  <c r="F8" i="13"/>
  <c r="E7" i="13"/>
  <c r="D6" i="13"/>
  <c r="C5" i="13"/>
  <c r="I3" i="13"/>
  <c r="H11" i="13"/>
  <c r="G10" i="13"/>
  <c r="F9" i="13"/>
  <c r="E8" i="13"/>
  <c r="D7" i="13"/>
  <c r="C6" i="13"/>
  <c r="I4" i="13"/>
  <c r="H3" i="13"/>
  <c r="G11" i="13"/>
  <c r="F10" i="13"/>
  <c r="E9" i="13"/>
  <c r="D8" i="13"/>
  <c r="C7" i="13"/>
  <c r="I5" i="13"/>
  <c r="H4" i="13"/>
  <c r="G3" i="13"/>
  <c r="F11" i="13"/>
  <c r="E10" i="13"/>
  <c r="D9" i="13"/>
  <c r="C8" i="13"/>
  <c r="I6" i="13"/>
  <c r="H5" i="13"/>
  <c r="G4" i="13"/>
  <c r="F3" i="13"/>
  <c r="E11" i="13"/>
  <c r="D10" i="13"/>
  <c r="C9" i="13"/>
  <c r="I7" i="13"/>
  <c r="H6" i="13"/>
  <c r="G5" i="13"/>
  <c r="F4" i="13"/>
  <c r="E3" i="13"/>
  <c r="D11" i="13"/>
  <c r="C10" i="13"/>
  <c r="I8" i="13"/>
  <c r="H7" i="13"/>
  <c r="G6" i="13"/>
  <c r="F5" i="13"/>
  <c r="E4" i="13"/>
  <c r="D3" i="13"/>
  <c r="C11" i="13"/>
  <c r="I9" i="13"/>
  <c r="H8" i="13"/>
  <c r="G7" i="13"/>
  <c r="F6" i="13"/>
  <c r="E5" i="13"/>
  <c r="D4" i="13"/>
  <c r="C3" i="13"/>
  <c r="I2" i="13"/>
  <c r="H2" i="13"/>
  <c r="G2" i="13"/>
  <c r="F2" i="13"/>
  <c r="E2" i="13"/>
  <c r="D2" i="13"/>
  <c r="C2" i="13"/>
  <c r="C2" i="7"/>
  <c r="C21" i="10"/>
  <c r="D21" i="10"/>
  <c r="D20" i="10"/>
  <c r="C20" i="10"/>
  <c r="C16" i="10"/>
  <c r="D13" i="10"/>
  <c r="C8" i="10"/>
  <c r="D5" i="10"/>
  <c r="D18" i="10"/>
  <c r="C13" i="10"/>
  <c r="D10" i="10"/>
  <c r="C5" i="10"/>
  <c r="C18" i="10"/>
  <c r="D15" i="10"/>
  <c r="C10" i="10"/>
  <c r="D7" i="10"/>
  <c r="C15" i="10"/>
  <c r="D12" i="10"/>
  <c r="C7" i="10"/>
  <c r="D4" i="10"/>
  <c r="D17" i="10"/>
  <c r="C12" i="10"/>
  <c r="D9" i="10"/>
  <c r="C4" i="10"/>
  <c r="C17" i="10"/>
  <c r="D14" i="10"/>
  <c r="C9" i="10"/>
  <c r="D6" i="10"/>
  <c r="D19" i="10"/>
  <c r="C14" i="10"/>
  <c r="D11" i="10"/>
  <c r="C6" i="10"/>
  <c r="D3" i="10"/>
  <c r="C19" i="10"/>
  <c r="D16" i="10"/>
  <c r="C11" i="10"/>
  <c r="D8" i="10"/>
  <c r="C3" i="10"/>
  <c r="D21" i="11"/>
  <c r="C16" i="11"/>
  <c r="D13" i="11"/>
  <c r="C8" i="11"/>
  <c r="D5" i="11"/>
  <c r="C21" i="11"/>
  <c r="D18" i="11"/>
  <c r="C13" i="11"/>
  <c r="D10" i="11"/>
  <c r="C5" i="11"/>
  <c r="C18" i="11"/>
  <c r="D15" i="11"/>
  <c r="C10" i="11"/>
  <c r="D7" i="11"/>
  <c r="D20" i="11"/>
  <c r="C15" i="11"/>
  <c r="D12" i="11"/>
  <c r="C7" i="11"/>
  <c r="D4" i="11"/>
  <c r="C20" i="11"/>
  <c r="D17" i="11"/>
  <c r="C12" i="11"/>
  <c r="D9" i="11"/>
  <c r="C4" i="11"/>
  <c r="C17" i="11"/>
  <c r="D14" i="11"/>
  <c r="C9" i="11"/>
  <c r="D6" i="11"/>
  <c r="D19" i="11"/>
  <c r="C14" i="11"/>
  <c r="D11" i="11"/>
  <c r="C6" i="11"/>
  <c r="D3" i="11"/>
  <c r="C19" i="11"/>
  <c r="D16" i="11"/>
  <c r="C11" i="11"/>
  <c r="D8" i="11"/>
  <c r="C3" i="11"/>
  <c r="C2" i="11"/>
  <c r="C2" i="10"/>
  <c r="C2" i="8"/>
  <c r="J18" i="11"/>
  <c r="J19" i="11"/>
  <c r="J20" i="11"/>
  <c r="J16" i="11"/>
  <c r="J17" i="11"/>
  <c r="I19" i="11"/>
  <c r="D2" i="11"/>
  <c r="I16" i="11"/>
  <c r="I20" i="11"/>
  <c r="I17" i="11"/>
  <c r="I18" i="11"/>
  <c r="D2" i="10"/>
  <c r="J19" i="10"/>
  <c r="J20" i="10"/>
  <c r="J18" i="10"/>
  <c r="J17" i="10"/>
  <c r="J16" i="10"/>
  <c r="I20" i="10"/>
  <c r="I19" i="10"/>
  <c r="I18" i="10"/>
  <c r="I17" i="10"/>
  <c r="I16" i="10"/>
  <c r="C18" i="8"/>
  <c r="C10" i="8"/>
  <c r="C17" i="8"/>
  <c r="C9" i="8"/>
  <c r="C16" i="8"/>
  <c r="C8" i="8"/>
  <c r="C15" i="8"/>
  <c r="C7" i="8"/>
  <c r="C14" i="8"/>
  <c r="C6" i="8"/>
  <c r="C21" i="8"/>
  <c r="C13" i="8"/>
  <c r="C5" i="8"/>
  <c r="C20" i="8"/>
  <c r="C12" i="8"/>
  <c r="C4" i="8"/>
  <c r="C19" i="8"/>
  <c r="C11" i="8"/>
  <c r="C3" i="8"/>
  <c r="D21" i="8"/>
  <c r="D20" i="8"/>
  <c r="I31" i="8"/>
  <c r="I35" i="8"/>
  <c r="I33" i="8"/>
  <c r="I34" i="8"/>
  <c r="I32" i="8"/>
  <c r="D3" i="8"/>
  <c r="D11" i="8"/>
  <c r="D19" i="8"/>
  <c r="H31" i="8"/>
  <c r="D4" i="8"/>
  <c r="D12" i="8"/>
  <c r="H35" i="8"/>
  <c r="D5" i="8"/>
  <c r="D13" i="8"/>
  <c r="H34" i="8"/>
  <c r="D6" i="8"/>
  <c r="D14" i="8"/>
  <c r="H33" i="8"/>
  <c r="D7" i="8"/>
  <c r="D15" i="8"/>
  <c r="H32" i="8"/>
  <c r="D8" i="8"/>
  <c r="D16" i="8"/>
  <c r="D2" i="8"/>
  <c r="D10" i="8"/>
  <c r="D18" i="8"/>
  <c r="D9" i="8"/>
  <c r="D17" i="8"/>
  <c r="C3" i="7"/>
  <c r="C17" i="7"/>
  <c r="C16" i="7"/>
  <c r="C15" i="7"/>
  <c r="C14" i="7"/>
  <c r="C21" i="7"/>
  <c r="C13" i="7"/>
  <c r="C20" i="7"/>
  <c r="C12" i="7"/>
  <c r="C19" i="7"/>
  <c r="C11" i="7"/>
  <c r="C18" i="7"/>
  <c r="C10" i="7"/>
  <c r="C9" i="7"/>
  <c r="C8" i="7"/>
  <c r="C7" i="7"/>
  <c r="C6" i="7"/>
  <c r="C5" i="7"/>
  <c r="C4" i="7"/>
  <c r="I48" i="7"/>
  <c r="D21" i="7"/>
  <c r="D13" i="7"/>
  <c r="D5" i="7"/>
  <c r="D18" i="7"/>
  <c r="D10" i="7"/>
  <c r="D15" i="7"/>
  <c r="D7" i="7"/>
  <c r="D20" i="7"/>
  <c r="D12" i="7"/>
  <c r="D4" i="7"/>
  <c r="D17" i="7"/>
  <c r="D9" i="7"/>
  <c r="D14" i="7"/>
  <c r="D6" i="7"/>
  <c r="D19" i="7"/>
  <c r="D11" i="7"/>
  <c r="D3" i="7"/>
  <c r="D16" i="7"/>
  <c r="D8" i="7"/>
  <c r="D2" i="7"/>
  <c r="J48" i="7"/>
  <c r="J47" i="7"/>
  <c r="J49" i="7"/>
  <c r="J50" i="7"/>
  <c r="J51" i="7"/>
  <c r="I49" i="7"/>
  <c r="I50" i="7"/>
  <c r="I51" i="7"/>
  <c r="E23" i="11" l="1"/>
  <c r="E25" i="8"/>
  <c r="E25" i="11"/>
  <c r="E25" i="10"/>
  <c r="E25" i="7"/>
  <c r="E24" i="8"/>
  <c r="E22" i="10"/>
  <c r="E23" i="7"/>
  <c r="E22" i="11"/>
  <c r="E24" i="7"/>
  <c r="E22" i="8"/>
  <c r="E23" i="10"/>
  <c r="E23" i="8"/>
  <c r="E24" i="10"/>
  <c r="E24" i="11"/>
  <c r="E22" i="7"/>
  <c r="O6" i="13"/>
  <c r="O8" i="13"/>
  <c r="O7" i="13"/>
  <c r="O5" i="13"/>
  <c r="O4" i="13"/>
  <c r="O3" i="13"/>
  <c r="O2" i="13"/>
  <c r="N8" i="13"/>
  <c r="N7" i="13"/>
  <c r="M6" i="13"/>
  <c r="N6" i="13"/>
  <c r="N5" i="13"/>
  <c r="N4" i="13"/>
  <c r="N3" i="13"/>
  <c r="N2" i="13"/>
  <c r="M8" i="13"/>
  <c r="M7" i="13"/>
  <c r="M5" i="13"/>
  <c r="M4" i="13"/>
  <c r="M3" i="13"/>
  <c r="M2" i="13"/>
  <c r="L2" i="13"/>
  <c r="L6" i="13"/>
  <c r="L8" i="13"/>
  <c r="L7" i="13"/>
  <c r="L5" i="13"/>
  <c r="L4" i="13"/>
  <c r="L3" i="13"/>
  <c r="E4" i="10"/>
  <c r="E15" i="10"/>
  <c r="E20" i="10"/>
  <c r="E18" i="10"/>
  <c r="E12" i="11"/>
  <c r="E21" i="11"/>
  <c r="E11" i="10"/>
  <c r="E16" i="11"/>
  <c r="E6" i="11"/>
  <c r="E4" i="11"/>
  <c r="E15" i="11"/>
  <c r="E13" i="11"/>
  <c r="E3" i="10"/>
  <c r="E14" i="10"/>
  <c r="E12" i="10"/>
  <c r="E5" i="10"/>
  <c r="E9" i="10"/>
  <c r="E7" i="10"/>
  <c r="E21" i="10"/>
  <c r="E8" i="11"/>
  <c r="E19" i="10"/>
  <c r="E13" i="10"/>
  <c r="E17" i="10"/>
  <c r="E19" i="11"/>
  <c r="E7" i="11"/>
  <c r="E5" i="11"/>
  <c r="E6" i="10"/>
  <c r="E17" i="11"/>
  <c r="E10" i="10"/>
  <c r="E8" i="10"/>
  <c r="E16" i="10"/>
  <c r="E3" i="11"/>
  <c r="E14" i="11"/>
  <c r="E10" i="11"/>
  <c r="E11" i="11"/>
  <c r="E20" i="11"/>
  <c r="E9" i="11"/>
  <c r="E18" i="11"/>
  <c r="E2" i="11"/>
  <c r="E2" i="10"/>
  <c r="E2" i="8"/>
  <c r="J21" i="11"/>
  <c r="I21" i="11"/>
  <c r="J21" i="10"/>
  <c r="I21" i="10"/>
  <c r="E4" i="8"/>
  <c r="E7" i="8"/>
  <c r="E12" i="8"/>
  <c r="E8" i="8"/>
  <c r="E15" i="8"/>
  <c r="E20" i="8"/>
  <c r="E5" i="8"/>
  <c r="E16" i="8"/>
  <c r="E13" i="8"/>
  <c r="E9" i="8"/>
  <c r="E3" i="8"/>
  <c r="E21" i="8"/>
  <c r="E17" i="8"/>
  <c r="E11" i="8"/>
  <c r="E6" i="8"/>
  <c r="E10" i="8"/>
  <c r="E19" i="8"/>
  <c r="E14" i="8"/>
  <c r="E18" i="8"/>
  <c r="E2" i="7"/>
  <c r="E8" i="7"/>
  <c r="E9" i="7"/>
  <c r="E21" i="7"/>
  <c r="E10" i="7"/>
  <c r="E18" i="7"/>
  <c r="E15" i="7"/>
  <c r="E5" i="7"/>
  <c r="E7" i="7"/>
  <c r="E20" i="7"/>
  <c r="E13" i="7"/>
  <c r="E14" i="7"/>
  <c r="E4" i="7"/>
  <c r="E11" i="7"/>
  <c r="E16" i="7"/>
  <c r="E19" i="7"/>
  <c r="E17" i="7"/>
  <c r="E6" i="7"/>
  <c r="E12" i="7"/>
  <c r="E3" i="7"/>
  <c r="Q8" i="13" l="1"/>
  <c r="Q7" i="13"/>
  <c r="Q2" i="13"/>
  <c r="P7" i="13"/>
  <c r="Q5" i="13"/>
  <c r="P2" i="13"/>
  <c r="Q6" i="13"/>
  <c r="P3" i="13"/>
  <c r="P5" i="13"/>
  <c r="Q4" i="13"/>
  <c r="Q3" i="13"/>
  <c r="P6" i="13"/>
  <c r="P4" i="13"/>
  <c r="P8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<sst xmlns="http://schemas.openxmlformats.org/spreadsheetml/2006/main" count="1031" uniqueCount="155">
  <si>
    <t>Marca temporal</t>
  </si>
  <si>
    <t>Nivel de Estado de Ánimo. Marque la opción que más se ajuste a cómo se siente en las siguientes categorías: [Nivel de relajación]</t>
  </si>
  <si>
    <t>Nivel de Estado de Ánimo. Marque la opción que más se ajuste a cómo se siente en las siguientes categorías: [Nivel de estrés]</t>
  </si>
  <si>
    <t>Nivel de Estado de Ánimo. Marque la opción que más se ajuste a cómo se siente en las siguientes categorías: [Nivel de enojo]</t>
  </si>
  <si>
    <t>Nivel de Estado de Ánimo. Marque la opción que más se ajuste a cómo se siente en las siguientes categorías: [Nivel de disgusto]</t>
  </si>
  <si>
    <t>¿Qué emociones predominan en su estado emocional actual?</t>
  </si>
  <si>
    <t>4. Alto</t>
  </si>
  <si>
    <t>3. Medio</t>
  </si>
  <si>
    <t>2. Bajo</t>
  </si>
  <si>
    <t>Ansiedad, Angustia, Emoción, Alegría</t>
  </si>
  <si>
    <t>1. Muy bajo</t>
  </si>
  <si>
    <t>Emoción, Alegría</t>
  </si>
  <si>
    <t>Alegría</t>
  </si>
  <si>
    <t>Emoción</t>
  </si>
  <si>
    <t>Ansiedad, Emoción</t>
  </si>
  <si>
    <t>Ansiedad, Alegría</t>
  </si>
  <si>
    <t>Aburrimiento</t>
  </si>
  <si>
    <t>Ninguna</t>
  </si>
  <si>
    <t>Ansiedad, Aburrimiento, Emoción</t>
  </si>
  <si>
    <t>Angustia, Emoción, Alegría</t>
  </si>
  <si>
    <t>5. Muy alto</t>
  </si>
  <si>
    <t>Ansiedad, Aburrimiento</t>
  </si>
  <si>
    <t>Ansiedad, Angustia, Aburrimiento</t>
  </si>
  <si>
    <t>Ansiedad, Angustia, Emoción</t>
  </si>
  <si>
    <t>Aburrimiento, Alegría</t>
  </si>
  <si>
    <t>Edad</t>
  </si>
  <si>
    <t>Género</t>
  </si>
  <si>
    <t>Indique el estudio realizado.</t>
  </si>
  <si>
    <t>¿Qué emociones predominaron durante este experimento?</t>
  </si>
  <si>
    <t>¿Tiene algún padecimiento del sueño?</t>
  </si>
  <si>
    <t>Generalmente, ¿duerme y se despierta a la misma hora todos los días (incluidos fines de semana)?</t>
  </si>
  <si>
    <t>Indique cuántas horas generalmente duerme.</t>
  </si>
  <si>
    <t>En la escala del 1 al 5, generalmente su habitación mantiene un ambiente silencioso, oscuro, y relajante.</t>
  </si>
  <si>
    <t>En la escala del 1 al 5, generalmente utiliza dispositivos electrónicos al menos una hora antes de ir a dormir.</t>
  </si>
  <si>
    <t>En la escala del 1 al 5, generalmente consume comidas abundantes, cafeína y/o alcohol antes de dormir.</t>
  </si>
  <si>
    <t>Descripción/observaciones relevantes de los hábitos de sueño del individuo.</t>
  </si>
  <si>
    <t>Percepción general de los pulsos binaurales.</t>
  </si>
  <si>
    <t>Preferencia en la intensidad del pulso.</t>
  </si>
  <si>
    <t>En la escala del 1 al 5, considera que los pulsos binaurales tuvieron algún efecto en su nivel de concentración.</t>
  </si>
  <si>
    <t>En la escala del 1 al 5, considera que los pulsos binaurales tuvieron algún efecto en su estado de ánimo actual.</t>
  </si>
  <si>
    <t>Comentarios adicionales del estudio.</t>
  </si>
  <si>
    <t>Efecto de los pulsos binaurales en el sueño.</t>
  </si>
  <si>
    <t>En la escala del 1 al 5, los pulsos binaurales tuvieron algún efecto en su estado de relajación.</t>
  </si>
  <si>
    <t>En la escala del 1 al 5, los pulsos binaurales tuvieron algún efecto para conciliar el sueño más rápidamente.</t>
  </si>
  <si>
    <t>En la escala del 1 al 5, los pulsos binaurales tuvieron algún efecto en su calidad del sueño.</t>
  </si>
  <si>
    <t>18 años a 24 años</t>
  </si>
  <si>
    <t>Femenino</t>
  </si>
  <si>
    <t>Estudio de concentración/estado de ánimo</t>
  </si>
  <si>
    <t>Ansiedad, Angustia</t>
  </si>
  <si>
    <t>El sonido fue agradable</t>
  </si>
  <si>
    <t>Tenue</t>
  </si>
  <si>
    <t>me dolio la cabeza, me siento mareada y con mucha angustia</t>
  </si>
  <si>
    <t>25 años a 34 años</t>
  </si>
  <si>
    <t>El sonido fue molesto/estresante</t>
  </si>
  <si>
    <t>En el primer intento bien solamente dolor en el brazo derecho, considero que fue por el espacio. En el segundo intento el sonido fue molesto y me distraía, sigue el dolor en el brazo. El asiento no fue el mejor y el mouse no tenia mouse pad.</t>
  </si>
  <si>
    <t>45 años a 54 años</t>
  </si>
  <si>
    <t>Indiferente</t>
  </si>
  <si>
    <t>El mouse me estresó porque no marcaba</t>
  </si>
  <si>
    <t>Masculino</t>
  </si>
  <si>
    <t>Medio</t>
  </si>
  <si>
    <t>Alto</t>
  </si>
  <si>
    <t>Las operaciones estaban muy dificiles, otra emocion experimentada fue la decepcion de no poder obtener buenos resultados en las operaciones, frustracion alta</t>
  </si>
  <si>
    <t xml:space="preserve">Me ayudó a relajarme </t>
  </si>
  <si>
    <t>Se sintieron agradables los pulsos</t>
  </si>
  <si>
    <t>Estudio del sueño</t>
  </si>
  <si>
    <t>No</t>
  </si>
  <si>
    <t>Sí</t>
  </si>
  <si>
    <t>5 - 6 horas</t>
  </si>
  <si>
    <t>Los sonidos ayudaron a dormir.</t>
  </si>
  <si>
    <t xml:space="preserve">Al despertar no me sentía cansado ni tampoco sentía sensación de seguir con sueño </t>
  </si>
  <si>
    <t>Ansiedad</t>
  </si>
  <si>
    <t>No.</t>
  </si>
  <si>
    <t>Row Labels</t>
  </si>
  <si>
    <t>Grand Total</t>
  </si>
  <si>
    <t>Count of Edad</t>
  </si>
  <si>
    <t>Count of Género</t>
  </si>
  <si>
    <t>Bajo</t>
  </si>
  <si>
    <t>Nivel de relajación Antes</t>
  </si>
  <si>
    <t>Nivel de relajacion Después</t>
  </si>
  <si>
    <t>Estado</t>
  </si>
  <si>
    <t>Valor</t>
  </si>
  <si>
    <t>Count of Nivel de relajacion Después</t>
  </si>
  <si>
    <t>Count of Estado</t>
  </si>
  <si>
    <t>Count of Valor</t>
  </si>
  <si>
    <t>Count of Nivel de relajación Antes</t>
  </si>
  <si>
    <t>Decremento</t>
  </si>
  <si>
    <t>Sin cambio</t>
  </si>
  <si>
    <t>Incremento</t>
  </si>
  <si>
    <t>Menos 1 nivel</t>
  </si>
  <si>
    <t>Más 1 nivel</t>
  </si>
  <si>
    <t>Más 2 niveles</t>
  </si>
  <si>
    <t>Menos 2 niveles</t>
  </si>
  <si>
    <t>Nivel de estrés Antes</t>
  </si>
  <si>
    <t>Nivel de estrés Después</t>
  </si>
  <si>
    <t>Count of Nivel de estrés Antes</t>
  </si>
  <si>
    <t>Count of Nivel de estrés Después</t>
  </si>
  <si>
    <t>Escala</t>
  </si>
  <si>
    <t>Nivel de estrés (antes)</t>
  </si>
  <si>
    <t>Nivel de estrés (después)</t>
  </si>
  <si>
    <t>Muy bajo</t>
  </si>
  <si>
    <t>Muy alto</t>
  </si>
  <si>
    <t>Nivel de relajación (antes)</t>
  </si>
  <si>
    <t>Nivel de relajación (después)</t>
  </si>
  <si>
    <t>Más 4 niveles</t>
  </si>
  <si>
    <t>Más 3 niveles</t>
  </si>
  <si>
    <t>Tristeza</t>
  </si>
  <si>
    <t>Angustia</t>
  </si>
  <si>
    <t>Antes</t>
  </si>
  <si>
    <t>Después</t>
  </si>
  <si>
    <t>Presente solo antes</t>
  </si>
  <si>
    <t>Presente solo después</t>
  </si>
  <si>
    <t>Presente antes y después</t>
  </si>
  <si>
    <t>N/A</t>
  </si>
  <si>
    <t>Ambos</t>
  </si>
  <si>
    <t>TOTAL</t>
  </si>
  <si>
    <t>Me ayudó a relajarme</t>
  </si>
  <si>
    <t>Count of Percepción general de los pulsos binaurales.</t>
  </si>
  <si>
    <t>Count of Preferencia en la intensidad del pulso.</t>
  </si>
  <si>
    <t>Efecto en nivel de concentración.</t>
  </si>
  <si>
    <t>Efecto en estado de ánimo actual.</t>
  </si>
  <si>
    <t>Count of Efecto en nivel de concentración.</t>
  </si>
  <si>
    <t>Count of Efecto en estado de ánimo actual.</t>
  </si>
  <si>
    <t>Impacto leve</t>
  </si>
  <si>
    <t>Impacto moderado</t>
  </si>
  <si>
    <t>Impacto significativo</t>
  </si>
  <si>
    <t>Nivel</t>
  </si>
  <si>
    <t>Valor Numérico</t>
  </si>
  <si>
    <t>Cambio</t>
  </si>
  <si>
    <t>Nivel de enojo Antes</t>
  </si>
  <si>
    <t>Nivel de disgusto Antes</t>
  </si>
  <si>
    <t>Nivel de enojo Después</t>
  </si>
  <si>
    <t>Nivel de disgusto Después</t>
  </si>
  <si>
    <t>el sonido de los pulsos fue estresante y me desconcentraron</t>
  </si>
  <si>
    <t>el sonido fue agradable, ayudó a la concentración</t>
  </si>
  <si>
    <t>Aburrimiento, Emoción</t>
  </si>
  <si>
    <t>si tuvo más efecto en el nivel de concentración pero no tuvo un gran impacto en mi estado de ánimo</t>
  </si>
  <si>
    <t>fue relajante y me ayudó a concentrarme</t>
  </si>
  <si>
    <t>los pulsos dieron bastante relajación y me ayudó a concentrarme</t>
  </si>
  <si>
    <t>15/11/2023 8:27:46</t>
  </si>
  <si>
    <t>4 - 5 horas</t>
  </si>
  <si>
    <t>Fueron agradables y permitieron dormir de una mejor manera</t>
  </si>
  <si>
    <t>22/11/2023 18:06:58</t>
  </si>
  <si>
    <t>Durante las dos noches con pulsos, me sentí más relajada y descansada.</t>
  </si>
  <si>
    <t>Al despertar no me sentía cansado ni tampoco sentía sensación de seguir con sueño</t>
  </si>
  <si>
    <t>(blank)</t>
  </si>
  <si>
    <t>Count of Efecto de los pulsos binaurales en el sueño.</t>
  </si>
  <si>
    <t>Count of En la escala del 1 al 5, los pulsos binaurales tuvieron algún efecto en su estado de relajación.</t>
  </si>
  <si>
    <t>Count of En la escala del 1 al 5, los pulsos binaurales tuvieron algún efecto para conciliar el sueño más rápidamente.</t>
  </si>
  <si>
    <t>Count of En la escala del 1 al 5, los pulsos binaurales tuvieron algún efecto en su calidad del sueño.</t>
  </si>
  <si>
    <t>Count of ¿Tiene algún padecimiento del sueño?</t>
  </si>
  <si>
    <t>Count of Generalmente, ¿duerme y se despierta a la misma hora todos los días (incluidos fines de semana)?</t>
  </si>
  <si>
    <t>Count of Indique cuántas horas generalmente duerme.</t>
  </si>
  <si>
    <t>Count of En la escala del 1 al 5, generalmente su habitación mantiene un ambiente silencioso, oscuro, y relajante.</t>
  </si>
  <si>
    <t>Count of En la escala del 1 al 5, generalmente utiliza dispositivos electrónicos al menos una hora antes de ir a dormir.</t>
  </si>
  <si>
    <t>Count of En la escala del 1 al 5, generalmente consume comidas abundantes, cafeína y/o alcohol antes de dormir.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</si>
</sst>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Sans Serif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rgb="FFB6D7A8"/>
        <bgColor rgb="FFFFE599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1" applyNumberFormat="1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vertical="center"/>
    </xf>
    <xf numFmtId="0" fontId="1" fillId="5" borderId="0" xfId="0" applyFont="1" applyFill="1"/>
    <xf numFmtId="0" fontId="2" fillId="0" borderId="0" xfId="0" applyFont="1"/>
    <xf numFmtId="0" fontId="0" fillId="0" borderId="0" xfId="0" applyNumberFormat="1"/>
    <xf numFmtId="22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24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colors>
    <mruColors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8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[Valoración del impacto de los pulsos binaurales.xlsx]Genero!PivotTable1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7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Genero!$B$2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2B6-4D7E-A515-ABC9610D9FE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2B6-4D7E-A515-ABC9610D9FE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2B6-4D7E-A515-ABC9610D9FE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Genero!$A$3:$A$5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Genero!$B$3:$B$5</c:f>
              <c:numCache>
                <c:formatCode>General</c:formatCode>
                <c:ptCount val="2"/>
                <c:pt idx="0">
                  <c:v>14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F2-4DFF-B7AB-A4E398F17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[Valoración del impacto de los pulsos binaurales.xlsx]Edad!PivotTable14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Edad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Edad!$B$3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F24-4008-8CCE-5060BDCD1D2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F24-4008-8CCE-5060BDCD1D2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F24-4008-8CCE-5060BDCD1D2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Edad!$A$4:$A$7</c:f>
              <c:strCache>
                <c:ptCount val="3"/>
                <c:pt idx="0">
                  <c:v>18 años a 24 años</c:v>
                </c:pt>
                <c:pt idx="1">
                  <c:v>25 años a 34 años</c:v>
                </c:pt>
                <c:pt idx="2">
                  <c:v>45 años a 54 años</c:v>
                </c:pt>
              </c:strCache>
            </c:strRef>
          </c:cat>
          <c:val>
            <c:numRef>
              <c:f>Edad!$B$4:$B$7</c:f>
              <c:numCache>
                <c:formatCode>General</c:formatCode>
                <c:ptCount val="3"/>
                <c:pt idx="0">
                  <c:v>16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F2-4DFF-B7AB-A4E398F17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0"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[Valoración del impacto de los pulsos binaurales.xlsx]Nivel de relajación!PivotTable15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Variabilidad en el nivel de relajación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'Nivel de relajación'!$H$1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'Nivel de relajación'!$G$2:$G$5</c:f>
              <c:strCache>
                <c:ptCount val="3"/>
                <c:pt idx="0">
                  <c:v>Decremento</c:v>
                </c:pt>
                <c:pt idx="1">
                  <c:v>Sin cambio</c:v>
                </c:pt>
                <c:pt idx="2">
                  <c:v>Incremento</c:v>
                </c:pt>
              </c:strCache>
            </c:strRef>
          </c:cat>
          <c:val>
            <c:numRef>
              <c:f>'Nivel de relajación'!$H$2:$H$5</c:f>
              <c:numCache>
                <c:formatCode>General</c:formatCode>
                <c:ptCount val="3"/>
                <c:pt idx="0">
                  <c:v>7</c:v>
                </c:pt>
                <c:pt idx="1">
                  <c:v>8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28-4A05-8860-746DC0CA6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283896816"/>
        <c:axId val="1101211792"/>
      </c:barChart>
      <c:catAx>
        <c:axId val="128389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Nivel de variabilidad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101211792"/>
        <c:crosses val="autoZero"/>
        <c:auto val="1"/>
        <c:lblAlgn val="ctr"/>
        <c:lblOffset val="100"/>
        <c:noMultiLvlLbl val="0"/>
      </c:catAx>
      <c:valAx>
        <c:axId val="110121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Cantidad de participantes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8389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[Valoración del impacto de los pulsos binaurales.xlsx]Nivel de relajación!PivotTable16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Cantidad</a:t>
            </a:r>
            <a:r>
              <a:rPr lang="en-US" baseline="0"/>
              <a:t> de niveles variados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'Nivel de relajación'!$H$10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'Nivel de relajación'!$G$11:$G$16</c:f>
              <c:strCache>
                <c:ptCount val="5"/>
                <c:pt idx="0">
                  <c:v>Menos 2 niveles</c:v>
                </c:pt>
                <c:pt idx="1">
                  <c:v>Menos 1 nivel</c:v>
                </c:pt>
                <c:pt idx="2">
                  <c:v>Sin cambio</c:v>
                </c:pt>
                <c:pt idx="3">
                  <c:v>Más 1 nivel</c:v>
                </c:pt>
                <c:pt idx="4">
                  <c:v>Más 2 niveles</c:v>
                </c:pt>
              </c:strCache>
            </c:strRef>
          </c:cat>
          <c:val>
            <c:numRef>
              <c:f>'Nivel de relajación'!$H$11:$H$16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07-4743-B832-3423CFB77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85482176"/>
        <c:axId val="993317296"/>
      </c:barChart>
      <c:catAx>
        <c:axId val="128548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Cantidad de variabilidad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993317296"/>
        <c:crosses val="autoZero"/>
        <c:auto val="1"/>
        <c:lblAlgn val="ctr"/>
        <c:lblOffset val="100"/>
        <c:noMultiLvlLbl val="0"/>
      </c:catAx>
      <c:valAx>
        <c:axId val="99331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Conteo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8548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Impacto en el nivel de relajación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'Nivel de relajación'!$I$46</c:f>
              <c:strCache>
                <c:ptCount val="1"/>
                <c:pt idx="0">
                  <c:v>Nivel de relajación (antes)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'Nivel de estrés'!$F$31:$F$35</c:f>
              <c:strCache>
                <c:ptCount val="5"/>
                <c:pt idx="0">
                  <c:v>Muy bajo</c:v>
                </c:pt>
                <c:pt idx="1">
                  <c:v>Bajo</c:v>
                </c:pt>
                <c:pt idx="2">
                  <c:v>Medio</c:v>
                </c:pt>
                <c:pt idx="3">
                  <c:v>Alto</c:v>
                </c:pt>
                <c:pt idx="4">
                  <c:v>Muy alto</c:v>
                </c:pt>
              </c:strCache>
            </c:strRef>
          </c:cat>
          <c:val>
            <c:numRef>
              <c:f>'Nivel de relajación'!$I$47:$I$51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D2-4582-B992-1197D951F62E}"/>
            </c:ext>
          </c:extLst>
        </c:ser>
        <c:ser>
          <c:idx val="1"/>
          <c:order val="1"/>
          <c:tx>
            <c:strRef>
              <c:f>'Nivel de relajación'!$J$46</c:f>
              <c:strCache>
                <c:ptCount val="1"/>
                <c:pt idx="0">
                  <c:v>Nivel de relajación (después)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'Nivel de estrés'!$F$31:$F$35</c:f>
              <c:strCache>
                <c:ptCount val="5"/>
                <c:pt idx="0">
                  <c:v>Muy bajo</c:v>
                </c:pt>
                <c:pt idx="1">
                  <c:v>Bajo</c:v>
                </c:pt>
                <c:pt idx="2">
                  <c:v>Medio</c:v>
                </c:pt>
                <c:pt idx="3">
                  <c:v>Alto</c:v>
                </c:pt>
                <c:pt idx="4">
                  <c:v>Muy alto</c:v>
                </c:pt>
              </c:strCache>
            </c:strRef>
          </c:cat>
          <c:val>
            <c:numRef>
              <c:f>'Nivel de relajación'!$J$47:$J$51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11</c:v>
                </c:pt>
                <c:pt idx="3">
                  <c:v>6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D2-4582-B992-1197D951F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40589952"/>
        <c:axId val="1286318928"/>
      </c:barChart>
      <c:catAx>
        <c:axId val="134058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Nivel de relajación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86318928"/>
        <c:crosses val="autoZero"/>
        <c:auto val="1"/>
        <c:lblAlgn val="ctr"/>
        <c:lblOffset val="100"/>
        <c:noMultiLvlLbl val="0"/>
      </c:catAx>
      <c:valAx>
        <c:axId val="128631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Cantidad de participantes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34058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[Valoración del impacto de los pulsos binaurales.xlsx]Nivel de estrés!PivotTable15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Variabilidad en el nivel de estrés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'Nivel de estrés'!$H$1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'Nivel de estrés'!$G$2:$G$5</c:f>
              <c:strCache>
                <c:ptCount val="3"/>
                <c:pt idx="0">
                  <c:v>Decremento</c:v>
                </c:pt>
                <c:pt idx="1">
                  <c:v>Sin cambio</c:v>
                </c:pt>
                <c:pt idx="2">
                  <c:v>Incremento</c:v>
                </c:pt>
              </c:strCache>
            </c:strRef>
          </c:cat>
          <c:val>
            <c:numRef>
              <c:f>'Nivel de estrés'!$H$2:$H$5</c:f>
              <c:numCache>
                <c:formatCode>General</c:formatCode>
                <c:ptCount val="3"/>
                <c:pt idx="0">
                  <c:v>6</c:v>
                </c:pt>
                <c:pt idx="1">
                  <c:v>7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5F-44AF-B18F-E3AE5557C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283896816"/>
        <c:axId val="1101211792"/>
      </c:barChart>
      <c:catAx>
        <c:axId val="128389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Nivel de variabilidad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101211792"/>
        <c:crosses val="autoZero"/>
        <c:auto val="1"/>
        <c:lblAlgn val="ctr"/>
        <c:lblOffset val="100"/>
        <c:noMultiLvlLbl val="0"/>
      </c:catAx>
      <c:valAx>
        <c:axId val="110121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Cantidad de participantes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8389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[Valoración del impacto de los pulsos binaurales.xlsx]Nivel de estrés!PivotTable16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Cantidad</a:t>
            </a:r>
            <a:r>
              <a:rPr lang="en-US" baseline="0"/>
              <a:t> de niveles variados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'Nivel de estrés'!$H$8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'Nivel de estrés'!$G$9:$G$14</c:f>
              <c:strCache>
                <c:ptCount val="5"/>
                <c:pt idx="0">
                  <c:v>Menos 2 niveles</c:v>
                </c:pt>
                <c:pt idx="1">
                  <c:v>Menos 1 nivel</c:v>
                </c:pt>
                <c:pt idx="2">
                  <c:v>Sin cambio</c:v>
                </c:pt>
                <c:pt idx="3">
                  <c:v>Más 1 nivel</c:v>
                </c:pt>
                <c:pt idx="4">
                  <c:v>Más 2 niveles</c:v>
                </c:pt>
              </c:strCache>
            </c:strRef>
          </c:cat>
          <c:val>
            <c:numRef>
              <c:f>'Nivel de estrés'!$H$9:$H$14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D-42BB-9799-C64DB707D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85482176"/>
        <c:axId val="993317296"/>
      </c:barChart>
      <c:catAx>
        <c:axId val="128548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Cantidad de variabilidad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993317296"/>
        <c:crosses val="autoZero"/>
        <c:auto val="1"/>
        <c:lblAlgn val="ctr"/>
        <c:lblOffset val="100"/>
        <c:noMultiLvlLbl val="0"/>
      </c:catAx>
      <c:valAx>
        <c:axId val="99331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Cantidad de participantes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8548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Impacto en el nivel de estrés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'Nivel de estrés'!$H$30</c:f>
              <c:strCache>
                <c:ptCount val="1"/>
                <c:pt idx="0">
                  <c:v>Nivel de estrés (antes)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'Nivel de estrés'!$F$31:$F$35</c:f>
              <c:strCache>
                <c:ptCount val="5"/>
                <c:pt idx="0">
                  <c:v>Muy bajo</c:v>
                </c:pt>
                <c:pt idx="1">
                  <c:v>Bajo</c:v>
                </c:pt>
                <c:pt idx="2">
                  <c:v>Medio</c:v>
                </c:pt>
                <c:pt idx="3">
                  <c:v>Alto</c:v>
                </c:pt>
                <c:pt idx="4">
                  <c:v>Muy alto</c:v>
                </c:pt>
              </c:strCache>
            </c:strRef>
          </c:cat>
          <c:val>
            <c:numRef>
              <c:f>'Nivel de estrés'!$H$31:$H$35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C2-4AE4-BD5C-6E1FE333921F}"/>
            </c:ext>
          </c:extLst>
        </c:ser>
        <c:ser>
          <c:idx val="1"/>
          <c:order val="1"/>
          <c:tx>
            <c:strRef>
              <c:f>'Nivel de estrés'!$I$30</c:f>
              <c:strCache>
                <c:ptCount val="1"/>
                <c:pt idx="0">
                  <c:v>Nivel de estrés (después)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'Nivel de estrés'!$F$31:$F$35</c:f>
              <c:strCache>
                <c:ptCount val="5"/>
                <c:pt idx="0">
                  <c:v>Muy bajo</c:v>
                </c:pt>
                <c:pt idx="1">
                  <c:v>Bajo</c:v>
                </c:pt>
                <c:pt idx="2">
                  <c:v>Medio</c:v>
                </c:pt>
                <c:pt idx="3">
                  <c:v>Alto</c:v>
                </c:pt>
                <c:pt idx="4">
                  <c:v>Muy alto</c:v>
                </c:pt>
              </c:strCache>
            </c:strRef>
          </c:cat>
          <c:val>
            <c:numRef>
              <c:f>'Nivel de estrés'!$I$31:$I$35</c:f>
              <c:numCache>
                <c:formatCode>General</c:formatCode>
                <c:ptCount val="5"/>
                <c:pt idx="0">
                  <c:v>0</c:v>
                </c:pt>
                <c:pt idx="1">
                  <c:v>11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C2-4AE4-BD5C-6E1FE3339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40589952"/>
        <c:axId val="1286318928"/>
      </c:barChart>
      <c:catAx>
        <c:axId val="134058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Nivel de estrés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86318928"/>
        <c:crosses val="autoZero"/>
        <c:auto val="1"/>
        <c:lblAlgn val="ctr"/>
        <c:lblOffset val="100"/>
        <c:noMultiLvlLbl val="0"/>
      </c:catAx>
      <c:valAx>
        <c:axId val="128631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Cantidad de participantes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34058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[Valoración del impacto de los pulsos binaurales.xlsx]Nivel de enojo!PivotTable15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Variabilidad en el nivel de enojo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'Nivel de enojo'!$H$1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'Nivel de enojo'!$G$2:$G$5</c:f>
              <c:strCache>
                <c:ptCount val="3"/>
                <c:pt idx="0">
                  <c:v>Decremento</c:v>
                </c:pt>
                <c:pt idx="1">
                  <c:v>Sin cambio</c:v>
                </c:pt>
                <c:pt idx="2">
                  <c:v>Incremento</c:v>
                </c:pt>
              </c:strCache>
            </c:strRef>
          </c:cat>
          <c:val>
            <c:numRef>
              <c:f>'Nivel de enojo'!$H$2:$H$5</c:f>
              <c:numCache>
                <c:formatCode>General</c:formatCode>
                <c:ptCount val="3"/>
                <c:pt idx="0">
                  <c:v>4</c:v>
                </c:pt>
                <c:pt idx="1">
                  <c:v>12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4E-4117-8654-D2786876F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283896816"/>
        <c:axId val="1101211792"/>
      </c:barChart>
      <c:catAx>
        <c:axId val="128389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Nivel de variabilidad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101211792"/>
        <c:crosses val="autoZero"/>
        <c:auto val="1"/>
        <c:lblAlgn val="ctr"/>
        <c:lblOffset val="100"/>
        <c:noMultiLvlLbl val="0"/>
      </c:catAx>
      <c:valAx>
        <c:axId val="110121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Cantidad de participantes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8389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[Valoración del impacto de los pulsos binaurales.xlsx]Nivel de enojo!PivotTable16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Cantidad</a:t>
            </a:r>
            <a:r>
              <a:rPr lang="en-US" baseline="0"/>
              <a:t> de niveles variados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'Nivel de enojo'!$H$8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'Nivel de enojo'!$G$9:$G$13</c:f>
              <c:strCache>
                <c:ptCount val="4"/>
                <c:pt idx="0">
                  <c:v>Menos 1 nivel</c:v>
                </c:pt>
                <c:pt idx="1">
                  <c:v>Sin cambio</c:v>
                </c:pt>
                <c:pt idx="2">
                  <c:v>Más 2 niveles</c:v>
                </c:pt>
                <c:pt idx="3">
                  <c:v>Más 4 niveles</c:v>
                </c:pt>
              </c:strCache>
            </c:strRef>
          </c:cat>
          <c:val>
            <c:numRef>
              <c:f>'Nivel de enojo'!$H$9:$H$13</c:f>
              <c:numCache>
                <c:formatCode>General</c:formatCode>
                <c:ptCount val="4"/>
                <c:pt idx="0">
                  <c:v>4</c:v>
                </c:pt>
                <c:pt idx="1">
                  <c:v>12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BC-4CD0-BD05-53117D74F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85482176"/>
        <c:axId val="993317296"/>
      </c:barChart>
      <c:catAx>
        <c:axId val="128548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Cantidad de variabilidad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993317296"/>
        <c:crosses val="autoZero"/>
        <c:auto val="1"/>
        <c:lblAlgn val="ctr"/>
        <c:lblOffset val="100"/>
        <c:noMultiLvlLbl val="0"/>
      </c:catAx>
      <c:valAx>
        <c:axId val="99331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Cantidad de participantes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8548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Impacto en el nivel de enojo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'Nivel de enojo'!$I$15</c:f>
              <c:strCache>
                <c:ptCount val="1"/>
                <c:pt idx="0">
                  <c:v>Nivel de enojo Antes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tint val="77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tint val="77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tint val="77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tint val="77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'Nivel de enojo'!$G$16:$G$20</c:f>
              <c:strCache>
                <c:ptCount val="5"/>
                <c:pt idx="0">
                  <c:v>Muy bajo</c:v>
                </c:pt>
                <c:pt idx="1">
                  <c:v>Bajo</c:v>
                </c:pt>
                <c:pt idx="2">
                  <c:v>Medio</c:v>
                </c:pt>
                <c:pt idx="3">
                  <c:v>Alto</c:v>
                </c:pt>
                <c:pt idx="4">
                  <c:v>Muy alto</c:v>
                </c:pt>
              </c:strCache>
            </c:strRef>
          </c:cat>
          <c:val>
            <c:numRef>
              <c:f>'Nivel de enojo'!$I$16:$I$20</c:f>
              <c:numCache>
                <c:formatCode>General</c:formatCode>
                <c:ptCount val="5"/>
                <c:pt idx="0">
                  <c:v>12</c:v>
                </c:pt>
                <c:pt idx="1">
                  <c:v>5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10-4981-83CB-F5F5F4FB81F3}"/>
            </c:ext>
          </c:extLst>
        </c:ser>
        <c:ser>
          <c:idx val="1"/>
          <c:order val="1"/>
          <c:tx>
            <c:strRef>
              <c:f>'Nivel de enojo'!$J$15</c:f>
              <c:strCache>
                <c:ptCount val="1"/>
                <c:pt idx="0">
                  <c:v>Nivel de enojo Después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76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shade val="76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shade val="76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76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'Nivel de enojo'!$G$16:$G$20</c:f>
              <c:strCache>
                <c:ptCount val="5"/>
                <c:pt idx="0">
                  <c:v>Muy bajo</c:v>
                </c:pt>
                <c:pt idx="1">
                  <c:v>Bajo</c:v>
                </c:pt>
                <c:pt idx="2">
                  <c:v>Medio</c:v>
                </c:pt>
                <c:pt idx="3">
                  <c:v>Alto</c:v>
                </c:pt>
                <c:pt idx="4">
                  <c:v>Muy alto</c:v>
                </c:pt>
              </c:strCache>
            </c:strRef>
          </c:cat>
          <c:val>
            <c:numRef>
              <c:f>'Nivel de enojo'!$J$16:$J$20</c:f>
              <c:numCache>
                <c:formatCode>General</c:formatCode>
                <c:ptCount val="5"/>
                <c:pt idx="0">
                  <c:v>13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10-4981-83CB-F5F5F4FB8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40589952"/>
        <c:axId val="1286318928"/>
      </c:barChart>
      <c:catAx>
        <c:axId val="134058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Nivel de enojo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86318928"/>
        <c:crosses val="autoZero"/>
        <c:auto val="1"/>
        <c:lblAlgn val="ctr"/>
        <c:lblOffset val="100"/>
        <c:noMultiLvlLbl val="0"/>
      </c:catAx>
      <c:valAx>
        <c:axId val="128631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Cantidad de participantes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34058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[Valoración del impacto de los pulsos binaurales.xlsx]Nivel de disgusto!PivotTable15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Variabilidad en el nivel de disgusto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'Nivel de disgusto'!$H$1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'Nivel de disgusto'!$G$2:$G$5</c:f>
              <c:strCache>
                <c:ptCount val="3"/>
                <c:pt idx="0">
                  <c:v>Decremento</c:v>
                </c:pt>
                <c:pt idx="1">
                  <c:v>Sin cambio</c:v>
                </c:pt>
                <c:pt idx="2">
                  <c:v>Incremento</c:v>
                </c:pt>
              </c:strCache>
            </c:strRef>
          </c:cat>
          <c:val>
            <c:numRef>
              <c:f>'Nivel de disgusto'!$H$2:$H$5</c:f>
              <c:numCache>
                <c:formatCode>General</c:formatCode>
                <c:ptCount val="3"/>
                <c:pt idx="0">
                  <c:v>2</c:v>
                </c:pt>
                <c:pt idx="1">
                  <c:v>12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9C-49F2-849F-49CCAC78C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283896816"/>
        <c:axId val="1101211792"/>
      </c:barChart>
      <c:catAx>
        <c:axId val="128389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Nivel de variabilidad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101211792"/>
        <c:crosses val="autoZero"/>
        <c:auto val="1"/>
        <c:lblAlgn val="ctr"/>
        <c:lblOffset val="100"/>
        <c:noMultiLvlLbl val="0"/>
      </c:catAx>
      <c:valAx>
        <c:axId val="110121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Cantidad de participantes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8389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[Valoración del impacto de los pulsos binaurales.xlsx]Nivel de disgusto!PivotTable16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Cantidad</a:t>
            </a:r>
            <a:r>
              <a:rPr lang="en-US" baseline="0"/>
              <a:t> de niveles variados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'Nivel de disgusto'!$H$8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'Nivel de disgusto'!$G$9:$G$13</c:f>
              <c:strCache>
                <c:ptCount val="4"/>
                <c:pt idx="0">
                  <c:v>Menos 1 nivel</c:v>
                </c:pt>
                <c:pt idx="1">
                  <c:v>Sin cambio</c:v>
                </c:pt>
                <c:pt idx="2">
                  <c:v>Más 1 nivel</c:v>
                </c:pt>
                <c:pt idx="3">
                  <c:v>Más 3 niveles</c:v>
                </c:pt>
              </c:strCache>
            </c:strRef>
          </c:cat>
          <c:val>
            <c:numRef>
              <c:f>'Nivel de disgusto'!$H$9:$H$13</c:f>
              <c:numCache>
                <c:formatCode>General</c:formatCode>
                <c:ptCount val="4"/>
                <c:pt idx="0">
                  <c:v>2</c:v>
                </c:pt>
                <c:pt idx="1">
                  <c:v>12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E6-4448-A228-8D1F87628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85482176"/>
        <c:axId val="993317296"/>
      </c:barChart>
      <c:catAx>
        <c:axId val="128548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Cantidad de variabilidad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993317296"/>
        <c:crosses val="autoZero"/>
        <c:auto val="1"/>
        <c:lblAlgn val="ctr"/>
        <c:lblOffset val="100"/>
        <c:noMultiLvlLbl val="0"/>
      </c:catAx>
      <c:valAx>
        <c:axId val="99331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Cantidad de participantes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8548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Impacto en el nivel de disgusto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'Nivel de disgusto'!$I$15</c:f>
              <c:strCache>
                <c:ptCount val="1"/>
                <c:pt idx="0">
                  <c:v>Nivel de disgusto Antes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tint val="77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tint val="77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tint val="77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tint val="77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'Nivel de disgusto'!$G$16:$G$20</c:f>
              <c:strCache>
                <c:ptCount val="5"/>
                <c:pt idx="0">
                  <c:v>Muy bajo</c:v>
                </c:pt>
                <c:pt idx="1">
                  <c:v>Bajo</c:v>
                </c:pt>
                <c:pt idx="2">
                  <c:v>Medio</c:v>
                </c:pt>
                <c:pt idx="3">
                  <c:v>Alto</c:v>
                </c:pt>
                <c:pt idx="4">
                  <c:v>Muy alto</c:v>
                </c:pt>
              </c:strCache>
            </c:strRef>
          </c:cat>
          <c:val>
            <c:numRef>
              <c:f>'Nivel de disgusto'!$I$16:$I$20</c:f>
              <c:numCache>
                <c:formatCode>General</c:formatCode>
                <c:ptCount val="5"/>
                <c:pt idx="0">
                  <c:v>13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8E-4C5C-8E4C-D5C41611B88E}"/>
            </c:ext>
          </c:extLst>
        </c:ser>
        <c:ser>
          <c:idx val="1"/>
          <c:order val="1"/>
          <c:tx>
            <c:strRef>
              <c:f>'Nivel de disgusto'!$J$15</c:f>
              <c:strCache>
                <c:ptCount val="1"/>
                <c:pt idx="0">
                  <c:v>Nivel de disgusto Después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76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shade val="76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shade val="76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76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'Nivel de disgusto'!$G$16:$G$20</c:f>
              <c:strCache>
                <c:ptCount val="5"/>
                <c:pt idx="0">
                  <c:v>Muy bajo</c:v>
                </c:pt>
                <c:pt idx="1">
                  <c:v>Bajo</c:v>
                </c:pt>
                <c:pt idx="2">
                  <c:v>Medio</c:v>
                </c:pt>
                <c:pt idx="3">
                  <c:v>Alto</c:v>
                </c:pt>
                <c:pt idx="4">
                  <c:v>Muy alto</c:v>
                </c:pt>
              </c:strCache>
            </c:strRef>
          </c:cat>
          <c:val>
            <c:numRef>
              <c:f>'Nivel de disgusto'!$J$16:$J$20</c:f>
              <c:numCache>
                <c:formatCode>General</c:formatCode>
                <c:ptCount val="5"/>
                <c:pt idx="0">
                  <c:v>12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8E-4C5C-8E4C-D5C41611B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40589952"/>
        <c:axId val="1286318928"/>
      </c:barChart>
      <c:catAx>
        <c:axId val="134058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Nivel de disgusto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86318928"/>
        <c:crosses val="autoZero"/>
        <c:auto val="1"/>
        <c:lblAlgn val="ctr"/>
        <c:lblOffset val="100"/>
        <c:noMultiLvlLbl val="0"/>
      </c:catAx>
      <c:valAx>
        <c:axId val="128631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Cantidad de participantes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34058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[Valoración del impacto de los pulsos binaurales.xlsx]Impacto!PivotTable40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Percepción</a:t>
            </a:r>
            <a:r>
              <a:rPr lang="en-US" baseline="0"/>
              <a:t> general de los pulsos binaurales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Impacto!$B$3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2B6-4D7E-A515-ABC9610D9FE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2B6-4D7E-A515-ABC9610D9FE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2B6-4D7E-A515-ABC9610D9FE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Impacto!$A$4:$A$7</c:f>
              <c:strCache>
                <c:ptCount val="3"/>
                <c:pt idx="0">
                  <c:v>El sonido fue agradable</c:v>
                </c:pt>
                <c:pt idx="1">
                  <c:v>El sonido fue molesto/estresante</c:v>
                </c:pt>
                <c:pt idx="2">
                  <c:v>Indiferente</c:v>
                </c:pt>
              </c:strCache>
            </c:strRef>
          </c:cat>
          <c:val>
            <c:numRef>
              <c:f>Impacto!$B$4:$B$7</c:f>
              <c:numCache>
                <c:formatCode>General</c:formatCode>
                <c:ptCount val="3"/>
                <c:pt idx="0">
                  <c:v>18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F2-4DFF-B7AB-A4E398F17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lrMapOvr bg1="lt1" tx1="dk1" bg2="lt2" tx2="dk2" accent1="accent1" accent2="accent2" accent3="accent3" accent4="accent4" accent5="accent5" accent6="accent6" hlink="hlink" folHlink="folHlink"/>
  <c:pivotSource>
    <c:name>[Valoración del impacto de los pulsos binaurales.xlsx]Impacto!PivotTable41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Preferencia en la intensidad del pulso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Impacto!$B$9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Impacto!$A$10:$A$13</c:f>
              <c:strCache>
                <c:ptCount val="3"/>
                <c:pt idx="0">
                  <c:v>Alto</c:v>
                </c:pt>
                <c:pt idx="1">
                  <c:v>Medio</c:v>
                </c:pt>
                <c:pt idx="2">
                  <c:v>Tenue</c:v>
                </c:pt>
              </c:strCache>
            </c:strRef>
          </c:cat>
          <c:val>
            <c:numRef>
              <c:f>Impacto!$B$10:$B$13</c:f>
              <c:numCache>
                <c:formatCode>General</c:formatCode>
                <c:ptCount val="3"/>
                <c:pt idx="0">
                  <c:v>3</c:v>
                </c:pt>
                <c:pt idx="1">
                  <c:v>14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E6-4448-A228-8D1F87628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85482176"/>
        <c:axId val="993317296"/>
      </c:barChart>
      <c:catAx>
        <c:axId val="128548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/>
                  <a:t>Nivel de volumen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993317296"/>
        <c:crosses val="autoZero"/>
        <c:auto val="1"/>
        <c:lblAlgn val="ctr"/>
        <c:lblOffset val="100"/>
        <c:noMultiLvlLbl val="0"/>
      </c:catAx>
      <c:valAx>
        <c:axId val="99331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/>
                  <a:t>Cantidad de participantes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8548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Impacto en el nivel de concentración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circle"/>
          <c:size val="4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420-4CC6-9D9B-C20DA2D4EE8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420-4CC6-9D9B-C20DA2D4EE8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420-4CC6-9D9B-C20DA2D4E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Impacto!$C$16:$C$18</c:f>
              <c:strCache>
                <c:ptCount val="3"/>
                <c:pt idx="0">
                  <c:v>Impacto leve</c:v>
                </c:pt>
                <c:pt idx="1">
                  <c:v>Impacto moderado</c:v>
                </c:pt>
                <c:pt idx="2">
                  <c:v>Impacto significativo</c:v>
                </c:pt>
              </c:strCache>
            </c:strRef>
          </c:cat>
          <c:val>
            <c:numRef>
              <c:f>Impacto!$D$16:$D$18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F2-4DFF-B7AB-A4E398F17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Impacto</a:t>
            </a:r>
            <a:r>
              <a:rPr lang="en-US" baseline="0"/>
              <a:t> en el estado de ánimo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circle"/>
          <c:size val="4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949-4D3E-B1C0-6897AC18214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949-4D3E-B1C0-6897AC18214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F949-4D3E-B1C0-6897AC1821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Impacto!$C$23:$C$25</c:f>
              <c:strCache>
                <c:ptCount val="3"/>
                <c:pt idx="0">
                  <c:v>Impacto leve</c:v>
                </c:pt>
                <c:pt idx="1">
                  <c:v>Impacto moderado</c:v>
                </c:pt>
                <c:pt idx="2">
                  <c:v>Impacto significativo</c:v>
                </c:pt>
              </c:strCache>
            </c:strRef>
          </c:cat>
          <c:val>
            <c:numRef>
              <c:f>Impacto!$D$23:$D$25</c:f>
              <c:numCache>
                <c:formatCode>General</c:formatCode>
                <c:ptCount val="3"/>
                <c:pt idx="0">
                  <c:v>6</c:v>
                </c:pt>
                <c:pt idx="1">
                  <c:v>2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F2-4DFF-B7AB-A4E398F17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[Valoración del impacto de los pulsos binaurales.xlsx]Impacto Sueño!PivotTable40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Percepción</a:t>
            </a:r>
            <a:r>
              <a:rPr lang="en-US" baseline="0"/>
              <a:t> general de los pulsos binaurales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7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'Impacto Sueño'!$B$3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C32-47F6-8ED6-D0990CFB1B8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C32-47F6-8ED6-D0990CFB1B8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C32-47F6-8ED6-D0990CFB1B8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'Impacto Sueño'!$A$4:$A$5</c:f>
              <c:strCache>
                <c:ptCount val="1"/>
                <c:pt idx="0">
                  <c:v>El sonido fue agradable</c:v>
                </c:pt>
              </c:strCache>
            </c:strRef>
          </c:cat>
          <c:val>
            <c:numRef>
              <c:f>'Impacto Sueño'!$B$4:$B$5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32-47F6-8ED6-D0990CFB1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lrMapOvr bg1="lt1" tx1="dk1" bg2="lt2" tx2="dk2" accent1="accent1" accent2="accent2" accent3="accent3" accent4="accent4" accent5="accent5" accent6="accent6" hlink="hlink" folHlink="folHlink"/>
  <c:pivotSource>
    <c:name>[Valoración del impacto de los pulsos binaurales.xlsx]Impacto Sueño!PivotTable41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Preferencia en la intensidad del pulso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4">
                  <a:lumMod val="110000"/>
                  <a:satMod val="105000"/>
                  <a:tint val="67000"/>
                </a:schemeClr>
              </a:gs>
              <a:gs pos="50000">
                <a:schemeClr val="accent4">
                  <a:lumMod val="105000"/>
                  <a:satMod val="103000"/>
                  <a:tint val="73000"/>
                </a:schemeClr>
              </a:gs>
              <a:gs pos="100000">
                <a:schemeClr val="accent4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4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'Impacto Sueño'!$B$9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'Impacto Sueño'!$A$10:$A$13</c:f>
              <c:strCache>
                <c:ptCount val="3"/>
                <c:pt idx="0">
                  <c:v>Alto</c:v>
                </c:pt>
                <c:pt idx="1">
                  <c:v>Medio</c:v>
                </c:pt>
                <c:pt idx="2">
                  <c:v>Tenue</c:v>
                </c:pt>
              </c:strCache>
            </c:strRef>
          </c:cat>
          <c:val>
            <c:numRef>
              <c:f>'Impacto Sueño'!$B$10:$B$13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1-4878-B55A-CCD85E8B1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85482176"/>
        <c:axId val="993317296"/>
      </c:barChart>
      <c:catAx>
        <c:axId val="128548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/>
                  <a:t>Nivel de volumen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993317296"/>
        <c:crosses val="autoZero"/>
        <c:auto val="1"/>
        <c:lblAlgn val="ctr"/>
        <c:lblOffset val="100"/>
        <c:noMultiLvlLbl val="0"/>
      </c:catAx>
      <c:valAx>
        <c:axId val="99331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/>
                  <a:t>Cantidad de participantes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8548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10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1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12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13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14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1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1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146050</xdr:colOff>
          <xdr:row>1</xdr:row>
          <xdr:rowOff>6350</xdr:rowOff>
        </xdr:from>
        <xdr:to>
          <xdr:col>5</xdr:col>
          <xdr:colOff>469900</xdr:colOff>
          <xdr:row>4</xdr:row>
          <xdr:rowOff>12700</xdr:rowOff>
        </xdr:to>
        <xdr:sp macro="" textlink="">
          <xdr:nvSpPr>
            <xdr:cNvPr id="11265" name="Button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2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Actualizar tablas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539750</xdr:colOff>
      <xdr:row>0</xdr:row>
      <xdr:rowOff>133350</xdr:rowOff>
    </xdr:from>
    <xdr:to>
      <xdr:col>10</xdr:col>
      <xdr:colOff>234950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1009650</xdr:colOff>
      <xdr:row>8</xdr:row>
      <xdr:rowOff>44450</xdr:rowOff>
    </xdr:from>
    <xdr:to>
      <xdr:col>6</xdr:col>
      <xdr:colOff>527050</xdr:colOff>
      <xdr:row>25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490765</xdr:colOff>
      <xdr:row>2</xdr:row>
      <xdr:rowOff>79375</xdr:rowOff>
    </xdr:from>
    <xdr:to>
      <xdr:col>19</xdr:col>
      <xdr:colOff>68036</xdr:colOff>
      <xdr:row>16</xdr:row>
      <xdr:rowOff>34018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282121</xdr:colOff>
      <xdr:row>16</xdr:row>
      <xdr:rowOff>76654</xdr:rowOff>
    </xdr:from>
    <xdr:to>
      <xdr:col>19</xdr:col>
      <xdr:colOff>498929</xdr:colOff>
      <xdr:row>31</xdr:row>
      <xdr:rowOff>124732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249464</xdr:colOff>
      <xdr:row>33</xdr:row>
      <xdr:rowOff>0</xdr:rowOff>
    </xdr:from>
    <xdr:to>
      <xdr:col>19</xdr:col>
      <xdr:colOff>544552</xdr:colOff>
      <xdr:row>50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400050</xdr:colOff>
      <xdr:row>2</xdr:row>
      <xdr:rowOff>0</xdr:rowOff>
    </xdr:from>
    <xdr:to>
      <xdr:col>16</xdr:col>
      <xdr:colOff>504265</xdr:colOff>
      <xdr:row>16</xdr:row>
      <xdr:rowOff>130735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542925</xdr:colOff>
      <xdr:row>20</xdr:row>
      <xdr:rowOff>133350</xdr:rowOff>
    </xdr:from>
    <xdr:to>
      <xdr:col>17</xdr:col>
      <xdr:colOff>9339</xdr:colOff>
      <xdr:row>35</xdr:row>
      <xdr:rowOff>37353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753222</xdr:colOff>
      <xdr:row>37</xdr:row>
      <xdr:rowOff>17929</xdr:rowOff>
    </xdr:from>
    <xdr:to>
      <xdr:col>17</xdr:col>
      <xdr:colOff>67422</xdr:colOff>
      <xdr:row>54</xdr:row>
      <xdr:rowOff>53041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400050</xdr:colOff>
      <xdr:row>2</xdr:row>
      <xdr:rowOff>0</xdr:rowOff>
    </xdr:from>
    <xdr:to>
      <xdr:col>16</xdr:col>
      <xdr:colOff>504265</xdr:colOff>
      <xdr:row>16</xdr:row>
      <xdr:rowOff>130735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542925</xdr:colOff>
      <xdr:row>20</xdr:row>
      <xdr:rowOff>133350</xdr:rowOff>
    </xdr:from>
    <xdr:to>
      <xdr:col>17</xdr:col>
      <xdr:colOff>9339</xdr:colOff>
      <xdr:row>35</xdr:row>
      <xdr:rowOff>37353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753222</xdr:colOff>
      <xdr:row>37</xdr:row>
      <xdr:rowOff>17929</xdr:rowOff>
    </xdr:from>
    <xdr:to>
      <xdr:col>17</xdr:col>
      <xdr:colOff>67422</xdr:colOff>
      <xdr:row>54</xdr:row>
      <xdr:rowOff>53041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400050</xdr:colOff>
      <xdr:row>2</xdr:row>
      <xdr:rowOff>0</xdr:rowOff>
    </xdr:from>
    <xdr:to>
      <xdr:col>16</xdr:col>
      <xdr:colOff>504265</xdr:colOff>
      <xdr:row>16</xdr:row>
      <xdr:rowOff>130735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542925</xdr:colOff>
      <xdr:row>20</xdr:row>
      <xdr:rowOff>133350</xdr:rowOff>
    </xdr:from>
    <xdr:to>
      <xdr:col>17</xdr:col>
      <xdr:colOff>9339</xdr:colOff>
      <xdr:row>35</xdr:row>
      <xdr:rowOff>37353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753222</xdr:colOff>
      <xdr:row>37</xdr:row>
      <xdr:rowOff>17929</xdr:rowOff>
    </xdr:from>
    <xdr:to>
      <xdr:col>17</xdr:col>
      <xdr:colOff>67422</xdr:colOff>
      <xdr:row>54</xdr:row>
      <xdr:rowOff>53041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1</xdr:row>
      <xdr:rowOff>114300</xdr:rowOff>
    </xdr:from>
    <xdr:to>
      <xdr:col>12</xdr:col>
      <xdr:colOff>431800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439552</xdr:colOff>
      <xdr:row>20</xdr:row>
      <xdr:rowOff>13855</xdr:rowOff>
    </xdr:from>
    <xdr:to>
      <xdr:col>12</xdr:col>
      <xdr:colOff>129474</xdr:colOff>
      <xdr:row>37</xdr:row>
      <xdr:rowOff>93353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14844</xdr:colOff>
      <xdr:row>1</xdr:row>
      <xdr:rowOff>46843</xdr:rowOff>
    </xdr:from>
    <xdr:to>
      <xdr:col>20</xdr:col>
      <xdr:colOff>315026</xdr:colOff>
      <xdr:row>18</xdr:row>
      <xdr:rowOff>126341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56077</xdr:colOff>
      <xdr:row>20</xdr:row>
      <xdr:rowOff>63335</xdr:rowOff>
    </xdr:from>
    <xdr:to>
      <xdr:col>20</xdr:col>
      <xdr:colOff>356259</xdr:colOff>
      <xdr:row>37</xdr:row>
      <xdr:rowOff>142833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1</xdr:row>
      <xdr:rowOff>114300</xdr:rowOff>
    </xdr:from>
    <xdr:to>
      <xdr:col>12</xdr:col>
      <xdr:colOff>431800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1F4627-425E-490B-9FDD-4026B38578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439552</xdr:colOff>
      <xdr:row>20</xdr:row>
      <xdr:rowOff>13855</xdr:rowOff>
    </xdr:from>
    <xdr:to>
      <xdr:col>12</xdr:col>
      <xdr:colOff>129474</xdr:colOff>
      <xdr:row>37</xdr:row>
      <xdr:rowOff>93353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CCE092-C74C-467A-A4F0-4304747EC1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argareth Vela" refreshedDate="45253.09074097222" createdVersion="8" refreshedVersion="8" minRefreshableVersion="3" recordCount="28" xr:uid="{31BA0770-1292-44FA-BC33-EEE06289FF2D}">
  <cacheSource type="worksheet">
    <worksheetSource ref="A1:E348" sheet="Data completa"/>
  </cacheSource>
  <cacheFields count="5">
    <cacheField name="No." numFmtId="0">
      <sharedItems containsString="0" containsBlank="1" containsNumber="1" containsInteger="1" minValue="1" maxValue="27"/>
    </cacheField>
    <cacheField name="Marca temporal" numFmtId="0">
      <sharedItems containsDate="1" containsBlank="1" containsMixedTypes="1" minDate="2023-08-11T16:19:45" maxDate="2023-12-11T22:26:36"/>
    </cacheField>
    <cacheField name="Edad" numFmtId="0">
      <sharedItems containsBlank="1" count="4">
        <s v="18 años a 24 años"/>
        <s v="25 años a 34 años"/>
        <s v="45 años a 54 años"/>
        <m/>
      </sharedItems>
    </cacheField>
    <cacheField name="Género" numFmtId="0">
      <sharedItems containsBlank="1" count="3">
        <s v="Femenino"/>
        <s v="Masculino"/>
        <m/>
      </sharedItems>
    </cacheField>
    <cacheField name="Indique el estudio realizado." numFmtId="0">
      <sharedItems containsBlank="1" count="3">
        <s v="Estudio de concentración/estado de ánimo"/>
        <s v="Estudio del sueñ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gareth Vela" refreshedDate="45253.090834953706" createdVersion="8" refreshedVersion="8" minRefreshableVersion="3" recordCount="349" xr:uid="{59CCD094-BA15-47B6-A1AA-28217392CEA9}">
  <cacheSource type="worksheet">
    <worksheetSource ref="A1:E350" sheet="Nivel de relajación"/>
  </cacheSource>
  <cacheFields count="5">
    <cacheField name="Nivel de relajación Antes" numFmtId="0">
      <sharedItems containsBlank="1" containsMixedTypes="1" containsNumber="1" containsInteger="1" minValue="0" maxValue="0" count="7">
        <s v="4. Alto"/>
        <s v="3. Medio"/>
        <s v="2. Bajo"/>
        <s v="5. Muy alto"/>
        <s v="1. Muy bajo"/>
        <m/>
        <n v="0" u="1"/>
      </sharedItems>
    </cacheField>
    <cacheField name="Nivel de relajacion Después" numFmtId="0">
      <sharedItems containsBlank="1" containsMixedTypes="1" containsNumber="1" containsInteger="1" minValue="0" maxValue="0" count="6">
        <s v="3. Medio"/>
        <s v="4. Alto"/>
        <s v="2. Bajo"/>
        <s v="5. Muy alto"/>
        <m/>
        <n v="0" u="1"/>
      </sharedItems>
    </cacheField>
    <cacheField name="Estado" numFmtId="0">
      <sharedItems containsMixedTypes="1" containsNumber="1" containsInteger="1" minValue="0" maxValue="0" count="4">
        <s v="Decremento"/>
        <s v="Sin cambio"/>
        <s v="Incremento"/>
        <n v="0"/>
      </sharedItems>
    </cacheField>
    <cacheField name="Cambio" numFmtId="0">
      <sharedItems containsSemiMixedTypes="0" containsString="0" containsNumber="1" containsInteger="1" minValue="-3" maxValue="2"/>
    </cacheField>
    <cacheField name="Valor" numFmtId="0">
      <sharedItems containsMixedTypes="1" containsNumber="1" containsInteger="1" minValue="0" maxValue="0" count="7">
        <s v="Menos 1 nivel"/>
        <s v="Sin cambio"/>
        <s v="Más 1 nivel"/>
        <s v="Más 2 niveles"/>
        <s v="Menos 2 niveles"/>
        <s v="Más 3 niveles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gareth Vela" refreshedDate="45253.090914351851" createdVersion="8" refreshedVersion="8" minRefreshableVersion="3" recordCount="18" xr:uid="{ED0A4A69-BF29-4AB5-977D-2BB0190A9EF0}">
  <cacheSource type="worksheet">
    <worksheetSource ref="A1:E19" sheet="Nivel de estrés"/>
  </cacheSource>
  <cacheFields count="5">
    <cacheField name="Nivel de estrés Antes" numFmtId="0">
      <sharedItems count="4">
        <s v="3. Medio"/>
        <s v="2. Bajo"/>
        <s v="4. Alto"/>
        <s v="1. Muy bajo"/>
      </sharedItems>
    </cacheField>
    <cacheField name="Nivel de estrés Después" numFmtId="0">
      <sharedItems count="4">
        <s v="4. Alto"/>
        <s v="2. Bajo"/>
        <s v="5. Muy alto"/>
        <s v="3. Medio"/>
      </sharedItems>
    </cacheField>
    <cacheField name="Estado" numFmtId="0">
      <sharedItems count="3">
        <s v="Incremento"/>
        <s v="Sin cambio"/>
        <s v="Decremento"/>
      </sharedItems>
    </cacheField>
    <cacheField name="Cambio" numFmtId="0">
      <sharedItems containsSemiMixedTypes="0" containsString="0" containsNumber="1" containsInteger="1" minValue="-2" maxValue="2"/>
    </cacheField>
    <cacheField name="Valor" numFmtId="0">
      <sharedItems count="5">
        <s v="Más 1 nivel"/>
        <s v="Sin cambio"/>
        <s v="Más 2 niveles"/>
        <s v="Menos 1 nivel"/>
        <s v="Menos 2 nivel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gareth Vela" refreshedDate="45253.090954282408" createdVersion="8" refreshedVersion="8" minRefreshableVersion="3" recordCount="18" xr:uid="{F50A1061-3F51-400F-86F0-0F7D6B79E6ED}">
  <cacheSource type="worksheet">
    <worksheetSource ref="A1:E19" sheet="Nivel de enojo"/>
  </cacheSource>
  <cacheFields count="5">
    <cacheField name="Nivel de enojo Antes" numFmtId="0">
      <sharedItems/>
    </cacheField>
    <cacheField name="Nivel de enojo Después" numFmtId="0">
      <sharedItems/>
    </cacheField>
    <cacheField name="Estado" numFmtId="0">
      <sharedItems count="3">
        <s v="Decremento"/>
        <s v="Sin cambio"/>
        <s v="Incremento"/>
      </sharedItems>
    </cacheField>
    <cacheField name="Cambio" numFmtId="0">
      <sharedItems containsSemiMixedTypes="0" containsString="0" containsNumber="1" containsInteger="1" minValue="-4" maxValue="1"/>
    </cacheField>
    <cacheField name="Valor" numFmtId="0">
      <sharedItems count="5">
        <s v="Menos 1 nivel"/>
        <s v="Sin cambio"/>
        <s v="Más 4 niveles"/>
        <s v="Más 2 niveles"/>
        <s v="Más 1 nivel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gareth Vela" refreshedDate="45253.090992592595" createdVersion="8" refreshedVersion="8" minRefreshableVersion="3" recordCount="18" xr:uid="{0F3B9C87-48E1-4724-82F0-4BA6BC97A467}">
  <cacheSource type="worksheet">
    <worksheetSource ref="A1:E19" sheet="Nivel de disgusto"/>
  </cacheSource>
  <cacheFields count="5">
    <cacheField name="Nivel de disgusto Antes" numFmtId="0">
      <sharedItems/>
    </cacheField>
    <cacheField name="Nivel de disgusto Después" numFmtId="0">
      <sharedItems/>
    </cacheField>
    <cacheField name="Estado" numFmtId="0">
      <sharedItems count="3">
        <s v="Incremento"/>
        <s v="Sin cambio"/>
        <s v="Decremento"/>
      </sharedItems>
    </cacheField>
    <cacheField name="Cambio" numFmtId="0">
      <sharedItems containsSemiMixedTypes="0" containsString="0" containsNumber="1" containsInteger="1" minValue="-3" maxValue="1"/>
    </cacheField>
    <cacheField name="Valor" numFmtId="0">
      <sharedItems count="5">
        <s v="Más 1 nivel"/>
        <s v="Sin cambio"/>
        <s v="Más 3 niveles"/>
        <s v="Menos 1 nivel"/>
        <s v="Menos 2 nivele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argareth Vela" refreshedDate="45253.091073263888" createdVersion="8" refreshedVersion="8" minRefreshableVersion="3" recordCount="28" xr:uid="{0F8C9443-7F65-48C7-A9B4-2E817FCD95A9}">
  <cacheSource type="worksheet">
    <worksheetSource ref="Q1:T348" sheet="Data completa"/>
  </cacheSource>
  <cacheFields count="4">
    <cacheField name="Percepción general de los pulsos binaurales." numFmtId="0">
      <sharedItems containsBlank="1" containsMixedTypes="1" containsNumber="1" containsInteger="1" minValue="5" maxValue="5" count="5">
        <s v="El sonido fue agradable"/>
        <s v="El sonido fue molesto/estresante"/>
        <s v="Indiferente"/>
        <m/>
        <n v="5" u="1"/>
      </sharedItems>
    </cacheField>
    <cacheField name="Preferencia en la intensidad del pulso." numFmtId="0">
      <sharedItems containsBlank="1" containsMixedTypes="1" containsNumber="1" containsInteger="1" minValue="5" maxValue="5" count="5">
        <s v="Tenue"/>
        <s v="Medio"/>
        <s v="Alto"/>
        <m/>
        <n v="5" u="1"/>
      </sharedItems>
    </cacheField>
    <cacheField name="Efecto en nivel de concentración." numFmtId="0">
      <sharedItems containsString="0" containsBlank="1" containsNumber="1" containsInteger="1" minValue="2" maxValue="5" count="5">
        <n v="5"/>
        <n v="3"/>
        <n v="2"/>
        <n v="4"/>
        <m/>
      </sharedItems>
    </cacheField>
    <cacheField name="Efecto en estado de ánimo actual." numFmtId="0">
      <sharedItems containsString="0" containsBlank="1" containsNumber="1" containsInteger="1" minValue="1" maxValue="5" count="6">
        <n v="5"/>
        <n v="4"/>
        <n v="2"/>
        <n v="1"/>
        <n v="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argareth Vela" refreshedDate="45253.09119201389" createdVersion="8" refreshedVersion="8" minRefreshableVersion="3" recordCount="28" xr:uid="{5073CBCF-842F-4300-ACF9-76352E15D3DB}">
  <cacheSource type="worksheet">
    <worksheetSource ref="AB1:AG350" sheet="Data completa"/>
  </cacheSource>
  <cacheFields count="6">
    <cacheField name="Percepción general de los pulsos binaurales." numFmtId="0">
      <sharedItems containsBlank="1" count="2">
        <m/>
        <s v="El sonido fue agradable"/>
      </sharedItems>
    </cacheField>
    <cacheField name="Preferencia en la intensidad del pulso." numFmtId="0">
      <sharedItems containsBlank="1" count="4">
        <m/>
        <s v="Tenue"/>
        <s v="Medio"/>
        <s v="Alto"/>
      </sharedItems>
    </cacheField>
    <cacheField name="Efecto de los pulsos binaurales en el sueño." numFmtId="0">
      <sharedItems containsBlank="1" count="2">
        <m/>
        <s v="Los sonidos ayudaron a dormir."/>
      </sharedItems>
    </cacheField>
    <cacheField name="En la escala del 1 al 5, los pulsos binaurales tuvieron algún efecto en su estado de relajación." numFmtId="0">
      <sharedItems containsString="0" containsBlank="1" containsNumber="1" containsInteger="1" minValue="4" maxValue="5" count="3">
        <m/>
        <n v="4"/>
        <n v="5"/>
      </sharedItems>
    </cacheField>
    <cacheField name="En la escala del 1 al 5, los pulsos binaurales tuvieron algún efecto para conciliar el sueño más rápidamente." numFmtId="0">
      <sharedItems containsString="0" containsBlank="1" containsNumber="1" containsInteger="1" minValue="5" maxValue="5" count="2">
        <m/>
        <n v="5"/>
      </sharedItems>
    </cacheField>
    <cacheField name="En la escala del 1 al 5, los pulsos binaurales tuvieron algún efecto en su calidad del sueño." numFmtId="0">
      <sharedItems containsString="0" containsBlank="1" containsNumber="1" containsInteger="1" minValue="4" maxValue="5" count="3">
        <m/>
        <n v="4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argareth Vela" refreshedDate="45253.091212268519" createdVersion="8" refreshedVersion="8" minRefreshableVersion="3" recordCount="28" xr:uid="{8EBC8268-0643-4B05-8733-4E05977E4F31}">
  <cacheSource type="worksheet">
    <worksheetSource ref="V1:AA350" sheet="Data completa"/>
  </cacheSource>
  <cacheFields count="6">
    <cacheField name="¿Tiene algún padecimiento del sueño?" numFmtId="0">
      <sharedItems containsBlank="1" count="2">
        <m/>
        <s v="No"/>
      </sharedItems>
    </cacheField>
    <cacheField name="Generalmente, ¿duerme y se despierta a la misma hora todos los días (incluidos fines de semana)?" numFmtId="0">
      <sharedItems containsBlank="1" count="2">
        <m/>
        <s v="Sí"/>
      </sharedItems>
    </cacheField>
    <cacheField name="Indique cuántas horas generalmente duerme." numFmtId="0">
      <sharedItems containsBlank="1" count="3">
        <m/>
        <s v="5 - 6 horas"/>
        <s v="4 - 5 horas"/>
      </sharedItems>
    </cacheField>
    <cacheField name="En la escala del 1 al 5, generalmente su habitación mantiene un ambiente silencioso, oscuro, y relajante." numFmtId="0">
      <sharedItems containsString="0" containsBlank="1" containsNumber="1" containsInteger="1" minValue="4" maxValue="5" count="3">
        <m/>
        <n v="5"/>
        <n v="4"/>
      </sharedItems>
    </cacheField>
    <cacheField name="En la escala del 1 al 5, generalmente utiliza dispositivos electrónicos al menos una hora antes de ir a dormir." numFmtId="0">
      <sharedItems containsString="0" containsBlank="1" containsNumber="1" containsInteger="1" minValue="2" maxValue="4" count="3">
        <m/>
        <n v="4"/>
        <n v="2"/>
      </sharedItems>
    </cacheField>
    <cacheField name="En la escala del 1 al 5, generalmente consume comidas abundantes, cafeína y/o alcohol antes de dormir." numFmtId="0">
      <sharedItems containsString="0" containsBlank="1" containsNumber="1" containsInteger="1" minValue="2" maxValue="4" count="4">
        <m/>
        <n v="3"/>
        <n v="2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n v="1"/>
    <d v="2023-08-27T19:23:51"/>
    <x v="0"/>
    <x v="0"/>
    <x v="0"/>
  </r>
  <r>
    <n v="2"/>
    <d v="2023-08-27T21:15:13"/>
    <x v="1"/>
    <x v="0"/>
    <x v="0"/>
  </r>
  <r>
    <n v="3"/>
    <d v="2023-08-27T22:20:50"/>
    <x v="2"/>
    <x v="0"/>
    <x v="0"/>
  </r>
  <r>
    <n v="4"/>
    <d v="2023-08-28T10:12:39"/>
    <x v="2"/>
    <x v="1"/>
    <x v="0"/>
  </r>
  <r>
    <n v="5"/>
    <d v="2023-08-30T16:08:18"/>
    <x v="0"/>
    <x v="0"/>
    <x v="0"/>
  </r>
  <r>
    <n v="6"/>
    <d v="2023-09-01T13:25:38"/>
    <x v="0"/>
    <x v="1"/>
    <x v="0"/>
  </r>
  <r>
    <n v="7"/>
    <d v="2023-09-01T15:19:48"/>
    <x v="0"/>
    <x v="1"/>
    <x v="0"/>
  </r>
  <r>
    <n v="8"/>
    <d v="2023-09-01T15:56:25"/>
    <x v="0"/>
    <x v="1"/>
    <x v="0"/>
  </r>
  <r>
    <n v="9"/>
    <d v="2023-09-01T17:17:26"/>
    <x v="0"/>
    <x v="0"/>
    <x v="0"/>
  </r>
  <r>
    <n v="10"/>
    <d v="2023-09-02T13:03:21"/>
    <x v="0"/>
    <x v="1"/>
    <x v="0"/>
  </r>
  <r>
    <n v="11"/>
    <d v="2023-09-07T13:35:41"/>
    <x v="0"/>
    <x v="1"/>
    <x v="0"/>
  </r>
  <r>
    <n v="12"/>
    <d v="2023-09-08T17:06:06"/>
    <x v="0"/>
    <x v="1"/>
    <x v="0"/>
  </r>
  <r>
    <n v="13"/>
    <d v="2023-09-08T18:00:54"/>
    <x v="0"/>
    <x v="0"/>
    <x v="0"/>
  </r>
  <r>
    <n v="14"/>
    <d v="2023-09-09T09:51:04"/>
    <x v="0"/>
    <x v="1"/>
    <x v="0"/>
  </r>
  <r>
    <n v="15"/>
    <d v="2023-09-09T12:02:03"/>
    <x v="0"/>
    <x v="1"/>
    <x v="0"/>
  </r>
  <r>
    <n v="16"/>
    <d v="2023-09-09T13:32:48"/>
    <x v="0"/>
    <x v="1"/>
    <x v="0"/>
  </r>
  <r>
    <n v="17"/>
    <d v="2023-09-11T11:02:22"/>
    <x v="0"/>
    <x v="1"/>
    <x v="1"/>
  </r>
  <r>
    <n v="18"/>
    <d v="2023-09-11T17:00:47"/>
    <x v="0"/>
    <x v="0"/>
    <x v="0"/>
  </r>
  <r>
    <n v="19"/>
    <d v="2023-09-12T23:45:56"/>
    <x v="0"/>
    <x v="1"/>
    <x v="0"/>
  </r>
  <r>
    <n v="20"/>
    <d v="2023-08-11T16:19:45"/>
    <x v="0"/>
    <x v="0"/>
    <x v="1"/>
  </r>
  <r>
    <n v="21"/>
    <d v="2023-12-11T20:33:51"/>
    <x v="0"/>
    <x v="0"/>
    <x v="0"/>
  </r>
  <r>
    <n v="22"/>
    <d v="2023-12-11T20:51:16"/>
    <x v="1"/>
    <x v="0"/>
    <x v="0"/>
  </r>
  <r>
    <n v="23"/>
    <d v="2023-12-11T21:24:44"/>
    <x v="2"/>
    <x v="0"/>
    <x v="0"/>
  </r>
  <r>
    <n v="24"/>
    <d v="2023-12-11T21:50:08"/>
    <x v="2"/>
    <x v="0"/>
    <x v="0"/>
  </r>
  <r>
    <n v="25"/>
    <d v="2023-12-11T22:26:36"/>
    <x v="1"/>
    <x v="1"/>
    <x v="0"/>
  </r>
  <r>
    <n v="26"/>
    <s v="15/11/2023 8:27:46"/>
    <x v="2"/>
    <x v="0"/>
    <x v="1"/>
  </r>
  <r>
    <n v="27"/>
    <s v="22/11/2023 18:06:58"/>
    <x v="1"/>
    <x v="0"/>
    <x v="1"/>
  </r>
  <r>
    <m/>
    <m/>
    <x v="3"/>
    <x v="2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9">
  <r>
    <x v="0"/>
    <x v="0"/>
    <x v="0"/>
    <n v="1"/>
    <x v="0"/>
  </r>
  <r>
    <x v="0"/>
    <x v="1"/>
    <x v="1"/>
    <n v="0"/>
    <x v="1"/>
  </r>
  <r>
    <x v="1"/>
    <x v="2"/>
    <x v="0"/>
    <n v="1"/>
    <x v="0"/>
  </r>
  <r>
    <x v="1"/>
    <x v="0"/>
    <x v="1"/>
    <n v="0"/>
    <x v="1"/>
  </r>
  <r>
    <x v="1"/>
    <x v="1"/>
    <x v="2"/>
    <n v="-1"/>
    <x v="2"/>
  </r>
  <r>
    <x v="2"/>
    <x v="2"/>
    <x v="1"/>
    <n v="0"/>
    <x v="1"/>
  </r>
  <r>
    <x v="1"/>
    <x v="3"/>
    <x v="2"/>
    <n v="-2"/>
    <x v="3"/>
  </r>
  <r>
    <x v="0"/>
    <x v="1"/>
    <x v="1"/>
    <n v="0"/>
    <x v="1"/>
  </r>
  <r>
    <x v="2"/>
    <x v="1"/>
    <x v="2"/>
    <n v="-2"/>
    <x v="3"/>
  </r>
  <r>
    <x v="3"/>
    <x v="0"/>
    <x v="0"/>
    <n v="2"/>
    <x v="4"/>
  </r>
  <r>
    <x v="1"/>
    <x v="0"/>
    <x v="1"/>
    <n v="0"/>
    <x v="1"/>
  </r>
  <r>
    <x v="2"/>
    <x v="0"/>
    <x v="2"/>
    <n v="-1"/>
    <x v="2"/>
  </r>
  <r>
    <x v="4"/>
    <x v="0"/>
    <x v="2"/>
    <n v="-2"/>
    <x v="3"/>
  </r>
  <r>
    <x v="1"/>
    <x v="0"/>
    <x v="1"/>
    <n v="0"/>
    <x v="1"/>
  </r>
  <r>
    <x v="2"/>
    <x v="2"/>
    <x v="1"/>
    <n v="0"/>
    <x v="1"/>
  </r>
  <r>
    <x v="0"/>
    <x v="0"/>
    <x v="0"/>
    <n v="1"/>
    <x v="0"/>
  </r>
  <r>
    <x v="1"/>
    <x v="2"/>
    <x v="0"/>
    <n v="1"/>
    <x v="0"/>
  </r>
  <r>
    <x v="3"/>
    <x v="0"/>
    <x v="0"/>
    <n v="2"/>
    <x v="4"/>
  </r>
  <r>
    <x v="2"/>
    <x v="0"/>
    <x v="2"/>
    <n v="-1"/>
    <x v="2"/>
  </r>
  <r>
    <x v="2"/>
    <x v="1"/>
    <x v="2"/>
    <n v="-2"/>
    <x v="3"/>
  </r>
  <r>
    <x v="0"/>
    <x v="1"/>
    <x v="1"/>
    <n v="0"/>
    <x v="1"/>
  </r>
  <r>
    <x v="0"/>
    <x v="0"/>
    <x v="0"/>
    <n v="1"/>
    <x v="0"/>
  </r>
  <r>
    <x v="2"/>
    <x v="3"/>
    <x v="2"/>
    <n v="-3"/>
    <x v="5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  <r>
    <x v="5"/>
    <x v="4"/>
    <x v="3"/>
    <n v="0"/>
    <x v="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x v="0"/>
    <x v="0"/>
    <n v="-1"/>
    <x v="0"/>
  </r>
  <r>
    <x v="1"/>
    <x v="1"/>
    <x v="1"/>
    <n v="0"/>
    <x v="1"/>
  </r>
  <r>
    <x v="0"/>
    <x v="2"/>
    <x v="0"/>
    <n v="-2"/>
    <x v="2"/>
  </r>
  <r>
    <x v="0"/>
    <x v="1"/>
    <x v="2"/>
    <n v="1"/>
    <x v="3"/>
  </r>
  <r>
    <x v="0"/>
    <x v="3"/>
    <x v="1"/>
    <n v="0"/>
    <x v="1"/>
  </r>
  <r>
    <x v="2"/>
    <x v="0"/>
    <x v="1"/>
    <n v="0"/>
    <x v="1"/>
  </r>
  <r>
    <x v="1"/>
    <x v="3"/>
    <x v="0"/>
    <n v="-1"/>
    <x v="0"/>
  </r>
  <r>
    <x v="1"/>
    <x v="1"/>
    <x v="1"/>
    <n v="0"/>
    <x v="1"/>
  </r>
  <r>
    <x v="2"/>
    <x v="1"/>
    <x v="2"/>
    <n v="2"/>
    <x v="4"/>
  </r>
  <r>
    <x v="0"/>
    <x v="1"/>
    <x v="2"/>
    <n v="1"/>
    <x v="3"/>
  </r>
  <r>
    <x v="1"/>
    <x v="1"/>
    <x v="1"/>
    <n v="0"/>
    <x v="1"/>
  </r>
  <r>
    <x v="0"/>
    <x v="1"/>
    <x v="2"/>
    <n v="1"/>
    <x v="3"/>
  </r>
  <r>
    <x v="2"/>
    <x v="0"/>
    <x v="1"/>
    <n v="0"/>
    <x v="1"/>
  </r>
  <r>
    <x v="3"/>
    <x v="1"/>
    <x v="0"/>
    <n v="-1"/>
    <x v="0"/>
  </r>
  <r>
    <x v="2"/>
    <x v="3"/>
    <x v="2"/>
    <n v="1"/>
    <x v="3"/>
  </r>
  <r>
    <x v="0"/>
    <x v="1"/>
    <x v="2"/>
    <n v="1"/>
    <x v="3"/>
  </r>
  <r>
    <x v="1"/>
    <x v="1"/>
    <x v="1"/>
    <n v="0"/>
    <x v="1"/>
  </r>
  <r>
    <x v="3"/>
    <x v="1"/>
    <x v="0"/>
    <n v="-1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s v="2. Bajo"/>
    <s v="1. Muy bajo"/>
    <x v="0"/>
    <n v="1"/>
    <x v="0"/>
  </r>
  <r>
    <s v="1. Muy bajo"/>
    <s v="1. Muy bajo"/>
    <x v="1"/>
    <n v="0"/>
    <x v="1"/>
  </r>
  <r>
    <s v="1. Muy bajo"/>
    <s v="5. Muy alto"/>
    <x v="2"/>
    <n v="-4"/>
    <x v="2"/>
  </r>
  <r>
    <s v="2. Bajo"/>
    <s v="1. Muy bajo"/>
    <x v="0"/>
    <n v="1"/>
    <x v="0"/>
  </r>
  <r>
    <s v="3. Medio"/>
    <s v="2. Bajo"/>
    <x v="0"/>
    <n v="1"/>
    <x v="0"/>
  </r>
  <r>
    <s v="1. Muy bajo"/>
    <s v="3. Medio"/>
    <x v="2"/>
    <n v="-2"/>
    <x v="3"/>
  </r>
  <r>
    <s v="1. Muy bajo"/>
    <s v="1. Muy bajo"/>
    <x v="1"/>
    <n v="0"/>
    <x v="1"/>
  </r>
  <r>
    <s v="1. Muy bajo"/>
    <s v="1. Muy bajo"/>
    <x v="1"/>
    <n v="0"/>
    <x v="1"/>
  </r>
  <r>
    <s v="1. Muy bajo"/>
    <s v="1. Muy bajo"/>
    <x v="1"/>
    <n v="0"/>
    <x v="1"/>
  </r>
  <r>
    <s v="1. Muy bajo"/>
    <s v="1. Muy bajo"/>
    <x v="1"/>
    <n v="0"/>
    <x v="1"/>
  </r>
  <r>
    <s v="2. Bajo"/>
    <s v="2. Bajo"/>
    <x v="1"/>
    <n v="0"/>
    <x v="1"/>
  </r>
  <r>
    <s v="2. Bajo"/>
    <s v="1. Muy bajo"/>
    <x v="0"/>
    <n v="1"/>
    <x v="0"/>
  </r>
  <r>
    <s v="1. Muy bajo"/>
    <s v="1. Muy bajo"/>
    <x v="1"/>
    <n v="0"/>
    <x v="1"/>
  </r>
  <r>
    <s v="1. Muy bajo"/>
    <s v="1. Muy bajo"/>
    <x v="1"/>
    <n v="0"/>
    <x v="1"/>
  </r>
  <r>
    <s v="1. Muy bajo"/>
    <s v="1. Muy bajo"/>
    <x v="1"/>
    <n v="0"/>
    <x v="1"/>
  </r>
  <r>
    <s v="1. Muy bajo"/>
    <s v="1. Muy bajo"/>
    <x v="1"/>
    <n v="0"/>
    <x v="1"/>
  </r>
  <r>
    <s v="1. Muy bajo"/>
    <s v="1. Muy bajo"/>
    <x v="1"/>
    <n v="0"/>
    <x v="1"/>
  </r>
  <r>
    <s v="2. Bajo"/>
    <s v="2. Bajo"/>
    <x v="1"/>
    <n v="0"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s v="2. Bajo"/>
    <s v="3. Medio"/>
    <x v="0"/>
    <n v="-1"/>
    <x v="0"/>
  </r>
  <r>
    <s v="1. Muy bajo"/>
    <s v="1. Muy bajo"/>
    <x v="1"/>
    <n v="0"/>
    <x v="1"/>
  </r>
  <r>
    <s v="1. Muy bajo"/>
    <s v="4. Alto"/>
    <x v="0"/>
    <n v="-3"/>
    <x v="2"/>
  </r>
  <r>
    <s v="2. Bajo"/>
    <s v="1. Muy bajo"/>
    <x v="2"/>
    <n v="1"/>
    <x v="3"/>
  </r>
  <r>
    <s v="1. Muy bajo"/>
    <s v="1. Muy bajo"/>
    <x v="1"/>
    <n v="0"/>
    <x v="1"/>
  </r>
  <r>
    <s v="1. Muy bajo"/>
    <s v="4. Alto"/>
    <x v="0"/>
    <n v="-3"/>
    <x v="2"/>
  </r>
  <r>
    <s v="1. Muy bajo"/>
    <s v="1. Muy bajo"/>
    <x v="1"/>
    <n v="0"/>
    <x v="1"/>
  </r>
  <r>
    <s v="1. Muy bajo"/>
    <s v="1. Muy bajo"/>
    <x v="1"/>
    <n v="0"/>
    <x v="1"/>
  </r>
  <r>
    <s v="1. Muy bajo"/>
    <s v="1. Muy bajo"/>
    <x v="1"/>
    <n v="0"/>
    <x v="1"/>
  </r>
  <r>
    <s v="1. Muy bajo"/>
    <s v="1. Muy bajo"/>
    <x v="1"/>
    <n v="0"/>
    <x v="1"/>
  </r>
  <r>
    <s v="2. Bajo"/>
    <s v="2. Bajo"/>
    <x v="1"/>
    <n v="0"/>
    <x v="1"/>
  </r>
  <r>
    <s v="2. Bajo"/>
    <s v="1. Muy bajo"/>
    <x v="2"/>
    <n v="1"/>
    <x v="3"/>
  </r>
  <r>
    <s v="1. Muy bajo"/>
    <s v="1. Muy bajo"/>
    <x v="1"/>
    <n v="0"/>
    <x v="1"/>
  </r>
  <r>
    <s v="1. Muy bajo"/>
    <s v="2. Bajo"/>
    <x v="0"/>
    <n v="-1"/>
    <x v="0"/>
  </r>
  <r>
    <s v="1. Muy bajo"/>
    <s v="1. Muy bajo"/>
    <x v="1"/>
    <n v="0"/>
    <x v="1"/>
  </r>
  <r>
    <s v="1. Muy bajo"/>
    <s v="1. Muy bajo"/>
    <x v="1"/>
    <n v="0"/>
    <x v="1"/>
  </r>
  <r>
    <s v="1. Muy bajo"/>
    <s v="1. Muy bajo"/>
    <x v="1"/>
    <n v="0"/>
    <x v="1"/>
  </r>
  <r>
    <s v="2. Bajo"/>
    <s v="2. Bajo"/>
    <x v="1"/>
    <n v="0"/>
    <x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x v="0"/>
    <x v="0"/>
  </r>
  <r>
    <x v="1"/>
    <x v="0"/>
    <x v="1"/>
    <x v="1"/>
  </r>
  <r>
    <x v="2"/>
    <x v="0"/>
    <x v="2"/>
    <x v="2"/>
  </r>
  <r>
    <x v="0"/>
    <x v="1"/>
    <x v="0"/>
    <x v="1"/>
  </r>
  <r>
    <x v="0"/>
    <x v="0"/>
    <x v="3"/>
    <x v="1"/>
  </r>
  <r>
    <x v="0"/>
    <x v="2"/>
    <x v="1"/>
    <x v="2"/>
  </r>
  <r>
    <x v="0"/>
    <x v="1"/>
    <x v="1"/>
    <x v="3"/>
  </r>
  <r>
    <x v="0"/>
    <x v="1"/>
    <x v="3"/>
    <x v="1"/>
  </r>
  <r>
    <x v="0"/>
    <x v="1"/>
    <x v="3"/>
    <x v="0"/>
  </r>
  <r>
    <x v="0"/>
    <x v="2"/>
    <x v="1"/>
    <x v="0"/>
  </r>
  <r>
    <x v="0"/>
    <x v="2"/>
    <x v="2"/>
    <x v="4"/>
  </r>
  <r>
    <x v="0"/>
    <x v="1"/>
    <x v="2"/>
    <x v="0"/>
  </r>
  <r>
    <x v="2"/>
    <x v="0"/>
    <x v="3"/>
    <x v="2"/>
  </r>
  <r>
    <x v="1"/>
    <x v="1"/>
    <x v="2"/>
    <x v="4"/>
  </r>
  <r>
    <x v="0"/>
    <x v="1"/>
    <x v="3"/>
    <x v="3"/>
  </r>
  <r>
    <x v="0"/>
    <x v="1"/>
    <x v="3"/>
    <x v="1"/>
  </r>
  <r>
    <x v="3"/>
    <x v="3"/>
    <x v="4"/>
    <x v="5"/>
  </r>
  <r>
    <x v="0"/>
    <x v="1"/>
    <x v="3"/>
    <x v="0"/>
  </r>
  <r>
    <x v="0"/>
    <x v="0"/>
    <x v="0"/>
    <x v="0"/>
  </r>
  <r>
    <x v="3"/>
    <x v="3"/>
    <x v="4"/>
    <x v="5"/>
  </r>
  <r>
    <x v="1"/>
    <x v="1"/>
    <x v="3"/>
    <x v="0"/>
  </r>
  <r>
    <x v="0"/>
    <x v="1"/>
    <x v="3"/>
    <x v="1"/>
  </r>
  <r>
    <x v="0"/>
    <x v="1"/>
    <x v="0"/>
    <x v="2"/>
  </r>
  <r>
    <x v="0"/>
    <x v="1"/>
    <x v="0"/>
    <x v="1"/>
  </r>
  <r>
    <x v="0"/>
    <x v="1"/>
    <x v="0"/>
    <x v="0"/>
  </r>
  <r>
    <x v="3"/>
    <x v="3"/>
    <x v="4"/>
    <x v="5"/>
  </r>
  <r>
    <x v="3"/>
    <x v="3"/>
    <x v="4"/>
    <x v="5"/>
  </r>
  <r>
    <x v="3"/>
    <x v="3"/>
    <x v="4"/>
    <x v="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x v="0"/>
    <x v="0"/>
    <x v="0"/>
    <x v="0"/>
  </r>
  <r>
    <x v="0"/>
    <x v="0"/>
    <x v="0"/>
    <x v="0"/>
    <x v="0"/>
    <x v="0"/>
  </r>
  <r>
    <x v="0"/>
    <x v="0"/>
    <x v="0"/>
    <x v="0"/>
    <x v="0"/>
    <x v="0"/>
  </r>
  <r>
    <x v="0"/>
    <x v="0"/>
    <x v="0"/>
    <x v="0"/>
    <x v="0"/>
    <x v="0"/>
  </r>
  <r>
    <x v="0"/>
    <x v="0"/>
    <x v="0"/>
    <x v="0"/>
    <x v="0"/>
    <x v="0"/>
  </r>
  <r>
    <x v="0"/>
    <x v="0"/>
    <x v="0"/>
    <x v="0"/>
    <x v="0"/>
    <x v="0"/>
  </r>
  <r>
    <x v="0"/>
    <x v="0"/>
    <x v="0"/>
    <x v="0"/>
    <x v="0"/>
    <x v="0"/>
  </r>
  <r>
    <x v="0"/>
    <x v="0"/>
    <x v="0"/>
    <x v="0"/>
    <x v="0"/>
    <x v="0"/>
  </r>
  <r>
    <x v="0"/>
    <x v="0"/>
    <x v="0"/>
    <x v="0"/>
    <x v="0"/>
    <x v="0"/>
  </r>
  <r>
    <x v="0"/>
    <x v="0"/>
    <x v="0"/>
    <x v="0"/>
    <x v="0"/>
    <x v="0"/>
  </r>
  <r>
    <x v="0"/>
    <x v="0"/>
    <x v="0"/>
    <x v="0"/>
    <x v="0"/>
    <x v="0"/>
  </r>
  <r>
    <x v="0"/>
    <x v="0"/>
    <x v="0"/>
    <x v="0"/>
    <x v="0"/>
    <x v="0"/>
  </r>
  <r>
    <x v="0"/>
    <x v="0"/>
    <x v="0"/>
    <x v="0"/>
    <x v="0"/>
    <x v="0"/>
  </r>
  <r>
    <x v="0"/>
    <x v="0"/>
    <x v="0"/>
    <x v="0"/>
    <x v="0"/>
    <x v="0"/>
  </r>
  <r>
    <x v="0"/>
    <x v="0"/>
    <x v="0"/>
    <x v="0"/>
    <x v="0"/>
    <x v="0"/>
  </r>
  <r>
    <x v="0"/>
    <x v="0"/>
    <x v="0"/>
    <x v="0"/>
    <x v="0"/>
    <x v="0"/>
  </r>
  <r>
    <x v="1"/>
    <x v="1"/>
    <x v="1"/>
    <x v="1"/>
    <x v="1"/>
    <x v="1"/>
  </r>
  <r>
    <x v="0"/>
    <x v="0"/>
    <x v="0"/>
    <x v="0"/>
    <x v="0"/>
    <x v="0"/>
  </r>
  <r>
    <x v="0"/>
    <x v="0"/>
    <x v="0"/>
    <x v="0"/>
    <x v="0"/>
    <x v="0"/>
  </r>
  <r>
    <x v="1"/>
    <x v="1"/>
    <x v="1"/>
    <x v="1"/>
    <x v="1"/>
    <x v="1"/>
  </r>
  <r>
    <x v="0"/>
    <x v="0"/>
    <x v="0"/>
    <x v="0"/>
    <x v="0"/>
    <x v="0"/>
  </r>
  <r>
    <x v="0"/>
    <x v="0"/>
    <x v="0"/>
    <x v="0"/>
    <x v="0"/>
    <x v="0"/>
  </r>
  <r>
    <x v="0"/>
    <x v="0"/>
    <x v="0"/>
    <x v="0"/>
    <x v="0"/>
    <x v="0"/>
  </r>
  <r>
    <x v="0"/>
    <x v="0"/>
    <x v="0"/>
    <x v="0"/>
    <x v="0"/>
    <x v="0"/>
  </r>
  <r>
    <x v="0"/>
    <x v="0"/>
    <x v="0"/>
    <x v="0"/>
    <x v="0"/>
    <x v="0"/>
  </r>
  <r>
    <x v="1"/>
    <x v="2"/>
    <x v="1"/>
    <x v="1"/>
    <x v="1"/>
    <x v="1"/>
  </r>
  <r>
    <x v="1"/>
    <x v="3"/>
    <x v="1"/>
    <x v="2"/>
    <x v="1"/>
    <x v="2"/>
  </r>
  <r>
    <x v="0"/>
    <x v="0"/>
    <x v="0"/>
    <x v="0"/>
    <x v="0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x v="0"/>
    <x v="0"/>
    <x v="0"/>
    <x v="0"/>
  </r>
  <r>
    <x v="0"/>
    <x v="0"/>
    <x v="0"/>
    <x v="0"/>
    <x v="0"/>
    <x v="0"/>
  </r>
  <r>
    <x v="0"/>
    <x v="0"/>
    <x v="0"/>
    <x v="0"/>
    <x v="0"/>
    <x v="0"/>
  </r>
  <r>
    <x v="0"/>
    <x v="0"/>
    <x v="0"/>
    <x v="0"/>
    <x v="0"/>
    <x v="0"/>
  </r>
  <r>
    <x v="0"/>
    <x v="0"/>
    <x v="0"/>
    <x v="0"/>
    <x v="0"/>
    <x v="0"/>
  </r>
  <r>
    <x v="0"/>
    <x v="0"/>
    <x v="0"/>
    <x v="0"/>
    <x v="0"/>
    <x v="0"/>
  </r>
  <r>
    <x v="0"/>
    <x v="0"/>
    <x v="0"/>
    <x v="0"/>
    <x v="0"/>
    <x v="0"/>
  </r>
  <r>
    <x v="0"/>
    <x v="0"/>
    <x v="0"/>
    <x v="0"/>
    <x v="0"/>
    <x v="0"/>
  </r>
  <r>
    <x v="0"/>
    <x v="0"/>
    <x v="0"/>
    <x v="0"/>
    <x v="0"/>
    <x v="0"/>
  </r>
  <r>
    <x v="0"/>
    <x v="0"/>
    <x v="0"/>
    <x v="0"/>
    <x v="0"/>
    <x v="0"/>
  </r>
  <r>
    <x v="0"/>
    <x v="0"/>
    <x v="0"/>
    <x v="0"/>
    <x v="0"/>
    <x v="0"/>
  </r>
  <r>
    <x v="0"/>
    <x v="0"/>
    <x v="0"/>
    <x v="0"/>
    <x v="0"/>
    <x v="0"/>
  </r>
  <r>
    <x v="0"/>
    <x v="0"/>
    <x v="0"/>
    <x v="0"/>
    <x v="0"/>
    <x v="0"/>
  </r>
  <r>
    <x v="0"/>
    <x v="0"/>
    <x v="0"/>
    <x v="0"/>
    <x v="0"/>
    <x v="0"/>
  </r>
  <r>
    <x v="0"/>
    <x v="0"/>
    <x v="0"/>
    <x v="0"/>
    <x v="0"/>
    <x v="0"/>
  </r>
  <r>
    <x v="0"/>
    <x v="0"/>
    <x v="0"/>
    <x v="0"/>
    <x v="0"/>
    <x v="0"/>
  </r>
  <r>
    <x v="1"/>
    <x v="1"/>
    <x v="1"/>
    <x v="0"/>
    <x v="0"/>
    <x v="0"/>
  </r>
  <r>
    <x v="0"/>
    <x v="0"/>
    <x v="0"/>
    <x v="0"/>
    <x v="0"/>
    <x v="0"/>
  </r>
  <r>
    <x v="0"/>
    <x v="0"/>
    <x v="0"/>
    <x v="0"/>
    <x v="0"/>
    <x v="0"/>
  </r>
  <r>
    <x v="1"/>
    <x v="1"/>
    <x v="1"/>
    <x v="1"/>
    <x v="1"/>
    <x v="1"/>
  </r>
  <r>
    <x v="0"/>
    <x v="0"/>
    <x v="0"/>
    <x v="0"/>
    <x v="0"/>
    <x v="0"/>
  </r>
  <r>
    <x v="0"/>
    <x v="0"/>
    <x v="0"/>
    <x v="0"/>
    <x v="0"/>
    <x v="0"/>
  </r>
  <r>
    <x v="0"/>
    <x v="0"/>
    <x v="0"/>
    <x v="0"/>
    <x v="0"/>
    <x v="0"/>
  </r>
  <r>
    <x v="0"/>
    <x v="0"/>
    <x v="0"/>
    <x v="0"/>
    <x v="0"/>
    <x v="0"/>
  </r>
  <r>
    <x v="0"/>
    <x v="0"/>
    <x v="0"/>
    <x v="0"/>
    <x v="0"/>
    <x v="0"/>
  </r>
  <r>
    <x v="1"/>
    <x v="1"/>
    <x v="2"/>
    <x v="2"/>
    <x v="2"/>
    <x v="2"/>
  </r>
  <r>
    <x v="1"/>
    <x v="1"/>
    <x v="1"/>
    <x v="1"/>
    <x v="1"/>
    <x v="3"/>
  </r>
  <r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DF9881-3BE9-4A0E-B576-8EBA4D3E1B4F}" name="PivotTable1" cacheId="3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2:B5" firstHeaderRow="1" firstDataRow="1" firstDataCol="1"/>
  <pivotFields count="5">
    <pivotField showAll="0"/>
    <pivotField showAll="0"/>
    <pivotField showAll="0"/>
    <pivotField axis="axisRow" dataField="1" showAll="0">
      <items count="4">
        <item x="0"/>
        <item x="1"/>
        <item h="1" x="2"/>
        <item t="default"/>
      </items>
    </pivotField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ount of Género" fld="3" subtotal="count" baseField="0" baseItem="0"/>
  </dataFields>
  <chartFormats count="3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AD9A23-BD19-4D9F-808F-9E538B9675B4}" name="PivotTable14" cacheId="3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7" firstHeaderRow="1" firstDataRow="1" firstDataCol="1" rowPageCount="1" colPageCount="1"/>
  <pivotFields count="5">
    <pivotField showAll="0"/>
    <pivotField numFmtId="164" showAll="0"/>
    <pivotField axis="axisRow" dataField="1" showAll="0">
      <items count="5">
        <item x="0"/>
        <item x="1"/>
        <item x="2"/>
        <item x="3"/>
        <item t="default"/>
      </items>
    </pivotField>
    <pivotField showAll="0"/>
    <pivotField axis="axisPage" multipleItemSelectionAllowed="1" showAll="0">
      <items count="4">
        <item x="0"/>
        <item h="1" x="1"/>
        <item h="1" x="2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4" hier="-1"/>
  </pageFields>
  <dataFields count="1">
    <dataField name="Count of Edad" fld="2" subtotal="count" baseField="0" baseItem="0"/>
  </dataField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CA0F01-67E2-40BA-8198-84428352D15E}" name="PivotTable15" cacheId="40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G1:H5" firstHeaderRow="1" firstDataRow="1" firstDataCol="1"/>
  <pivotFields count="5">
    <pivotField showAll="0"/>
    <pivotField showAll="0"/>
    <pivotField axis="axisRow" dataField="1" showAll="0">
      <items count="5">
        <item x="0"/>
        <item x="1"/>
        <item x="2"/>
        <item h="1" x="3"/>
        <item t="default"/>
      </items>
    </pivotField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Estado" fld="2" subtotal="count" baseField="0" baseItem="0"/>
  </dataFields>
  <chartFormats count="1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B7CBFB-1D2A-4A58-835F-902496543B9E}" name="PivotTable23" cacheId="40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1:H36" firstHeaderRow="1" firstDataRow="1" firstDataCol="1"/>
  <pivotFields count="5">
    <pivotField showAll="0"/>
    <pivotField axis="axisRow" dataField="1" showAll="0">
      <items count="7">
        <item x="2"/>
        <item x="0"/>
        <item x="1"/>
        <item x="3"/>
        <item h="1" m="1" x="5"/>
        <item h="1" x="4"/>
        <item t="default"/>
      </items>
    </pivotField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Nivel de relajacion Después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01AA91-F8B7-462B-94EA-D97893BF5A79}" name="PivotTable21" cacheId="40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0:H26" firstHeaderRow="1" firstDataRow="1" firstDataCol="1"/>
  <pivotFields count="5">
    <pivotField axis="axisRow" dataField="1" showAll="0">
      <items count="8">
        <item x="4"/>
        <item x="2"/>
        <item x="1"/>
        <item x="0"/>
        <item x="3"/>
        <item h="1" m="1" x="6"/>
        <item h="1" x="5"/>
        <item t="default"/>
      </items>
    </pivotField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Nivel de relajación Ante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67E207-74CA-4308-B536-98A02F1F435A}" name="PivotTable16" cacheId="40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G10:H16" firstHeaderRow="1" firstDataRow="1" firstDataCol="1"/>
  <pivotFields count="5">
    <pivotField showAll="0"/>
    <pivotField showAll="0"/>
    <pivotField showAll="0"/>
    <pivotField showAll="0"/>
    <pivotField axis="axisRow" dataField="1" showAll="0">
      <items count="8">
        <item x="4"/>
        <item x="0"/>
        <item x="1"/>
        <item x="2"/>
        <item x="3"/>
        <item h="1" x="6"/>
        <item h="1" x="5"/>
        <item t="default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Valor" fld="4" subtotal="count" baseField="3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429061-84E3-4E85-A88C-50C889A2ED39}" name="PivotTable17" cacheId="4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6:H21" firstHeaderRow="1" firstDataRow="1" firstDataCol="1"/>
  <pivotFields count="5">
    <pivotField axis="axisRow" dataField="1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Nivel de estrés Ante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3AAC8D-4B55-4238-BFE5-AC286D978A61}" name="PivotTable15" cacheId="4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G1:H5" firstHeaderRow="1" firstDataRow="1" firstDataCol="1"/>
  <pivotFields count="5">
    <pivotField showAll="0"/>
    <pivotField showAll="0"/>
    <pivotField axis="axisRow" dataField="1" showAll="0">
      <items count="4">
        <item x="2"/>
        <item x="1"/>
        <item x="0"/>
        <item t="default"/>
      </items>
    </pivotField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Estado" fld="2" subtotal="count" baseField="0" baseItem="0"/>
  </dataFields>
  <chartFormats count="2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08A89A-EC7B-49E7-AD2A-3C5AF8B0377E}" name="PivotTable16" cacheId="4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G8:H14" firstHeaderRow="1" firstDataRow="1" firstDataCol="1"/>
  <pivotFields count="5">
    <pivotField showAll="0"/>
    <pivotField showAll="0"/>
    <pivotField showAll="0"/>
    <pivotField showAll="0"/>
    <pivotField axis="axisRow" dataField="1" showAll="0">
      <items count="6">
        <item x="4"/>
        <item x="3"/>
        <item x="1"/>
        <item x="0"/>
        <item x="2"/>
        <item t="default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Valor" fld="4" subtotal="count" baseField="3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71A789-6C0E-4489-8B7C-9F382A32819E}" name="PivotTable25" cacheId="4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G23:H28" firstHeaderRow="1" firstDataRow="1" firstDataCol="1"/>
  <pivotFields count="5">
    <pivotField showAll="0"/>
    <pivotField axis="axisRow" dataField="1" showAll="0">
      <items count="5">
        <item x="1"/>
        <item x="3"/>
        <item x="0"/>
        <item x="2"/>
        <item t="default"/>
      </items>
    </pivotField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Nivel de estrés Despué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345E15-1C3E-4406-9792-49D2B4A3183C}" name="PivotTable15" cacheId="4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G1:H5" firstHeaderRow="1" firstDataRow="1" firstDataCol="1"/>
  <pivotFields count="5"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Estado" fld="2" subtotal="count" baseField="0" baseItem="0"/>
  </dataFields>
  <chartFormats count="3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44F529-66A3-4F07-8581-C2FFD9147383}" name="PivotTable16" cacheId="4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G8:H13" firstHeaderRow="1" firstDataRow="1" firstDataCol="1"/>
  <pivotFields count="5">
    <pivotField showAll="0"/>
    <pivotField showAll="0"/>
    <pivotField showAll="0"/>
    <pivotField showAll="0"/>
    <pivotField axis="axisRow" dataField="1" showAll="0">
      <items count="6">
        <item x="0"/>
        <item x="1"/>
        <item x="3"/>
        <item x="2"/>
        <item m="1" x="4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Valor" fld="4" subtotal="count" baseField="3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355458-2A94-46C5-A947-CD8F2E68AC68}" name="PivotTable15" cacheId="4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G1:H5" firstHeaderRow="1" firstDataRow="1" firstDataCol="1"/>
  <pivotFields count="5">
    <pivotField showAll="0"/>
    <pivotField showAll="0"/>
    <pivotField axis="axisRow" dataField="1" showAll="0">
      <items count="4">
        <item x="2"/>
        <item x="1"/>
        <item x="0"/>
        <item t="default"/>
      </items>
    </pivotField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Estado" fld="2" subtotal="count" baseField="0" baseItem="0"/>
  </dataFields>
  <chartFormats count="4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5F9435-79F6-4A08-9726-D030342A1E03}" name="PivotTable16" cacheId="4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G8:H13" firstHeaderRow="1" firstDataRow="1" firstDataCol="1"/>
  <pivotFields count="5">
    <pivotField showAll="0"/>
    <pivotField showAll="0"/>
    <pivotField showAll="0"/>
    <pivotField showAll="0"/>
    <pivotField axis="axisRow" dataField="1" showAll="0">
      <items count="6">
        <item m="1" x="4"/>
        <item x="3"/>
        <item x="1"/>
        <item x="0"/>
        <item x="2"/>
        <item t="default"/>
      </items>
    </pivotField>
  </pivotFields>
  <rowFields count="1">
    <field x="4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Valor" fld="4" subtotal="count" baseField="3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F108C5-DB27-4309-941A-8232B1140EC2}" name="PivotTable42" cacheId="4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5:B20" firstHeaderRow="1" firstDataRow="1" firstDataCol="1"/>
  <pivotFields count="4">
    <pivotField showAll="0"/>
    <pivotField showAll="0"/>
    <pivotField axis="axisRow" dataField="1" showAll="0">
      <items count="6">
        <item x="2"/>
        <item x="1"/>
        <item x="3"/>
        <item x="0"/>
        <item h="1" x="4"/>
        <item t="default"/>
      </items>
    </pivotField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Efecto en nivel de concentración." fld="2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01491A-F427-4260-A162-8B2E2DB417DB}" name="PivotTable41" cacheId="4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9:B13" firstHeaderRow="1" firstDataRow="1" firstDataCol="1"/>
  <pivotFields count="4">
    <pivotField showAll="0"/>
    <pivotField axis="axisRow" dataField="1" showAll="0">
      <items count="6">
        <item x="2"/>
        <item x="1"/>
        <item x="0"/>
        <item h="1" x="3"/>
        <item h="1" m="1" x="4"/>
        <item t="default"/>
      </items>
    </pivotField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referencia en la intensidad del pulso." fld="1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3663C2-ACC1-4396-918E-81F591DEC508}" name="PivotTable40" cacheId="4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7" firstHeaderRow="1" firstDataRow="1" firstDataCol="1"/>
  <pivotFields count="4">
    <pivotField axis="axisRow" dataField="1" showAll="0">
      <items count="6">
        <item x="0"/>
        <item x="1"/>
        <item x="2"/>
        <item h="1" x="3"/>
        <item h="1" m="1" x="4"/>
        <item t="default"/>
      </items>
    </pivotField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ercepción general de los pulsos binaurales." fld="0" subtotal="count" baseField="0" baseItem="0"/>
  </dataField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4AFF4C-82A7-4C25-9924-40A8D274D9B7}" name="PivotTable43" cacheId="4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2:B28" firstHeaderRow="1" firstDataRow="1" firstDataCol="1"/>
  <pivotFields count="4">
    <pivotField showAll="0"/>
    <pivotField showAll="0"/>
    <pivotField showAll="0"/>
    <pivotField axis="axisRow" dataField="1" showAll="0">
      <items count="7">
        <item x="3"/>
        <item x="2"/>
        <item x="4"/>
        <item x="1"/>
        <item x="0"/>
        <item h="1" x="5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Efecto en estado de ánimo actual." fld="3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D80E66-2F88-44D0-89F0-D51C634C3FB2}" name="PivotTable6" cacheId="5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9:B32" firstHeaderRow="1" firstDataRow="1" firstDataCol="1"/>
  <pivotFields count="6">
    <pivotField showAll="0"/>
    <pivotField showAll="0"/>
    <pivotField showAll="0"/>
    <pivotField showAll="0"/>
    <pivotField showAll="0"/>
    <pivotField axis="axisRow" dataField="1" showAll="0">
      <items count="4">
        <item x="1"/>
        <item x="2"/>
        <item h="1" x="0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En la escala del 1 al 5, los pulsos binaurales tuvieron algún efecto en su calidad del sueño." fld="5" subtotal="count" baseField="5" baseItem="0"/>
  </dataFields>
  <formats count="1">
    <format dxfId="2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B0A04D-D14D-4C0F-85DA-3859381E18E4}" name="PivotTable5" cacheId="5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5:B27" firstHeaderRow="1" firstDataRow="1" firstDataCol="1"/>
  <pivotFields count="6">
    <pivotField showAll="0"/>
    <pivotField showAll="0"/>
    <pivotField showAll="0"/>
    <pivotField showAll="0"/>
    <pivotField axis="axisRow" dataField="1" showAll="0">
      <items count="3">
        <item x="1"/>
        <item h="1" x="0"/>
        <item t="default"/>
      </items>
    </pivotField>
    <pivotField showAll="0"/>
  </pivotFields>
  <rowFields count="1">
    <field x="4"/>
  </rowFields>
  <rowItems count="2">
    <i>
      <x/>
    </i>
    <i t="grand">
      <x/>
    </i>
  </rowItems>
  <colItems count="1">
    <i/>
  </colItems>
  <dataFields count="1">
    <dataField name="Count of En la escala del 1 al 5, los pulsos binaurales tuvieron algún efecto para conciliar el sueño más rápidamente." fld="4" subtotal="count" baseField="4" baseItem="0"/>
  </dataFields>
  <formats count="1">
    <format dxfId="2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470CFD-C602-46AD-B09E-21F1B30474A3}" name="PivotTable4" cacheId="5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9:B22" firstHeaderRow="1" firstDataRow="1" firstDataCol="1"/>
  <pivotFields count="6">
    <pivotField showAll="0"/>
    <pivotField showAll="0"/>
    <pivotField showAll="0"/>
    <pivotField axis="axisRow" dataField="1" showAll="0">
      <items count="4">
        <item x="1"/>
        <item x="2"/>
        <item h="1" x="0"/>
        <item t="default"/>
      </items>
    </pivotField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ount of En la escala del 1 al 5, los pulsos binaurales tuvieron algún efecto en su estado de relajación." fld="3" subtotal="count" baseField="3" baseItem="0"/>
  </dataFields>
  <formats count="1">
    <format dxfId="2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C023CC-75B2-4E5B-975A-F0C2767A3C9F}" name="PivotTable3" cacheId="5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5:B17" firstHeaderRow="1" firstDataRow="1" firstDataCol="1"/>
  <pivotFields count="6">
    <pivotField showAll="0"/>
    <pivotField showAll="0"/>
    <pivotField axis="axisRow" dataField="1" showAll="0">
      <items count="3">
        <item x="1"/>
        <item h="1" x="0"/>
        <item t="default"/>
      </items>
    </pivotField>
    <pivotField showAll="0"/>
    <pivotField showAll="0"/>
    <pivotField showAll="0"/>
  </pivotFields>
  <rowFields count="1">
    <field x="2"/>
  </rowFields>
  <rowItems count="2">
    <i>
      <x/>
    </i>
    <i t="grand">
      <x/>
    </i>
  </rowItems>
  <colItems count="1">
    <i/>
  </colItems>
  <dataFields count="1">
    <dataField name="Count of Efecto de los pulsos binaurales en el sueño.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135056-2F5F-4967-8C89-4C27AE02DC6C}" name="PivotTable40" cacheId="5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5" firstHeaderRow="1" firstDataRow="1" firstDataCol="1"/>
  <pivotFields count="6">
    <pivotField axis="axisRow" dataField="1" showAll="0">
      <items count="3">
        <item x="1"/>
        <item h="1" x="0"/>
        <item t="default"/>
      </items>
    </pivotField>
    <pivotField showAll="0"/>
    <pivotField showAll="0"/>
    <pivotField showAll="0"/>
    <pivotField showAll="0"/>
    <pivotField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Count of Percepción general de los pulsos binaurales." fld="0" subtotal="count" baseField="0" baseItem="0"/>
  </dataField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8AC5F0-A9FD-400E-9FDE-B361ADC8CD21}" name="PivotTable41" cacheId="5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9:B13" firstHeaderRow="1" firstDataRow="1" firstDataCol="1"/>
  <pivotFields count="6">
    <pivotField showAll="0"/>
    <pivotField axis="axisRow" dataField="1" showAll="0">
      <items count="5">
        <item x="3"/>
        <item x="2"/>
        <item x="1"/>
        <item h="1" x="0"/>
        <item t="default"/>
      </items>
    </pivotField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referencia en la intensidad del pulso." fld="1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1B1B00-E924-4D65-985D-B71664F8451E}" name="PivotTable14" cacheId="5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2:B37" firstHeaderRow="1" firstDataRow="1" firstDataCol="1"/>
  <pivotFields count="6">
    <pivotField showAll="0">
      <items count="3">
        <item x="1"/>
        <item h="1"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axis="axisRow" dataField="1" showAll="0">
      <items count="5">
        <item x="2"/>
        <item x="1"/>
        <item x="3"/>
        <item x="0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En la escala del 1 al 5, generalmente consume comidas abundantes, cafeína y/o alcohol antes de dormir." fld="5" subtotal="count" baseField="5" baseItem="0"/>
  </dataFields>
  <formats count="1">
    <format dxfId="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2FB087-0406-42A6-8245-F3AB6D9B086F}" name="PivotTable13" cacheId="5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25:B29" firstHeaderRow="1" firstDataRow="1" firstDataCol="1"/>
  <pivotFields count="6">
    <pivotField showAll="0">
      <items count="3">
        <item x="1"/>
        <item h="1"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axis="axisRow" dataField="1" showAll="0">
      <items count="4">
        <item x="2"/>
        <item x="1"/>
        <item x="0"/>
        <item t="default"/>
      </items>
    </pivotField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En la escala del 1 al 5, generalmente utiliza dispositivos electrónicos al menos una hora antes de ir a dormir." fld="4" subtotal="count" baseField="4" baseItem="0"/>
  </dataFields>
  <formats count="1">
    <format dxfId="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B0330E-4E99-474C-89ED-716DE13B829A}" name="PivotTable12" cacheId="5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8:B22" firstHeaderRow="1" firstDataRow="1" firstDataCol="1"/>
  <pivotFields count="6">
    <pivotField showAll="0">
      <items count="3">
        <item x="1"/>
        <item h="1" x="0"/>
        <item t="default"/>
      </items>
    </pivotField>
    <pivotField showAll="0">
      <items count="3">
        <item x="1"/>
        <item x="0"/>
        <item t="default"/>
      </items>
    </pivotField>
    <pivotField showAll="0"/>
    <pivotField axis="axisRow" dataField="1" showAll="0">
      <items count="4">
        <item x="2"/>
        <item x="1"/>
        <item x="0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En la escala del 1 al 5, generalmente su habitación mantiene un ambiente silencioso, oscuro, y relajante." fld="3" subtotal="count" baseField="3" baseItem="0"/>
  </dataFields>
  <formats count="1">
    <format dxfId="1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F98BD6-69F9-4CD8-AD2D-5830B36550A6}" name="PivotTable11" cacheId="5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1:B15" firstHeaderRow="1" firstDataRow="1" firstDataCol="1"/>
  <pivotFields count="6">
    <pivotField showAll="0">
      <items count="3">
        <item x="1"/>
        <item h="1" x="0"/>
        <item t="default"/>
      </items>
    </pivotField>
    <pivotField showAll="0">
      <items count="3">
        <item x="1"/>
        <item x="0"/>
        <item t="default"/>
      </items>
    </pivotField>
    <pivotField axis="axisRow" dataField="1" showAll="0">
      <items count="4">
        <item x="2"/>
        <item x="1"/>
        <item x="0"/>
        <item t="default"/>
      </items>
    </pivotField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ndique cuántas horas generalmente duerme." fld="2" subtotal="count" baseField="0" baseItem="0"/>
  </dataFields>
  <formats count="1">
    <format dxfId="1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074CDF-846D-4E60-89F6-88ED6AEB71C7}" name="PivotTable10" cacheId="5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6:B9" firstHeaderRow="1" firstDataRow="1" firstDataCol="1"/>
  <pivotFields count="6">
    <pivotField showAll="0">
      <items count="3">
        <item x="1"/>
        <item h="1" x="0"/>
        <item t="default"/>
      </items>
    </pivotField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Generalmente, ¿duerme y se despierta a la misma hora todos los días (incluidos fines de semana)?" fld="1" subtotal="count" baseField="0" baseItem="0"/>
  </dataFields>
  <formats count="1">
    <format dxfId="2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E79318-52AE-4778-B3F6-7DA369B8E0EB}" name="PivotTable7" cacheId="5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:B3" firstHeaderRow="1" firstDataRow="1" firstDataCol="1"/>
  <pivotFields count="6">
    <pivotField axis="axisRow" dataField="1" showAll="0">
      <items count="3">
        <item x="1"/>
        <item h="1" x="0"/>
        <item t="default"/>
      </items>
    </pivotField>
    <pivotField showAll="0"/>
    <pivotField showAll="0"/>
    <pivotField showAll="0"/>
    <pivotField showAll="0"/>
    <pivotField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Count of ¿Tiene algún padecimiento del sueño?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285F4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285F4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5" Type="http://schemas.openxmlformats.org/officeDocument/2006/relationships/drawing" Target="../drawings/drawing4.xml"/><Relationship Id="rId4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5" Type="http://schemas.openxmlformats.org/officeDocument/2006/relationships/drawing" Target="../drawings/drawing5.xml"/><Relationship Id="rId4" Type="http://schemas.openxmlformats.org/officeDocument/2006/relationships/pivotTable" Target="../pivotTables/pivotTable10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7.xml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Relationship Id="rId5" Type="http://schemas.openxmlformats.org/officeDocument/2006/relationships/drawing" Target="../drawings/drawing8.xml"/><Relationship Id="rId4" Type="http://schemas.openxmlformats.org/officeDocument/2006/relationships/pivotTable" Target="../pivotTables/pivotTable1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1.xml"/><Relationship Id="rId7" Type="http://schemas.openxmlformats.org/officeDocument/2006/relationships/drawing" Target="../drawings/drawing9.xml"/><Relationship Id="rId2" Type="http://schemas.openxmlformats.org/officeDocument/2006/relationships/pivotTable" Target="../pivotTables/pivotTable20.xml"/><Relationship Id="rId1" Type="http://schemas.openxmlformats.org/officeDocument/2006/relationships/pivotTable" Target="../pivotTables/pivotTable19.xml"/><Relationship Id="rId6" Type="http://schemas.openxmlformats.org/officeDocument/2006/relationships/pivotTable" Target="../pivotTables/pivotTable24.xml"/><Relationship Id="rId5" Type="http://schemas.openxmlformats.org/officeDocument/2006/relationships/pivotTable" Target="../pivotTables/pivotTable23.xml"/><Relationship Id="rId4" Type="http://schemas.openxmlformats.org/officeDocument/2006/relationships/pivotTable" Target="../pivotTables/pivotTable2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7.xml"/><Relationship Id="rId2" Type="http://schemas.openxmlformats.org/officeDocument/2006/relationships/pivotTable" Target="../pivotTables/pivotTable26.xml"/><Relationship Id="rId1" Type="http://schemas.openxmlformats.org/officeDocument/2006/relationships/pivotTable" Target="../pivotTables/pivotTable25.xml"/><Relationship Id="rId6" Type="http://schemas.openxmlformats.org/officeDocument/2006/relationships/pivotTable" Target="../pivotTables/pivotTable30.xml"/><Relationship Id="rId5" Type="http://schemas.openxmlformats.org/officeDocument/2006/relationships/pivotTable" Target="../pivotTables/pivotTable29.xml"/><Relationship Id="rId4" Type="http://schemas.openxmlformats.org/officeDocument/2006/relationships/pivotTable" Target="../pivotTables/pivot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F22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2" width="18.906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45165.773631747681</v>
      </c>
      <c r="B2" s="1" t="s">
        <v>6</v>
      </c>
      <c r="C2" s="1" t="s">
        <v>7</v>
      </c>
      <c r="D2" s="1" t="s">
        <v>8</v>
      </c>
      <c r="E2" s="1" t="s">
        <v>8</v>
      </c>
      <c r="F2" s="1" t="s">
        <v>9</v>
      </c>
    </row>
    <row r="3" spans="1:6" ht="15.75" customHeight="1" x14ac:dyDescent="0.25">
      <c r="A3" s="2">
        <v>45165.829911539353</v>
      </c>
      <c r="B3" s="1" t="s">
        <v>6</v>
      </c>
      <c r="C3" s="1" t="s">
        <v>8</v>
      </c>
      <c r="D3" s="1" t="s">
        <v>10</v>
      </c>
      <c r="E3" s="1" t="s">
        <v>10</v>
      </c>
      <c r="F3" s="1" t="s">
        <v>11</v>
      </c>
    </row>
    <row r="4" spans="1:6" ht="15.75" customHeight="1" x14ac:dyDescent="0.25">
      <c r="A4" s="2">
        <v>45165.897798912032</v>
      </c>
      <c r="B4" s="1" t="s">
        <v>7</v>
      </c>
      <c r="C4" s="1" t="s">
        <v>7</v>
      </c>
      <c r="D4" s="1" t="s">
        <v>10</v>
      </c>
      <c r="E4" s="1" t="s">
        <v>10</v>
      </c>
      <c r="F4" s="1" t="s">
        <v>12</v>
      </c>
    </row>
    <row r="5" spans="1:6" ht="15.75" customHeight="1" x14ac:dyDescent="0.25">
      <c r="A5" s="2">
        <v>45166.394587430557</v>
      </c>
      <c r="B5" s="1" t="s">
        <v>7</v>
      </c>
      <c r="C5" s="1" t="s">
        <v>7</v>
      </c>
      <c r="D5" s="1" t="s">
        <v>8</v>
      </c>
      <c r="E5" s="1" t="s">
        <v>8</v>
      </c>
      <c r="F5" s="1" t="s">
        <v>13</v>
      </c>
    </row>
    <row r="6" spans="1:6" ht="15.75" customHeight="1" x14ac:dyDescent="0.25">
      <c r="A6" s="2">
        <v>45168.638420659721</v>
      </c>
      <c r="B6" s="1" t="s">
        <v>7</v>
      </c>
      <c r="C6" s="1" t="s">
        <v>7</v>
      </c>
      <c r="D6" s="1" t="s">
        <v>7</v>
      </c>
      <c r="E6" s="1" t="s">
        <v>10</v>
      </c>
      <c r="F6" s="1" t="s">
        <v>14</v>
      </c>
    </row>
    <row r="7" spans="1:6" ht="15.75" customHeight="1" x14ac:dyDescent="0.25">
      <c r="A7" s="2">
        <v>45170.527210266198</v>
      </c>
      <c r="B7" s="1" t="s">
        <v>8</v>
      </c>
      <c r="C7" s="1" t="s">
        <v>6</v>
      </c>
      <c r="D7" s="1" t="s">
        <v>10</v>
      </c>
      <c r="E7" s="1" t="s">
        <v>10</v>
      </c>
      <c r="F7" s="1" t="s">
        <v>15</v>
      </c>
    </row>
    <row r="8" spans="1:6" ht="15.75" customHeight="1" x14ac:dyDescent="0.25">
      <c r="A8" s="2">
        <v>45170.566770138888</v>
      </c>
      <c r="B8" s="1" t="s">
        <v>7</v>
      </c>
      <c r="C8" s="1" t="s">
        <v>8</v>
      </c>
      <c r="D8" s="1" t="s">
        <v>10</v>
      </c>
      <c r="E8" s="1" t="s">
        <v>10</v>
      </c>
      <c r="F8" s="1" t="s">
        <v>16</v>
      </c>
    </row>
    <row r="9" spans="1:6" ht="15.75" customHeight="1" x14ac:dyDescent="0.25">
      <c r="A9" s="2">
        <v>45170.618996168982</v>
      </c>
      <c r="B9" s="1" t="s">
        <v>6</v>
      </c>
      <c r="C9" s="1" t="s">
        <v>8</v>
      </c>
      <c r="D9" s="1" t="s">
        <v>10</v>
      </c>
      <c r="E9" s="1" t="s">
        <v>10</v>
      </c>
      <c r="F9" s="1" t="s">
        <v>17</v>
      </c>
    </row>
    <row r="10" spans="1:6" ht="15.75" customHeight="1" x14ac:dyDescent="0.25">
      <c r="A10" s="2">
        <v>45170.646780185183</v>
      </c>
      <c r="B10" s="1" t="s">
        <v>8</v>
      </c>
      <c r="C10" s="1" t="s">
        <v>6</v>
      </c>
      <c r="D10" s="1" t="s">
        <v>10</v>
      </c>
      <c r="E10" s="1" t="s">
        <v>10</v>
      </c>
      <c r="F10" s="1" t="s">
        <v>18</v>
      </c>
    </row>
    <row r="11" spans="1:6" ht="15.75" customHeight="1" x14ac:dyDescent="0.25">
      <c r="A11" s="2">
        <v>45170.705119050923</v>
      </c>
      <c r="B11" s="1" t="s">
        <v>7</v>
      </c>
      <c r="C11" s="1" t="s">
        <v>7</v>
      </c>
      <c r="D11" s="1" t="s">
        <v>10</v>
      </c>
      <c r="E11" s="1" t="s">
        <v>10</v>
      </c>
      <c r="F11" s="1" t="s">
        <v>19</v>
      </c>
    </row>
    <row r="12" spans="1:6" ht="15.75" customHeight="1" x14ac:dyDescent="0.25">
      <c r="A12" s="2">
        <v>45171.522407662036</v>
      </c>
      <c r="B12" s="1" t="s">
        <v>20</v>
      </c>
      <c r="C12" s="1" t="s">
        <v>7</v>
      </c>
      <c r="D12" s="1" t="s">
        <v>10</v>
      </c>
      <c r="E12" s="1" t="s">
        <v>10</v>
      </c>
      <c r="F12" s="1" t="s">
        <v>12</v>
      </c>
    </row>
    <row r="13" spans="1:6" ht="15.75" customHeight="1" x14ac:dyDescent="0.25">
      <c r="A13" s="2">
        <v>45176.549989363426</v>
      </c>
      <c r="B13" s="1" t="s">
        <v>7</v>
      </c>
      <c r="C13" s="1" t="s">
        <v>8</v>
      </c>
      <c r="D13" s="1" t="s">
        <v>8</v>
      </c>
      <c r="E13" s="1" t="s">
        <v>8</v>
      </c>
      <c r="F13" s="1" t="s">
        <v>21</v>
      </c>
    </row>
    <row r="14" spans="1:6" ht="15.75" customHeight="1" x14ac:dyDescent="0.25">
      <c r="A14" s="2">
        <v>45177.67571398148</v>
      </c>
      <c r="B14" s="1" t="s">
        <v>8</v>
      </c>
      <c r="C14" s="1" t="s">
        <v>7</v>
      </c>
      <c r="D14" s="1" t="s">
        <v>8</v>
      </c>
      <c r="E14" s="1" t="s">
        <v>8</v>
      </c>
      <c r="F14" s="1" t="s">
        <v>21</v>
      </c>
    </row>
    <row r="15" spans="1:6" ht="15.75" customHeight="1" x14ac:dyDescent="0.25">
      <c r="A15" s="2">
        <v>45177.734881701384</v>
      </c>
      <c r="B15" s="1" t="s">
        <v>10</v>
      </c>
      <c r="C15" s="1" t="s">
        <v>6</v>
      </c>
      <c r="D15" s="1" t="s">
        <v>10</v>
      </c>
      <c r="E15" s="1" t="s">
        <v>10</v>
      </c>
      <c r="F15" s="1" t="s">
        <v>9</v>
      </c>
    </row>
    <row r="16" spans="1:6" ht="15.75" customHeight="1" x14ac:dyDescent="0.25">
      <c r="A16" s="2">
        <v>45178.390033587959</v>
      </c>
      <c r="B16" s="1" t="s">
        <v>7</v>
      </c>
      <c r="C16" s="1" t="s">
        <v>10</v>
      </c>
      <c r="D16" s="1" t="s">
        <v>10</v>
      </c>
      <c r="E16" s="1" t="s">
        <v>10</v>
      </c>
      <c r="F16" s="1" t="s">
        <v>21</v>
      </c>
    </row>
    <row r="17" spans="1:6" ht="15.75" customHeight="1" x14ac:dyDescent="0.25">
      <c r="A17" s="2">
        <v>45178.481614039352</v>
      </c>
      <c r="B17" s="1" t="s">
        <v>8</v>
      </c>
      <c r="C17" s="1" t="s">
        <v>6</v>
      </c>
      <c r="D17" s="1" t="s">
        <v>10</v>
      </c>
      <c r="E17" s="1" t="s">
        <v>10</v>
      </c>
      <c r="F17" s="1" t="s">
        <v>22</v>
      </c>
    </row>
    <row r="18" spans="1:6" ht="15.75" customHeight="1" x14ac:dyDescent="0.25">
      <c r="A18" s="2">
        <v>45178.518107488431</v>
      </c>
      <c r="B18" s="1" t="s">
        <v>20</v>
      </c>
      <c r="C18" s="1" t="s">
        <v>8</v>
      </c>
      <c r="D18" s="1" t="s">
        <v>10</v>
      </c>
      <c r="E18" s="1" t="s">
        <v>10</v>
      </c>
      <c r="F18" s="1" t="s">
        <v>17</v>
      </c>
    </row>
    <row r="19" spans="1:6" ht="15.75" customHeight="1" x14ac:dyDescent="0.25">
      <c r="A19" s="2">
        <v>45178.544992268522</v>
      </c>
      <c r="B19" s="1" t="s">
        <v>6</v>
      </c>
      <c r="C19" s="1" t="s">
        <v>7</v>
      </c>
      <c r="D19" s="1" t="s">
        <v>10</v>
      </c>
      <c r="E19" s="1" t="s">
        <v>10</v>
      </c>
      <c r="F19" s="1" t="s">
        <v>23</v>
      </c>
    </row>
    <row r="20" spans="1:6" ht="15.75" customHeight="1" x14ac:dyDescent="0.25">
      <c r="A20" s="2">
        <v>45179.354362314814</v>
      </c>
      <c r="B20" s="1" t="s">
        <v>7</v>
      </c>
      <c r="C20" s="1" t="s">
        <v>7</v>
      </c>
      <c r="D20" s="1" t="s">
        <v>8</v>
      </c>
      <c r="E20" s="1" t="s">
        <v>8</v>
      </c>
      <c r="F20" s="1" t="s">
        <v>24</v>
      </c>
    </row>
    <row r="21" spans="1:6" ht="15.75" customHeight="1" x14ac:dyDescent="0.25">
      <c r="A21" s="2">
        <v>45180.707877118053</v>
      </c>
      <c r="B21" s="1" t="s">
        <v>7</v>
      </c>
      <c r="C21" s="1" t="s">
        <v>8</v>
      </c>
      <c r="D21" s="1" t="s">
        <v>10</v>
      </c>
      <c r="E21" s="1" t="s">
        <v>10</v>
      </c>
      <c r="F21" s="1" t="s">
        <v>13</v>
      </c>
    </row>
    <row r="22" spans="1:6" ht="12.5" x14ac:dyDescent="0.25">
      <c r="A22" s="2">
        <v>45181.98780195602</v>
      </c>
      <c r="B22" s="1" t="s">
        <v>20</v>
      </c>
      <c r="C22" s="1" t="s">
        <v>10</v>
      </c>
      <c r="D22" s="1" t="s">
        <v>8</v>
      </c>
      <c r="E22" s="1" t="s">
        <v>8</v>
      </c>
      <c r="F22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AB20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34" width="18.90625" customWidth="1"/>
  </cols>
  <sheetData>
    <row r="1" spans="1:28" ht="15.75" customHeight="1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36</v>
      </c>
      <c r="W1" s="1" t="s">
        <v>37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40</v>
      </c>
    </row>
    <row r="2" spans="1:28" ht="15.75" customHeight="1" x14ac:dyDescent="0.25">
      <c r="A2" s="2">
        <v>45165.808225462963</v>
      </c>
      <c r="B2" s="1" t="s">
        <v>45</v>
      </c>
      <c r="C2" s="1" t="s">
        <v>46</v>
      </c>
      <c r="D2" s="1" t="s">
        <v>47</v>
      </c>
      <c r="E2" s="1" t="s">
        <v>7</v>
      </c>
      <c r="F2" s="1" t="s">
        <v>6</v>
      </c>
      <c r="G2" s="1" t="s">
        <v>10</v>
      </c>
      <c r="H2" s="1" t="s">
        <v>7</v>
      </c>
      <c r="I2" s="1" t="s">
        <v>48</v>
      </c>
      <c r="Q2" s="1" t="s">
        <v>49</v>
      </c>
      <c r="R2" s="1" t="s">
        <v>50</v>
      </c>
      <c r="S2" s="1">
        <v>5</v>
      </c>
      <c r="T2" s="1">
        <v>5</v>
      </c>
      <c r="U2" s="1" t="s">
        <v>51</v>
      </c>
    </row>
    <row r="3" spans="1:28" ht="15.75" customHeight="1" x14ac:dyDescent="0.25">
      <c r="A3" s="2">
        <v>45165.885567835649</v>
      </c>
      <c r="B3" s="1" t="s">
        <v>52</v>
      </c>
      <c r="C3" s="1" t="s">
        <v>46</v>
      </c>
      <c r="D3" s="1" t="s">
        <v>47</v>
      </c>
      <c r="E3" s="1" t="s">
        <v>6</v>
      </c>
      <c r="F3" s="1" t="s">
        <v>8</v>
      </c>
      <c r="G3" s="1" t="s">
        <v>10</v>
      </c>
      <c r="H3" s="1" t="s">
        <v>10</v>
      </c>
      <c r="I3" s="1" t="s">
        <v>15</v>
      </c>
      <c r="Q3" s="1" t="s">
        <v>53</v>
      </c>
      <c r="R3" s="1" t="s">
        <v>50</v>
      </c>
      <c r="S3" s="1">
        <v>3</v>
      </c>
      <c r="T3" s="1">
        <v>4</v>
      </c>
      <c r="U3" s="1" t="s">
        <v>54</v>
      </c>
    </row>
    <row r="4" spans="1:28" ht="15.75" customHeight="1" x14ac:dyDescent="0.25">
      <c r="A4" s="2">
        <v>45165.931139629625</v>
      </c>
      <c r="B4" s="1" t="s">
        <v>55</v>
      </c>
      <c r="C4" s="1" t="s">
        <v>46</v>
      </c>
      <c r="D4" s="1" t="s">
        <v>47</v>
      </c>
      <c r="E4" s="1" t="s">
        <v>8</v>
      </c>
      <c r="F4" s="1" t="s">
        <v>20</v>
      </c>
      <c r="G4" s="1" t="s">
        <v>20</v>
      </c>
      <c r="H4" s="1" t="s">
        <v>6</v>
      </c>
      <c r="I4" s="1" t="s">
        <v>48</v>
      </c>
      <c r="Q4" s="1" t="s">
        <v>56</v>
      </c>
      <c r="R4" s="1" t="s">
        <v>50</v>
      </c>
      <c r="S4" s="1">
        <v>2</v>
      </c>
      <c r="T4" s="1">
        <v>2</v>
      </c>
      <c r="U4" s="1" t="s">
        <v>57</v>
      </c>
    </row>
    <row r="5" spans="1:28" ht="15.75" customHeight="1" x14ac:dyDescent="0.25">
      <c r="A5" s="2">
        <v>45166.425453449076</v>
      </c>
      <c r="B5" s="1" t="s">
        <v>55</v>
      </c>
      <c r="C5" s="1" t="s">
        <v>58</v>
      </c>
      <c r="D5" s="1" t="s">
        <v>47</v>
      </c>
      <c r="E5" s="1" t="s">
        <v>7</v>
      </c>
      <c r="F5" s="1" t="s">
        <v>8</v>
      </c>
      <c r="G5" s="1" t="s">
        <v>10</v>
      </c>
      <c r="H5" s="1" t="s">
        <v>10</v>
      </c>
      <c r="I5" s="1" t="s">
        <v>14</v>
      </c>
      <c r="Q5" s="1" t="s">
        <v>49</v>
      </c>
      <c r="R5" s="1" t="s">
        <v>59</v>
      </c>
      <c r="S5" s="1">
        <v>5</v>
      </c>
      <c r="T5" s="1">
        <v>4</v>
      </c>
    </row>
    <row r="6" spans="1:28" ht="15.75" customHeight="1" x14ac:dyDescent="0.25">
      <c r="A6" s="2">
        <v>45168.67243619213</v>
      </c>
      <c r="B6" s="1" t="s">
        <v>45</v>
      </c>
      <c r="C6" s="1" t="s">
        <v>46</v>
      </c>
      <c r="D6" s="1" t="s">
        <v>47</v>
      </c>
      <c r="E6" s="1" t="s">
        <v>6</v>
      </c>
      <c r="F6" s="1" t="s">
        <v>7</v>
      </c>
      <c r="G6" s="1" t="s">
        <v>8</v>
      </c>
      <c r="H6" s="1" t="s">
        <v>10</v>
      </c>
      <c r="I6" s="1" t="s">
        <v>17</v>
      </c>
      <c r="Q6" s="1" t="s">
        <v>49</v>
      </c>
      <c r="R6" s="1" t="s">
        <v>50</v>
      </c>
      <c r="S6" s="1">
        <v>4</v>
      </c>
      <c r="T6" s="1">
        <v>4</v>
      </c>
    </row>
    <row r="7" spans="1:28" ht="15.75" customHeight="1" x14ac:dyDescent="0.25">
      <c r="A7" s="2">
        <v>45170.55947255787</v>
      </c>
      <c r="B7" s="1" t="s">
        <v>45</v>
      </c>
      <c r="C7" s="1" t="s">
        <v>58</v>
      </c>
      <c r="D7" s="1" t="s">
        <v>47</v>
      </c>
      <c r="E7" s="1" t="s">
        <v>8</v>
      </c>
      <c r="F7" s="1" t="s">
        <v>6</v>
      </c>
      <c r="G7" s="1" t="s">
        <v>7</v>
      </c>
      <c r="H7" s="1" t="s">
        <v>6</v>
      </c>
      <c r="I7" s="1" t="s">
        <v>48</v>
      </c>
      <c r="Q7" s="1" t="s">
        <v>49</v>
      </c>
      <c r="R7" s="1" t="s">
        <v>60</v>
      </c>
      <c r="S7" s="1">
        <v>3</v>
      </c>
      <c r="T7" s="1">
        <v>2</v>
      </c>
      <c r="U7" s="1" t="s">
        <v>61</v>
      </c>
    </row>
    <row r="8" spans="1:28" ht="15.75" customHeight="1" x14ac:dyDescent="0.25">
      <c r="A8" s="2">
        <v>45170.638747870369</v>
      </c>
      <c r="B8" s="1" t="s">
        <v>45</v>
      </c>
      <c r="C8" s="1" t="s">
        <v>58</v>
      </c>
      <c r="D8" s="1" t="s">
        <v>47</v>
      </c>
      <c r="E8" s="1" t="s">
        <v>20</v>
      </c>
      <c r="F8" s="1" t="s">
        <v>7</v>
      </c>
      <c r="G8" s="1" t="s">
        <v>10</v>
      </c>
      <c r="H8" s="1" t="s">
        <v>10</v>
      </c>
      <c r="I8" s="1" t="s">
        <v>17</v>
      </c>
      <c r="Q8" s="1" t="s">
        <v>49</v>
      </c>
      <c r="R8" s="1" t="s">
        <v>59</v>
      </c>
      <c r="S8" s="1">
        <v>3</v>
      </c>
      <c r="T8" s="1">
        <v>1</v>
      </c>
    </row>
    <row r="9" spans="1:28" ht="15.75" customHeight="1" x14ac:dyDescent="0.25">
      <c r="A9" s="2">
        <v>45170.664183425921</v>
      </c>
      <c r="B9" s="1" t="s">
        <v>45</v>
      </c>
      <c r="C9" s="1" t="s">
        <v>58</v>
      </c>
      <c r="D9" s="1" t="s">
        <v>47</v>
      </c>
      <c r="E9" s="1" t="s">
        <v>6</v>
      </c>
      <c r="F9" s="1" t="s">
        <v>8</v>
      </c>
      <c r="G9" s="1" t="s">
        <v>10</v>
      </c>
      <c r="H9" s="1" t="s">
        <v>10</v>
      </c>
      <c r="I9" s="1" t="s">
        <v>14</v>
      </c>
      <c r="Q9" s="1" t="s">
        <v>49</v>
      </c>
      <c r="R9" s="1" t="s">
        <v>59</v>
      </c>
      <c r="S9" s="1">
        <v>4</v>
      </c>
      <c r="T9" s="1">
        <v>4</v>
      </c>
    </row>
    <row r="10" spans="1:28" ht="15.75" customHeight="1" x14ac:dyDescent="0.25">
      <c r="A10" s="2">
        <v>45170.720434421295</v>
      </c>
      <c r="B10" s="1" t="s">
        <v>45</v>
      </c>
      <c r="C10" s="1" t="s">
        <v>46</v>
      </c>
      <c r="D10" s="1" t="s">
        <v>47</v>
      </c>
      <c r="E10" s="1" t="s">
        <v>6</v>
      </c>
      <c r="F10" s="1" t="s">
        <v>8</v>
      </c>
      <c r="G10" s="1" t="s">
        <v>10</v>
      </c>
      <c r="H10" s="1" t="s">
        <v>10</v>
      </c>
      <c r="I10" s="1" t="s">
        <v>13</v>
      </c>
      <c r="Q10" s="1" t="s">
        <v>49</v>
      </c>
      <c r="R10" s="1" t="s">
        <v>59</v>
      </c>
      <c r="S10" s="1">
        <v>4</v>
      </c>
      <c r="T10" s="1">
        <v>5</v>
      </c>
      <c r="U10" s="1" t="s">
        <v>62</v>
      </c>
    </row>
    <row r="11" spans="1:28" ht="15.75" customHeight="1" x14ac:dyDescent="0.25">
      <c r="A11" s="2">
        <v>45171.543989652782</v>
      </c>
      <c r="B11" s="1" t="s">
        <v>45</v>
      </c>
      <c r="C11" s="1" t="s">
        <v>58</v>
      </c>
      <c r="D11" s="1" t="s">
        <v>47</v>
      </c>
      <c r="E11" s="1" t="s">
        <v>7</v>
      </c>
      <c r="F11" s="1" t="s">
        <v>8</v>
      </c>
      <c r="G11" s="1" t="s">
        <v>10</v>
      </c>
      <c r="H11" s="1" t="s">
        <v>10</v>
      </c>
      <c r="I11" s="1" t="s">
        <v>48</v>
      </c>
      <c r="Q11" s="1" t="s">
        <v>49</v>
      </c>
      <c r="R11" s="1" t="s">
        <v>60</v>
      </c>
      <c r="S11" s="1">
        <v>3</v>
      </c>
      <c r="T11" s="1">
        <v>5</v>
      </c>
    </row>
    <row r="12" spans="1:28" ht="15.75" customHeight="1" x14ac:dyDescent="0.25">
      <c r="A12" s="2">
        <v>45176.566447442128</v>
      </c>
      <c r="B12" s="1" t="s">
        <v>45</v>
      </c>
      <c r="C12" s="1" t="s">
        <v>58</v>
      </c>
      <c r="D12" s="1" t="s">
        <v>47</v>
      </c>
      <c r="E12" s="1" t="s">
        <v>7</v>
      </c>
      <c r="F12" s="1" t="s">
        <v>8</v>
      </c>
      <c r="G12" s="1" t="s">
        <v>8</v>
      </c>
      <c r="H12" s="1" t="s">
        <v>8</v>
      </c>
      <c r="I12" s="1" t="s">
        <v>21</v>
      </c>
      <c r="Q12" s="1" t="s">
        <v>49</v>
      </c>
      <c r="R12" s="1" t="s">
        <v>60</v>
      </c>
      <c r="S12" s="1">
        <v>2</v>
      </c>
      <c r="T12" s="1">
        <v>3</v>
      </c>
    </row>
    <row r="13" spans="1:28" ht="15.75" customHeight="1" x14ac:dyDescent="0.25">
      <c r="A13" s="2">
        <v>45177.712572326389</v>
      </c>
      <c r="B13" s="1" t="s">
        <v>45</v>
      </c>
      <c r="C13" s="1" t="s">
        <v>58</v>
      </c>
      <c r="D13" s="1" t="s">
        <v>47</v>
      </c>
      <c r="E13" s="1" t="s">
        <v>7</v>
      </c>
      <c r="F13" s="1" t="s">
        <v>8</v>
      </c>
      <c r="G13" s="1" t="s">
        <v>10</v>
      </c>
      <c r="H13" s="1" t="s">
        <v>10</v>
      </c>
      <c r="I13" s="1" t="s">
        <v>17</v>
      </c>
      <c r="Q13" s="1" t="s">
        <v>49</v>
      </c>
      <c r="R13" s="1" t="s">
        <v>59</v>
      </c>
      <c r="S13" s="1">
        <v>2</v>
      </c>
      <c r="T13" s="1">
        <v>5</v>
      </c>
    </row>
    <row r="14" spans="1:28" ht="15.75" customHeight="1" x14ac:dyDescent="0.25">
      <c r="A14" s="2">
        <v>45177.750626875</v>
      </c>
      <c r="B14" s="1" t="s">
        <v>45</v>
      </c>
      <c r="C14" s="1" t="s">
        <v>46</v>
      </c>
      <c r="D14" s="1" t="s">
        <v>47</v>
      </c>
      <c r="E14" s="1" t="s">
        <v>7</v>
      </c>
      <c r="F14" s="1" t="s">
        <v>6</v>
      </c>
      <c r="G14" s="1" t="s">
        <v>10</v>
      </c>
      <c r="H14" s="1" t="s">
        <v>10</v>
      </c>
      <c r="I14" s="1" t="s">
        <v>13</v>
      </c>
      <c r="Q14" s="1" t="s">
        <v>56</v>
      </c>
      <c r="R14" s="1" t="s">
        <v>50</v>
      </c>
      <c r="S14" s="1">
        <v>4</v>
      </c>
      <c r="T14" s="1">
        <v>2</v>
      </c>
    </row>
    <row r="15" spans="1:28" ht="15.75" customHeight="1" x14ac:dyDescent="0.25">
      <c r="A15" s="2">
        <v>45178.410468541668</v>
      </c>
      <c r="B15" s="1" t="s">
        <v>45</v>
      </c>
      <c r="C15" s="1" t="s">
        <v>58</v>
      </c>
      <c r="D15" s="1" t="s">
        <v>47</v>
      </c>
      <c r="E15" s="1" t="s">
        <v>7</v>
      </c>
      <c r="F15" s="1" t="s">
        <v>8</v>
      </c>
      <c r="G15" s="1" t="s">
        <v>10</v>
      </c>
      <c r="H15" s="1" t="s">
        <v>8</v>
      </c>
      <c r="I15" s="1" t="s">
        <v>48</v>
      </c>
      <c r="Q15" s="1" t="s">
        <v>53</v>
      </c>
      <c r="R15" s="1" t="s">
        <v>59</v>
      </c>
      <c r="S15" s="1">
        <v>2</v>
      </c>
      <c r="T15" s="1">
        <v>3</v>
      </c>
    </row>
    <row r="16" spans="1:28" ht="15.75" customHeight="1" x14ac:dyDescent="0.25">
      <c r="A16" s="2">
        <v>45178.501422604168</v>
      </c>
      <c r="B16" s="1" t="s">
        <v>45</v>
      </c>
      <c r="C16" s="1" t="s">
        <v>58</v>
      </c>
      <c r="D16" s="1" t="s">
        <v>47</v>
      </c>
      <c r="E16" s="1" t="s">
        <v>8</v>
      </c>
      <c r="F16" s="1" t="s">
        <v>7</v>
      </c>
      <c r="G16" s="1" t="s">
        <v>10</v>
      </c>
      <c r="H16" s="1" t="s">
        <v>10</v>
      </c>
      <c r="I16" s="1" t="s">
        <v>22</v>
      </c>
      <c r="Q16" s="1" t="s">
        <v>49</v>
      </c>
      <c r="R16" s="1" t="s">
        <v>59</v>
      </c>
      <c r="S16" s="1">
        <v>4</v>
      </c>
      <c r="T16" s="1">
        <v>1</v>
      </c>
    </row>
    <row r="17" spans="1:28" ht="15.75" customHeight="1" x14ac:dyDescent="0.25">
      <c r="A17" s="2">
        <v>45178.564448148143</v>
      </c>
      <c r="B17" s="1" t="s">
        <v>45</v>
      </c>
      <c r="C17" s="1" t="s">
        <v>58</v>
      </c>
      <c r="D17" s="1" t="s">
        <v>47</v>
      </c>
      <c r="E17" s="1" t="s">
        <v>7</v>
      </c>
      <c r="F17" s="1" t="s">
        <v>8</v>
      </c>
      <c r="G17" s="1" t="s">
        <v>10</v>
      </c>
      <c r="H17" s="1" t="s">
        <v>10</v>
      </c>
      <c r="I17" s="1" t="s">
        <v>23</v>
      </c>
      <c r="Q17" s="1" t="s">
        <v>49</v>
      </c>
      <c r="R17" s="1" t="s">
        <v>59</v>
      </c>
      <c r="S17" s="1">
        <v>4</v>
      </c>
      <c r="T17" s="1">
        <v>4</v>
      </c>
      <c r="U17" s="1" t="s">
        <v>63</v>
      </c>
    </row>
    <row r="18" spans="1:28" ht="15.75" customHeight="1" x14ac:dyDescent="0.25">
      <c r="A18" s="2">
        <v>45180.459980405096</v>
      </c>
      <c r="B18" s="1" t="s">
        <v>45</v>
      </c>
      <c r="C18" s="1" t="s">
        <v>58</v>
      </c>
      <c r="D18" s="1" t="s">
        <v>64</v>
      </c>
      <c r="J18" s="1" t="s">
        <v>65</v>
      </c>
      <c r="K18" s="1" t="s">
        <v>66</v>
      </c>
      <c r="L18" s="1" t="s">
        <v>67</v>
      </c>
      <c r="M18" s="1">
        <v>4</v>
      </c>
      <c r="N18" s="1">
        <v>3</v>
      </c>
      <c r="O18" s="1">
        <v>4</v>
      </c>
      <c r="V18" s="1" t="s">
        <v>49</v>
      </c>
      <c r="W18" s="1" t="s">
        <v>50</v>
      </c>
      <c r="X18" s="1" t="s">
        <v>68</v>
      </c>
      <c r="Y18" s="1">
        <v>4</v>
      </c>
      <c r="Z18" s="1">
        <v>5</v>
      </c>
      <c r="AA18" s="1">
        <v>4</v>
      </c>
      <c r="AB18" s="1" t="s">
        <v>69</v>
      </c>
    </row>
    <row r="19" spans="1:28" ht="15.75" customHeight="1" x14ac:dyDescent="0.25">
      <c r="A19" s="2">
        <v>45180.708872662042</v>
      </c>
      <c r="B19" s="1" t="s">
        <v>45</v>
      </c>
      <c r="C19" s="1" t="s">
        <v>46</v>
      </c>
      <c r="D19" s="1" t="s">
        <v>47</v>
      </c>
      <c r="E19" s="1" t="s">
        <v>8</v>
      </c>
      <c r="F19" s="1" t="s">
        <v>8</v>
      </c>
      <c r="G19" s="1" t="s">
        <v>10</v>
      </c>
      <c r="H19" s="1" t="s">
        <v>10</v>
      </c>
      <c r="I19" s="1" t="s">
        <v>70</v>
      </c>
      <c r="Q19" s="1" t="s">
        <v>49</v>
      </c>
      <c r="R19" s="1" t="s">
        <v>59</v>
      </c>
      <c r="S19" s="1">
        <v>4</v>
      </c>
      <c r="T19" s="1">
        <v>5</v>
      </c>
    </row>
    <row r="20" spans="1:28" ht="15.75" customHeight="1" x14ac:dyDescent="0.25">
      <c r="A20" s="2">
        <v>45181.99023299769</v>
      </c>
      <c r="B20" s="1" t="s">
        <v>45</v>
      </c>
      <c r="C20" s="1" t="s">
        <v>58</v>
      </c>
      <c r="D20" s="1" t="s">
        <v>47</v>
      </c>
      <c r="E20" s="1" t="s">
        <v>7</v>
      </c>
      <c r="F20" s="1" t="s">
        <v>8</v>
      </c>
      <c r="G20" s="1" t="s">
        <v>8</v>
      </c>
      <c r="H20" s="1" t="s">
        <v>8</v>
      </c>
      <c r="I20" s="1" t="s">
        <v>16</v>
      </c>
      <c r="Q20" s="1" t="s">
        <v>49</v>
      </c>
      <c r="R20" s="1" t="s">
        <v>50</v>
      </c>
      <c r="S20" s="1">
        <v>5</v>
      </c>
      <c r="T20" s="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3665-D72F-4EE1-934C-ADF218A6A338}">
  <sheetPr codeName="Sheet3"/>
  <dimension ref="A1:B7"/>
  <sheetViews>
    <sheetView workbookViewId="0">
      <selection activeCell="G14" sqref="G14"/>
    </sheetView>
  </sheetViews>
  <sheetFormatPr defaultRowHeight="12.5" x14ac:dyDescent="0.25"/>
  <sheetData>
    <row r="1" spans="1:2" x14ac:dyDescent="0.25">
      <c r="A1" t="s">
        <v>125</v>
      </c>
      <c r="B1" t="s">
        <v>126</v>
      </c>
    </row>
    <row r="2" spans="1:2" x14ac:dyDescent="0.25">
      <c r="A2" t="s">
        <v>10</v>
      </c>
      <c r="B2">
        <v>1</v>
      </c>
    </row>
    <row r="3" spans="1:2" x14ac:dyDescent="0.25">
      <c r="A3" t="s">
        <v>8</v>
      </c>
      <c r="B3">
        <v>2</v>
      </c>
    </row>
    <row r="4" spans="1:2" x14ac:dyDescent="0.25">
      <c r="A4" t="s">
        <v>7</v>
      </c>
      <c r="B4">
        <v>3</v>
      </c>
    </row>
    <row r="5" spans="1:2" x14ac:dyDescent="0.25">
      <c r="A5" t="s">
        <v>6</v>
      </c>
      <c r="B5">
        <v>4</v>
      </c>
    </row>
    <row r="6" spans="1:2" x14ac:dyDescent="0.25">
      <c r="A6" t="s">
        <v>20</v>
      </c>
      <c r="B6">
        <v>5</v>
      </c>
    </row>
    <row r="7" spans="1:2" x14ac:dyDescent="0.25">
      <c r="A7" s="17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Button 1">
              <controlPr defaultSize="0" print="0" autoFill="0" autoPict="0" macro="[0]!Button1_Click">
                <anchor moveWithCells="1" sizeWithCells="1">
                  <from>
                    <xdr:col>3</xdr:col>
                    <xdr:colOff>146050</xdr:colOff>
                    <xdr:row>1</xdr:row>
                    <xdr:rowOff>6350</xdr:rowOff>
                  </from>
                  <to>
                    <xdr:col>5</xdr:col>
                    <xdr:colOff>469900</xdr:colOff>
                    <xdr:row>4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 filterMode="1">
    <outlinePr summaryBelow="0" summaryRight="0"/>
  </sheetPr>
  <dimension ref="A1:AH28"/>
  <sheetViews>
    <sheetView topLeftCell="M1" workbookViewId="0">
      <pane ySplit="1" topLeftCell="A14" activePane="bottomLeft" state="frozen"/>
      <selection pane="bottomLeft" activeCell="X16" sqref="X16"/>
    </sheetView>
  </sheetViews>
  <sheetFormatPr defaultColWidth="12.6328125" defaultRowHeight="15.75" customHeight="1" x14ac:dyDescent="0.25"/>
  <cols>
    <col min="2" max="2" width="19.08984375" customWidth="1"/>
    <col min="5" max="5" width="22" customWidth="1"/>
    <col min="6" max="6" width="6.453125" hidden="1" customWidth="1"/>
    <col min="17" max="17" width="24.90625" customWidth="1"/>
    <col min="18" max="18" width="28.54296875" customWidth="1"/>
    <col min="19" max="19" width="34.54296875" customWidth="1"/>
    <col min="20" max="20" width="31.1796875" customWidth="1"/>
    <col min="21" max="21" width="31.6328125" customWidth="1"/>
  </cols>
  <sheetData>
    <row r="1" spans="1:34" ht="40.5" customHeight="1" thickBot="1" x14ac:dyDescent="0.3">
      <c r="A1" s="1" t="s">
        <v>71</v>
      </c>
      <c r="B1" s="1" t="s">
        <v>0</v>
      </c>
      <c r="C1" s="1" t="s">
        <v>25</v>
      </c>
      <c r="D1" s="1" t="s">
        <v>26</v>
      </c>
      <c r="E1" s="1" t="s">
        <v>27</v>
      </c>
      <c r="F1" s="1" t="s">
        <v>0</v>
      </c>
      <c r="G1" s="3" t="s">
        <v>77</v>
      </c>
      <c r="H1" s="3" t="s">
        <v>92</v>
      </c>
      <c r="I1" s="3" t="s">
        <v>128</v>
      </c>
      <c r="J1" s="3" t="s">
        <v>129</v>
      </c>
      <c r="K1" s="3" t="s">
        <v>5</v>
      </c>
      <c r="L1" s="4" t="s">
        <v>78</v>
      </c>
      <c r="M1" s="4" t="s">
        <v>93</v>
      </c>
      <c r="N1" s="4" t="s">
        <v>130</v>
      </c>
      <c r="O1" s="4" t="s">
        <v>131</v>
      </c>
      <c r="P1" s="4" t="s">
        <v>28</v>
      </c>
      <c r="Q1" s="13" t="s">
        <v>36</v>
      </c>
      <c r="R1" s="13" t="s">
        <v>37</v>
      </c>
      <c r="S1" s="13" t="s">
        <v>118</v>
      </c>
      <c r="T1" s="13" t="s">
        <v>119</v>
      </c>
      <c r="U1" s="13" t="s">
        <v>40</v>
      </c>
      <c r="V1" s="20" t="s">
        <v>29</v>
      </c>
      <c r="W1" s="20" t="s">
        <v>30</v>
      </c>
      <c r="X1" s="20" t="s">
        <v>31</v>
      </c>
      <c r="Y1" s="20" t="s">
        <v>32</v>
      </c>
      <c r="Z1" s="20" t="s">
        <v>33</v>
      </c>
      <c r="AA1" s="20" t="s">
        <v>34</v>
      </c>
      <c r="AB1" s="20" t="s">
        <v>36</v>
      </c>
      <c r="AC1" s="20" t="s">
        <v>37</v>
      </c>
      <c r="AD1" s="20" t="s">
        <v>41</v>
      </c>
      <c r="AE1" s="20" t="s">
        <v>42</v>
      </c>
      <c r="AF1" s="20" t="s">
        <v>43</v>
      </c>
      <c r="AG1" s="20" t="s">
        <v>44</v>
      </c>
      <c r="AH1" s="22" t="s">
        <v>40</v>
      </c>
    </row>
    <row r="2" spans="1:34" ht="13" thickBot="1" x14ac:dyDescent="0.3">
      <c r="A2" s="1">
        <v>1</v>
      </c>
      <c r="B2" s="2">
        <v>45165.808225462963</v>
      </c>
      <c r="C2" s="1" t="s">
        <v>45</v>
      </c>
      <c r="D2" s="1" t="s">
        <v>46</v>
      </c>
      <c r="E2" s="1" t="s">
        <v>47</v>
      </c>
      <c r="F2" s="2">
        <v>45165.773631747681</v>
      </c>
      <c r="G2" s="3" t="s">
        <v>6</v>
      </c>
      <c r="H2" s="3" t="s">
        <v>7</v>
      </c>
      <c r="I2" s="3" t="s">
        <v>8</v>
      </c>
      <c r="J2" s="3" t="s">
        <v>8</v>
      </c>
      <c r="K2" s="3" t="s">
        <v>9</v>
      </c>
      <c r="L2" s="4" t="s">
        <v>7</v>
      </c>
      <c r="M2" s="4" t="s">
        <v>6</v>
      </c>
      <c r="N2" s="4" t="s">
        <v>10</v>
      </c>
      <c r="O2" s="4" t="s">
        <v>7</v>
      </c>
      <c r="P2" s="4" t="s">
        <v>48</v>
      </c>
      <c r="Q2" s="13" t="s">
        <v>49</v>
      </c>
      <c r="R2" s="13" t="s">
        <v>50</v>
      </c>
      <c r="S2" s="14">
        <v>5</v>
      </c>
      <c r="T2" s="14">
        <v>5</v>
      </c>
      <c r="U2" s="15" t="s">
        <v>51</v>
      </c>
      <c r="AB2" s="20"/>
      <c r="AC2" s="20"/>
      <c r="AD2" s="20"/>
      <c r="AE2" s="20"/>
      <c r="AF2" s="20"/>
      <c r="AG2" s="20"/>
      <c r="AH2" s="20"/>
    </row>
    <row r="3" spans="1:34" ht="25.5" thickBot="1" x14ac:dyDescent="0.3">
      <c r="A3" s="1">
        <f>A2+1</f>
        <v>2</v>
      </c>
      <c r="B3" s="2">
        <v>45165.885567835649</v>
      </c>
      <c r="C3" s="1" t="s">
        <v>52</v>
      </c>
      <c r="D3" s="1" t="s">
        <v>46</v>
      </c>
      <c r="E3" s="1" t="s">
        <v>47</v>
      </c>
      <c r="F3" s="2">
        <v>45165.829911539353</v>
      </c>
      <c r="G3" s="3" t="s">
        <v>6</v>
      </c>
      <c r="H3" s="3" t="s">
        <v>8</v>
      </c>
      <c r="I3" s="3" t="s">
        <v>10</v>
      </c>
      <c r="J3" s="3" t="s">
        <v>10</v>
      </c>
      <c r="K3" s="3" t="s">
        <v>11</v>
      </c>
      <c r="L3" s="4" t="s">
        <v>6</v>
      </c>
      <c r="M3" s="4" t="s">
        <v>8</v>
      </c>
      <c r="N3" s="4" t="s">
        <v>10</v>
      </c>
      <c r="O3" s="4" t="s">
        <v>10</v>
      </c>
      <c r="P3" s="4" t="s">
        <v>15</v>
      </c>
      <c r="Q3" s="13" t="s">
        <v>53</v>
      </c>
      <c r="R3" s="13" t="s">
        <v>50</v>
      </c>
      <c r="S3" s="14">
        <v>3</v>
      </c>
      <c r="T3" s="14">
        <v>4</v>
      </c>
      <c r="U3" s="15" t="s">
        <v>54</v>
      </c>
      <c r="AB3" s="20"/>
      <c r="AC3" s="20"/>
      <c r="AD3" s="20"/>
      <c r="AE3" s="20"/>
      <c r="AF3" s="20"/>
      <c r="AG3" s="20"/>
      <c r="AH3" s="20"/>
    </row>
    <row r="4" spans="1:34" ht="13" thickBot="1" x14ac:dyDescent="0.3">
      <c r="A4" s="1">
        <f t="shared" ref="A4:A28" si="0">A3+1</f>
        <v>3</v>
      </c>
      <c r="B4" s="2">
        <v>45165.931139629625</v>
      </c>
      <c r="C4" s="1" t="s">
        <v>55</v>
      </c>
      <c r="D4" s="1" t="s">
        <v>46</v>
      </c>
      <c r="E4" s="1" t="s">
        <v>47</v>
      </c>
      <c r="F4" s="2">
        <v>45165.897798912032</v>
      </c>
      <c r="G4" s="3" t="s">
        <v>7</v>
      </c>
      <c r="H4" s="3" t="s">
        <v>7</v>
      </c>
      <c r="I4" s="3" t="s">
        <v>10</v>
      </c>
      <c r="J4" s="3" t="s">
        <v>10</v>
      </c>
      <c r="K4" s="3" t="s">
        <v>12</v>
      </c>
      <c r="L4" s="4" t="s">
        <v>8</v>
      </c>
      <c r="M4" s="4" t="s">
        <v>20</v>
      </c>
      <c r="N4" s="4" t="s">
        <v>20</v>
      </c>
      <c r="O4" s="4" t="s">
        <v>6</v>
      </c>
      <c r="P4" s="4" t="s">
        <v>48</v>
      </c>
      <c r="Q4" s="13" t="s">
        <v>56</v>
      </c>
      <c r="R4" s="13" t="s">
        <v>50</v>
      </c>
      <c r="S4" s="14">
        <v>2</v>
      </c>
      <c r="T4" s="14">
        <v>2</v>
      </c>
      <c r="U4" s="15" t="s">
        <v>57</v>
      </c>
      <c r="AB4" s="20"/>
      <c r="AC4" s="20"/>
      <c r="AD4" s="20"/>
      <c r="AE4" s="20"/>
      <c r="AF4" s="20"/>
      <c r="AG4" s="20"/>
      <c r="AH4" s="20"/>
    </row>
    <row r="5" spans="1:34" ht="13" thickBot="1" x14ac:dyDescent="0.3">
      <c r="A5" s="1">
        <f t="shared" si="0"/>
        <v>4</v>
      </c>
      <c r="B5" s="2">
        <v>45166.425453449076</v>
      </c>
      <c r="C5" s="1" t="s">
        <v>55</v>
      </c>
      <c r="D5" s="1" t="s">
        <v>58</v>
      </c>
      <c r="E5" s="1" t="s">
        <v>47</v>
      </c>
      <c r="F5" s="2">
        <v>45166.394587430557</v>
      </c>
      <c r="G5" s="3" t="s">
        <v>7</v>
      </c>
      <c r="H5" s="3" t="s">
        <v>7</v>
      </c>
      <c r="I5" s="3" t="s">
        <v>8</v>
      </c>
      <c r="J5" s="3" t="s">
        <v>8</v>
      </c>
      <c r="K5" s="3" t="s">
        <v>13</v>
      </c>
      <c r="L5" s="4" t="s">
        <v>7</v>
      </c>
      <c r="M5" s="4" t="s">
        <v>8</v>
      </c>
      <c r="N5" s="4" t="s">
        <v>10</v>
      </c>
      <c r="O5" s="4" t="s">
        <v>10</v>
      </c>
      <c r="P5" s="4" t="s">
        <v>14</v>
      </c>
      <c r="Q5" s="13" t="s">
        <v>49</v>
      </c>
      <c r="R5" s="13" t="s">
        <v>59</v>
      </c>
      <c r="S5" s="14">
        <v>5</v>
      </c>
      <c r="T5" s="14">
        <v>4</v>
      </c>
      <c r="U5" s="13"/>
      <c r="AB5" s="20"/>
      <c r="AC5" s="20"/>
      <c r="AD5" s="20"/>
      <c r="AE5" s="20"/>
      <c r="AF5" s="20"/>
      <c r="AG5" s="20"/>
      <c r="AH5" s="20"/>
    </row>
    <row r="6" spans="1:34" ht="13" thickBot="1" x14ac:dyDescent="0.3">
      <c r="A6" s="1">
        <f t="shared" si="0"/>
        <v>5</v>
      </c>
      <c r="B6" s="2">
        <v>45168.67243619213</v>
      </c>
      <c r="C6" s="1" t="s">
        <v>45</v>
      </c>
      <c r="D6" s="1" t="s">
        <v>46</v>
      </c>
      <c r="E6" s="1" t="s">
        <v>47</v>
      </c>
      <c r="F6" s="2">
        <v>45168.638420659721</v>
      </c>
      <c r="G6" s="3" t="s">
        <v>7</v>
      </c>
      <c r="H6" s="3" t="s">
        <v>7</v>
      </c>
      <c r="I6" s="3" t="s">
        <v>7</v>
      </c>
      <c r="J6" s="3" t="s">
        <v>10</v>
      </c>
      <c r="K6" s="3" t="s">
        <v>14</v>
      </c>
      <c r="L6" s="4" t="s">
        <v>6</v>
      </c>
      <c r="M6" s="4" t="s">
        <v>7</v>
      </c>
      <c r="N6" s="4" t="s">
        <v>8</v>
      </c>
      <c r="O6" s="4" t="s">
        <v>10</v>
      </c>
      <c r="P6" s="4" t="s">
        <v>17</v>
      </c>
      <c r="Q6" s="13" t="s">
        <v>49</v>
      </c>
      <c r="R6" s="13" t="s">
        <v>50</v>
      </c>
      <c r="S6" s="14">
        <v>4</v>
      </c>
      <c r="T6" s="14">
        <v>4</v>
      </c>
      <c r="U6" s="13"/>
      <c r="AB6" s="20"/>
      <c r="AC6" s="20"/>
      <c r="AD6" s="20"/>
      <c r="AE6" s="20"/>
      <c r="AF6" s="20"/>
      <c r="AG6" s="20"/>
      <c r="AH6" s="20"/>
    </row>
    <row r="7" spans="1:34" ht="13" thickBot="1" x14ac:dyDescent="0.3">
      <c r="A7" s="1">
        <f t="shared" si="0"/>
        <v>6</v>
      </c>
      <c r="B7" s="2">
        <v>45170.55947255787</v>
      </c>
      <c r="C7" s="1" t="s">
        <v>45</v>
      </c>
      <c r="D7" s="1" t="s">
        <v>58</v>
      </c>
      <c r="E7" s="1" t="s">
        <v>47</v>
      </c>
      <c r="F7" s="2">
        <v>45170.527210266198</v>
      </c>
      <c r="G7" s="3" t="s">
        <v>8</v>
      </c>
      <c r="H7" s="3" t="s">
        <v>6</v>
      </c>
      <c r="I7" s="3" t="s">
        <v>10</v>
      </c>
      <c r="J7" s="3" t="s">
        <v>10</v>
      </c>
      <c r="K7" s="3" t="s">
        <v>15</v>
      </c>
      <c r="L7" s="4" t="s">
        <v>8</v>
      </c>
      <c r="M7" s="4" t="s">
        <v>6</v>
      </c>
      <c r="N7" s="4" t="s">
        <v>7</v>
      </c>
      <c r="O7" s="4" t="s">
        <v>6</v>
      </c>
      <c r="P7" s="4" t="s">
        <v>48</v>
      </c>
      <c r="Q7" s="13" t="s">
        <v>49</v>
      </c>
      <c r="R7" s="13" t="s">
        <v>60</v>
      </c>
      <c r="S7" s="14">
        <v>3</v>
      </c>
      <c r="T7" s="14">
        <v>2</v>
      </c>
      <c r="U7" s="15" t="s">
        <v>61</v>
      </c>
      <c r="AB7" s="20"/>
      <c r="AC7" s="20"/>
      <c r="AD7" s="20"/>
      <c r="AE7" s="20"/>
      <c r="AF7" s="20"/>
      <c r="AG7" s="20"/>
      <c r="AH7" s="20"/>
    </row>
    <row r="8" spans="1:34" ht="13" thickBot="1" x14ac:dyDescent="0.3">
      <c r="A8" s="1">
        <f t="shared" si="0"/>
        <v>7</v>
      </c>
      <c r="B8" s="2">
        <v>45170.638747870369</v>
      </c>
      <c r="C8" s="1" t="s">
        <v>45</v>
      </c>
      <c r="D8" s="1" t="s">
        <v>58</v>
      </c>
      <c r="E8" s="1" t="s">
        <v>47</v>
      </c>
      <c r="F8" s="2">
        <v>45170.566770138888</v>
      </c>
      <c r="G8" s="3" t="s">
        <v>7</v>
      </c>
      <c r="H8" s="3" t="s">
        <v>8</v>
      </c>
      <c r="I8" s="3" t="s">
        <v>10</v>
      </c>
      <c r="J8" s="3" t="s">
        <v>10</v>
      </c>
      <c r="K8" s="3" t="s">
        <v>16</v>
      </c>
      <c r="L8" s="4" t="s">
        <v>20</v>
      </c>
      <c r="M8" s="4" t="s">
        <v>7</v>
      </c>
      <c r="N8" s="4" t="s">
        <v>10</v>
      </c>
      <c r="O8" s="4" t="s">
        <v>10</v>
      </c>
      <c r="P8" s="4" t="s">
        <v>17</v>
      </c>
      <c r="Q8" s="13" t="s">
        <v>49</v>
      </c>
      <c r="R8" s="13" t="s">
        <v>59</v>
      </c>
      <c r="S8" s="14">
        <v>3</v>
      </c>
      <c r="T8" s="14">
        <v>1</v>
      </c>
      <c r="U8" s="13"/>
      <c r="AB8" s="20"/>
      <c r="AC8" s="20"/>
      <c r="AD8" s="20"/>
      <c r="AE8" s="20"/>
      <c r="AF8" s="20"/>
      <c r="AG8" s="20"/>
      <c r="AH8" s="20"/>
    </row>
    <row r="9" spans="1:34" ht="13" thickBot="1" x14ac:dyDescent="0.3">
      <c r="A9" s="1">
        <f t="shared" si="0"/>
        <v>8</v>
      </c>
      <c r="B9" s="2">
        <v>45170.664183425921</v>
      </c>
      <c r="C9" s="1" t="s">
        <v>45</v>
      </c>
      <c r="D9" s="1" t="s">
        <v>58</v>
      </c>
      <c r="E9" s="1" t="s">
        <v>47</v>
      </c>
      <c r="F9" s="2">
        <v>45170.618996168982</v>
      </c>
      <c r="G9" s="3" t="s">
        <v>6</v>
      </c>
      <c r="H9" s="3" t="s">
        <v>8</v>
      </c>
      <c r="I9" s="3" t="s">
        <v>10</v>
      </c>
      <c r="J9" s="3" t="s">
        <v>10</v>
      </c>
      <c r="K9" s="3" t="s">
        <v>17</v>
      </c>
      <c r="L9" s="4" t="s">
        <v>6</v>
      </c>
      <c r="M9" s="4" t="s">
        <v>8</v>
      </c>
      <c r="N9" s="4" t="s">
        <v>10</v>
      </c>
      <c r="O9" s="4" t="s">
        <v>10</v>
      </c>
      <c r="P9" s="4" t="s">
        <v>14</v>
      </c>
      <c r="Q9" s="13" t="s">
        <v>49</v>
      </c>
      <c r="R9" s="13" t="s">
        <v>59</v>
      </c>
      <c r="S9" s="14">
        <v>4</v>
      </c>
      <c r="T9" s="14">
        <v>4</v>
      </c>
      <c r="U9" s="13"/>
      <c r="AB9" s="20"/>
      <c r="AC9" s="20"/>
      <c r="AD9" s="20"/>
      <c r="AE9" s="20"/>
      <c r="AF9" s="20"/>
      <c r="AG9" s="20"/>
      <c r="AH9" s="20"/>
    </row>
    <row r="10" spans="1:34" ht="13" thickBot="1" x14ac:dyDescent="0.3">
      <c r="A10" s="1">
        <f t="shared" si="0"/>
        <v>9</v>
      </c>
      <c r="B10" s="2">
        <v>45170.720434421295</v>
      </c>
      <c r="C10" s="1" t="s">
        <v>45</v>
      </c>
      <c r="D10" s="1" t="s">
        <v>46</v>
      </c>
      <c r="E10" s="1" t="s">
        <v>47</v>
      </c>
      <c r="F10" s="2">
        <v>45170.646780185183</v>
      </c>
      <c r="G10" s="3" t="s">
        <v>8</v>
      </c>
      <c r="H10" s="3" t="s">
        <v>6</v>
      </c>
      <c r="I10" s="3" t="s">
        <v>10</v>
      </c>
      <c r="J10" s="3" t="s">
        <v>10</v>
      </c>
      <c r="K10" s="3" t="s">
        <v>18</v>
      </c>
      <c r="L10" s="4" t="s">
        <v>6</v>
      </c>
      <c r="M10" s="4" t="s">
        <v>8</v>
      </c>
      <c r="N10" s="4" t="s">
        <v>10</v>
      </c>
      <c r="O10" s="4" t="s">
        <v>10</v>
      </c>
      <c r="P10" s="4" t="s">
        <v>13</v>
      </c>
      <c r="Q10" s="13" t="s">
        <v>49</v>
      </c>
      <c r="R10" s="13" t="s">
        <v>59</v>
      </c>
      <c r="S10" s="14">
        <v>4</v>
      </c>
      <c r="T10" s="14">
        <v>5</v>
      </c>
      <c r="U10" s="13" t="s">
        <v>115</v>
      </c>
      <c r="AB10" s="20"/>
      <c r="AC10" s="20"/>
      <c r="AD10" s="20"/>
      <c r="AE10" s="20"/>
      <c r="AF10" s="20"/>
      <c r="AG10" s="20"/>
      <c r="AH10" s="20"/>
    </row>
    <row r="11" spans="1:34" ht="13" thickBot="1" x14ac:dyDescent="0.3">
      <c r="A11" s="1">
        <f t="shared" si="0"/>
        <v>10</v>
      </c>
      <c r="B11" s="2">
        <v>45171.543989652782</v>
      </c>
      <c r="C11" s="1" t="s">
        <v>45</v>
      </c>
      <c r="D11" s="1" t="s">
        <v>58</v>
      </c>
      <c r="E11" s="1" t="s">
        <v>47</v>
      </c>
      <c r="F11" s="2">
        <v>45171.522407662036</v>
      </c>
      <c r="G11" s="3" t="s">
        <v>20</v>
      </c>
      <c r="H11" s="3" t="s">
        <v>7</v>
      </c>
      <c r="I11" s="3" t="s">
        <v>10</v>
      </c>
      <c r="J11" s="3" t="s">
        <v>10</v>
      </c>
      <c r="K11" s="3" t="s">
        <v>12</v>
      </c>
      <c r="L11" s="4" t="s">
        <v>7</v>
      </c>
      <c r="M11" s="4" t="s">
        <v>8</v>
      </c>
      <c r="N11" s="4" t="s">
        <v>10</v>
      </c>
      <c r="O11" s="4" t="s">
        <v>10</v>
      </c>
      <c r="P11" s="4" t="s">
        <v>48</v>
      </c>
      <c r="Q11" s="13" t="s">
        <v>49</v>
      </c>
      <c r="R11" s="13" t="s">
        <v>60</v>
      </c>
      <c r="S11" s="14">
        <v>3</v>
      </c>
      <c r="T11" s="14">
        <v>5</v>
      </c>
      <c r="U11" s="13"/>
      <c r="AB11" s="20"/>
      <c r="AC11" s="20"/>
      <c r="AD11" s="20"/>
      <c r="AE11" s="20"/>
      <c r="AF11" s="20"/>
      <c r="AG11" s="20"/>
      <c r="AH11" s="20"/>
    </row>
    <row r="12" spans="1:34" ht="13" thickBot="1" x14ac:dyDescent="0.3">
      <c r="A12" s="1">
        <f t="shared" si="0"/>
        <v>11</v>
      </c>
      <c r="B12" s="2">
        <v>45176.566447442128</v>
      </c>
      <c r="C12" s="1" t="s">
        <v>45</v>
      </c>
      <c r="D12" s="1" t="s">
        <v>58</v>
      </c>
      <c r="E12" s="1" t="s">
        <v>47</v>
      </c>
      <c r="F12" s="2">
        <v>45176.549989363426</v>
      </c>
      <c r="G12" s="3" t="s">
        <v>7</v>
      </c>
      <c r="H12" s="3" t="s">
        <v>8</v>
      </c>
      <c r="I12" s="3" t="s">
        <v>8</v>
      </c>
      <c r="J12" s="3" t="s">
        <v>8</v>
      </c>
      <c r="K12" s="3" t="s">
        <v>21</v>
      </c>
      <c r="L12" s="4" t="s">
        <v>7</v>
      </c>
      <c r="M12" s="4" t="s">
        <v>8</v>
      </c>
      <c r="N12" s="4" t="s">
        <v>8</v>
      </c>
      <c r="O12" s="4" t="s">
        <v>8</v>
      </c>
      <c r="P12" s="4" t="s">
        <v>21</v>
      </c>
      <c r="Q12" s="13" t="s">
        <v>49</v>
      </c>
      <c r="R12" s="13" t="s">
        <v>60</v>
      </c>
      <c r="S12" s="14">
        <v>2</v>
      </c>
      <c r="T12" s="14">
        <v>3</v>
      </c>
      <c r="U12" s="13"/>
      <c r="AB12" s="20"/>
      <c r="AC12" s="20"/>
      <c r="AD12" s="20"/>
      <c r="AE12" s="20"/>
      <c r="AF12" s="20"/>
      <c r="AG12" s="20"/>
      <c r="AH12" s="20"/>
    </row>
    <row r="13" spans="1:34" ht="13" thickBot="1" x14ac:dyDescent="0.3">
      <c r="A13" s="1">
        <f t="shared" si="0"/>
        <v>12</v>
      </c>
      <c r="B13" s="2">
        <v>45177.712572326389</v>
      </c>
      <c r="C13" s="1" t="s">
        <v>45</v>
      </c>
      <c r="D13" s="1" t="s">
        <v>58</v>
      </c>
      <c r="E13" s="1" t="s">
        <v>47</v>
      </c>
      <c r="F13" s="2">
        <v>45177.67571398148</v>
      </c>
      <c r="G13" s="3" t="s">
        <v>8</v>
      </c>
      <c r="H13" s="3" t="s">
        <v>7</v>
      </c>
      <c r="I13" s="3" t="s">
        <v>8</v>
      </c>
      <c r="J13" s="3" t="s">
        <v>8</v>
      </c>
      <c r="K13" s="3" t="s">
        <v>21</v>
      </c>
      <c r="L13" s="4" t="s">
        <v>7</v>
      </c>
      <c r="M13" s="4" t="s">
        <v>8</v>
      </c>
      <c r="N13" s="4" t="s">
        <v>10</v>
      </c>
      <c r="O13" s="4" t="s">
        <v>10</v>
      </c>
      <c r="P13" s="4" t="s">
        <v>17</v>
      </c>
      <c r="Q13" s="13" t="s">
        <v>49</v>
      </c>
      <c r="R13" s="13" t="s">
        <v>59</v>
      </c>
      <c r="S13" s="14">
        <v>2</v>
      </c>
      <c r="T13" s="14">
        <v>5</v>
      </c>
      <c r="U13" s="13"/>
      <c r="AB13" s="20"/>
      <c r="AC13" s="20"/>
      <c r="AD13" s="20"/>
      <c r="AE13" s="20"/>
      <c r="AF13" s="20"/>
      <c r="AG13" s="20"/>
      <c r="AH13" s="20"/>
    </row>
    <row r="14" spans="1:34" ht="13" thickBot="1" x14ac:dyDescent="0.3">
      <c r="A14" s="1">
        <f t="shared" si="0"/>
        <v>13</v>
      </c>
      <c r="B14" s="2">
        <v>45177.750626875</v>
      </c>
      <c r="C14" s="1" t="s">
        <v>45</v>
      </c>
      <c r="D14" s="1" t="s">
        <v>46</v>
      </c>
      <c r="E14" s="1" t="s">
        <v>47</v>
      </c>
      <c r="F14" s="2">
        <v>45177.734881701384</v>
      </c>
      <c r="G14" s="3" t="s">
        <v>10</v>
      </c>
      <c r="H14" s="3" t="s">
        <v>6</v>
      </c>
      <c r="I14" s="3" t="s">
        <v>10</v>
      </c>
      <c r="J14" s="3" t="s">
        <v>10</v>
      </c>
      <c r="K14" s="3" t="s">
        <v>9</v>
      </c>
      <c r="L14" s="4" t="s">
        <v>7</v>
      </c>
      <c r="M14" s="4" t="s">
        <v>6</v>
      </c>
      <c r="N14" s="4" t="s">
        <v>10</v>
      </c>
      <c r="O14" s="4" t="s">
        <v>10</v>
      </c>
      <c r="P14" s="4" t="s">
        <v>13</v>
      </c>
      <c r="Q14" s="13" t="s">
        <v>56</v>
      </c>
      <c r="R14" s="13" t="s">
        <v>50</v>
      </c>
      <c r="S14" s="14">
        <v>4</v>
      </c>
      <c r="T14" s="14">
        <v>2</v>
      </c>
      <c r="U14" s="13"/>
      <c r="AB14" s="20"/>
      <c r="AC14" s="20"/>
      <c r="AD14" s="20"/>
      <c r="AE14" s="20"/>
      <c r="AF14" s="20"/>
      <c r="AG14" s="20"/>
      <c r="AH14" s="20"/>
    </row>
    <row r="15" spans="1:34" ht="25.5" thickBot="1" x14ac:dyDescent="0.3">
      <c r="A15" s="1">
        <f t="shared" si="0"/>
        <v>14</v>
      </c>
      <c r="B15" s="2">
        <v>45178.410468541668</v>
      </c>
      <c r="C15" s="1" t="s">
        <v>45</v>
      </c>
      <c r="D15" s="1" t="s">
        <v>58</v>
      </c>
      <c r="E15" s="1" t="s">
        <v>47</v>
      </c>
      <c r="F15" s="2">
        <v>45178.390033587959</v>
      </c>
      <c r="G15" s="3" t="s">
        <v>7</v>
      </c>
      <c r="H15" s="3" t="s">
        <v>10</v>
      </c>
      <c r="I15" s="3" t="s">
        <v>10</v>
      </c>
      <c r="J15" s="3" t="s">
        <v>10</v>
      </c>
      <c r="K15" s="3" t="s">
        <v>21</v>
      </c>
      <c r="L15" s="4" t="s">
        <v>7</v>
      </c>
      <c r="M15" s="4" t="s">
        <v>8</v>
      </c>
      <c r="N15" s="4" t="s">
        <v>10</v>
      </c>
      <c r="O15" s="4" t="s">
        <v>8</v>
      </c>
      <c r="P15" s="4" t="s">
        <v>48</v>
      </c>
      <c r="Q15" s="13" t="s">
        <v>53</v>
      </c>
      <c r="R15" s="13" t="s">
        <v>59</v>
      </c>
      <c r="S15" s="14">
        <v>2</v>
      </c>
      <c r="T15" s="14">
        <v>3</v>
      </c>
      <c r="U15" s="13"/>
      <c r="AB15" s="20"/>
      <c r="AC15" s="20"/>
      <c r="AD15" s="20"/>
      <c r="AE15" s="20"/>
      <c r="AF15" s="20"/>
      <c r="AG15" s="20"/>
      <c r="AH15" s="20"/>
    </row>
    <row r="16" spans="1:34" ht="13" thickBot="1" x14ac:dyDescent="0.3">
      <c r="A16" s="1">
        <f t="shared" si="0"/>
        <v>15</v>
      </c>
      <c r="B16" s="2">
        <v>45178.501422604168</v>
      </c>
      <c r="C16" s="1" t="s">
        <v>45</v>
      </c>
      <c r="D16" s="1" t="s">
        <v>58</v>
      </c>
      <c r="E16" s="1" t="s">
        <v>47</v>
      </c>
      <c r="F16" s="2">
        <v>45178.481614039352</v>
      </c>
      <c r="G16" s="3" t="s">
        <v>8</v>
      </c>
      <c r="H16" s="3" t="s">
        <v>6</v>
      </c>
      <c r="I16" s="3" t="s">
        <v>10</v>
      </c>
      <c r="J16" s="3" t="s">
        <v>10</v>
      </c>
      <c r="K16" s="3" t="s">
        <v>22</v>
      </c>
      <c r="L16" s="4" t="s">
        <v>8</v>
      </c>
      <c r="M16" s="4" t="s">
        <v>7</v>
      </c>
      <c r="N16" s="4" t="s">
        <v>10</v>
      </c>
      <c r="O16" s="4" t="s">
        <v>10</v>
      </c>
      <c r="P16" s="4" t="s">
        <v>22</v>
      </c>
      <c r="Q16" s="13" t="s">
        <v>49</v>
      </c>
      <c r="R16" s="13" t="s">
        <v>59</v>
      </c>
      <c r="S16" s="14">
        <v>4</v>
      </c>
      <c r="T16" s="14">
        <v>1</v>
      </c>
      <c r="U16" s="13"/>
      <c r="AB16" s="20"/>
      <c r="AC16" s="20"/>
      <c r="AD16" s="20"/>
      <c r="AE16" s="20"/>
      <c r="AF16" s="20"/>
      <c r="AG16" s="20"/>
      <c r="AH16" s="20"/>
    </row>
    <row r="17" spans="1:34" ht="13" thickBot="1" x14ac:dyDescent="0.3">
      <c r="A17" s="1">
        <f t="shared" si="0"/>
        <v>16</v>
      </c>
      <c r="B17" s="2">
        <v>45178.564448148143</v>
      </c>
      <c r="C17" s="1" t="s">
        <v>45</v>
      </c>
      <c r="D17" s="1" t="s">
        <v>58</v>
      </c>
      <c r="E17" s="1" t="s">
        <v>47</v>
      </c>
      <c r="F17" s="2">
        <v>45178.544992268522</v>
      </c>
      <c r="G17" s="3" t="s">
        <v>6</v>
      </c>
      <c r="H17" s="3" t="s">
        <v>7</v>
      </c>
      <c r="I17" s="3" t="s">
        <v>10</v>
      </c>
      <c r="J17" s="3" t="s">
        <v>10</v>
      </c>
      <c r="K17" s="3" t="s">
        <v>23</v>
      </c>
      <c r="L17" s="4" t="s">
        <v>7</v>
      </c>
      <c r="M17" s="4" t="s">
        <v>8</v>
      </c>
      <c r="N17" s="4" t="s">
        <v>10</v>
      </c>
      <c r="O17" s="4" t="s">
        <v>10</v>
      </c>
      <c r="P17" s="4" t="s">
        <v>23</v>
      </c>
      <c r="Q17" s="13" t="s">
        <v>49</v>
      </c>
      <c r="R17" s="13" t="s">
        <v>59</v>
      </c>
      <c r="S17" s="14">
        <v>4</v>
      </c>
      <c r="T17" s="14">
        <v>4</v>
      </c>
      <c r="U17" s="15" t="s">
        <v>63</v>
      </c>
      <c r="AB17" s="20"/>
      <c r="AC17" s="20"/>
      <c r="AD17" s="20"/>
      <c r="AE17" s="20"/>
      <c r="AF17" s="20"/>
      <c r="AG17" s="20"/>
      <c r="AH17" s="20"/>
    </row>
    <row r="18" spans="1:34" ht="38" hidden="1" thickBot="1" x14ac:dyDescent="0.3">
      <c r="A18" s="1">
        <f t="shared" si="0"/>
        <v>17</v>
      </c>
      <c r="B18" s="2">
        <v>45180.459980405096</v>
      </c>
      <c r="C18" s="1" t="s">
        <v>45</v>
      </c>
      <c r="D18" s="1" t="s">
        <v>58</v>
      </c>
      <c r="E18" s="1" t="s">
        <v>64</v>
      </c>
      <c r="F18" s="2">
        <v>45179.354362314814</v>
      </c>
      <c r="G18" s="3" t="s">
        <v>7</v>
      </c>
      <c r="H18" s="3" t="s">
        <v>7</v>
      </c>
      <c r="I18" s="3" t="s">
        <v>8</v>
      </c>
      <c r="J18" s="3" t="s">
        <v>8</v>
      </c>
      <c r="K18" s="3" t="s">
        <v>24</v>
      </c>
      <c r="L18" s="4"/>
      <c r="M18" s="4"/>
      <c r="N18" s="4"/>
      <c r="O18" s="4"/>
      <c r="P18" s="4"/>
      <c r="Q18" s="13"/>
      <c r="R18" s="13"/>
      <c r="S18" s="13"/>
      <c r="T18" s="13"/>
      <c r="U18" s="13"/>
      <c r="V18" s="20" t="s">
        <v>65</v>
      </c>
      <c r="W18" s="20" t="s">
        <v>66</v>
      </c>
      <c r="X18" s="20" t="s">
        <v>67</v>
      </c>
      <c r="Y18" s="20"/>
      <c r="Z18" s="20"/>
      <c r="AA18" s="20"/>
      <c r="AB18" s="20" t="s">
        <v>49</v>
      </c>
      <c r="AC18" s="20" t="s">
        <v>50</v>
      </c>
      <c r="AD18" s="20" t="s">
        <v>68</v>
      </c>
      <c r="AE18" s="21">
        <v>4</v>
      </c>
      <c r="AF18" s="21">
        <v>5</v>
      </c>
      <c r="AG18" s="21">
        <v>4</v>
      </c>
      <c r="AH18" s="22" t="s">
        <v>143</v>
      </c>
    </row>
    <row r="19" spans="1:34" ht="13" thickBot="1" x14ac:dyDescent="0.3">
      <c r="A19" s="1">
        <f t="shared" si="0"/>
        <v>18</v>
      </c>
      <c r="B19" s="2">
        <v>45180.708872662042</v>
      </c>
      <c r="C19" s="1" t="s">
        <v>45</v>
      </c>
      <c r="D19" s="1" t="s">
        <v>46</v>
      </c>
      <c r="E19" s="1" t="s">
        <v>47</v>
      </c>
      <c r="F19" s="2">
        <v>45180.707877118053</v>
      </c>
      <c r="G19" s="3" t="s">
        <v>7</v>
      </c>
      <c r="H19" s="3" t="s">
        <v>8</v>
      </c>
      <c r="I19" s="3" t="s">
        <v>10</v>
      </c>
      <c r="J19" s="3" t="s">
        <v>10</v>
      </c>
      <c r="K19" s="3" t="s">
        <v>13</v>
      </c>
      <c r="L19" s="4" t="s">
        <v>8</v>
      </c>
      <c r="M19" s="4" t="s">
        <v>8</v>
      </c>
      <c r="N19" s="4" t="s">
        <v>10</v>
      </c>
      <c r="O19" s="4" t="s">
        <v>10</v>
      </c>
      <c r="P19" s="4" t="s">
        <v>70</v>
      </c>
      <c r="Q19" s="13" t="s">
        <v>49</v>
      </c>
      <c r="R19" s="13" t="s">
        <v>59</v>
      </c>
      <c r="S19" s="14">
        <v>4</v>
      </c>
      <c r="T19" s="14">
        <v>5</v>
      </c>
      <c r="U19" s="13"/>
      <c r="AB19" s="20"/>
      <c r="AC19" s="20"/>
      <c r="AD19" s="20"/>
      <c r="AE19" s="20"/>
      <c r="AF19" s="20"/>
      <c r="AG19" s="20"/>
      <c r="AH19" s="20"/>
    </row>
    <row r="20" spans="1:34" ht="13" thickBot="1" x14ac:dyDescent="0.3">
      <c r="A20" s="1">
        <f t="shared" si="0"/>
        <v>19</v>
      </c>
      <c r="B20" s="2">
        <v>45181.99023299769</v>
      </c>
      <c r="C20" s="1" t="s">
        <v>45</v>
      </c>
      <c r="D20" s="1" t="s">
        <v>58</v>
      </c>
      <c r="E20" s="1" t="s">
        <v>47</v>
      </c>
      <c r="F20" s="2">
        <v>45181.98780195602</v>
      </c>
      <c r="G20" s="3" t="s">
        <v>20</v>
      </c>
      <c r="H20" s="3" t="s">
        <v>10</v>
      </c>
      <c r="I20" s="3" t="s">
        <v>8</v>
      </c>
      <c r="J20" s="3" t="s">
        <v>8</v>
      </c>
      <c r="K20" s="3" t="s">
        <v>17</v>
      </c>
      <c r="L20" s="4" t="s">
        <v>7</v>
      </c>
      <c r="M20" s="4" t="s">
        <v>8</v>
      </c>
      <c r="N20" s="4" t="s">
        <v>8</v>
      </c>
      <c r="O20" s="4" t="s">
        <v>8</v>
      </c>
      <c r="P20" s="4" t="s">
        <v>16</v>
      </c>
      <c r="Q20" s="13" t="s">
        <v>49</v>
      </c>
      <c r="R20" s="13" t="s">
        <v>50</v>
      </c>
      <c r="S20" s="14">
        <v>5</v>
      </c>
      <c r="T20" s="14">
        <v>5</v>
      </c>
      <c r="U20" s="13"/>
      <c r="AB20" s="20"/>
      <c r="AC20" s="20"/>
      <c r="AD20" s="20"/>
      <c r="AE20" s="20"/>
      <c r="AF20" s="20"/>
      <c r="AG20" s="20"/>
      <c r="AH20" s="20"/>
    </row>
    <row r="21" spans="1:34" ht="15.75" hidden="1" customHeight="1" thickBot="1" x14ac:dyDescent="0.3">
      <c r="A21" s="1">
        <f t="shared" si="0"/>
        <v>20</v>
      </c>
      <c r="B21" s="19">
        <v>45149.680381944447</v>
      </c>
      <c r="C21" s="23" t="s">
        <v>45</v>
      </c>
      <c r="D21" s="20" t="s">
        <v>46</v>
      </c>
      <c r="E21" s="20" t="s">
        <v>64</v>
      </c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 t="s">
        <v>65</v>
      </c>
      <c r="W21" s="20" t="s">
        <v>66</v>
      </c>
      <c r="X21" s="20" t="s">
        <v>67</v>
      </c>
      <c r="Y21" s="21">
        <v>5</v>
      </c>
      <c r="Z21" s="21">
        <v>4</v>
      </c>
      <c r="AA21" s="21">
        <v>3</v>
      </c>
      <c r="AB21" s="20" t="s">
        <v>49</v>
      </c>
      <c r="AC21" s="20" t="s">
        <v>50</v>
      </c>
      <c r="AD21" s="20" t="s">
        <v>68</v>
      </c>
      <c r="AE21" s="21">
        <v>4</v>
      </c>
      <c r="AF21" s="21">
        <v>5</v>
      </c>
      <c r="AG21" s="21">
        <v>4</v>
      </c>
      <c r="AH21" s="20"/>
    </row>
    <row r="22" spans="1:34" ht="15.75" customHeight="1" thickBot="1" x14ac:dyDescent="0.3">
      <c r="A22" s="1">
        <f t="shared" si="0"/>
        <v>21</v>
      </c>
      <c r="B22" s="19">
        <v>45271.856840277775</v>
      </c>
      <c r="C22" s="23" t="s">
        <v>45</v>
      </c>
      <c r="D22" s="20" t="s">
        <v>46</v>
      </c>
      <c r="E22" s="20" t="s">
        <v>47</v>
      </c>
      <c r="G22" s="20" t="s">
        <v>8</v>
      </c>
      <c r="H22" s="20" t="s">
        <v>8</v>
      </c>
      <c r="I22" s="20" t="s">
        <v>10</v>
      </c>
      <c r="J22" s="20" t="s">
        <v>10</v>
      </c>
      <c r="K22" s="20" t="s">
        <v>21</v>
      </c>
      <c r="L22" s="20" t="s">
        <v>7</v>
      </c>
      <c r="M22" s="20" t="s">
        <v>6</v>
      </c>
      <c r="N22" s="20" t="s">
        <v>6</v>
      </c>
      <c r="O22" s="20" t="s">
        <v>10</v>
      </c>
      <c r="P22" s="22" t="s">
        <v>23</v>
      </c>
      <c r="Q22" s="20" t="s">
        <v>53</v>
      </c>
      <c r="R22" s="20" t="s">
        <v>59</v>
      </c>
      <c r="S22" s="21">
        <v>4</v>
      </c>
      <c r="T22" s="21">
        <v>5</v>
      </c>
      <c r="U22" s="22" t="s">
        <v>132</v>
      </c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 spans="1:34" ht="15.75" customHeight="1" thickBot="1" x14ac:dyDescent="0.3">
      <c r="A23" s="1">
        <f t="shared" si="0"/>
        <v>22</v>
      </c>
      <c r="B23" s="19">
        <v>45271.868935185186</v>
      </c>
      <c r="C23" s="23" t="s">
        <v>52</v>
      </c>
      <c r="D23" s="20" t="s">
        <v>46</v>
      </c>
      <c r="E23" s="20" t="s">
        <v>47</v>
      </c>
      <c r="G23" s="20" t="s">
        <v>8</v>
      </c>
      <c r="H23" s="20" t="s">
        <v>10</v>
      </c>
      <c r="I23" s="20" t="s">
        <v>10</v>
      </c>
      <c r="J23" s="20" t="s">
        <v>10</v>
      </c>
      <c r="K23" s="20" t="s">
        <v>16</v>
      </c>
      <c r="L23" s="20" t="s">
        <v>6</v>
      </c>
      <c r="M23" s="20" t="s">
        <v>8</v>
      </c>
      <c r="N23" s="20" t="s">
        <v>8</v>
      </c>
      <c r="O23" s="20" t="s">
        <v>10</v>
      </c>
      <c r="P23" s="20" t="s">
        <v>11</v>
      </c>
      <c r="Q23" s="20" t="s">
        <v>49</v>
      </c>
      <c r="R23" s="20" t="s">
        <v>59</v>
      </c>
      <c r="S23" s="21">
        <v>4</v>
      </c>
      <c r="T23" s="21">
        <v>4</v>
      </c>
      <c r="U23" s="22" t="s">
        <v>133</v>
      </c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spans="1:34" ht="15.75" customHeight="1" thickBot="1" x14ac:dyDescent="0.3">
      <c r="A24" s="1">
        <f t="shared" si="0"/>
        <v>23</v>
      </c>
      <c r="B24" s="19">
        <v>45271.892175925925</v>
      </c>
      <c r="C24" s="23" t="s">
        <v>55</v>
      </c>
      <c r="D24" s="20" t="s">
        <v>46</v>
      </c>
      <c r="E24" s="20" t="s">
        <v>47</v>
      </c>
      <c r="G24" s="20" t="s">
        <v>6</v>
      </c>
      <c r="H24" s="20" t="s">
        <v>8</v>
      </c>
      <c r="I24" s="20" t="s">
        <v>8</v>
      </c>
      <c r="J24" s="20" t="s">
        <v>10</v>
      </c>
      <c r="K24" s="20" t="s">
        <v>16</v>
      </c>
      <c r="L24" s="20" t="s">
        <v>6</v>
      </c>
      <c r="M24" s="20" t="s">
        <v>8</v>
      </c>
      <c r="N24" s="20" t="s">
        <v>8</v>
      </c>
      <c r="O24" s="20" t="s">
        <v>8</v>
      </c>
      <c r="P24" s="20" t="s">
        <v>134</v>
      </c>
      <c r="Q24" s="20" t="s">
        <v>49</v>
      </c>
      <c r="R24" s="20" t="s">
        <v>59</v>
      </c>
      <c r="S24" s="21">
        <v>5</v>
      </c>
      <c r="T24" s="21">
        <v>2</v>
      </c>
      <c r="U24" s="22" t="s">
        <v>135</v>
      </c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1:34" ht="15.75" customHeight="1" thickBot="1" x14ac:dyDescent="0.3">
      <c r="A25" s="1">
        <f t="shared" si="0"/>
        <v>24</v>
      </c>
      <c r="B25" s="19">
        <v>45271.909814814811</v>
      </c>
      <c r="C25" s="23" t="s">
        <v>55</v>
      </c>
      <c r="D25" s="20" t="s">
        <v>46</v>
      </c>
      <c r="E25" s="20" t="s">
        <v>47</v>
      </c>
      <c r="G25" s="20" t="s">
        <v>6</v>
      </c>
      <c r="H25" s="20" t="s">
        <v>10</v>
      </c>
      <c r="I25" s="20" t="s">
        <v>10</v>
      </c>
      <c r="J25" s="20" t="s">
        <v>10</v>
      </c>
      <c r="K25" s="20" t="s">
        <v>16</v>
      </c>
      <c r="L25" s="20" t="s">
        <v>7</v>
      </c>
      <c r="M25" s="20" t="s">
        <v>8</v>
      </c>
      <c r="N25" s="20" t="s">
        <v>8</v>
      </c>
      <c r="O25" s="20" t="s">
        <v>10</v>
      </c>
      <c r="P25" s="20" t="s">
        <v>11</v>
      </c>
      <c r="Q25" s="20" t="s">
        <v>49</v>
      </c>
      <c r="R25" s="20" t="s">
        <v>59</v>
      </c>
      <c r="S25" s="21">
        <v>5</v>
      </c>
      <c r="T25" s="21">
        <v>4</v>
      </c>
      <c r="U25" s="22" t="s">
        <v>136</v>
      </c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 spans="1:34" ht="15.75" customHeight="1" thickBot="1" x14ac:dyDescent="0.3">
      <c r="A26" s="1">
        <f t="shared" si="0"/>
        <v>25</v>
      </c>
      <c r="B26" s="19">
        <v>45271.93513888889</v>
      </c>
      <c r="C26" s="23" t="s">
        <v>52</v>
      </c>
      <c r="D26" s="20" t="s">
        <v>58</v>
      </c>
      <c r="E26" s="20" t="s">
        <v>47</v>
      </c>
      <c r="G26" s="20" t="s">
        <v>8</v>
      </c>
      <c r="H26" s="20" t="s">
        <v>7</v>
      </c>
      <c r="I26" s="20" t="s">
        <v>10</v>
      </c>
      <c r="J26" s="20" t="s">
        <v>10</v>
      </c>
      <c r="K26" s="20" t="s">
        <v>48</v>
      </c>
      <c r="L26" s="20" t="s">
        <v>20</v>
      </c>
      <c r="M26" s="20" t="s">
        <v>8</v>
      </c>
      <c r="N26" s="20" t="s">
        <v>10</v>
      </c>
      <c r="O26" s="20" t="s">
        <v>10</v>
      </c>
      <c r="P26" s="20" t="s">
        <v>11</v>
      </c>
      <c r="Q26" s="20" t="s">
        <v>49</v>
      </c>
      <c r="R26" s="20" t="s">
        <v>59</v>
      </c>
      <c r="S26" s="21">
        <v>5</v>
      </c>
      <c r="T26" s="21">
        <v>5</v>
      </c>
      <c r="U26" s="22" t="s">
        <v>137</v>
      </c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spans="1:34" ht="15.75" hidden="1" customHeight="1" thickBot="1" x14ac:dyDescent="0.3">
      <c r="A27" s="1">
        <f t="shared" si="0"/>
        <v>26</v>
      </c>
      <c r="B27" s="21" t="s">
        <v>138</v>
      </c>
      <c r="C27" s="23" t="s">
        <v>55</v>
      </c>
      <c r="D27" s="20" t="s">
        <v>46</v>
      </c>
      <c r="E27" s="20" t="s">
        <v>64</v>
      </c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 t="s">
        <v>65</v>
      </c>
      <c r="W27" s="20" t="s">
        <v>66</v>
      </c>
      <c r="X27" s="20" t="s">
        <v>139</v>
      </c>
      <c r="Y27" s="21">
        <v>4</v>
      </c>
      <c r="Z27" s="21">
        <v>2</v>
      </c>
      <c r="AA27" s="21">
        <v>2</v>
      </c>
      <c r="AB27" s="20" t="s">
        <v>49</v>
      </c>
      <c r="AC27" s="20" t="s">
        <v>59</v>
      </c>
      <c r="AD27" s="20" t="s">
        <v>68</v>
      </c>
      <c r="AE27" s="21">
        <v>4</v>
      </c>
      <c r="AF27" s="21">
        <v>5</v>
      </c>
      <c r="AG27" s="21">
        <v>4</v>
      </c>
      <c r="AH27" s="22" t="s">
        <v>140</v>
      </c>
    </row>
    <row r="28" spans="1:34" ht="15.75" hidden="1" customHeight="1" thickBot="1" x14ac:dyDescent="0.3">
      <c r="A28" s="1">
        <f t="shared" si="0"/>
        <v>27</v>
      </c>
      <c r="B28" s="21" t="s">
        <v>141</v>
      </c>
      <c r="C28" s="23" t="s">
        <v>52</v>
      </c>
      <c r="D28" s="20" t="s">
        <v>46</v>
      </c>
      <c r="E28" s="20" t="s">
        <v>64</v>
      </c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 t="s">
        <v>65</v>
      </c>
      <c r="W28" s="20" t="s">
        <v>66</v>
      </c>
      <c r="X28" s="20" t="s">
        <v>67</v>
      </c>
      <c r="Y28" s="21">
        <v>5</v>
      </c>
      <c r="Z28" s="21">
        <v>4</v>
      </c>
      <c r="AA28" s="21">
        <v>4</v>
      </c>
      <c r="AB28" s="20" t="s">
        <v>49</v>
      </c>
      <c r="AC28" s="20" t="s">
        <v>60</v>
      </c>
      <c r="AD28" s="20" t="s">
        <v>68</v>
      </c>
      <c r="AE28" s="21">
        <v>5</v>
      </c>
      <c r="AF28" s="21">
        <v>5</v>
      </c>
      <c r="AG28" s="21">
        <v>5</v>
      </c>
      <c r="AH28" s="22" t="s">
        <v>142</v>
      </c>
    </row>
  </sheetData>
  <autoFilter ref="B1:P28" xr:uid="{00000000-0009-0000-0000-000002000000}">
    <filterColumn colId="3">
      <filters>
        <filter val="Estudio de concentración/estado de ánimo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6128-AF9A-4EB8-9159-AC152D469F7E}">
  <sheetPr codeName="Sheet5"/>
  <dimension ref="A2:B5"/>
  <sheetViews>
    <sheetView workbookViewId="0">
      <selection activeCell="B2" sqref="B2"/>
    </sheetView>
  </sheetViews>
  <sheetFormatPr defaultRowHeight="12.5" x14ac:dyDescent="0.25"/>
  <cols>
    <col min="1" max="1" width="13" bestFit="1" customWidth="1"/>
    <col min="2" max="2" width="15.26953125" bestFit="1" customWidth="1"/>
  </cols>
  <sheetData>
    <row r="2" spans="1:2" x14ac:dyDescent="0.25">
      <c r="A2" s="5" t="s">
        <v>72</v>
      </c>
      <c r="B2" t="s">
        <v>75</v>
      </c>
    </row>
    <row r="3" spans="1:2" x14ac:dyDescent="0.25">
      <c r="A3" s="6" t="s">
        <v>46</v>
      </c>
      <c r="B3" s="18">
        <v>14</v>
      </c>
    </row>
    <row r="4" spans="1:2" x14ac:dyDescent="0.25">
      <c r="A4" s="6" t="s">
        <v>58</v>
      </c>
      <c r="B4" s="18">
        <v>13</v>
      </c>
    </row>
    <row r="5" spans="1:2" x14ac:dyDescent="0.25">
      <c r="A5" s="6" t="s">
        <v>73</v>
      </c>
      <c r="B5" s="18">
        <v>27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2295-2352-4D9D-9C91-5BFC4AE83169}">
  <sheetPr codeName="Sheet6"/>
  <dimension ref="A1:B7"/>
  <sheetViews>
    <sheetView workbookViewId="0">
      <selection activeCell="B1" sqref="B1"/>
    </sheetView>
  </sheetViews>
  <sheetFormatPr defaultRowHeight="12.5" x14ac:dyDescent="0.25"/>
  <cols>
    <col min="1" max="1" width="23.26953125" bestFit="1" customWidth="1"/>
    <col min="2" max="2" width="37.453125" bestFit="1" customWidth="1"/>
  </cols>
  <sheetData>
    <row r="1" spans="1:2" x14ac:dyDescent="0.25">
      <c r="A1" s="5" t="s">
        <v>27</v>
      </c>
      <c r="B1" t="s">
        <v>47</v>
      </c>
    </row>
    <row r="3" spans="1:2" x14ac:dyDescent="0.25">
      <c r="A3" s="5" t="s">
        <v>72</v>
      </c>
      <c r="B3" t="s">
        <v>74</v>
      </c>
    </row>
    <row r="4" spans="1:2" x14ac:dyDescent="0.25">
      <c r="A4" s="6" t="s">
        <v>45</v>
      </c>
      <c r="B4" s="18">
        <v>16</v>
      </c>
    </row>
    <row r="5" spans="1:2" x14ac:dyDescent="0.25">
      <c r="A5" s="6" t="s">
        <v>52</v>
      </c>
      <c r="B5" s="18">
        <v>3</v>
      </c>
    </row>
    <row r="6" spans="1:2" x14ac:dyDescent="0.25">
      <c r="A6" s="6" t="s">
        <v>55</v>
      </c>
      <c r="B6" s="18">
        <v>4</v>
      </c>
    </row>
    <row r="7" spans="1:2" x14ac:dyDescent="0.25">
      <c r="A7" s="6" t="s">
        <v>73</v>
      </c>
      <c r="B7" s="18">
        <v>23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B578-C2C7-4BFD-AC78-96B0891EE891}">
  <sheetPr codeName="Sheet7"/>
  <dimension ref="A1:J350"/>
  <sheetViews>
    <sheetView zoomScale="105" workbookViewId="0">
      <selection activeCell="A2" sqref="A2"/>
    </sheetView>
  </sheetViews>
  <sheetFormatPr defaultRowHeight="12.5" x14ac:dyDescent="0.25"/>
  <cols>
    <col min="5" max="5" width="16.36328125" customWidth="1"/>
    <col min="7" max="7" width="14.08984375" bestFit="1" customWidth="1"/>
    <col min="8" max="8" width="13.36328125" bestFit="1" customWidth="1"/>
    <col min="9" max="9" width="8.08984375" bestFit="1" customWidth="1"/>
    <col min="10" max="10" width="6.26953125" bestFit="1" customWidth="1"/>
    <col min="11" max="11" width="10.26953125" bestFit="1" customWidth="1"/>
    <col min="12" max="12" width="11.08984375" bestFit="1" customWidth="1"/>
  </cols>
  <sheetData>
    <row r="1" spans="1:8" x14ac:dyDescent="0.25">
      <c r="A1" s="3" t="str" cm="1">
        <f t="array" aca="1" ref="A1:A24" ca="1">_xlfn._xlws.FILTER('Data completa'!G:G, SUBTOTAL(103,OFFSET('Data completa'!G:G,ROW('Data completa'!G:G)-MIN(ROW('Data completa'!G:G)),,1)))</f>
        <v>Nivel de relajación Antes</v>
      </c>
      <c r="B1" s="4" t="str" cm="1">
        <f t="array" aca="1" ref="B1:B24" ca="1">_xlfn._xlws.FILTER('Data completa'!L:L, SUBTOTAL(103,OFFSET('Data completa'!L:L,ROW('Data completa'!L:L)-MIN(ROW('Data completa'!L:L)),,1)))</f>
        <v>Nivel de relajacion Después</v>
      </c>
      <c r="C1" t="s">
        <v>79</v>
      </c>
      <c r="D1" t="s">
        <v>127</v>
      </c>
      <c r="E1" t="s">
        <v>80</v>
      </c>
      <c r="G1" s="5" t="s">
        <v>72</v>
      </c>
      <c r="H1" t="s">
        <v>82</v>
      </c>
    </row>
    <row r="2" spans="1:8" x14ac:dyDescent="0.25">
      <c r="A2" s="3" t="str">
        <f ca="1"/>
        <v>4. Alto</v>
      </c>
      <c r="B2" s="16" t="str">
        <f ca="1"/>
        <v>3. Medio</v>
      </c>
      <c r="C2" t="str">
        <f ca="1">IF(OR(ISBLANK(A2), ISBLANK(B2)), , IF(A2 &lt; B2, "Incremento", IF(A2 &gt; B2, "Decremento", "Sin cambio")))</f>
        <v>Decremento</v>
      </c>
      <c r="D2">
        <f ca="1">_xlfn.XLOOKUP(A2,'Tabla de valores'!$A$2:$A$6,'Tabla de valores'!$B$2:$B$6,FALSE)-_xlfn.XLOOKUP(B2,'Tabla de valores'!$A$2:$A$6,'Tabla de valores'!$B$2:$B$6,FALSE)</f>
        <v>1</v>
      </c>
      <c r="E2" t="str">
        <f ca="1">IF(AND(C2=0, D2=0), , IF(C2="Incremento", IF(ABS(D2)=1, CONCATENATE("Más ", ABS(D2), " nivel"), CONCATENATE("Más ", ABS(D2), " niveles")),IF(C2="Decremento",IF(D2=1, CONCATENATE("Menos ", D2, " nivel"), CONCATENATE("Menos ", D2, " niveles")), "Sin cambio")))</f>
        <v>Menos 1 nivel</v>
      </c>
      <c r="G2" s="6" t="s">
        <v>85</v>
      </c>
      <c r="H2" s="18">
        <v>7</v>
      </c>
    </row>
    <row r="3" spans="1:8" x14ac:dyDescent="0.25">
      <c r="A3" s="3" t="str">
        <f ca="1"/>
        <v>4. Alto</v>
      </c>
      <c r="B3" s="16" t="str">
        <f ca="1"/>
        <v>4. Alto</v>
      </c>
      <c r="C3" t="str">
        <f ca="1">IF(OR(ISBLANK(A3), ISBLANK(B3)), , IF(A3 &lt; B3, "Incremento", IF(A3 &gt; B3, "Decremento", "Sin cambio")))</f>
        <v>Sin cambio</v>
      </c>
      <c r="D3">
        <f ca="1">_xlfn.XLOOKUP(A3,'Tabla de valores'!$A$2:$A$6,'Tabla de valores'!$B$2:$B$6,FALSE)-_xlfn.XLOOKUP(B3,'Tabla de valores'!$A$2:$A$6,'Tabla de valores'!$B$2:$B$6,FALSE)</f>
        <v>0</v>
      </c>
      <c r="E3" t="str">
        <f t="shared" ref="E3:E66" ca="1" si="0">IF(AND(C3=0, D3=0), , IF(C3="Incremento", IF(ABS(D3)=1, CONCATENATE("Más ", ABS(D3), " nivel"), CONCATENATE("Más ", ABS(D3), " niveles")),IF(C3="Decremento",IF(D3=1, CONCATENATE("Menos ", D3, " nivel"), CONCATENATE("Menos ", D3, " niveles")), "Sin cambio")))</f>
        <v>Sin cambio</v>
      </c>
      <c r="G3" s="6" t="s">
        <v>86</v>
      </c>
      <c r="H3" s="18">
        <v>8</v>
      </c>
    </row>
    <row r="4" spans="1:8" x14ac:dyDescent="0.25">
      <c r="A4" s="3" t="str">
        <f ca="1"/>
        <v>3. Medio</v>
      </c>
      <c r="B4" s="16" t="str">
        <f ca="1"/>
        <v>2. Bajo</v>
      </c>
      <c r="C4" t="str">
        <f t="shared" ref="C4:C66" ca="1" si="1">IF(OR(ISBLANK(A4), ISBLANK(B4)), , IF(A4 &lt; B4, "Incremento", IF(A4 &gt; B4, "Decremento", "Sin cambio")))</f>
        <v>Decremento</v>
      </c>
      <c r="D4">
        <f ca="1">_xlfn.XLOOKUP(A4,'Tabla de valores'!$A$2:$A$6,'Tabla de valores'!$B$2:$B$6,FALSE)-_xlfn.XLOOKUP(B4,'Tabla de valores'!$A$2:$A$6,'Tabla de valores'!$B$2:$B$6,FALSE)</f>
        <v>1</v>
      </c>
      <c r="E4" t="str">
        <f t="shared" ca="1" si="0"/>
        <v>Menos 1 nivel</v>
      </c>
      <c r="G4" s="6" t="s">
        <v>87</v>
      </c>
      <c r="H4" s="18">
        <v>8</v>
      </c>
    </row>
    <row r="5" spans="1:8" x14ac:dyDescent="0.25">
      <c r="A5" s="3" t="str">
        <f ca="1"/>
        <v>3. Medio</v>
      </c>
      <c r="B5" s="16" t="str">
        <f ca="1"/>
        <v>3. Medio</v>
      </c>
      <c r="C5" t="str">
        <f t="shared" ca="1" si="1"/>
        <v>Sin cambio</v>
      </c>
      <c r="D5">
        <f ca="1">_xlfn.XLOOKUP(A5,'Tabla de valores'!$A$2:$A$6,'Tabla de valores'!$B$2:$B$6,FALSE)-_xlfn.XLOOKUP(B5,'Tabla de valores'!$A$2:$A$6,'Tabla de valores'!$B$2:$B$6,FALSE)</f>
        <v>0</v>
      </c>
      <c r="E5" t="str">
        <f t="shared" ca="1" si="0"/>
        <v>Sin cambio</v>
      </c>
      <c r="G5" s="6" t="s">
        <v>73</v>
      </c>
      <c r="H5" s="18">
        <v>23</v>
      </c>
    </row>
    <row r="6" spans="1:8" x14ac:dyDescent="0.25">
      <c r="A6" s="3" t="str">
        <f ca="1"/>
        <v>3. Medio</v>
      </c>
      <c r="B6" s="16" t="str">
        <f ca="1"/>
        <v>4. Alto</v>
      </c>
      <c r="C6" t="str">
        <f t="shared" ca="1" si="1"/>
        <v>Incremento</v>
      </c>
      <c r="D6">
        <f ca="1">_xlfn.XLOOKUP(A6,'Tabla de valores'!$A$2:$A$6,'Tabla de valores'!$B$2:$B$6,FALSE)-_xlfn.XLOOKUP(B6,'Tabla de valores'!$A$2:$A$6,'Tabla de valores'!$B$2:$B$6,FALSE)</f>
        <v>-1</v>
      </c>
      <c r="E6" t="str">
        <f t="shared" ca="1" si="0"/>
        <v>Más 1 nivel</v>
      </c>
    </row>
    <row r="7" spans="1:8" x14ac:dyDescent="0.25">
      <c r="A7" s="3" t="str">
        <f ca="1"/>
        <v>2. Bajo</v>
      </c>
      <c r="B7" s="16" t="str">
        <f ca="1"/>
        <v>2. Bajo</v>
      </c>
      <c r="C7" t="str">
        <f t="shared" ca="1" si="1"/>
        <v>Sin cambio</v>
      </c>
      <c r="D7">
        <f ca="1">_xlfn.XLOOKUP(A7,'Tabla de valores'!$A$2:$A$6,'Tabla de valores'!$B$2:$B$6,FALSE)-_xlfn.XLOOKUP(B7,'Tabla de valores'!$A$2:$A$6,'Tabla de valores'!$B$2:$B$6,FALSE)</f>
        <v>0</v>
      </c>
      <c r="E7" t="str">
        <f t="shared" ca="1" si="0"/>
        <v>Sin cambio</v>
      </c>
    </row>
    <row r="8" spans="1:8" x14ac:dyDescent="0.25">
      <c r="A8" s="3" t="str">
        <f ca="1"/>
        <v>3. Medio</v>
      </c>
      <c r="B8" s="16" t="str">
        <f ca="1"/>
        <v>5. Muy alto</v>
      </c>
      <c r="C8" t="str">
        <f t="shared" ca="1" si="1"/>
        <v>Incremento</v>
      </c>
      <c r="D8">
        <f ca="1">_xlfn.XLOOKUP(A8,'Tabla de valores'!$A$2:$A$6,'Tabla de valores'!$B$2:$B$6,FALSE)-_xlfn.XLOOKUP(B8,'Tabla de valores'!$A$2:$A$6,'Tabla de valores'!$B$2:$B$6,FALSE)</f>
        <v>-2</v>
      </c>
      <c r="E8" t="str">
        <f t="shared" ca="1" si="0"/>
        <v>Más 2 niveles</v>
      </c>
    </row>
    <row r="9" spans="1:8" x14ac:dyDescent="0.25">
      <c r="A9" s="3" t="str">
        <f ca="1"/>
        <v>4. Alto</v>
      </c>
      <c r="B9" s="16" t="str">
        <f ca="1"/>
        <v>4. Alto</v>
      </c>
      <c r="C9" t="str">
        <f t="shared" ca="1" si="1"/>
        <v>Sin cambio</v>
      </c>
      <c r="D9">
        <f ca="1">_xlfn.XLOOKUP(A9,'Tabla de valores'!$A$2:$A$6,'Tabla de valores'!$B$2:$B$6,FALSE)-_xlfn.XLOOKUP(B9,'Tabla de valores'!$A$2:$A$6,'Tabla de valores'!$B$2:$B$6,FALSE)</f>
        <v>0</v>
      </c>
      <c r="E9" t="str">
        <f t="shared" ca="1" si="0"/>
        <v>Sin cambio</v>
      </c>
    </row>
    <row r="10" spans="1:8" x14ac:dyDescent="0.25">
      <c r="A10" s="3" t="str">
        <f ca="1"/>
        <v>2. Bajo</v>
      </c>
      <c r="B10" s="16" t="str">
        <f ca="1"/>
        <v>4. Alto</v>
      </c>
      <c r="C10" t="str">
        <f t="shared" ca="1" si="1"/>
        <v>Incremento</v>
      </c>
      <c r="D10">
        <f ca="1">_xlfn.XLOOKUP(A10,'Tabla de valores'!$A$2:$A$6,'Tabla de valores'!$B$2:$B$6,FALSE)-_xlfn.XLOOKUP(B10,'Tabla de valores'!$A$2:$A$6,'Tabla de valores'!$B$2:$B$6,FALSE)</f>
        <v>-2</v>
      </c>
      <c r="E10" t="str">
        <f t="shared" ca="1" si="0"/>
        <v>Más 2 niveles</v>
      </c>
      <c r="G10" s="5" t="s">
        <v>72</v>
      </c>
      <c r="H10" t="s">
        <v>83</v>
      </c>
    </row>
    <row r="11" spans="1:8" x14ac:dyDescent="0.25">
      <c r="A11" s="3" t="str">
        <f ca="1"/>
        <v>5. Muy alto</v>
      </c>
      <c r="B11" s="16" t="str">
        <f ca="1"/>
        <v>3. Medio</v>
      </c>
      <c r="C11" t="str">
        <f t="shared" ca="1" si="1"/>
        <v>Decremento</v>
      </c>
      <c r="D11">
        <f ca="1">_xlfn.XLOOKUP(A11,'Tabla de valores'!$A$2:$A$6,'Tabla de valores'!$B$2:$B$6,FALSE)-_xlfn.XLOOKUP(B11,'Tabla de valores'!$A$2:$A$6,'Tabla de valores'!$B$2:$B$6,FALSE)</f>
        <v>2</v>
      </c>
      <c r="E11" t="str">
        <f t="shared" ca="1" si="0"/>
        <v>Menos 2 niveles</v>
      </c>
      <c r="G11" s="6" t="s">
        <v>91</v>
      </c>
      <c r="H11" s="18">
        <v>2</v>
      </c>
    </row>
    <row r="12" spans="1:8" x14ac:dyDescent="0.25">
      <c r="A12" s="3" t="str">
        <f ca="1"/>
        <v>3. Medio</v>
      </c>
      <c r="B12" s="16" t="str">
        <f ca="1"/>
        <v>3. Medio</v>
      </c>
      <c r="C12" t="str">
        <f t="shared" ca="1" si="1"/>
        <v>Sin cambio</v>
      </c>
      <c r="D12">
        <f ca="1">_xlfn.XLOOKUP(A12,'Tabla de valores'!$A$2:$A$6,'Tabla de valores'!$B$2:$B$6,FALSE)-_xlfn.XLOOKUP(B12,'Tabla de valores'!$A$2:$A$6,'Tabla de valores'!$B$2:$B$6,FALSE)</f>
        <v>0</v>
      </c>
      <c r="E12" t="str">
        <f t="shared" ca="1" si="0"/>
        <v>Sin cambio</v>
      </c>
      <c r="G12" s="6" t="s">
        <v>88</v>
      </c>
      <c r="H12" s="18">
        <v>5</v>
      </c>
    </row>
    <row r="13" spans="1:8" x14ac:dyDescent="0.25">
      <c r="A13" s="3" t="str">
        <f ca="1"/>
        <v>2. Bajo</v>
      </c>
      <c r="B13" s="16" t="str">
        <f ca="1"/>
        <v>3. Medio</v>
      </c>
      <c r="C13" t="str">
        <f t="shared" ca="1" si="1"/>
        <v>Incremento</v>
      </c>
      <c r="D13">
        <f ca="1">_xlfn.XLOOKUP(A13,'Tabla de valores'!$A$2:$A$6,'Tabla de valores'!$B$2:$B$6,FALSE)-_xlfn.XLOOKUP(B13,'Tabla de valores'!$A$2:$A$6,'Tabla de valores'!$B$2:$B$6,FALSE)</f>
        <v>-1</v>
      </c>
      <c r="E13" t="str">
        <f t="shared" ca="1" si="0"/>
        <v>Más 1 nivel</v>
      </c>
      <c r="G13" s="6" t="s">
        <v>86</v>
      </c>
      <c r="H13" s="18">
        <v>8</v>
      </c>
    </row>
    <row r="14" spans="1:8" x14ac:dyDescent="0.25">
      <c r="A14" s="3" t="str">
        <f ca="1"/>
        <v>1. Muy bajo</v>
      </c>
      <c r="B14" s="16" t="str">
        <f ca="1"/>
        <v>3. Medio</v>
      </c>
      <c r="C14" t="str">
        <f t="shared" ca="1" si="1"/>
        <v>Incremento</v>
      </c>
      <c r="D14">
        <f ca="1">_xlfn.XLOOKUP(A14,'Tabla de valores'!$A$2:$A$6,'Tabla de valores'!$B$2:$B$6,FALSE)-_xlfn.XLOOKUP(B14,'Tabla de valores'!$A$2:$A$6,'Tabla de valores'!$B$2:$B$6,FALSE)</f>
        <v>-2</v>
      </c>
      <c r="E14" t="str">
        <f t="shared" ca="1" si="0"/>
        <v>Más 2 niveles</v>
      </c>
      <c r="G14" s="6" t="s">
        <v>89</v>
      </c>
      <c r="H14" s="18">
        <v>3</v>
      </c>
    </row>
    <row r="15" spans="1:8" x14ac:dyDescent="0.25">
      <c r="A15" s="3" t="str">
        <f ca="1"/>
        <v>3. Medio</v>
      </c>
      <c r="B15" s="16" t="str">
        <f ca="1"/>
        <v>3. Medio</v>
      </c>
      <c r="C15" t="str">
        <f t="shared" ca="1" si="1"/>
        <v>Sin cambio</v>
      </c>
      <c r="D15">
        <f ca="1">_xlfn.XLOOKUP(A15,'Tabla de valores'!$A$2:$A$6,'Tabla de valores'!$B$2:$B$6,FALSE)-_xlfn.XLOOKUP(B15,'Tabla de valores'!$A$2:$A$6,'Tabla de valores'!$B$2:$B$6,FALSE)</f>
        <v>0</v>
      </c>
      <c r="E15" t="str">
        <f t="shared" ca="1" si="0"/>
        <v>Sin cambio</v>
      </c>
      <c r="G15" s="6" t="s">
        <v>90</v>
      </c>
      <c r="H15" s="18">
        <v>4</v>
      </c>
    </row>
    <row r="16" spans="1:8" x14ac:dyDescent="0.25">
      <c r="A16" s="3" t="str">
        <f ca="1"/>
        <v>2. Bajo</v>
      </c>
      <c r="B16" s="16" t="str">
        <f ca="1"/>
        <v>2. Bajo</v>
      </c>
      <c r="C16" t="str">
        <f t="shared" ca="1" si="1"/>
        <v>Sin cambio</v>
      </c>
      <c r="D16">
        <f ca="1">_xlfn.XLOOKUP(A16,'Tabla de valores'!$A$2:$A$6,'Tabla de valores'!$B$2:$B$6,FALSE)-_xlfn.XLOOKUP(B16,'Tabla de valores'!$A$2:$A$6,'Tabla de valores'!$B$2:$B$6,FALSE)</f>
        <v>0</v>
      </c>
      <c r="E16" t="str">
        <f t="shared" ca="1" si="0"/>
        <v>Sin cambio</v>
      </c>
      <c r="G16" s="6" t="s">
        <v>73</v>
      </c>
      <c r="H16" s="18">
        <v>22</v>
      </c>
    </row>
    <row r="17" spans="1:9" x14ac:dyDescent="0.25">
      <c r="A17" s="3" t="str">
        <f ca="1"/>
        <v>4. Alto</v>
      </c>
      <c r="B17" s="16" t="str">
        <f ca="1"/>
        <v>3. Medio</v>
      </c>
      <c r="C17" t="str">
        <f t="shared" ca="1" si="1"/>
        <v>Decremento</v>
      </c>
      <c r="D17">
        <f ca="1">_xlfn.XLOOKUP(A17,'Tabla de valores'!$A$2:$A$6,'Tabla de valores'!$B$2:$B$6,FALSE)-_xlfn.XLOOKUP(B17,'Tabla de valores'!$A$2:$A$6,'Tabla de valores'!$B$2:$B$6,FALSE)</f>
        <v>1</v>
      </c>
      <c r="E17" t="str">
        <f t="shared" ca="1" si="0"/>
        <v>Menos 1 nivel</v>
      </c>
      <c r="I17" s="7"/>
    </row>
    <row r="18" spans="1:9" x14ac:dyDescent="0.25">
      <c r="A18" s="3" t="str">
        <f ca="1"/>
        <v>3. Medio</v>
      </c>
      <c r="B18" s="16" t="str">
        <f ca="1"/>
        <v>2. Bajo</v>
      </c>
      <c r="C18" t="str">
        <f t="shared" ca="1" si="1"/>
        <v>Decremento</v>
      </c>
      <c r="D18">
        <f ca="1">_xlfn.XLOOKUP(A18,'Tabla de valores'!$A$2:$A$6,'Tabla de valores'!$B$2:$B$6,FALSE)-_xlfn.XLOOKUP(B18,'Tabla de valores'!$A$2:$A$6,'Tabla de valores'!$B$2:$B$6,FALSE)</f>
        <v>1</v>
      </c>
      <c r="E18" t="str">
        <f t="shared" ca="1" si="0"/>
        <v>Menos 1 nivel</v>
      </c>
      <c r="I18" s="7"/>
    </row>
    <row r="19" spans="1:9" x14ac:dyDescent="0.25">
      <c r="A19" s="3" t="str">
        <f ca="1"/>
        <v>5. Muy alto</v>
      </c>
      <c r="B19" s="16" t="str">
        <f ca="1"/>
        <v>3. Medio</v>
      </c>
      <c r="C19" t="str">
        <f t="shared" ca="1" si="1"/>
        <v>Decremento</v>
      </c>
      <c r="D19">
        <f ca="1">_xlfn.XLOOKUP(A19,'Tabla de valores'!$A$2:$A$6,'Tabla de valores'!$B$2:$B$6,FALSE)-_xlfn.XLOOKUP(B19,'Tabla de valores'!$A$2:$A$6,'Tabla de valores'!$B$2:$B$6,FALSE)</f>
        <v>2</v>
      </c>
      <c r="E19" t="str">
        <f t="shared" ca="1" si="0"/>
        <v>Menos 2 niveles</v>
      </c>
      <c r="I19" s="7"/>
    </row>
    <row r="20" spans="1:9" x14ac:dyDescent="0.25">
      <c r="A20" s="3" t="str">
        <f ca="1"/>
        <v>2. Bajo</v>
      </c>
      <c r="B20" s="16" t="str">
        <f ca="1"/>
        <v>3. Medio</v>
      </c>
      <c r="C20" t="str">
        <f t="shared" ca="1" si="1"/>
        <v>Incremento</v>
      </c>
      <c r="D20">
        <f ca="1">_xlfn.XLOOKUP(A20,'Tabla de valores'!$A$2:$A$6,'Tabla de valores'!$B$2:$B$6,FALSE)-_xlfn.XLOOKUP(B20,'Tabla de valores'!$A$2:$A$6,'Tabla de valores'!$B$2:$B$6,FALSE)</f>
        <v>-1</v>
      </c>
      <c r="E20" t="str">
        <f t="shared" ca="1" si="0"/>
        <v>Más 1 nivel</v>
      </c>
      <c r="G20" s="5" t="s">
        <v>72</v>
      </c>
      <c r="H20" t="s">
        <v>84</v>
      </c>
      <c r="I20" s="7"/>
    </row>
    <row r="21" spans="1:9" x14ac:dyDescent="0.25">
      <c r="A21" s="3" t="str">
        <f ca="1"/>
        <v>2. Bajo</v>
      </c>
      <c r="B21" s="16" t="str">
        <f ca="1"/>
        <v>4. Alto</v>
      </c>
      <c r="C21" t="str">
        <f t="shared" ca="1" si="1"/>
        <v>Incremento</v>
      </c>
      <c r="D21">
        <f ca="1">_xlfn.XLOOKUP(A21,'Tabla de valores'!$A$2:$A$6,'Tabla de valores'!$B$2:$B$6,FALSE)-_xlfn.XLOOKUP(B21,'Tabla de valores'!$A$2:$A$6,'Tabla de valores'!$B$2:$B$6,FALSE)</f>
        <v>-2</v>
      </c>
      <c r="E21" t="str">
        <f t="shared" ca="1" si="0"/>
        <v>Más 2 niveles</v>
      </c>
      <c r="G21" s="6" t="s">
        <v>10</v>
      </c>
      <c r="H21" s="18">
        <v>1</v>
      </c>
      <c r="I21" s="7"/>
    </row>
    <row r="22" spans="1:9" x14ac:dyDescent="0.25">
      <c r="A22" t="str">
        <f ca="1"/>
        <v>4. Alto</v>
      </c>
      <c r="B22" s="16" t="str">
        <f ca="1"/>
        <v>4. Alto</v>
      </c>
      <c r="C22" t="str">
        <f t="shared" ca="1" si="1"/>
        <v>Sin cambio</v>
      </c>
      <c r="D22">
        <f ca="1">_xlfn.XLOOKUP(A22,'Tabla de valores'!$A$2:$A$6,'Tabla de valores'!$B$2:$B$6,FALSE)-_xlfn.XLOOKUP(B22,'Tabla de valores'!$A$2:$A$6,'Tabla de valores'!$B$2:$B$6,FALSE)</f>
        <v>0</v>
      </c>
      <c r="E22" t="str">
        <f t="shared" ca="1" si="0"/>
        <v>Sin cambio</v>
      </c>
      <c r="G22" s="6" t="s">
        <v>8</v>
      </c>
      <c r="H22" s="18">
        <v>7</v>
      </c>
      <c r="I22" s="7"/>
    </row>
    <row r="23" spans="1:9" x14ac:dyDescent="0.25">
      <c r="A23" s="3" t="str">
        <f ca="1"/>
        <v>4. Alto</v>
      </c>
      <c r="B23" s="16" t="str">
        <f ca="1"/>
        <v>3. Medio</v>
      </c>
      <c r="C23" t="str">
        <f t="shared" ca="1" si="1"/>
        <v>Decremento</v>
      </c>
      <c r="D23">
        <f ca="1">_xlfn.XLOOKUP(A23,'Tabla de valores'!$A$2:$A$6,'Tabla de valores'!$B$2:$B$6,FALSE)-_xlfn.XLOOKUP(B23,'Tabla de valores'!$A$2:$A$6,'Tabla de valores'!$B$2:$B$6,FALSE)</f>
        <v>1</v>
      </c>
      <c r="E23" t="str">
        <f t="shared" ca="1" si="0"/>
        <v>Menos 1 nivel</v>
      </c>
      <c r="G23" s="6" t="s">
        <v>7</v>
      </c>
      <c r="H23" s="18">
        <v>7</v>
      </c>
    </row>
    <row r="24" spans="1:9" x14ac:dyDescent="0.25">
      <c r="A24" s="3" t="str">
        <f ca="1"/>
        <v>2. Bajo</v>
      </c>
      <c r="B24" s="16" t="str">
        <f ca="1"/>
        <v>5. Muy alto</v>
      </c>
      <c r="C24" t="str">
        <f t="shared" ca="1" si="1"/>
        <v>Incremento</v>
      </c>
      <c r="D24">
        <f ca="1">_xlfn.XLOOKUP(A24,'Tabla de valores'!$A$2:$A$6,'Tabla de valores'!$B$2:$B$6,FALSE)-_xlfn.XLOOKUP(B24,'Tabla de valores'!$A$2:$A$6,'Tabla de valores'!$B$2:$B$6,FALSE)</f>
        <v>-3</v>
      </c>
      <c r="E24" t="str">
        <f t="shared" ca="1" si="0"/>
        <v>Más 3 niveles</v>
      </c>
      <c r="G24" s="6" t="s">
        <v>6</v>
      </c>
      <c r="H24" s="18">
        <v>6</v>
      </c>
    </row>
    <row r="25" spans="1:9" x14ac:dyDescent="0.25">
      <c r="A25" s="3"/>
      <c r="B25" s="16"/>
      <c r="C25">
        <f t="shared" si="1"/>
        <v>0</v>
      </c>
      <c r="D25">
        <f>_xlfn.XLOOKUP(A25,'Tabla de valores'!$A$2:$A$6,'Tabla de valores'!$B$2:$B$6,FALSE)-_xlfn.XLOOKUP(B25,'Tabla de valores'!$A$2:$A$6,'Tabla de valores'!$B$2:$B$6,FALSE)</f>
        <v>0</v>
      </c>
      <c r="E25">
        <f t="shared" si="0"/>
        <v>0</v>
      </c>
      <c r="G25" s="6" t="s">
        <v>20</v>
      </c>
      <c r="H25" s="18">
        <v>2</v>
      </c>
    </row>
    <row r="26" spans="1:9" x14ac:dyDescent="0.25">
      <c r="A26" s="3"/>
      <c r="B26" s="16"/>
      <c r="C26">
        <f t="shared" si="1"/>
        <v>0</v>
      </c>
      <c r="D26">
        <f>_xlfn.XLOOKUP(A26,'Tabla de valores'!$A$2:$A$6,'Tabla de valores'!$B$2:$B$6,FALSE)-_xlfn.XLOOKUP(B26,'Tabla de valores'!$A$2:$A$6,'Tabla de valores'!$B$2:$B$6,FALSE)</f>
        <v>0</v>
      </c>
      <c r="E26">
        <f t="shared" si="0"/>
        <v>0</v>
      </c>
      <c r="G26" s="6" t="s">
        <v>73</v>
      </c>
      <c r="H26" s="18">
        <v>23</v>
      </c>
    </row>
    <row r="27" spans="1:9" x14ac:dyDescent="0.25">
      <c r="A27" s="3"/>
      <c r="B27" s="16"/>
      <c r="C27">
        <f t="shared" si="1"/>
        <v>0</v>
      </c>
      <c r="D27">
        <f>_xlfn.XLOOKUP(A27,'Tabla de valores'!$A$2:$A$6,'Tabla de valores'!$B$2:$B$6,FALSE)-_xlfn.XLOOKUP(B27,'Tabla de valores'!$A$2:$A$6,'Tabla de valores'!$B$2:$B$6,FALSE)</f>
        <v>0</v>
      </c>
      <c r="E27">
        <f t="shared" si="0"/>
        <v>0</v>
      </c>
    </row>
    <row r="28" spans="1:9" x14ac:dyDescent="0.25">
      <c r="A28" s="3"/>
      <c r="B28" s="16"/>
      <c r="C28">
        <f t="shared" si="1"/>
        <v>0</v>
      </c>
      <c r="D28">
        <f>_xlfn.XLOOKUP(A28,'Tabla de valores'!$A$2:$A$6,'Tabla de valores'!$B$2:$B$6,FALSE)-_xlfn.XLOOKUP(B28,'Tabla de valores'!$A$2:$A$6,'Tabla de valores'!$B$2:$B$6,FALSE)</f>
        <v>0</v>
      </c>
      <c r="E28">
        <f t="shared" si="0"/>
        <v>0</v>
      </c>
    </row>
    <row r="29" spans="1:9" x14ac:dyDescent="0.25">
      <c r="A29" s="3"/>
      <c r="B29" s="16"/>
      <c r="C29">
        <f t="shared" si="1"/>
        <v>0</v>
      </c>
      <c r="D29">
        <f>_xlfn.XLOOKUP(A29,'Tabla de valores'!$A$2:$A$6,'Tabla de valores'!$B$2:$B$6,FALSE)-_xlfn.XLOOKUP(B29,'Tabla de valores'!$A$2:$A$6,'Tabla de valores'!$B$2:$B$6,FALSE)</f>
        <v>0</v>
      </c>
      <c r="E29">
        <f t="shared" si="0"/>
        <v>0</v>
      </c>
    </row>
    <row r="30" spans="1:9" x14ac:dyDescent="0.25">
      <c r="A30" s="3"/>
      <c r="B30" s="16"/>
      <c r="C30">
        <f t="shared" si="1"/>
        <v>0</v>
      </c>
      <c r="D30">
        <f>_xlfn.XLOOKUP(A30,'Tabla de valores'!$A$2:$A$6,'Tabla de valores'!$B$2:$B$6,FALSE)-_xlfn.XLOOKUP(B30,'Tabla de valores'!$A$2:$A$6,'Tabla de valores'!$B$2:$B$6,FALSE)</f>
        <v>0</v>
      </c>
      <c r="E30">
        <f t="shared" si="0"/>
        <v>0</v>
      </c>
    </row>
    <row r="31" spans="1:9" x14ac:dyDescent="0.25">
      <c r="A31" s="3"/>
      <c r="B31" s="16"/>
      <c r="C31">
        <f t="shared" si="1"/>
        <v>0</v>
      </c>
      <c r="D31">
        <f>_xlfn.XLOOKUP(A31,'Tabla de valores'!$A$2:$A$6,'Tabla de valores'!$B$2:$B$6,FALSE)-_xlfn.XLOOKUP(B31,'Tabla de valores'!$A$2:$A$6,'Tabla de valores'!$B$2:$B$6,FALSE)</f>
        <v>0</v>
      </c>
      <c r="E31">
        <f t="shared" si="0"/>
        <v>0</v>
      </c>
      <c r="G31" s="5" t="s">
        <v>72</v>
      </c>
      <c r="H31" t="s">
        <v>81</v>
      </c>
    </row>
    <row r="32" spans="1:9" x14ac:dyDescent="0.25">
      <c r="A32" s="3"/>
      <c r="B32" s="16"/>
      <c r="C32">
        <f t="shared" si="1"/>
        <v>0</v>
      </c>
      <c r="D32">
        <f>_xlfn.XLOOKUP(A32,'Tabla de valores'!$A$2:$A$6,'Tabla de valores'!$B$2:$B$6,FALSE)-_xlfn.XLOOKUP(B32,'Tabla de valores'!$A$2:$A$6,'Tabla de valores'!$B$2:$B$6,FALSE)</f>
        <v>0</v>
      </c>
      <c r="E32">
        <f t="shared" si="0"/>
        <v>0</v>
      </c>
      <c r="G32" s="6" t="s">
        <v>8</v>
      </c>
      <c r="H32" s="18">
        <v>4</v>
      </c>
    </row>
    <row r="33" spans="1:10" x14ac:dyDescent="0.25">
      <c r="A33" s="3"/>
      <c r="B33" s="16"/>
      <c r="C33">
        <f t="shared" si="1"/>
        <v>0</v>
      </c>
      <c r="D33">
        <f>_xlfn.XLOOKUP(A33,'Tabla de valores'!$A$2:$A$6,'Tabla de valores'!$B$2:$B$6,FALSE)-_xlfn.XLOOKUP(B33,'Tabla de valores'!$A$2:$A$6,'Tabla de valores'!$B$2:$B$6,FALSE)</f>
        <v>0</v>
      </c>
      <c r="E33">
        <f t="shared" si="0"/>
        <v>0</v>
      </c>
      <c r="G33" s="6" t="s">
        <v>7</v>
      </c>
      <c r="H33" s="18">
        <v>11</v>
      </c>
    </row>
    <row r="34" spans="1:10" x14ac:dyDescent="0.25">
      <c r="A34" s="3"/>
      <c r="B34" s="16"/>
      <c r="C34">
        <f t="shared" si="1"/>
        <v>0</v>
      </c>
      <c r="D34">
        <f>_xlfn.XLOOKUP(A34,'Tabla de valores'!$A$2:$A$6,'Tabla de valores'!$B$2:$B$6,FALSE)-_xlfn.XLOOKUP(B34,'Tabla de valores'!$A$2:$A$6,'Tabla de valores'!$B$2:$B$6,FALSE)</f>
        <v>0</v>
      </c>
      <c r="E34">
        <f t="shared" si="0"/>
        <v>0</v>
      </c>
      <c r="G34" s="6" t="s">
        <v>6</v>
      </c>
      <c r="H34" s="18">
        <v>6</v>
      </c>
    </row>
    <row r="35" spans="1:10" x14ac:dyDescent="0.25">
      <c r="A35" s="3"/>
      <c r="B35" s="16"/>
      <c r="C35">
        <f t="shared" si="1"/>
        <v>0</v>
      </c>
      <c r="D35">
        <f>_xlfn.XLOOKUP(A35,'Tabla de valores'!$A$2:$A$6,'Tabla de valores'!$B$2:$B$6,FALSE)-_xlfn.XLOOKUP(B35,'Tabla de valores'!$A$2:$A$6,'Tabla de valores'!$B$2:$B$6,FALSE)</f>
        <v>0</v>
      </c>
      <c r="E35">
        <f t="shared" si="0"/>
        <v>0</v>
      </c>
      <c r="G35" s="6" t="s">
        <v>20</v>
      </c>
      <c r="H35" s="18">
        <v>2</v>
      </c>
    </row>
    <row r="36" spans="1:10" x14ac:dyDescent="0.25">
      <c r="A36" s="3"/>
      <c r="B36" s="16"/>
      <c r="C36">
        <f t="shared" si="1"/>
        <v>0</v>
      </c>
      <c r="D36">
        <f>_xlfn.XLOOKUP(A36,'Tabla de valores'!$A$2:$A$6,'Tabla de valores'!$B$2:$B$6,FALSE)-_xlfn.XLOOKUP(B36,'Tabla de valores'!$A$2:$A$6,'Tabla de valores'!$B$2:$B$6,FALSE)</f>
        <v>0</v>
      </c>
      <c r="E36">
        <f t="shared" si="0"/>
        <v>0</v>
      </c>
      <c r="G36" s="6" t="s">
        <v>73</v>
      </c>
      <c r="H36" s="18">
        <v>23</v>
      </c>
    </row>
    <row r="37" spans="1:10" x14ac:dyDescent="0.25">
      <c r="A37" s="3"/>
      <c r="B37" s="16"/>
      <c r="C37">
        <f t="shared" si="1"/>
        <v>0</v>
      </c>
      <c r="D37">
        <f>_xlfn.XLOOKUP(A37,'Tabla de valores'!$A$2:$A$6,'Tabla de valores'!$B$2:$B$6,FALSE)-_xlfn.XLOOKUP(B37,'Tabla de valores'!$A$2:$A$6,'Tabla de valores'!$B$2:$B$6,FALSE)</f>
        <v>0</v>
      </c>
      <c r="E37">
        <f t="shared" si="0"/>
        <v>0</v>
      </c>
    </row>
    <row r="38" spans="1:10" x14ac:dyDescent="0.25">
      <c r="A38" s="3"/>
      <c r="B38" s="16"/>
      <c r="C38">
        <f t="shared" si="1"/>
        <v>0</v>
      </c>
      <c r="D38">
        <f>_xlfn.XLOOKUP(A38,'Tabla de valores'!$A$2:$A$6,'Tabla de valores'!$B$2:$B$6,FALSE)-_xlfn.XLOOKUP(B38,'Tabla de valores'!$A$2:$A$6,'Tabla de valores'!$B$2:$B$6,FALSE)</f>
        <v>0</v>
      </c>
      <c r="E38">
        <f t="shared" si="0"/>
        <v>0</v>
      </c>
    </row>
    <row r="39" spans="1:10" x14ac:dyDescent="0.25">
      <c r="A39" s="3"/>
      <c r="B39" s="16"/>
      <c r="C39">
        <f t="shared" si="1"/>
        <v>0</v>
      </c>
      <c r="D39">
        <f>_xlfn.XLOOKUP(A39,'Tabla de valores'!$A$2:$A$6,'Tabla de valores'!$B$2:$B$6,FALSE)-_xlfn.XLOOKUP(B39,'Tabla de valores'!$A$2:$A$6,'Tabla de valores'!$B$2:$B$6,FALSE)</f>
        <v>0</v>
      </c>
      <c r="E39">
        <f t="shared" si="0"/>
        <v>0</v>
      </c>
    </row>
    <row r="40" spans="1:10" x14ac:dyDescent="0.25">
      <c r="A40" s="3"/>
      <c r="B40" s="16"/>
      <c r="C40">
        <f t="shared" si="1"/>
        <v>0</v>
      </c>
      <c r="D40">
        <f>_xlfn.XLOOKUP(A40,'Tabla de valores'!$A$2:$A$6,'Tabla de valores'!$B$2:$B$6,FALSE)-_xlfn.XLOOKUP(B40,'Tabla de valores'!$A$2:$A$6,'Tabla de valores'!$B$2:$B$6,FALSE)</f>
        <v>0</v>
      </c>
      <c r="E40">
        <f t="shared" si="0"/>
        <v>0</v>
      </c>
    </row>
    <row r="41" spans="1:10" x14ac:dyDescent="0.25">
      <c r="A41" s="3"/>
      <c r="B41" s="16"/>
      <c r="C41">
        <f t="shared" si="1"/>
        <v>0</v>
      </c>
      <c r="D41">
        <f>_xlfn.XLOOKUP(A41,'Tabla de valores'!$A$2:$A$6,'Tabla de valores'!$B$2:$B$6,FALSE)-_xlfn.XLOOKUP(B41,'Tabla de valores'!$A$2:$A$6,'Tabla de valores'!$B$2:$B$6,FALSE)</f>
        <v>0</v>
      </c>
      <c r="E41">
        <f t="shared" si="0"/>
        <v>0</v>
      </c>
    </row>
    <row r="42" spans="1:10" x14ac:dyDescent="0.25">
      <c r="A42" s="3"/>
      <c r="B42" s="16"/>
      <c r="C42">
        <f t="shared" si="1"/>
        <v>0</v>
      </c>
      <c r="D42">
        <f>_xlfn.XLOOKUP(A42,'Tabla de valores'!$A$2:$A$6,'Tabla de valores'!$B$2:$B$6,FALSE)-_xlfn.XLOOKUP(B42,'Tabla de valores'!$A$2:$A$6,'Tabla de valores'!$B$2:$B$6,FALSE)</f>
        <v>0</v>
      </c>
      <c r="E42">
        <f t="shared" si="0"/>
        <v>0</v>
      </c>
    </row>
    <row r="43" spans="1:10" x14ac:dyDescent="0.25">
      <c r="A43" s="3"/>
      <c r="B43" s="16"/>
      <c r="C43">
        <f t="shared" si="1"/>
        <v>0</v>
      </c>
      <c r="D43">
        <f>_xlfn.XLOOKUP(A43,'Tabla de valores'!$A$2:$A$6,'Tabla de valores'!$B$2:$B$6,FALSE)-_xlfn.XLOOKUP(B43,'Tabla de valores'!$A$2:$A$6,'Tabla de valores'!$B$2:$B$6,FALSE)</f>
        <v>0</v>
      </c>
      <c r="E43">
        <f t="shared" si="0"/>
        <v>0</v>
      </c>
    </row>
    <row r="44" spans="1:10" x14ac:dyDescent="0.25">
      <c r="A44" s="3"/>
      <c r="B44" s="16"/>
      <c r="C44">
        <f t="shared" si="1"/>
        <v>0</v>
      </c>
      <c r="D44">
        <f>_xlfn.XLOOKUP(A44,'Tabla de valores'!$A$2:$A$6,'Tabla de valores'!$B$2:$B$6,FALSE)-_xlfn.XLOOKUP(B44,'Tabla de valores'!$A$2:$A$6,'Tabla de valores'!$B$2:$B$6,FALSE)</f>
        <v>0</v>
      </c>
      <c r="E44">
        <f t="shared" si="0"/>
        <v>0</v>
      </c>
    </row>
    <row r="45" spans="1:10" x14ac:dyDescent="0.25">
      <c r="A45" s="3"/>
      <c r="B45" s="16"/>
      <c r="C45">
        <f t="shared" si="1"/>
        <v>0</v>
      </c>
      <c r="D45">
        <f>_xlfn.XLOOKUP(A45,'Tabla de valores'!$A$2:$A$6,'Tabla de valores'!$B$2:$B$6,FALSE)-_xlfn.XLOOKUP(B45,'Tabla de valores'!$A$2:$A$6,'Tabla de valores'!$B$2:$B$6,FALSE)</f>
        <v>0</v>
      </c>
      <c r="E45">
        <f t="shared" si="0"/>
        <v>0</v>
      </c>
    </row>
    <row r="46" spans="1:10" x14ac:dyDescent="0.25">
      <c r="A46" s="3"/>
      <c r="B46" s="16"/>
      <c r="C46">
        <f t="shared" si="1"/>
        <v>0</v>
      </c>
      <c r="D46">
        <f>_xlfn.XLOOKUP(A46,'Tabla de valores'!$A$2:$A$6,'Tabla de valores'!$B$2:$B$6,FALSE)-_xlfn.XLOOKUP(B46,'Tabla de valores'!$A$2:$A$6,'Tabla de valores'!$B$2:$B$6,FALSE)</f>
        <v>0</v>
      </c>
      <c r="E46">
        <f t="shared" si="0"/>
        <v>0</v>
      </c>
      <c r="H46" s="6" t="s">
        <v>96</v>
      </c>
      <c r="I46" s="9" t="s">
        <v>101</v>
      </c>
      <c r="J46" s="9" t="s">
        <v>102</v>
      </c>
    </row>
    <row r="47" spans="1:10" x14ac:dyDescent="0.25">
      <c r="A47" s="3"/>
      <c r="B47" s="16"/>
      <c r="C47">
        <f t="shared" si="1"/>
        <v>0</v>
      </c>
      <c r="D47">
        <f>_xlfn.XLOOKUP(A47,'Tabla de valores'!$A$2:$A$6,'Tabla de valores'!$B$2:$B$6,FALSE)-_xlfn.XLOOKUP(B47,'Tabla de valores'!$A$2:$A$6,'Tabla de valores'!$B$2:$B$6,FALSE)</f>
        <v>0</v>
      </c>
      <c r="E47">
        <f t="shared" si="0"/>
        <v>0</v>
      </c>
      <c r="G47" t="s">
        <v>99</v>
      </c>
      <c r="H47" s="6" t="s">
        <v>10</v>
      </c>
      <c r="I47">
        <f ca="1">COUNTIF($A$1:$A$350,H47)</f>
        <v>1</v>
      </c>
      <c r="J47">
        <f ca="1">COUNTIF($B$2:$B$350,H47)</f>
        <v>0</v>
      </c>
    </row>
    <row r="48" spans="1:10" x14ac:dyDescent="0.25">
      <c r="A48" s="3"/>
      <c r="B48" s="16"/>
      <c r="C48">
        <f t="shared" si="1"/>
        <v>0</v>
      </c>
      <c r="D48">
        <f>_xlfn.XLOOKUP(A48,'Tabla de valores'!$A$2:$A$6,'Tabla de valores'!$B$2:$B$6,FALSE)-_xlfn.XLOOKUP(B48,'Tabla de valores'!$A$2:$A$6,'Tabla de valores'!$B$2:$B$6,FALSE)</f>
        <v>0</v>
      </c>
      <c r="E48">
        <f t="shared" si="0"/>
        <v>0</v>
      </c>
      <c r="G48" t="s">
        <v>76</v>
      </c>
      <c r="H48" s="6" t="s">
        <v>8</v>
      </c>
      <c r="I48">
        <f ca="1">COUNTIF($A$1:$A$350,H48)</f>
        <v>7</v>
      </c>
      <c r="J48">
        <f ca="1">COUNTIF($B$2:$B$350,H48)</f>
        <v>4</v>
      </c>
    </row>
    <row r="49" spans="1:10" x14ac:dyDescent="0.25">
      <c r="A49" s="3"/>
      <c r="B49" s="16"/>
      <c r="C49">
        <f t="shared" si="1"/>
        <v>0</v>
      </c>
      <c r="D49">
        <f>_xlfn.XLOOKUP(A49,'Tabla de valores'!$A$2:$A$6,'Tabla de valores'!$B$2:$B$6,FALSE)-_xlfn.XLOOKUP(B49,'Tabla de valores'!$A$2:$A$6,'Tabla de valores'!$B$2:$B$6,FALSE)</f>
        <v>0</v>
      </c>
      <c r="E49">
        <f t="shared" si="0"/>
        <v>0</v>
      </c>
      <c r="G49" t="s">
        <v>59</v>
      </c>
      <c r="H49" s="6" t="s">
        <v>7</v>
      </c>
      <c r="I49">
        <f ca="1">COUNTIF($A$1:$A$350,H49)</f>
        <v>7</v>
      </c>
      <c r="J49">
        <f ca="1">COUNTIF($B$2:$B$350,H49)</f>
        <v>11</v>
      </c>
    </row>
    <row r="50" spans="1:10" x14ac:dyDescent="0.25">
      <c r="A50" s="3"/>
      <c r="B50" s="16"/>
      <c r="C50">
        <f t="shared" si="1"/>
        <v>0</v>
      </c>
      <c r="D50">
        <f>_xlfn.XLOOKUP(A50,'Tabla de valores'!$A$2:$A$6,'Tabla de valores'!$B$2:$B$6,FALSE)-_xlfn.XLOOKUP(B50,'Tabla de valores'!$A$2:$A$6,'Tabla de valores'!$B$2:$B$6,FALSE)</f>
        <v>0</v>
      </c>
      <c r="E50">
        <f t="shared" si="0"/>
        <v>0</v>
      </c>
      <c r="G50" t="s">
        <v>60</v>
      </c>
      <c r="H50" s="6" t="s">
        <v>6</v>
      </c>
      <c r="I50">
        <f ca="1">COUNTIF($A$1:$A$350,H50)</f>
        <v>6</v>
      </c>
      <c r="J50">
        <f ca="1">COUNTIF($B$2:$B$350,H50)</f>
        <v>6</v>
      </c>
    </row>
    <row r="51" spans="1:10" x14ac:dyDescent="0.25">
      <c r="A51" s="3"/>
      <c r="B51" s="16"/>
      <c r="C51">
        <f t="shared" si="1"/>
        <v>0</v>
      </c>
      <c r="D51">
        <f>_xlfn.XLOOKUP(A51,'Tabla de valores'!$A$2:$A$6,'Tabla de valores'!$B$2:$B$6,FALSE)-_xlfn.XLOOKUP(B51,'Tabla de valores'!$A$2:$A$6,'Tabla de valores'!$B$2:$B$6,FALSE)</f>
        <v>0</v>
      </c>
      <c r="E51">
        <f t="shared" si="0"/>
        <v>0</v>
      </c>
      <c r="G51" t="s">
        <v>100</v>
      </c>
      <c r="H51" s="6" t="s">
        <v>20</v>
      </c>
      <c r="I51">
        <f ca="1">COUNTIF($A$1:$A$350,H51)</f>
        <v>2</v>
      </c>
      <c r="J51">
        <f ca="1">COUNTIF($B$2:$B$350,H51)</f>
        <v>2</v>
      </c>
    </row>
    <row r="52" spans="1:10" x14ac:dyDescent="0.25">
      <c r="A52" s="3"/>
      <c r="B52" s="16"/>
      <c r="C52">
        <f t="shared" si="1"/>
        <v>0</v>
      </c>
      <c r="D52">
        <f>_xlfn.XLOOKUP(A52,'Tabla de valores'!$A$2:$A$6,'Tabla de valores'!$B$2:$B$6,FALSE)-_xlfn.XLOOKUP(B52,'Tabla de valores'!$A$2:$A$6,'Tabla de valores'!$B$2:$B$6,FALSE)</f>
        <v>0</v>
      </c>
      <c r="E52">
        <f t="shared" si="0"/>
        <v>0</v>
      </c>
    </row>
    <row r="53" spans="1:10" x14ac:dyDescent="0.25">
      <c r="A53" s="3"/>
      <c r="B53" s="16"/>
      <c r="C53">
        <f t="shared" si="1"/>
        <v>0</v>
      </c>
      <c r="D53">
        <f>_xlfn.XLOOKUP(A53,'Tabla de valores'!$A$2:$A$6,'Tabla de valores'!$B$2:$B$6,FALSE)-_xlfn.XLOOKUP(B53,'Tabla de valores'!$A$2:$A$6,'Tabla de valores'!$B$2:$B$6,FALSE)</f>
        <v>0</v>
      </c>
      <c r="E53">
        <f t="shared" si="0"/>
        <v>0</v>
      </c>
    </row>
    <row r="54" spans="1:10" x14ac:dyDescent="0.25">
      <c r="A54" s="3"/>
      <c r="B54" s="16"/>
      <c r="C54">
        <f t="shared" si="1"/>
        <v>0</v>
      </c>
      <c r="D54">
        <f>_xlfn.XLOOKUP(A54,'Tabla de valores'!$A$2:$A$6,'Tabla de valores'!$B$2:$B$6,FALSE)-_xlfn.XLOOKUP(B54,'Tabla de valores'!$A$2:$A$6,'Tabla de valores'!$B$2:$B$6,FALSE)</f>
        <v>0</v>
      </c>
      <c r="E54">
        <f t="shared" si="0"/>
        <v>0</v>
      </c>
    </row>
    <row r="55" spans="1:10" x14ac:dyDescent="0.25">
      <c r="A55" s="3"/>
      <c r="B55" s="16"/>
      <c r="C55">
        <f t="shared" si="1"/>
        <v>0</v>
      </c>
      <c r="D55">
        <f>_xlfn.XLOOKUP(A55,'Tabla de valores'!$A$2:$A$6,'Tabla de valores'!$B$2:$B$6,FALSE)-_xlfn.XLOOKUP(B55,'Tabla de valores'!$A$2:$A$6,'Tabla de valores'!$B$2:$B$6,FALSE)</f>
        <v>0</v>
      </c>
      <c r="E55">
        <f t="shared" si="0"/>
        <v>0</v>
      </c>
    </row>
    <row r="56" spans="1:10" x14ac:dyDescent="0.25">
      <c r="A56" s="3"/>
      <c r="B56" s="16"/>
      <c r="C56">
        <f t="shared" si="1"/>
        <v>0</v>
      </c>
      <c r="D56">
        <f>_xlfn.XLOOKUP(A56,'Tabla de valores'!$A$2:$A$6,'Tabla de valores'!$B$2:$B$6,FALSE)-_xlfn.XLOOKUP(B56,'Tabla de valores'!$A$2:$A$6,'Tabla de valores'!$B$2:$B$6,FALSE)</f>
        <v>0</v>
      </c>
      <c r="E56">
        <f t="shared" si="0"/>
        <v>0</v>
      </c>
    </row>
    <row r="57" spans="1:10" x14ac:dyDescent="0.25">
      <c r="A57" s="3"/>
      <c r="B57" s="16"/>
      <c r="C57">
        <f t="shared" si="1"/>
        <v>0</v>
      </c>
      <c r="D57">
        <f>_xlfn.XLOOKUP(A57,'Tabla de valores'!$A$2:$A$6,'Tabla de valores'!$B$2:$B$6,FALSE)-_xlfn.XLOOKUP(B57,'Tabla de valores'!$A$2:$A$6,'Tabla de valores'!$B$2:$B$6,FALSE)</f>
        <v>0</v>
      </c>
      <c r="E57">
        <f t="shared" si="0"/>
        <v>0</v>
      </c>
    </row>
    <row r="58" spans="1:10" x14ac:dyDescent="0.25">
      <c r="A58" s="3"/>
      <c r="B58" s="16"/>
      <c r="C58">
        <f t="shared" si="1"/>
        <v>0</v>
      </c>
      <c r="D58">
        <f>_xlfn.XLOOKUP(A58,'Tabla de valores'!$A$2:$A$6,'Tabla de valores'!$B$2:$B$6,FALSE)-_xlfn.XLOOKUP(B58,'Tabla de valores'!$A$2:$A$6,'Tabla de valores'!$B$2:$B$6,FALSE)</f>
        <v>0</v>
      </c>
      <c r="E58">
        <f t="shared" si="0"/>
        <v>0</v>
      </c>
    </row>
    <row r="59" spans="1:10" x14ac:dyDescent="0.25">
      <c r="A59" s="3"/>
      <c r="B59" s="16"/>
      <c r="C59">
        <f t="shared" si="1"/>
        <v>0</v>
      </c>
      <c r="D59">
        <f>_xlfn.XLOOKUP(A59,'Tabla de valores'!$A$2:$A$6,'Tabla de valores'!$B$2:$B$6,FALSE)-_xlfn.XLOOKUP(B59,'Tabla de valores'!$A$2:$A$6,'Tabla de valores'!$B$2:$B$6,FALSE)</f>
        <v>0</v>
      </c>
      <c r="E59">
        <f t="shared" si="0"/>
        <v>0</v>
      </c>
    </row>
    <row r="60" spans="1:10" x14ac:dyDescent="0.25">
      <c r="A60" s="3"/>
      <c r="B60" s="16"/>
      <c r="C60">
        <f t="shared" si="1"/>
        <v>0</v>
      </c>
      <c r="D60">
        <f>_xlfn.XLOOKUP(A60,'Tabla de valores'!$A$2:$A$6,'Tabla de valores'!$B$2:$B$6,FALSE)-_xlfn.XLOOKUP(B60,'Tabla de valores'!$A$2:$A$6,'Tabla de valores'!$B$2:$B$6,FALSE)</f>
        <v>0</v>
      </c>
      <c r="E60">
        <f t="shared" si="0"/>
        <v>0</v>
      </c>
    </row>
    <row r="61" spans="1:10" x14ac:dyDescent="0.25">
      <c r="A61" s="3"/>
      <c r="B61" s="16"/>
      <c r="C61">
        <f t="shared" si="1"/>
        <v>0</v>
      </c>
      <c r="D61">
        <f>_xlfn.XLOOKUP(A61,'Tabla de valores'!$A$2:$A$6,'Tabla de valores'!$B$2:$B$6,FALSE)-_xlfn.XLOOKUP(B61,'Tabla de valores'!$A$2:$A$6,'Tabla de valores'!$B$2:$B$6,FALSE)</f>
        <v>0</v>
      </c>
      <c r="E61">
        <f t="shared" si="0"/>
        <v>0</v>
      </c>
    </row>
    <row r="62" spans="1:10" x14ac:dyDescent="0.25">
      <c r="A62" s="3"/>
      <c r="B62" s="16"/>
      <c r="C62">
        <f t="shared" si="1"/>
        <v>0</v>
      </c>
      <c r="D62">
        <f>_xlfn.XLOOKUP(A62,'Tabla de valores'!$A$2:$A$6,'Tabla de valores'!$B$2:$B$6,FALSE)-_xlfn.XLOOKUP(B62,'Tabla de valores'!$A$2:$A$6,'Tabla de valores'!$B$2:$B$6,FALSE)</f>
        <v>0</v>
      </c>
      <c r="E62">
        <f t="shared" si="0"/>
        <v>0</v>
      </c>
    </row>
    <row r="63" spans="1:10" x14ac:dyDescent="0.25">
      <c r="A63" s="3"/>
      <c r="B63" s="16"/>
      <c r="C63">
        <f t="shared" si="1"/>
        <v>0</v>
      </c>
      <c r="D63">
        <f>_xlfn.XLOOKUP(A63,'Tabla de valores'!$A$2:$A$6,'Tabla de valores'!$B$2:$B$6,FALSE)-_xlfn.XLOOKUP(B63,'Tabla de valores'!$A$2:$A$6,'Tabla de valores'!$B$2:$B$6,FALSE)</f>
        <v>0</v>
      </c>
      <c r="E63">
        <f t="shared" si="0"/>
        <v>0</v>
      </c>
    </row>
    <row r="64" spans="1:10" x14ac:dyDescent="0.25">
      <c r="A64" s="3"/>
      <c r="B64" s="16"/>
      <c r="C64">
        <f t="shared" si="1"/>
        <v>0</v>
      </c>
      <c r="D64">
        <f>_xlfn.XLOOKUP(A64,'Tabla de valores'!$A$2:$A$6,'Tabla de valores'!$B$2:$B$6,FALSE)-_xlfn.XLOOKUP(B64,'Tabla de valores'!$A$2:$A$6,'Tabla de valores'!$B$2:$B$6,FALSE)</f>
        <v>0</v>
      </c>
      <c r="E64">
        <f t="shared" si="0"/>
        <v>0</v>
      </c>
    </row>
    <row r="65" spans="1:5" x14ac:dyDescent="0.25">
      <c r="A65" s="3"/>
      <c r="B65" s="16"/>
      <c r="C65">
        <f t="shared" si="1"/>
        <v>0</v>
      </c>
      <c r="D65">
        <f>_xlfn.XLOOKUP(A65,'Tabla de valores'!$A$2:$A$6,'Tabla de valores'!$B$2:$B$6,FALSE)-_xlfn.XLOOKUP(B65,'Tabla de valores'!$A$2:$A$6,'Tabla de valores'!$B$2:$B$6,FALSE)</f>
        <v>0</v>
      </c>
      <c r="E65">
        <f t="shared" si="0"/>
        <v>0</v>
      </c>
    </row>
    <row r="66" spans="1:5" x14ac:dyDescent="0.25">
      <c r="A66" s="3"/>
      <c r="B66" s="16"/>
      <c r="C66">
        <f t="shared" si="1"/>
        <v>0</v>
      </c>
      <c r="D66">
        <f>_xlfn.XLOOKUP(A66,'Tabla de valores'!$A$2:$A$6,'Tabla de valores'!$B$2:$B$6,FALSE)-_xlfn.XLOOKUP(B66,'Tabla de valores'!$A$2:$A$6,'Tabla de valores'!$B$2:$B$6,FALSE)</f>
        <v>0</v>
      </c>
      <c r="E66">
        <f t="shared" si="0"/>
        <v>0</v>
      </c>
    </row>
    <row r="67" spans="1:5" x14ac:dyDescent="0.25">
      <c r="A67" s="3"/>
      <c r="B67" s="16"/>
      <c r="C67">
        <f t="shared" ref="C67:C130" si="2">IF(OR(ISBLANK(A67), ISBLANK(B67)), , IF(A67 &lt; B67, "Incremento", IF(A67 &gt; B67, "Decremento", "Sin cambio")))</f>
        <v>0</v>
      </c>
      <c r="D67">
        <f>_xlfn.XLOOKUP(A67,'Tabla de valores'!$A$2:$A$6,'Tabla de valores'!$B$2:$B$6,FALSE)-_xlfn.XLOOKUP(B67,'Tabla de valores'!$A$2:$A$6,'Tabla de valores'!$B$2:$B$6,FALSE)</f>
        <v>0</v>
      </c>
      <c r="E67">
        <f t="shared" ref="E67:E130" si="3">IF(AND(C67=0, D67=0), , IF(C67="Incremento", IF(ABS(D67)=1, CONCATENATE("Más ", ABS(D67), " nivel"), CONCATENATE("Más ", ABS(D67), " niveles")),IF(C67="Decremento",IF(D67=1, CONCATENATE("Menos ", D67, " nivel"), CONCATENATE("Menos ", D67, " niveles")), "Sin cambio")))</f>
        <v>0</v>
      </c>
    </row>
    <row r="68" spans="1:5" x14ac:dyDescent="0.25">
      <c r="A68" s="3"/>
      <c r="B68" s="16"/>
      <c r="C68">
        <f t="shared" si="2"/>
        <v>0</v>
      </c>
      <c r="D68">
        <f>_xlfn.XLOOKUP(A68,'Tabla de valores'!$A$2:$A$6,'Tabla de valores'!$B$2:$B$6,FALSE)-_xlfn.XLOOKUP(B68,'Tabla de valores'!$A$2:$A$6,'Tabla de valores'!$B$2:$B$6,FALSE)</f>
        <v>0</v>
      </c>
      <c r="E68">
        <f t="shared" si="3"/>
        <v>0</v>
      </c>
    </row>
    <row r="69" spans="1:5" x14ac:dyDescent="0.25">
      <c r="A69" s="3"/>
      <c r="B69" s="16"/>
      <c r="C69">
        <f t="shared" si="2"/>
        <v>0</v>
      </c>
      <c r="D69">
        <f>_xlfn.XLOOKUP(A69,'Tabla de valores'!$A$2:$A$6,'Tabla de valores'!$B$2:$B$6,FALSE)-_xlfn.XLOOKUP(B69,'Tabla de valores'!$A$2:$A$6,'Tabla de valores'!$B$2:$B$6,FALSE)</f>
        <v>0</v>
      </c>
      <c r="E69">
        <f t="shared" si="3"/>
        <v>0</v>
      </c>
    </row>
    <row r="70" spans="1:5" x14ac:dyDescent="0.25">
      <c r="A70" s="3"/>
      <c r="B70" s="16"/>
      <c r="C70">
        <f t="shared" si="2"/>
        <v>0</v>
      </c>
      <c r="D70">
        <f>_xlfn.XLOOKUP(A70,'Tabla de valores'!$A$2:$A$6,'Tabla de valores'!$B$2:$B$6,FALSE)-_xlfn.XLOOKUP(B70,'Tabla de valores'!$A$2:$A$6,'Tabla de valores'!$B$2:$B$6,FALSE)</f>
        <v>0</v>
      </c>
      <c r="E70">
        <f t="shared" si="3"/>
        <v>0</v>
      </c>
    </row>
    <row r="71" spans="1:5" x14ac:dyDescent="0.25">
      <c r="A71" s="3"/>
      <c r="B71" s="16"/>
      <c r="C71">
        <f t="shared" si="2"/>
        <v>0</v>
      </c>
      <c r="D71">
        <f>_xlfn.XLOOKUP(A71,'Tabla de valores'!$A$2:$A$6,'Tabla de valores'!$B$2:$B$6,FALSE)-_xlfn.XLOOKUP(B71,'Tabla de valores'!$A$2:$A$6,'Tabla de valores'!$B$2:$B$6,FALSE)</f>
        <v>0</v>
      </c>
      <c r="E71">
        <f t="shared" si="3"/>
        <v>0</v>
      </c>
    </row>
    <row r="72" spans="1:5" x14ac:dyDescent="0.25">
      <c r="A72" s="3"/>
      <c r="B72" s="16"/>
      <c r="C72">
        <f t="shared" si="2"/>
        <v>0</v>
      </c>
      <c r="D72">
        <f>_xlfn.XLOOKUP(A72,'Tabla de valores'!$A$2:$A$6,'Tabla de valores'!$B$2:$B$6,FALSE)-_xlfn.XLOOKUP(B72,'Tabla de valores'!$A$2:$A$6,'Tabla de valores'!$B$2:$B$6,FALSE)</f>
        <v>0</v>
      </c>
      <c r="E72">
        <f t="shared" si="3"/>
        <v>0</v>
      </c>
    </row>
    <row r="73" spans="1:5" x14ac:dyDescent="0.25">
      <c r="A73" s="3"/>
      <c r="B73" s="16"/>
      <c r="C73">
        <f t="shared" si="2"/>
        <v>0</v>
      </c>
      <c r="D73">
        <f>_xlfn.XLOOKUP(A73,'Tabla de valores'!$A$2:$A$6,'Tabla de valores'!$B$2:$B$6,FALSE)-_xlfn.XLOOKUP(B73,'Tabla de valores'!$A$2:$A$6,'Tabla de valores'!$B$2:$B$6,FALSE)</f>
        <v>0</v>
      </c>
      <c r="E73">
        <f t="shared" si="3"/>
        <v>0</v>
      </c>
    </row>
    <row r="74" spans="1:5" x14ac:dyDescent="0.25">
      <c r="A74" s="3"/>
      <c r="B74" s="16"/>
      <c r="C74">
        <f t="shared" si="2"/>
        <v>0</v>
      </c>
      <c r="D74">
        <f>_xlfn.XLOOKUP(A74,'Tabla de valores'!$A$2:$A$6,'Tabla de valores'!$B$2:$B$6,FALSE)-_xlfn.XLOOKUP(B74,'Tabla de valores'!$A$2:$A$6,'Tabla de valores'!$B$2:$B$6,FALSE)</f>
        <v>0</v>
      </c>
      <c r="E74">
        <f t="shared" si="3"/>
        <v>0</v>
      </c>
    </row>
    <row r="75" spans="1:5" x14ac:dyDescent="0.25">
      <c r="A75" s="3"/>
      <c r="B75" s="16"/>
      <c r="C75">
        <f t="shared" si="2"/>
        <v>0</v>
      </c>
      <c r="D75">
        <f>_xlfn.XLOOKUP(A75,'Tabla de valores'!$A$2:$A$6,'Tabla de valores'!$B$2:$B$6,FALSE)-_xlfn.XLOOKUP(B75,'Tabla de valores'!$A$2:$A$6,'Tabla de valores'!$B$2:$B$6,FALSE)</f>
        <v>0</v>
      </c>
      <c r="E75">
        <f t="shared" si="3"/>
        <v>0</v>
      </c>
    </row>
    <row r="76" spans="1:5" x14ac:dyDescent="0.25">
      <c r="A76" s="3"/>
      <c r="B76" s="16"/>
      <c r="C76">
        <f t="shared" si="2"/>
        <v>0</v>
      </c>
      <c r="D76">
        <f>_xlfn.XLOOKUP(A76,'Tabla de valores'!$A$2:$A$6,'Tabla de valores'!$B$2:$B$6,FALSE)-_xlfn.XLOOKUP(B76,'Tabla de valores'!$A$2:$A$6,'Tabla de valores'!$B$2:$B$6,FALSE)</f>
        <v>0</v>
      </c>
      <c r="E76">
        <f t="shared" si="3"/>
        <v>0</v>
      </c>
    </row>
    <row r="77" spans="1:5" x14ac:dyDescent="0.25">
      <c r="A77" s="3"/>
      <c r="B77" s="16"/>
      <c r="C77">
        <f t="shared" si="2"/>
        <v>0</v>
      </c>
      <c r="D77">
        <f>_xlfn.XLOOKUP(A77,'Tabla de valores'!$A$2:$A$6,'Tabla de valores'!$B$2:$B$6,FALSE)-_xlfn.XLOOKUP(B77,'Tabla de valores'!$A$2:$A$6,'Tabla de valores'!$B$2:$B$6,FALSE)</f>
        <v>0</v>
      </c>
      <c r="E77">
        <f t="shared" si="3"/>
        <v>0</v>
      </c>
    </row>
    <row r="78" spans="1:5" x14ac:dyDescent="0.25">
      <c r="A78" s="3"/>
      <c r="B78" s="16"/>
      <c r="C78">
        <f t="shared" si="2"/>
        <v>0</v>
      </c>
      <c r="D78">
        <f>_xlfn.XLOOKUP(A78,'Tabla de valores'!$A$2:$A$6,'Tabla de valores'!$B$2:$B$6,FALSE)-_xlfn.XLOOKUP(B78,'Tabla de valores'!$A$2:$A$6,'Tabla de valores'!$B$2:$B$6,FALSE)</f>
        <v>0</v>
      </c>
      <c r="E78">
        <f t="shared" si="3"/>
        <v>0</v>
      </c>
    </row>
    <row r="79" spans="1:5" x14ac:dyDescent="0.25">
      <c r="A79" s="3"/>
      <c r="B79" s="16"/>
      <c r="C79">
        <f t="shared" si="2"/>
        <v>0</v>
      </c>
      <c r="D79">
        <f>_xlfn.XLOOKUP(A79,'Tabla de valores'!$A$2:$A$6,'Tabla de valores'!$B$2:$B$6,FALSE)-_xlfn.XLOOKUP(B79,'Tabla de valores'!$A$2:$A$6,'Tabla de valores'!$B$2:$B$6,FALSE)</f>
        <v>0</v>
      </c>
      <c r="E79">
        <f t="shared" si="3"/>
        <v>0</v>
      </c>
    </row>
    <row r="80" spans="1:5" x14ac:dyDescent="0.25">
      <c r="A80" s="3"/>
      <c r="B80" s="16"/>
      <c r="C80">
        <f t="shared" si="2"/>
        <v>0</v>
      </c>
      <c r="D80">
        <f>_xlfn.XLOOKUP(A80,'Tabla de valores'!$A$2:$A$6,'Tabla de valores'!$B$2:$B$6,FALSE)-_xlfn.XLOOKUP(B80,'Tabla de valores'!$A$2:$A$6,'Tabla de valores'!$B$2:$B$6,FALSE)</f>
        <v>0</v>
      </c>
      <c r="E80">
        <f t="shared" si="3"/>
        <v>0</v>
      </c>
    </row>
    <row r="81" spans="1:5" x14ac:dyDescent="0.25">
      <c r="A81" s="3"/>
      <c r="B81" s="16"/>
      <c r="C81">
        <f t="shared" si="2"/>
        <v>0</v>
      </c>
      <c r="D81">
        <f>_xlfn.XLOOKUP(A81,'Tabla de valores'!$A$2:$A$6,'Tabla de valores'!$B$2:$B$6,FALSE)-_xlfn.XLOOKUP(B81,'Tabla de valores'!$A$2:$A$6,'Tabla de valores'!$B$2:$B$6,FALSE)</f>
        <v>0</v>
      </c>
      <c r="E81">
        <f t="shared" si="3"/>
        <v>0</v>
      </c>
    </row>
    <row r="82" spans="1:5" x14ac:dyDescent="0.25">
      <c r="A82" s="3"/>
      <c r="B82" s="16"/>
      <c r="C82">
        <f t="shared" si="2"/>
        <v>0</v>
      </c>
      <c r="D82">
        <f>_xlfn.XLOOKUP(A82,'Tabla de valores'!$A$2:$A$6,'Tabla de valores'!$B$2:$B$6,FALSE)-_xlfn.XLOOKUP(B82,'Tabla de valores'!$A$2:$A$6,'Tabla de valores'!$B$2:$B$6,FALSE)</f>
        <v>0</v>
      </c>
      <c r="E82">
        <f t="shared" si="3"/>
        <v>0</v>
      </c>
    </row>
    <row r="83" spans="1:5" x14ac:dyDescent="0.25">
      <c r="A83" s="3"/>
      <c r="B83" s="16"/>
      <c r="C83">
        <f t="shared" si="2"/>
        <v>0</v>
      </c>
      <c r="D83">
        <f>_xlfn.XLOOKUP(A83,'Tabla de valores'!$A$2:$A$6,'Tabla de valores'!$B$2:$B$6,FALSE)-_xlfn.XLOOKUP(B83,'Tabla de valores'!$A$2:$A$6,'Tabla de valores'!$B$2:$B$6,FALSE)</f>
        <v>0</v>
      </c>
      <c r="E83">
        <f t="shared" si="3"/>
        <v>0</v>
      </c>
    </row>
    <row r="84" spans="1:5" x14ac:dyDescent="0.25">
      <c r="A84" s="3"/>
      <c r="B84" s="16"/>
      <c r="C84">
        <f t="shared" si="2"/>
        <v>0</v>
      </c>
      <c r="D84">
        <f>_xlfn.XLOOKUP(A84,'Tabla de valores'!$A$2:$A$6,'Tabla de valores'!$B$2:$B$6,FALSE)-_xlfn.XLOOKUP(B84,'Tabla de valores'!$A$2:$A$6,'Tabla de valores'!$B$2:$B$6,FALSE)</f>
        <v>0</v>
      </c>
      <c r="E84">
        <f t="shared" si="3"/>
        <v>0</v>
      </c>
    </row>
    <row r="85" spans="1:5" x14ac:dyDescent="0.25">
      <c r="A85" s="3"/>
      <c r="B85" s="16"/>
      <c r="C85">
        <f t="shared" si="2"/>
        <v>0</v>
      </c>
      <c r="D85">
        <f>_xlfn.XLOOKUP(A85,'Tabla de valores'!$A$2:$A$6,'Tabla de valores'!$B$2:$B$6,FALSE)-_xlfn.XLOOKUP(B85,'Tabla de valores'!$A$2:$A$6,'Tabla de valores'!$B$2:$B$6,FALSE)</f>
        <v>0</v>
      </c>
      <c r="E85">
        <f t="shared" si="3"/>
        <v>0</v>
      </c>
    </row>
    <row r="86" spans="1:5" x14ac:dyDescent="0.25">
      <c r="A86" s="3"/>
      <c r="B86" s="16"/>
      <c r="C86">
        <f t="shared" si="2"/>
        <v>0</v>
      </c>
      <c r="D86">
        <f>_xlfn.XLOOKUP(A86,'Tabla de valores'!$A$2:$A$6,'Tabla de valores'!$B$2:$B$6,FALSE)-_xlfn.XLOOKUP(B86,'Tabla de valores'!$A$2:$A$6,'Tabla de valores'!$B$2:$B$6,FALSE)</f>
        <v>0</v>
      </c>
      <c r="E86">
        <f t="shared" si="3"/>
        <v>0</v>
      </c>
    </row>
    <row r="87" spans="1:5" x14ac:dyDescent="0.25">
      <c r="A87" s="3"/>
      <c r="B87" s="16"/>
      <c r="C87">
        <f t="shared" si="2"/>
        <v>0</v>
      </c>
      <c r="D87">
        <f>_xlfn.XLOOKUP(A87,'Tabla de valores'!$A$2:$A$6,'Tabla de valores'!$B$2:$B$6,FALSE)-_xlfn.XLOOKUP(B87,'Tabla de valores'!$A$2:$A$6,'Tabla de valores'!$B$2:$B$6,FALSE)</f>
        <v>0</v>
      </c>
      <c r="E87">
        <f t="shared" si="3"/>
        <v>0</v>
      </c>
    </row>
    <row r="88" spans="1:5" x14ac:dyDescent="0.25">
      <c r="A88" s="3"/>
      <c r="B88" s="16"/>
      <c r="C88">
        <f t="shared" si="2"/>
        <v>0</v>
      </c>
      <c r="D88">
        <f>_xlfn.XLOOKUP(A88,'Tabla de valores'!$A$2:$A$6,'Tabla de valores'!$B$2:$B$6,FALSE)-_xlfn.XLOOKUP(B88,'Tabla de valores'!$A$2:$A$6,'Tabla de valores'!$B$2:$B$6,FALSE)</f>
        <v>0</v>
      </c>
      <c r="E88">
        <f t="shared" si="3"/>
        <v>0</v>
      </c>
    </row>
    <row r="89" spans="1:5" x14ac:dyDescent="0.25">
      <c r="A89" s="3"/>
      <c r="B89" s="16"/>
      <c r="C89">
        <f t="shared" si="2"/>
        <v>0</v>
      </c>
      <c r="D89">
        <f>_xlfn.XLOOKUP(A89,'Tabla de valores'!$A$2:$A$6,'Tabla de valores'!$B$2:$B$6,FALSE)-_xlfn.XLOOKUP(B89,'Tabla de valores'!$A$2:$A$6,'Tabla de valores'!$B$2:$B$6,FALSE)</f>
        <v>0</v>
      </c>
      <c r="E89">
        <f t="shared" si="3"/>
        <v>0</v>
      </c>
    </row>
    <row r="90" spans="1:5" x14ac:dyDescent="0.25">
      <c r="A90" s="3"/>
      <c r="B90" s="16"/>
      <c r="C90">
        <f t="shared" si="2"/>
        <v>0</v>
      </c>
      <c r="D90">
        <f>_xlfn.XLOOKUP(A90,'Tabla de valores'!$A$2:$A$6,'Tabla de valores'!$B$2:$B$6,FALSE)-_xlfn.XLOOKUP(B90,'Tabla de valores'!$A$2:$A$6,'Tabla de valores'!$B$2:$B$6,FALSE)</f>
        <v>0</v>
      </c>
      <c r="E90">
        <f t="shared" si="3"/>
        <v>0</v>
      </c>
    </row>
    <row r="91" spans="1:5" x14ac:dyDescent="0.25">
      <c r="A91" s="3"/>
      <c r="B91" s="16"/>
      <c r="C91">
        <f t="shared" si="2"/>
        <v>0</v>
      </c>
      <c r="D91">
        <f>_xlfn.XLOOKUP(A91,'Tabla de valores'!$A$2:$A$6,'Tabla de valores'!$B$2:$B$6,FALSE)-_xlfn.XLOOKUP(B91,'Tabla de valores'!$A$2:$A$6,'Tabla de valores'!$B$2:$B$6,FALSE)</f>
        <v>0</v>
      </c>
      <c r="E91">
        <f t="shared" si="3"/>
        <v>0</v>
      </c>
    </row>
    <row r="92" spans="1:5" x14ac:dyDescent="0.25">
      <c r="A92" s="3"/>
      <c r="B92" s="16"/>
      <c r="C92">
        <f t="shared" si="2"/>
        <v>0</v>
      </c>
      <c r="D92">
        <f>_xlfn.XLOOKUP(A92,'Tabla de valores'!$A$2:$A$6,'Tabla de valores'!$B$2:$B$6,FALSE)-_xlfn.XLOOKUP(B92,'Tabla de valores'!$A$2:$A$6,'Tabla de valores'!$B$2:$B$6,FALSE)</f>
        <v>0</v>
      </c>
      <c r="E92">
        <f t="shared" si="3"/>
        <v>0</v>
      </c>
    </row>
    <row r="93" spans="1:5" x14ac:dyDescent="0.25">
      <c r="A93" s="3"/>
      <c r="B93" s="16"/>
      <c r="C93">
        <f t="shared" si="2"/>
        <v>0</v>
      </c>
      <c r="D93">
        <f>_xlfn.XLOOKUP(A93,'Tabla de valores'!$A$2:$A$6,'Tabla de valores'!$B$2:$B$6,FALSE)-_xlfn.XLOOKUP(B93,'Tabla de valores'!$A$2:$A$6,'Tabla de valores'!$B$2:$B$6,FALSE)</f>
        <v>0</v>
      </c>
      <c r="E93">
        <f t="shared" si="3"/>
        <v>0</v>
      </c>
    </row>
    <row r="94" spans="1:5" x14ac:dyDescent="0.25">
      <c r="A94" s="3"/>
      <c r="B94" s="16"/>
      <c r="C94">
        <f t="shared" si="2"/>
        <v>0</v>
      </c>
      <c r="D94">
        <f>_xlfn.XLOOKUP(A94,'Tabla de valores'!$A$2:$A$6,'Tabla de valores'!$B$2:$B$6,FALSE)-_xlfn.XLOOKUP(B94,'Tabla de valores'!$A$2:$A$6,'Tabla de valores'!$B$2:$B$6,FALSE)</f>
        <v>0</v>
      </c>
      <c r="E94">
        <f t="shared" si="3"/>
        <v>0</v>
      </c>
    </row>
    <row r="95" spans="1:5" x14ac:dyDescent="0.25">
      <c r="A95" s="3"/>
      <c r="B95" s="16"/>
      <c r="C95">
        <f t="shared" si="2"/>
        <v>0</v>
      </c>
      <c r="D95">
        <f>_xlfn.XLOOKUP(A95,'Tabla de valores'!$A$2:$A$6,'Tabla de valores'!$B$2:$B$6,FALSE)-_xlfn.XLOOKUP(B95,'Tabla de valores'!$A$2:$A$6,'Tabla de valores'!$B$2:$B$6,FALSE)</f>
        <v>0</v>
      </c>
      <c r="E95">
        <f t="shared" si="3"/>
        <v>0</v>
      </c>
    </row>
    <row r="96" spans="1:5" x14ac:dyDescent="0.25">
      <c r="A96" s="3"/>
      <c r="B96" s="16"/>
      <c r="C96">
        <f t="shared" si="2"/>
        <v>0</v>
      </c>
      <c r="D96">
        <f>_xlfn.XLOOKUP(A96,'Tabla de valores'!$A$2:$A$6,'Tabla de valores'!$B$2:$B$6,FALSE)-_xlfn.XLOOKUP(B96,'Tabla de valores'!$A$2:$A$6,'Tabla de valores'!$B$2:$B$6,FALSE)</f>
        <v>0</v>
      </c>
      <c r="E96">
        <f t="shared" si="3"/>
        <v>0</v>
      </c>
    </row>
    <row r="97" spans="1:5" x14ac:dyDescent="0.25">
      <c r="A97" s="3"/>
      <c r="B97" s="16"/>
      <c r="C97">
        <f t="shared" si="2"/>
        <v>0</v>
      </c>
      <c r="D97">
        <f>_xlfn.XLOOKUP(A97,'Tabla de valores'!$A$2:$A$6,'Tabla de valores'!$B$2:$B$6,FALSE)-_xlfn.XLOOKUP(B97,'Tabla de valores'!$A$2:$A$6,'Tabla de valores'!$B$2:$B$6,FALSE)</f>
        <v>0</v>
      </c>
      <c r="E97">
        <f t="shared" si="3"/>
        <v>0</v>
      </c>
    </row>
    <row r="98" spans="1:5" x14ac:dyDescent="0.25">
      <c r="A98" s="3"/>
      <c r="B98" s="16"/>
      <c r="C98">
        <f t="shared" si="2"/>
        <v>0</v>
      </c>
      <c r="D98">
        <f>_xlfn.XLOOKUP(A98,'Tabla de valores'!$A$2:$A$6,'Tabla de valores'!$B$2:$B$6,FALSE)-_xlfn.XLOOKUP(B98,'Tabla de valores'!$A$2:$A$6,'Tabla de valores'!$B$2:$B$6,FALSE)</f>
        <v>0</v>
      </c>
      <c r="E98">
        <f t="shared" si="3"/>
        <v>0</v>
      </c>
    </row>
    <row r="99" spans="1:5" x14ac:dyDescent="0.25">
      <c r="A99" s="3"/>
      <c r="B99" s="16"/>
      <c r="C99">
        <f t="shared" si="2"/>
        <v>0</v>
      </c>
      <c r="D99">
        <f>_xlfn.XLOOKUP(A99,'Tabla de valores'!$A$2:$A$6,'Tabla de valores'!$B$2:$B$6,FALSE)-_xlfn.XLOOKUP(B99,'Tabla de valores'!$A$2:$A$6,'Tabla de valores'!$B$2:$B$6,FALSE)</f>
        <v>0</v>
      </c>
      <c r="E99">
        <f t="shared" si="3"/>
        <v>0</v>
      </c>
    </row>
    <row r="100" spans="1:5" x14ac:dyDescent="0.25">
      <c r="A100" s="3"/>
      <c r="B100" s="16"/>
      <c r="C100">
        <f t="shared" si="2"/>
        <v>0</v>
      </c>
      <c r="D100">
        <f>_xlfn.XLOOKUP(A100,'Tabla de valores'!$A$2:$A$6,'Tabla de valores'!$B$2:$B$6,FALSE)-_xlfn.XLOOKUP(B100,'Tabla de valores'!$A$2:$A$6,'Tabla de valores'!$B$2:$B$6,FALSE)</f>
        <v>0</v>
      </c>
      <c r="E100">
        <f t="shared" si="3"/>
        <v>0</v>
      </c>
    </row>
    <row r="101" spans="1:5" x14ac:dyDescent="0.25">
      <c r="A101" s="3"/>
      <c r="B101" s="16"/>
      <c r="C101">
        <f t="shared" si="2"/>
        <v>0</v>
      </c>
      <c r="D101">
        <f>_xlfn.XLOOKUP(A101,'Tabla de valores'!$A$2:$A$6,'Tabla de valores'!$B$2:$B$6,FALSE)-_xlfn.XLOOKUP(B101,'Tabla de valores'!$A$2:$A$6,'Tabla de valores'!$B$2:$B$6,FALSE)</f>
        <v>0</v>
      </c>
      <c r="E101">
        <f t="shared" si="3"/>
        <v>0</v>
      </c>
    </row>
    <row r="102" spans="1:5" x14ac:dyDescent="0.25">
      <c r="A102" s="3"/>
      <c r="B102" s="16"/>
      <c r="C102">
        <f t="shared" si="2"/>
        <v>0</v>
      </c>
      <c r="D102">
        <f>_xlfn.XLOOKUP(A102,'Tabla de valores'!$A$2:$A$6,'Tabla de valores'!$B$2:$B$6,FALSE)-_xlfn.XLOOKUP(B102,'Tabla de valores'!$A$2:$A$6,'Tabla de valores'!$B$2:$B$6,FALSE)</f>
        <v>0</v>
      </c>
      <c r="E102">
        <f t="shared" si="3"/>
        <v>0</v>
      </c>
    </row>
    <row r="103" spans="1:5" x14ac:dyDescent="0.25">
      <c r="A103" s="3"/>
      <c r="B103" s="16"/>
      <c r="C103">
        <f t="shared" si="2"/>
        <v>0</v>
      </c>
      <c r="D103">
        <f>_xlfn.XLOOKUP(A103,'Tabla de valores'!$A$2:$A$6,'Tabla de valores'!$B$2:$B$6,FALSE)-_xlfn.XLOOKUP(B103,'Tabla de valores'!$A$2:$A$6,'Tabla de valores'!$B$2:$B$6,FALSE)</f>
        <v>0</v>
      </c>
      <c r="E103">
        <f t="shared" si="3"/>
        <v>0</v>
      </c>
    </row>
    <row r="104" spans="1:5" x14ac:dyDescent="0.25">
      <c r="A104" s="3"/>
      <c r="B104" s="16"/>
      <c r="C104">
        <f t="shared" si="2"/>
        <v>0</v>
      </c>
      <c r="D104">
        <f>_xlfn.XLOOKUP(A104,'Tabla de valores'!$A$2:$A$6,'Tabla de valores'!$B$2:$B$6,FALSE)-_xlfn.XLOOKUP(B104,'Tabla de valores'!$A$2:$A$6,'Tabla de valores'!$B$2:$B$6,FALSE)</f>
        <v>0</v>
      </c>
      <c r="E104">
        <f t="shared" si="3"/>
        <v>0</v>
      </c>
    </row>
    <row r="105" spans="1:5" x14ac:dyDescent="0.25">
      <c r="A105" s="3"/>
      <c r="B105" s="16"/>
      <c r="C105">
        <f t="shared" si="2"/>
        <v>0</v>
      </c>
      <c r="D105">
        <f>_xlfn.XLOOKUP(A105,'Tabla de valores'!$A$2:$A$6,'Tabla de valores'!$B$2:$B$6,FALSE)-_xlfn.XLOOKUP(B105,'Tabla de valores'!$A$2:$A$6,'Tabla de valores'!$B$2:$B$6,FALSE)</f>
        <v>0</v>
      </c>
      <c r="E105">
        <f t="shared" si="3"/>
        <v>0</v>
      </c>
    </row>
    <row r="106" spans="1:5" x14ac:dyDescent="0.25">
      <c r="A106" s="3"/>
      <c r="B106" s="16"/>
      <c r="C106">
        <f t="shared" si="2"/>
        <v>0</v>
      </c>
      <c r="D106">
        <f>_xlfn.XLOOKUP(A106,'Tabla de valores'!$A$2:$A$6,'Tabla de valores'!$B$2:$B$6,FALSE)-_xlfn.XLOOKUP(B106,'Tabla de valores'!$A$2:$A$6,'Tabla de valores'!$B$2:$B$6,FALSE)</f>
        <v>0</v>
      </c>
      <c r="E106">
        <f t="shared" si="3"/>
        <v>0</v>
      </c>
    </row>
    <row r="107" spans="1:5" x14ac:dyDescent="0.25">
      <c r="A107" s="3"/>
      <c r="B107" s="16"/>
      <c r="C107">
        <f t="shared" si="2"/>
        <v>0</v>
      </c>
      <c r="D107">
        <f>_xlfn.XLOOKUP(A107,'Tabla de valores'!$A$2:$A$6,'Tabla de valores'!$B$2:$B$6,FALSE)-_xlfn.XLOOKUP(B107,'Tabla de valores'!$A$2:$A$6,'Tabla de valores'!$B$2:$B$6,FALSE)</f>
        <v>0</v>
      </c>
      <c r="E107">
        <f t="shared" si="3"/>
        <v>0</v>
      </c>
    </row>
    <row r="108" spans="1:5" x14ac:dyDescent="0.25">
      <c r="A108" s="3"/>
      <c r="B108" s="16"/>
      <c r="C108">
        <f t="shared" si="2"/>
        <v>0</v>
      </c>
      <c r="D108">
        <f>_xlfn.XLOOKUP(A108,'Tabla de valores'!$A$2:$A$6,'Tabla de valores'!$B$2:$B$6,FALSE)-_xlfn.XLOOKUP(B108,'Tabla de valores'!$A$2:$A$6,'Tabla de valores'!$B$2:$B$6,FALSE)</f>
        <v>0</v>
      </c>
      <c r="E108">
        <f t="shared" si="3"/>
        <v>0</v>
      </c>
    </row>
    <row r="109" spans="1:5" x14ac:dyDescent="0.25">
      <c r="A109" s="3"/>
      <c r="B109" s="16"/>
      <c r="C109">
        <f t="shared" si="2"/>
        <v>0</v>
      </c>
      <c r="D109">
        <f>_xlfn.XLOOKUP(A109,'Tabla de valores'!$A$2:$A$6,'Tabla de valores'!$B$2:$B$6,FALSE)-_xlfn.XLOOKUP(B109,'Tabla de valores'!$A$2:$A$6,'Tabla de valores'!$B$2:$B$6,FALSE)</f>
        <v>0</v>
      </c>
      <c r="E109">
        <f t="shared" si="3"/>
        <v>0</v>
      </c>
    </row>
    <row r="110" spans="1:5" x14ac:dyDescent="0.25">
      <c r="A110" s="3"/>
      <c r="B110" s="16"/>
      <c r="C110">
        <f t="shared" si="2"/>
        <v>0</v>
      </c>
      <c r="D110">
        <f>_xlfn.XLOOKUP(A110,'Tabla de valores'!$A$2:$A$6,'Tabla de valores'!$B$2:$B$6,FALSE)-_xlfn.XLOOKUP(B110,'Tabla de valores'!$A$2:$A$6,'Tabla de valores'!$B$2:$B$6,FALSE)</f>
        <v>0</v>
      </c>
      <c r="E110">
        <f t="shared" si="3"/>
        <v>0</v>
      </c>
    </row>
    <row r="111" spans="1:5" x14ac:dyDescent="0.25">
      <c r="A111" s="3"/>
      <c r="B111" s="16"/>
      <c r="C111">
        <f t="shared" si="2"/>
        <v>0</v>
      </c>
      <c r="D111">
        <f>_xlfn.XLOOKUP(A111,'Tabla de valores'!$A$2:$A$6,'Tabla de valores'!$B$2:$B$6,FALSE)-_xlfn.XLOOKUP(B111,'Tabla de valores'!$A$2:$A$6,'Tabla de valores'!$B$2:$B$6,FALSE)</f>
        <v>0</v>
      </c>
      <c r="E111">
        <f t="shared" si="3"/>
        <v>0</v>
      </c>
    </row>
    <row r="112" spans="1:5" x14ac:dyDescent="0.25">
      <c r="A112" s="3"/>
      <c r="B112" s="16"/>
      <c r="C112">
        <f t="shared" si="2"/>
        <v>0</v>
      </c>
      <c r="D112">
        <f>_xlfn.XLOOKUP(A112,'Tabla de valores'!$A$2:$A$6,'Tabla de valores'!$B$2:$B$6,FALSE)-_xlfn.XLOOKUP(B112,'Tabla de valores'!$A$2:$A$6,'Tabla de valores'!$B$2:$B$6,FALSE)</f>
        <v>0</v>
      </c>
      <c r="E112">
        <f t="shared" si="3"/>
        <v>0</v>
      </c>
    </row>
    <row r="113" spans="1:5" x14ac:dyDescent="0.25">
      <c r="A113" s="3"/>
      <c r="B113" s="16"/>
      <c r="C113">
        <f t="shared" si="2"/>
        <v>0</v>
      </c>
      <c r="D113">
        <f>_xlfn.XLOOKUP(A113,'Tabla de valores'!$A$2:$A$6,'Tabla de valores'!$B$2:$B$6,FALSE)-_xlfn.XLOOKUP(B113,'Tabla de valores'!$A$2:$A$6,'Tabla de valores'!$B$2:$B$6,FALSE)</f>
        <v>0</v>
      </c>
      <c r="E113">
        <f t="shared" si="3"/>
        <v>0</v>
      </c>
    </row>
    <row r="114" spans="1:5" x14ac:dyDescent="0.25">
      <c r="A114" s="3"/>
      <c r="B114" s="16"/>
      <c r="C114">
        <f t="shared" si="2"/>
        <v>0</v>
      </c>
      <c r="D114">
        <f>_xlfn.XLOOKUP(A114,'Tabla de valores'!$A$2:$A$6,'Tabla de valores'!$B$2:$B$6,FALSE)-_xlfn.XLOOKUP(B114,'Tabla de valores'!$A$2:$A$6,'Tabla de valores'!$B$2:$B$6,FALSE)</f>
        <v>0</v>
      </c>
      <c r="E114">
        <f t="shared" si="3"/>
        <v>0</v>
      </c>
    </row>
    <row r="115" spans="1:5" x14ac:dyDescent="0.25">
      <c r="A115" s="3"/>
      <c r="B115" s="16"/>
      <c r="C115">
        <f t="shared" si="2"/>
        <v>0</v>
      </c>
      <c r="D115">
        <f>_xlfn.XLOOKUP(A115,'Tabla de valores'!$A$2:$A$6,'Tabla de valores'!$B$2:$B$6,FALSE)-_xlfn.XLOOKUP(B115,'Tabla de valores'!$A$2:$A$6,'Tabla de valores'!$B$2:$B$6,FALSE)</f>
        <v>0</v>
      </c>
      <c r="E115">
        <f t="shared" si="3"/>
        <v>0</v>
      </c>
    </row>
    <row r="116" spans="1:5" x14ac:dyDescent="0.25">
      <c r="A116" s="3"/>
      <c r="B116" s="16"/>
      <c r="C116">
        <f t="shared" si="2"/>
        <v>0</v>
      </c>
      <c r="D116">
        <f>_xlfn.XLOOKUP(A116,'Tabla de valores'!$A$2:$A$6,'Tabla de valores'!$B$2:$B$6,FALSE)-_xlfn.XLOOKUP(B116,'Tabla de valores'!$A$2:$A$6,'Tabla de valores'!$B$2:$B$6,FALSE)</f>
        <v>0</v>
      </c>
      <c r="E116">
        <f t="shared" si="3"/>
        <v>0</v>
      </c>
    </row>
    <row r="117" spans="1:5" x14ac:dyDescent="0.25">
      <c r="A117" s="3"/>
      <c r="B117" s="16"/>
      <c r="C117">
        <f t="shared" si="2"/>
        <v>0</v>
      </c>
      <c r="D117">
        <f>_xlfn.XLOOKUP(A117,'Tabla de valores'!$A$2:$A$6,'Tabla de valores'!$B$2:$B$6,FALSE)-_xlfn.XLOOKUP(B117,'Tabla de valores'!$A$2:$A$6,'Tabla de valores'!$B$2:$B$6,FALSE)</f>
        <v>0</v>
      </c>
      <c r="E117">
        <f t="shared" si="3"/>
        <v>0</v>
      </c>
    </row>
    <row r="118" spans="1:5" x14ac:dyDescent="0.25">
      <c r="A118" s="3"/>
      <c r="B118" s="16"/>
      <c r="C118">
        <f t="shared" si="2"/>
        <v>0</v>
      </c>
      <c r="D118">
        <f>_xlfn.XLOOKUP(A118,'Tabla de valores'!$A$2:$A$6,'Tabla de valores'!$B$2:$B$6,FALSE)-_xlfn.XLOOKUP(B118,'Tabla de valores'!$A$2:$A$6,'Tabla de valores'!$B$2:$B$6,FALSE)</f>
        <v>0</v>
      </c>
      <c r="E118">
        <f t="shared" si="3"/>
        <v>0</v>
      </c>
    </row>
    <row r="119" spans="1:5" x14ac:dyDescent="0.25">
      <c r="A119" s="3"/>
      <c r="B119" s="16"/>
      <c r="C119">
        <f t="shared" si="2"/>
        <v>0</v>
      </c>
      <c r="D119">
        <f>_xlfn.XLOOKUP(A119,'Tabla de valores'!$A$2:$A$6,'Tabla de valores'!$B$2:$B$6,FALSE)-_xlfn.XLOOKUP(B119,'Tabla de valores'!$A$2:$A$6,'Tabla de valores'!$B$2:$B$6,FALSE)</f>
        <v>0</v>
      </c>
      <c r="E119">
        <f t="shared" si="3"/>
        <v>0</v>
      </c>
    </row>
    <row r="120" spans="1:5" x14ac:dyDescent="0.25">
      <c r="A120" s="3"/>
      <c r="B120" s="16"/>
      <c r="C120">
        <f t="shared" si="2"/>
        <v>0</v>
      </c>
      <c r="D120">
        <f>_xlfn.XLOOKUP(A120,'Tabla de valores'!$A$2:$A$6,'Tabla de valores'!$B$2:$B$6,FALSE)-_xlfn.XLOOKUP(B120,'Tabla de valores'!$A$2:$A$6,'Tabla de valores'!$B$2:$B$6,FALSE)</f>
        <v>0</v>
      </c>
      <c r="E120">
        <f t="shared" si="3"/>
        <v>0</v>
      </c>
    </row>
    <row r="121" spans="1:5" x14ac:dyDescent="0.25">
      <c r="A121" s="3"/>
      <c r="B121" s="16"/>
      <c r="C121">
        <f t="shared" si="2"/>
        <v>0</v>
      </c>
      <c r="D121">
        <f>_xlfn.XLOOKUP(A121,'Tabla de valores'!$A$2:$A$6,'Tabla de valores'!$B$2:$B$6,FALSE)-_xlfn.XLOOKUP(B121,'Tabla de valores'!$A$2:$A$6,'Tabla de valores'!$B$2:$B$6,FALSE)</f>
        <v>0</v>
      </c>
      <c r="E121">
        <f t="shared" si="3"/>
        <v>0</v>
      </c>
    </row>
    <row r="122" spans="1:5" x14ac:dyDescent="0.25">
      <c r="A122" s="3"/>
      <c r="B122" s="16"/>
      <c r="C122">
        <f t="shared" si="2"/>
        <v>0</v>
      </c>
      <c r="D122">
        <f>_xlfn.XLOOKUP(A122,'Tabla de valores'!$A$2:$A$6,'Tabla de valores'!$B$2:$B$6,FALSE)-_xlfn.XLOOKUP(B122,'Tabla de valores'!$A$2:$A$6,'Tabla de valores'!$B$2:$B$6,FALSE)</f>
        <v>0</v>
      </c>
      <c r="E122">
        <f t="shared" si="3"/>
        <v>0</v>
      </c>
    </row>
    <row r="123" spans="1:5" x14ac:dyDescent="0.25">
      <c r="A123" s="3"/>
      <c r="B123" s="16"/>
      <c r="C123">
        <f t="shared" si="2"/>
        <v>0</v>
      </c>
      <c r="D123">
        <f>_xlfn.XLOOKUP(A123,'Tabla de valores'!$A$2:$A$6,'Tabla de valores'!$B$2:$B$6,FALSE)-_xlfn.XLOOKUP(B123,'Tabla de valores'!$A$2:$A$6,'Tabla de valores'!$B$2:$B$6,FALSE)</f>
        <v>0</v>
      </c>
      <c r="E123">
        <f t="shared" si="3"/>
        <v>0</v>
      </c>
    </row>
    <row r="124" spans="1:5" x14ac:dyDescent="0.25">
      <c r="A124" s="3"/>
      <c r="B124" s="16"/>
      <c r="C124">
        <f t="shared" si="2"/>
        <v>0</v>
      </c>
      <c r="D124">
        <f>_xlfn.XLOOKUP(A124,'Tabla de valores'!$A$2:$A$6,'Tabla de valores'!$B$2:$B$6,FALSE)-_xlfn.XLOOKUP(B124,'Tabla de valores'!$A$2:$A$6,'Tabla de valores'!$B$2:$B$6,FALSE)</f>
        <v>0</v>
      </c>
      <c r="E124">
        <f t="shared" si="3"/>
        <v>0</v>
      </c>
    </row>
    <row r="125" spans="1:5" x14ac:dyDescent="0.25">
      <c r="A125" s="3"/>
      <c r="B125" s="16"/>
      <c r="C125">
        <f t="shared" si="2"/>
        <v>0</v>
      </c>
      <c r="D125">
        <f>_xlfn.XLOOKUP(A125,'Tabla de valores'!$A$2:$A$6,'Tabla de valores'!$B$2:$B$6,FALSE)-_xlfn.XLOOKUP(B125,'Tabla de valores'!$A$2:$A$6,'Tabla de valores'!$B$2:$B$6,FALSE)</f>
        <v>0</v>
      </c>
      <c r="E125">
        <f t="shared" si="3"/>
        <v>0</v>
      </c>
    </row>
    <row r="126" spans="1:5" x14ac:dyDescent="0.25">
      <c r="A126" s="3"/>
      <c r="B126" s="16"/>
      <c r="C126">
        <f t="shared" si="2"/>
        <v>0</v>
      </c>
      <c r="D126">
        <f>_xlfn.XLOOKUP(A126,'Tabla de valores'!$A$2:$A$6,'Tabla de valores'!$B$2:$B$6,FALSE)-_xlfn.XLOOKUP(B126,'Tabla de valores'!$A$2:$A$6,'Tabla de valores'!$B$2:$B$6,FALSE)</f>
        <v>0</v>
      </c>
      <c r="E126">
        <f t="shared" si="3"/>
        <v>0</v>
      </c>
    </row>
    <row r="127" spans="1:5" x14ac:dyDescent="0.25">
      <c r="A127" s="3"/>
      <c r="B127" s="16"/>
      <c r="C127">
        <f t="shared" si="2"/>
        <v>0</v>
      </c>
      <c r="D127">
        <f>_xlfn.XLOOKUP(A127,'Tabla de valores'!$A$2:$A$6,'Tabla de valores'!$B$2:$B$6,FALSE)-_xlfn.XLOOKUP(B127,'Tabla de valores'!$A$2:$A$6,'Tabla de valores'!$B$2:$B$6,FALSE)</f>
        <v>0</v>
      </c>
      <c r="E127">
        <f t="shared" si="3"/>
        <v>0</v>
      </c>
    </row>
    <row r="128" spans="1:5" x14ac:dyDescent="0.25">
      <c r="A128" s="3"/>
      <c r="B128" s="16"/>
      <c r="C128">
        <f t="shared" si="2"/>
        <v>0</v>
      </c>
      <c r="D128">
        <f>_xlfn.XLOOKUP(A128,'Tabla de valores'!$A$2:$A$6,'Tabla de valores'!$B$2:$B$6,FALSE)-_xlfn.XLOOKUP(B128,'Tabla de valores'!$A$2:$A$6,'Tabla de valores'!$B$2:$B$6,FALSE)</f>
        <v>0</v>
      </c>
      <c r="E128">
        <f t="shared" si="3"/>
        <v>0</v>
      </c>
    </row>
    <row r="129" spans="1:5" x14ac:dyDescent="0.25">
      <c r="A129" s="3"/>
      <c r="B129" s="16"/>
      <c r="C129">
        <f t="shared" si="2"/>
        <v>0</v>
      </c>
      <c r="D129">
        <f>_xlfn.XLOOKUP(A129,'Tabla de valores'!$A$2:$A$6,'Tabla de valores'!$B$2:$B$6,FALSE)-_xlfn.XLOOKUP(B129,'Tabla de valores'!$A$2:$A$6,'Tabla de valores'!$B$2:$B$6,FALSE)</f>
        <v>0</v>
      </c>
      <c r="E129">
        <f t="shared" si="3"/>
        <v>0</v>
      </c>
    </row>
    <row r="130" spans="1:5" x14ac:dyDescent="0.25">
      <c r="A130" s="3"/>
      <c r="B130" s="16"/>
      <c r="C130">
        <f t="shared" si="2"/>
        <v>0</v>
      </c>
      <c r="D130">
        <f>_xlfn.XLOOKUP(A130,'Tabla de valores'!$A$2:$A$6,'Tabla de valores'!$B$2:$B$6,FALSE)-_xlfn.XLOOKUP(B130,'Tabla de valores'!$A$2:$A$6,'Tabla de valores'!$B$2:$B$6,FALSE)</f>
        <v>0</v>
      </c>
      <c r="E130">
        <f t="shared" si="3"/>
        <v>0</v>
      </c>
    </row>
    <row r="131" spans="1:5" x14ac:dyDescent="0.25">
      <c r="A131" s="3"/>
      <c r="B131" s="16"/>
      <c r="C131">
        <f t="shared" ref="C131:C194" si="4">IF(OR(ISBLANK(A131), ISBLANK(B131)), , IF(A131 &lt; B131, "Incremento", IF(A131 &gt; B131, "Decremento", "Sin cambio")))</f>
        <v>0</v>
      </c>
      <c r="D131">
        <f>_xlfn.XLOOKUP(A131,'Tabla de valores'!$A$2:$A$6,'Tabla de valores'!$B$2:$B$6,FALSE)-_xlfn.XLOOKUP(B131,'Tabla de valores'!$A$2:$A$6,'Tabla de valores'!$B$2:$B$6,FALSE)</f>
        <v>0</v>
      </c>
      <c r="E131">
        <f t="shared" ref="E131:E194" si="5">IF(AND(C131=0, D131=0), , IF(C131="Incremento", IF(ABS(D131)=1, CONCATENATE("Más ", ABS(D131), " nivel"), CONCATENATE("Más ", ABS(D131), " niveles")),IF(C131="Decremento",IF(D131=1, CONCATENATE("Menos ", D131, " nivel"), CONCATENATE("Menos ", D131, " niveles")), "Sin cambio")))</f>
        <v>0</v>
      </c>
    </row>
    <row r="132" spans="1:5" x14ac:dyDescent="0.25">
      <c r="A132" s="3"/>
      <c r="B132" s="16"/>
      <c r="C132">
        <f t="shared" si="4"/>
        <v>0</v>
      </c>
      <c r="D132">
        <f>_xlfn.XLOOKUP(A132,'Tabla de valores'!$A$2:$A$6,'Tabla de valores'!$B$2:$B$6,FALSE)-_xlfn.XLOOKUP(B132,'Tabla de valores'!$A$2:$A$6,'Tabla de valores'!$B$2:$B$6,FALSE)</f>
        <v>0</v>
      </c>
      <c r="E132">
        <f t="shared" si="5"/>
        <v>0</v>
      </c>
    </row>
    <row r="133" spans="1:5" x14ac:dyDescent="0.25">
      <c r="A133" s="3"/>
      <c r="B133" s="16"/>
      <c r="C133">
        <f t="shared" si="4"/>
        <v>0</v>
      </c>
      <c r="D133">
        <f>_xlfn.XLOOKUP(A133,'Tabla de valores'!$A$2:$A$6,'Tabla de valores'!$B$2:$B$6,FALSE)-_xlfn.XLOOKUP(B133,'Tabla de valores'!$A$2:$A$6,'Tabla de valores'!$B$2:$B$6,FALSE)</f>
        <v>0</v>
      </c>
      <c r="E133">
        <f t="shared" si="5"/>
        <v>0</v>
      </c>
    </row>
    <row r="134" spans="1:5" x14ac:dyDescent="0.25">
      <c r="A134" s="3"/>
      <c r="B134" s="16"/>
      <c r="C134">
        <f t="shared" si="4"/>
        <v>0</v>
      </c>
      <c r="D134">
        <f>_xlfn.XLOOKUP(A134,'Tabla de valores'!$A$2:$A$6,'Tabla de valores'!$B$2:$B$6,FALSE)-_xlfn.XLOOKUP(B134,'Tabla de valores'!$A$2:$A$6,'Tabla de valores'!$B$2:$B$6,FALSE)</f>
        <v>0</v>
      </c>
      <c r="E134">
        <f t="shared" si="5"/>
        <v>0</v>
      </c>
    </row>
    <row r="135" spans="1:5" x14ac:dyDescent="0.25">
      <c r="A135" s="3"/>
      <c r="B135" s="16"/>
      <c r="C135">
        <f t="shared" si="4"/>
        <v>0</v>
      </c>
      <c r="D135">
        <f>_xlfn.XLOOKUP(A135,'Tabla de valores'!$A$2:$A$6,'Tabla de valores'!$B$2:$B$6,FALSE)-_xlfn.XLOOKUP(B135,'Tabla de valores'!$A$2:$A$6,'Tabla de valores'!$B$2:$B$6,FALSE)</f>
        <v>0</v>
      </c>
      <c r="E135">
        <f t="shared" si="5"/>
        <v>0</v>
      </c>
    </row>
    <row r="136" spans="1:5" x14ac:dyDescent="0.25">
      <c r="A136" s="3"/>
      <c r="B136" s="16"/>
      <c r="C136">
        <f t="shared" si="4"/>
        <v>0</v>
      </c>
      <c r="D136">
        <f>_xlfn.XLOOKUP(A136,'Tabla de valores'!$A$2:$A$6,'Tabla de valores'!$B$2:$B$6,FALSE)-_xlfn.XLOOKUP(B136,'Tabla de valores'!$A$2:$A$6,'Tabla de valores'!$B$2:$B$6,FALSE)</f>
        <v>0</v>
      </c>
      <c r="E136">
        <f t="shared" si="5"/>
        <v>0</v>
      </c>
    </row>
    <row r="137" spans="1:5" x14ac:dyDescent="0.25">
      <c r="A137" s="3"/>
      <c r="B137" s="16"/>
      <c r="C137">
        <f t="shared" si="4"/>
        <v>0</v>
      </c>
      <c r="D137">
        <f>_xlfn.XLOOKUP(A137,'Tabla de valores'!$A$2:$A$6,'Tabla de valores'!$B$2:$B$6,FALSE)-_xlfn.XLOOKUP(B137,'Tabla de valores'!$A$2:$A$6,'Tabla de valores'!$B$2:$B$6,FALSE)</f>
        <v>0</v>
      </c>
      <c r="E137">
        <f t="shared" si="5"/>
        <v>0</v>
      </c>
    </row>
    <row r="138" spans="1:5" x14ac:dyDescent="0.25">
      <c r="A138" s="3"/>
      <c r="B138" s="16"/>
      <c r="C138">
        <f t="shared" si="4"/>
        <v>0</v>
      </c>
      <c r="D138">
        <f>_xlfn.XLOOKUP(A138,'Tabla de valores'!$A$2:$A$6,'Tabla de valores'!$B$2:$B$6,FALSE)-_xlfn.XLOOKUP(B138,'Tabla de valores'!$A$2:$A$6,'Tabla de valores'!$B$2:$B$6,FALSE)</f>
        <v>0</v>
      </c>
      <c r="E138">
        <f t="shared" si="5"/>
        <v>0</v>
      </c>
    </row>
    <row r="139" spans="1:5" x14ac:dyDescent="0.25">
      <c r="A139" s="3"/>
      <c r="B139" s="16"/>
      <c r="C139">
        <f t="shared" si="4"/>
        <v>0</v>
      </c>
      <c r="D139">
        <f>_xlfn.XLOOKUP(A139,'Tabla de valores'!$A$2:$A$6,'Tabla de valores'!$B$2:$B$6,FALSE)-_xlfn.XLOOKUP(B139,'Tabla de valores'!$A$2:$A$6,'Tabla de valores'!$B$2:$B$6,FALSE)</f>
        <v>0</v>
      </c>
      <c r="E139">
        <f t="shared" si="5"/>
        <v>0</v>
      </c>
    </row>
    <row r="140" spans="1:5" x14ac:dyDescent="0.25">
      <c r="A140" s="3"/>
      <c r="B140" s="16"/>
      <c r="C140">
        <f t="shared" si="4"/>
        <v>0</v>
      </c>
      <c r="D140">
        <f>_xlfn.XLOOKUP(A140,'Tabla de valores'!$A$2:$A$6,'Tabla de valores'!$B$2:$B$6,FALSE)-_xlfn.XLOOKUP(B140,'Tabla de valores'!$A$2:$A$6,'Tabla de valores'!$B$2:$B$6,FALSE)</f>
        <v>0</v>
      </c>
      <c r="E140">
        <f t="shared" si="5"/>
        <v>0</v>
      </c>
    </row>
    <row r="141" spans="1:5" x14ac:dyDescent="0.25">
      <c r="A141" s="3"/>
      <c r="B141" s="16"/>
      <c r="C141">
        <f t="shared" si="4"/>
        <v>0</v>
      </c>
      <c r="D141">
        <f>_xlfn.XLOOKUP(A141,'Tabla de valores'!$A$2:$A$6,'Tabla de valores'!$B$2:$B$6,FALSE)-_xlfn.XLOOKUP(B141,'Tabla de valores'!$A$2:$A$6,'Tabla de valores'!$B$2:$B$6,FALSE)</f>
        <v>0</v>
      </c>
      <c r="E141">
        <f t="shared" si="5"/>
        <v>0</v>
      </c>
    </row>
    <row r="142" spans="1:5" x14ac:dyDescent="0.25">
      <c r="A142" s="3"/>
      <c r="B142" s="16"/>
      <c r="C142">
        <f t="shared" si="4"/>
        <v>0</v>
      </c>
      <c r="D142">
        <f>_xlfn.XLOOKUP(A142,'Tabla de valores'!$A$2:$A$6,'Tabla de valores'!$B$2:$B$6,FALSE)-_xlfn.XLOOKUP(B142,'Tabla de valores'!$A$2:$A$6,'Tabla de valores'!$B$2:$B$6,FALSE)</f>
        <v>0</v>
      </c>
      <c r="E142">
        <f t="shared" si="5"/>
        <v>0</v>
      </c>
    </row>
    <row r="143" spans="1:5" x14ac:dyDescent="0.25">
      <c r="A143" s="3"/>
      <c r="B143" s="16"/>
      <c r="C143">
        <f t="shared" si="4"/>
        <v>0</v>
      </c>
      <c r="D143">
        <f>_xlfn.XLOOKUP(A143,'Tabla de valores'!$A$2:$A$6,'Tabla de valores'!$B$2:$B$6,FALSE)-_xlfn.XLOOKUP(B143,'Tabla de valores'!$A$2:$A$6,'Tabla de valores'!$B$2:$B$6,FALSE)</f>
        <v>0</v>
      </c>
      <c r="E143">
        <f t="shared" si="5"/>
        <v>0</v>
      </c>
    </row>
    <row r="144" spans="1:5" x14ac:dyDescent="0.25">
      <c r="A144" s="3"/>
      <c r="B144" s="16"/>
      <c r="C144">
        <f t="shared" si="4"/>
        <v>0</v>
      </c>
      <c r="D144">
        <f>_xlfn.XLOOKUP(A144,'Tabla de valores'!$A$2:$A$6,'Tabla de valores'!$B$2:$B$6,FALSE)-_xlfn.XLOOKUP(B144,'Tabla de valores'!$A$2:$A$6,'Tabla de valores'!$B$2:$B$6,FALSE)</f>
        <v>0</v>
      </c>
      <c r="E144">
        <f t="shared" si="5"/>
        <v>0</v>
      </c>
    </row>
    <row r="145" spans="1:5" x14ac:dyDescent="0.25">
      <c r="A145" s="3"/>
      <c r="B145" s="16"/>
      <c r="C145">
        <f t="shared" si="4"/>
        <v>0</v>
      </c>
      <c r="D145">
        <f>_xlfn.XLOOKUP(A145,'Tabla de valores'!$A$2:$A$6,'Tabla de valores'!$B$2:$B$6,FALSE)-_xlfn.XLOOKUP(B145,'Tabla de valores'!$A$2:$A$6,'Tabla de valores'!$B$2:$B$6,FALSE)</f>
        <v>0</v>
      </c>
      <c r="E145">
        <f t="shared" si="5"/>
        <v>0</v>
      </c>
    </row>
    <row r="146" spans="1:5" x14ac:dyDescent="0.25">
      <c r="A146" s="3"/>
      <c r="B146" s="16"/>
      <c r="C146">
        <f t="shared" si="4"/>
        <v>0</v>
      </c>
      <c r="D146">
        <f>_xlfn.XLOOKUP(A146,'Tabla de valores'!$A$2:$A$6,'Tabla de valores'!$B$2:$B$6,FALSE)-_xlfn.XLOOKUP(B146,'Tabla de valores'!$A$2:$A$6,'Tabla de valores'!$B$2:$B$6,FALSE)</f>
        <v>0</v>
      </c>
      <c r="E146">
        <f t="shared" si="5"/>
        <v>0</v>
      </c>
    </row>
    <row r="147" spans="1:5" x14ac:dyDescent="0.25">
      <c r="A147" s="3"/>
      <c r="B147" s="16"/>
      <c r="C147">
        <f t="shared" si="4"/>
        <v>0</v>
      </c>
      <c r="D147">
        <f>_xlfn.XLOOKUP(A147,'Tabla de valores'!$A$2:$A$6,'Tabla de valores'!$B$2:$B$6,FALSE)-_xlfn.XLOOKUP(B147,'Tabla de valores'!$A$2:$A$6,'Tabla de valores'!$B$2:$B$6,FALSE)</f>
        <v>0</v>
      </c>
      <c r="E147">
        <f t="shared" si="5"/>
        <v>0</v>
      </c>
    </row>
    <row r="148" spans="1:5" x14ac:dyDescent="0.25">
      <c r="A148" s="3"/>
      <c r="B148" s="16"/>
      <c r="C148">
        <f t="shared" si="4"/>
        <v>0</v>
      </c>
      <c r="D148">
        <f>_xlfn.XLOOKUP(A148,'Tabla de valores'!$A$2:$A$6,'Tabla de valores'!$B$2:$B$6,FALSE)-_xlfn.XLOOKUP(B148,'Tabla de valores'!$A$2:$A$6,'Tabla de valores'!$B$2:$B$6,FALSE)</f>
        <v>0</v>
      </c>
      <c r="E148">
        <f t="shared" si="5"/>
        <v>0</v>
      </c>
    </row>
    <row r="149" spans="1:5" x14ac:dyDescent="0.25">
      <c r="A149" s="3"/>
      <c r="B149" s="16"/>
      <c r="C149">
        <f t="shared" si="4"/>
        <v>0</v>
      </c>
      <c r="D149">
        <f>_xlfn.XLOOKUP(A149,'Tabla de valores'!$A$2:$A$6,'Tabla de valores'!$B$2:$B$6,FALSE)-_xlfn.XLOOKUP(B149,'Tabla de valores'!$A$2:$A$6,'Tabla de valores'!$B$2:$B$6,FALSE)</f>
        <v>0</v>
      </c>
      <c r="E149">
        <f t="shared" si="5"/>
        <v>0</v>
      </c>
    </row>
    <row r="150" spans="1:5" x14ac:dyDescent="0.25">
      <c r="A150" s="3"/>
      <c r="B150" s="16"/>
      <c r="C150">
        <f t="shared" si="4"/>
        <v>0</v>
      </c>
      <c r="D150">
        <f>_xlfn.XLOOKUP(A150,'Tabla de valores'!$A$2:$A$6,'Tabla de valores'!$B$2:$B$6,FALSE)-_xlfn.XLOOKUP(B150,'Tabla de valores'!$A$2:$A$6,'Tabla de valores'!$B$2:$B$6,FALSE)</f>
        <v>0</v>
      </c>
      <c r="E150">
        <f t="shared" si="5"/>
        <v>0</v>
      </c>
    </row>
    <row r="151" spans="1:5" x14ac:dyDescent="0.25">
      <c r="A151" s="3"/>
      <c r="B151" s="16"/>
      <c r="C151">
        <f t="shared" si="4"/>
        <v>0</v>
      </c>
      <c r="D151">
        <f>_xlfn.XLOOKUP(A151,'Tabla de valores'!$A$2:$A$6,'Tabla de valores'!$B$2:$B$6,FALSE)-_xlfn.XLOOKUP(B151,'Tabla de valores'!$A$2:$A$6,'Tabla de valores'!$B$2:$B$6,FALSE)</f>
        <v>0</v>
      </c>
      <c r="E151">
        <f t="shared" si="5"/>
        <v>0</v>
      </c>
    </row>
    <row r="152" spans="1:5" x14ac:dyDescent="0.25">
      <c r="A152" s="3"/>
      <c r="B152" s="16"/>
      <c r="C152">
        <f t="shared" si="4"/>
        <v>0</v>
      </c>
      <c r="D152">
        <f>_xlfn.XLOOKUP(A152,'Tabla de valores'!$A$2:$A$6,'Tabla de valores'!$B$2:$B$6,FALSE)-_xlfn.XLOOKUP(B152,'Tabla de valores'!$A$2:$A$6,'Tabla de valores'!$B$2:$B$6,FALSE)</f>
        <v>0</v>
      </c>
      <c r="E152">
        <f t="shared" si="5"/>
        <v>0</v>
      </c>
    </row>
    <row r="153" spans="1:5" x14ac:dyDescent="0.25">
      <c r="A153" s="3"/>
      <c r="B153" s="16"/>
      <c r="C153">
        <f t="shared" si="4"/>
        <v>0</v>
      </c>
      <c r="D153">
        <f>_xlfn.XLOOKUP(A153,'Tabla de valores'!$A$2:$A$6,'Tabla de valores'!$B$2:$B$6,FALSE)-_xlfn.XLOOKUP(B153,'Tabla de valores'!$A$2:$A$6,'Tabla de valores'!$B$2:$B$6,FALSE)</f>
        <v>0</v>
      </c>
      <c r="E153">
        <f t="shared" si="5"/>
        <v>0</v>
      </c>
    </row>
    <row r="154" spans="1:5" x14ac:dyDescent="0.25">
      <c r="A154" s="3"/>
      <c r="B154" s="16"/>
      <c r="C154">
        <f t="shared" si="4"/>
        <v>0</v>
      </c>
      <c r="D154">
        <f>_xlfn.XLOOKUP(A154,'Tabla de valores'!$A$2:$A$6,'Tabla de valores'!$B$2:$B$6,FALSE)-_xlfn.XLOOKUP(B154,'Tabla de valores'!$A$2:$A$6,'Tabla de valores'!$B$2:$B$6,FALSE)</f>
        <v>0</v>
      </c>
      <c r="E154">
        <f t="shared" si="5"/>
        <v>0</v>
      </c>
    </row>
    <row r="155" spans="1:5" x14ac:dyDescent="0.25">
      <c r="A155" s="3"/>
      <c r="B155" s="16"/>
      <c r="C155">
        <f t="shared" si="4"/>
        <v>0</v>
      </c>
      <c r="D155">
        <f>_xlfn.XLOOKUP(A155,'Tabla de valores'!$A$2:$A$6,'Tabla de valores'!$B$2:$B$6,FALSE)-_xlfn.XLOOKUP(B155,'Tabla de valores'!$A$2:$A$6,'Tabla de valores'!$B$2:$B$6,FALSE)</f>
        <v>0</v>
      </c>
      <c r="E155">
        <f t="shared" si="5"/>
        <v>0</v>
      </c>
    </row>
    <row r="156" spans="1:5" x14ac:dyDescent="0.25">
      <c r="A156" s="3"/>
      <c r="B156" s="16"/>
      <c r="C156">
        <f t="shared" si="4"/>
        <v>0</v>
      </c>
      <c r="D156">
        <f>_xlfn.XLOOKUP(A156,'Tabla de valores'!$A$2:$A$6,'Tabla de valores'!$B$2:$B$6,FALSE)-_xlfn.XLOOKUP(B156,'Tabla de valores'!$A$2:$A$6,'Tabla de valores'!$B$2:$B$6,FALSE)</f>
        <v>0</v>
      </c>
      <c r="E156">
        <f t="shared" si="5"/>
        <v>0</v>
      </c>
    </row>
    <row r="157" spans="1:5" x14ac:dyDescent="0.25">
      <c r="A157" s="3"/>
      <c r="B157" s="16"/>
      <c r="C157">
        <f t="shared" si="4"/>
        <v>0</v>
      </c>
      <c r="D157">
        <f>_xlfn.XLOOKUP(A157,'Tabla de valores'!$A$2:$A$6,'Tabla de valores'!$B$2:$B$6,FALSE)-_xlfn.XLOOKUP(B157,'Tabla de valores'!$A$2:$A$6,'Tabla de valores'!$B$2:$B$6,FALSE)</f>
        <v>0</v>
      </c>
      <c r="E157">
        <f t="shared" si="5"/>
        <v>0</v>
      </c>
    </row>
    <row r="158" spans="1:5" x14ac:dyDescent="0.25">
      <c r="A158" s="3"/>
      <c r="B158" s="16"/>
      <c r="C158">
        <f t="shared" si="4"/>
        <v>0</v>
      </c>
      <c r="D158">
        <f>_xlfn.XLOOKUP(A158,'Tabla de valores'!$A$2:$A$6,'Tabla de valores'!$B$2:$B$6,FALSE)-_xlfn.XLOOKUP(B158,'Tabla de valores'!$A$2:$A$6,'Tabla de valores'!$B$2:$B$6,FALSE)</f>
        <v>0</v>
      </c>
      <c r="E158">
        <f t="shared" si="5"/>
        <v>0</v>
      </c>
    </row>
    <row r="159" spans="1:5" x14ac:dyDescent="0.25">
      <c r="A159" s="3"/>
      <c r="B159" s="16"/>
      <c r="C159">
        <f t="shared" si="4"/>
        <v>0</v>
      </c>
      <c r="D159">
        <f>_xlfn.XLOOKUP(A159,'Tabla de valores'!$A$2:$A$6,'Tabla de valores'!$B$2:$B$6,FALSE)-_xlfn.XLOOKUP(B159,'Tabla de valores'!$A$2:$A$6,'Tabla de valores'!$B$2:$B$6,FALSE)</f>
        <v>0</v>
      </c>
      <c r="E159">
        <f t="shared" si="5"/>
        <v>0</v>
      </c>
    </row>
    <row r="160" spans="1:5" x14ac:dyDescent="0.25">
      <c r="A160" s="3"/>
      <c r="B160" s="16"/>
      <c r="C160">
        <f t="shared" si="4"/>
        <v>0</v>
      </c>
      <c r="D160">
        <f>_xlfn.XLOOKUP(A160,'Tabla de valores'!$A$2:$A$6,'Tabla de valores'!$B$2:$B$6,FALSE)-_xlfn.XLOOKUP(B160,'Tabla de valores'!$A$2:$A$6,'Tabla de valores'!$B$2:$B$6,FALSE)</f>
        <v>0</v>
      </c>
      <c r="E160">
        <f t="shared" si="5"/>
        <v>0</v>
      </c>
    </row>
    <row r="161" spans="1:5" x14ac:dyDescent="0.25">
      <c r="A161" s="3"/>
      <c r="B161" s="16"/>
      <c r="C161">
        <f t="shared" si="4"/>
        <v>0</v>
      </c>
      <c r="D161">
        <f>_xlfn.XLOOKUP(A161,'Tabla de valores'!$A$2:$A$6,'Tabla de valores'!$B$2:$B$6,FALSE)-_xlfn.XLOOKUP(B161,'Tabla de valores'!$A$2:$A$6,'Tabla de valores'!$B$2:$B$6,FALSE)</f>
        <v>0</v>
      </c>
      <c r="E161">
        <f t="shared" si="5"/>
        <v>0</v>
      </c>
    </row>
    <row r="162" spans="1:5" x14ac:dyDescent="0.25">
      <c r="A162" s="3"/>
      <c r="B162" s="16"/>
      <c r="C162">
        <f t="shared" si="4"/>
        <v>0</v>
      </c>
      <c r="D162">
        <f>_xlfn.XLOOKUP(A162,'Tabla de valores'!$A$2:$A$6,'Tabla de valores'!$B$2:$B$6,FALSE)-_xlfn.XLOOKUP(B162,'Tabla de valores'!$A$2:$A$6,'Tabla de valores'!$B$2:$B$6,FALSE)</f>
        <v>0</v>
      </c>
      <c r="E162">
        <f t="shared" si="5"/>
        <v>0</v>
      </c>
    </row>
    <row r="163" spans="1:5" x14ac:dyDescent="0.25">
      <c r="A163" s="3"/>
      <c r="B163" s="16"/>
      <c r="C163">
        <f t="shared" si="4"/>
        <v>0</v>
      </c>
      <c r="D163">
        <f>_xlfn.XLOOKUP(A163,'Tabla de valores'!$A$2:$A$6,'Tabla de valores'!$B$2:$B$6,FALSE)-_xlfn.XLOOKUP(B163,'Tabla de valores'!$A$2:$A$6,'Tabla de valores'!$B$2:$B$6,FALSE)</f>
        <v>0</v>
      </c>
      <c r="E163">
        <f t="shared" si="5"/>
        <v>0</v>
      </c>
    </row>
    <row r="164" spans="1:5" x14ac:dyDescent="0.25">
      <c r="A164" s="3"/>
      <c r="B164" s="16"/>
      <c r="C164">
        <f t="shared" si="4"/>
        <v>0</v>
      </c>
      <c r="D164">
        <f>_xlfn.XLOOKUP(A164,'Tabla de valores'!$A$2:$A$6,'Tabla de valores'!$B$2:$B$6,FALSE)-_xlfn.XLOOKUP(B164,'Tabla de valores'!$A$2:$A$6,'Tabla de valores'!$B$2:$B$6,FALSE)</f>
        <v>0</v>
      </c>
      <c r="E164">
        <f t="shared" si="5"/>
        <v>0</v>
      </c>
    </row>
    <row r="165" spans="1:5" x14ac:dyDescent="0.25">
      <c r="A165" s="3"/>
      <c r="B165" s="16"/>
      <c r="C165">
        <f t="shared" si="4"/>
        <v>0</v>
      </c>
      <c r="D165">
        <f>_xlfn.XLOOKUP(A165,'Tabla de valores'!$A$2:$A$6,'Tabla de valores'!$B$2:$B$6,FALSE)-_xlfn.XLOOKUP(B165,'Tabla de valores'!$A$2:$A$6,'Tabla de valores'!$B$2:$B$6,FALSE)</f>
        <v>0</v>
      </c>
      <c r="E165">
        <f t="shared" si="5"/>
        <v>0</v>
      </c>
    </row>
    <row r="166" spans="1:5" x14ac:dyDescent="0.25">
      <c r="A166" s="3"/>
      <c r="B166" s="16"/>
      <c r="C166">
        <f t="shared" si="4"/>
        <v>0</v>
      </c>
      <c r="D166">
        <f>_xlfn.XLOOKUP(A166,'Tabla de valores'!$A$2:$A$6,'Tabla de valores'!$B$2:$B$6,FALSE)-_xlfn.XLOOKUP(B166,'Tabla de valores'!$A$2:$A$6,'Tabla de valores'!$B$2:$B$6,FALSE)</f>
        <v>0</v>
      </c>
      <c r="E166">
        <f t="shared" si="5"/>
        <v>0</v>
      </c>
    </row>
    <row r="167" spans="1:5" x14ac:dyDescent="0.25">
      <c r="A167" s="3"/>
      <c r="B167" s="16"/>
      <c r="C167">
        <f t="shared" si="4"/>
        <v>0</v>
      </c>
      <c r="D167">
        <f>_xlfn.XLOOKUP(A167,'Tabla de valores'!$A$2:$A$6,'Tabla de valores'!$B$2:$B$6,FALSE)-_xlfn.XLOOKUP(B167,'Tabla de valores'!$A$2:$A$6,'Tabla de valores'!$B$2:$B$6,FALSE)</f>
        <v>0</v>
      </c>
      <c r="E167">
        <f t="shared" si="5"/>
        <v>0</v>
      </c>
    </row>
    <row r="168" spans="1:5" x14ac:dyDescent="0.25">
      <c r="A168" s="3"/>
      <c r="B168" s="16"/>
      <c r="C168">
        <f t="shared" si="4"/>
        <v>0</v>
      </c>
      <c r="D168">
        <f>_xlfn.XLOOKUP(A168,'Tabla de valores'!$A$2:$A$6,'Tabla de valores'!$B$2:$B$6,FALSE)-_xlfn.XLOOKUP(B168,'Tabla de valores'!$A$2:$A$6,'Tabla de valores'!$B$2:$B$6,FALSE)</f>
        <v>0</v>
      </c>
      <c r="E168">
        <f t="shared" si="5"/>
        <v>0</v>
      </c>
    </row>
    <row r="169" spans="1:5" x14ac:dyDescent="0.25">
      <c r="A169" s="3"/>
      <c r="B169" s="16"/>
      <c r="C169">
        <f t="shared" si="4"/>
        <v>0</v>
      </c>
      <c r="D169">
        <f>_xlfn.XLOOKUP(A169,'Tabla de valores'!$A$2:$A$6,'Tabla de valores'!$B$2:$B$6,FALSE)-_xlfn.XLOOKUP(B169,'Tabla de valores'!$A$2:$A$6,'Tabla de valores'!$B$2:$B$6,FALSE)</f>
        <v>0</v>
      </c>
      <c r="E169">
        <f t="shared" si="5"/>
        <v>0</v>
      </c>
    </row>
    <row r="170" spans="1:5" x14ac:dyDescent="0.25">
      <c r="A170" s="3"/>
      <c r="B170" s="16"/>
      <c r="C170">
        <f t="shared" si="4"/>
        <v>0</v>
      </c>
      <c r="D170">
        <f>_xlfn.XLOOKUP(A170,'Tabla de valores'!$A$2:$A$6,'Tabla de valores'!$B$2:$B$6,FALSE)-_xlfn.XLOOKUP(B170,'Tabla de valores'!$A$2:$A$6,'Tabla de valores'!$B$2:$B$6,FALSE)</f>
        <v>0</v>
      </c>
      <c r="E170">
        <f t="shared" si="5"/>
        <v>0</v>
      </c>
    </row>
    <row r="171" spans="1:5" x14ac:dyDescent="0.25">
      <c r="A171" s="3"/>
      <c r="B171" s="16"/>
      <c r="C171">
        <f t="shared" si="4"/>
        <v>0</v>
      </c>
      <c r="D171">
        <f>_xlfn.XLOOKUP(A171,'Tabla de valores'!$A$2:$A$6,'Tabla de valores'!$B$2:$B$6,FALSE)-_xlfn.XLOOKUP(B171,'Tabla de valores'!$A$2:$A$6,'Tabla de valores'!$B$2:$B$6,FALSE)</f>
        <v>0</v>
      </c>
      <c r="E171">
        <f t="shared" si="5"/>
        <v>0</v>
      </c>
    </row>
    <row r="172" spans="1:5" x14ac:dyDescent="0.25">
      <c r="A172" s="3"/>
      <c r="B172" s="16"/>
      <c r="C172">
        <f t="shared" si="4"/>
        <v>0</v>
      </c>
      <c r="D172">
        <f>_xlfn.XLOOKUP(A172,'Tabla de valores'!$A$2:$A$6,'Tabla de valores'!$B$2:$B$6,FALSE)-_xlfn.XLOOKUP(B172,'Tabla de valores'!$A$2:$A$6,'Tabla de valores'!$B$2:$B$6,FALSE)</f>
        <v>0</v>
      </c>
      <c r="E172">
        <f t="shared" si="5"/>
        <v>0</v>
      </c>
    </row>
    <row r="173" spans="1:5" x14ac:dyDescent="0.25">
      <c r="A173" s="3"/>
      <c r="B173" s="16"/>
      <c r="C173">
        <f t="shared" si="4"/>
        <v>0</v>
      </c>
      <c r="D173">
        <f>_xlfn.XLOOKUP(A173,'Tabla de valores'!$A$2:$A$6,'Tabla de valores'!$B$2:$B$6,FALSE)-_xlfn.XLOOKUP(B173,'Tabla de valores'!$A$2:$A$6,'Tabla de valores'!$B$2:$B$6,FALSE)</f>
        <v>0</v>
      </c>
      <c r="E173">
        <f t="shared" si="5"/>
        <v>0</v>
      </c>
    </row>
    <row r="174" spans="1:5" x14ac:dyDescent="0.25">
      <c r="A174" s="3"/>
      <c r="B174" s="16"/>
      <c r="C174">
        <f t="shared" si="4"/>
        <v>0</v>
      </c>
      <c r="D174">
        <f>_xlfn.XLOOKUP(A174,'Tabla de valores'!$A$2:$A$6,'Tabla de valores'!$B$2:$B$6,FALSE)-_xlfn.XLOOKUP(B174,'Tabla de valores'!$A$2:$A$6,'Tabla de valores'!$B$2:$B$6,FALSE)</f>
        <v>0</v>
      </c>
      <c r="E174">
        <f t="shared" si="5"/>
        <v>0</v>
      </c>
    </row>
    <row r="175" spans="1:5" x14ac:dyDescent="0.25">
      <c r="A175" s="3"/>
      <c r="B175" s="16"/>
      <c r="C175">
        <f t="shared" si="4"/>
        <v>0</v>
      </c>
      <c r="D175">
        <f>_xlfn.XLOOKUP(A175,'Tabla de valores'!$A$2:$A$6,'Tabla de valores'!$B$2:$B$6,FALSE)-_xlfn.XLOOKUP(B175,'Tabla de valores'!$A$2:$A$6,'Tabla de valores'!$B$2:$B$6,FALSE)</f>
        <v>0</v>
      </c>
      <c r="E175">
        <f t="shared" si="5"/>
        <v>0</v>
      </c>
    </row>
    <row r="176" spans="1:5" x14ac:dyDescent="0.25">
      <c r="A176" s="3"/>
      <c r="B176" s="16"/>
      <c r="C176">
        <f t="shared" si="4"/>
        <v>0</v>
      </c>
      <c r="D176">
        <f>_xlfn.XLOOKUP(A176,'Tabla de valores'!$A$2:$A$6,'Tabla de valores'!$B$2:$B$6,FALSE)-_xlfn.XLOOKUP(B176,'Tabla de valores'!$A$2:$A$6,'Tabla de valores'!$B$2:$B$6,FALSE)</f>
        <v>0</v>
      </c>
      <c r="E176">
        <f t="shared" si="5"/>
        <v>0</v>
      </c>
    </row>
    <row r="177" spans="1:5" x14ac:dyDescent="0.25">
      <c r="A177" s="3"/>
      <c r="B177" s="16"/>
      <c r="C177">
        <f t="shared" si="4"/>
        <v>0</v>
      </c>
      <c r="D177">
        <f>_xlfn.XLOOKUP(A177,'Tabla de valores'!$A$2:$A$6,'Tabla de valores'!$B$2:$B$6,FALSE)-_xlfn.XLOOKUP(B177,'Tabla de valores'!$A$2:$A$6,'Tabla de valores'!$B$2:$B$6,FALSE)</f>
        <v>0</v>
      </c>
      <c r="E177">
        <f t="shared" si="5"/>
        <v>0</v>
      </c>
    </row>
    <row r="178" spans="1:5" x14ac:dyDescent="0.25">
      <c r="A178" s="3"/>
      <c r="B178" s="16"/>
      <c r="C178">
        <f t="shared" si="4"/>
        <v>0</v>
      </c>
      <c r="D178">
        <f>_xlfn.XLOOKUP(A178,'Tabla de valores'!$A$2:$A$6,'Tabla de valores'!$B$2:$B$6,FALSE)-_xlfn.XLOOKUP(B178,'Tabla de valores'!$A$2:$A$6,'Tabla de valores'!$B$2:$B$6,FALSE)</f>
        <v>0</v>
      </c>
      <c r="E178">
        <f t="shared" si="5"/>
        <v>0</v>
      </c>
    </row>
    <row r="179" spans="1:5" x14ac:dyDescent="0.25">
      <c r="A179" s="3"/>
      <c r="B179" s="16"/>
      <c r="C179">
        <f t="shared" si="4"/>
        <v>0</v>
      </c>
      <c r="D179">
        <f>_xlfn.XLOOKUP(A179,'Tabla de valores'!$A$2:$A$6,'Tabla de valores'!$B$2:$B$6,FALSE)-_xlfn.XLOOKUP(B179,'Tabla de valores'!$A$2:$A$6,'Tabla de valores'!$B$2:$B$6,FALSE)</f>
        <v>0</v>
      </c>
      <c r="E179">
        <f t="shared" si="5"/>
        <v>0</v>
      </c>
    </row>
    <row r="180" spans="1:5" x14ac:dyDescent="0.25">
      <c r="A180" s="3"/>
      <c r="B180" s="16"/>
      <c r="C180">
        <f t="shared" si="4"/>
        <v>0</v>
      </c>
      <c r="D180">
        <f>_xlfn.XLOOKUP(A180,'Tabla de valores'!$A$2:$A$6,'Tabla de valores'!$B$2:$B$6,FALSE)-_xlfn.XLOOKUP(B180,'Tabla de valores'!$A$2:$A$6,'Tabla de valores'!$B$2:$B$6,FALSE)</f>
        <v>0</v>
      </c>
      <c r="E180">
        <f t="shared" si="5"/>
        <v>0</v>
      </c>
    </row>
    <row r="181" spans="1:5" x14ac:dyDescent="0.25">
      <c r="A181" s="3"/>
      <c r="B181" s="16"/>
      <c r="C181">
        <f t="shared" si="4"/>
        <v>0</v>
      </c>
      <c r="D181">
        <f>_xlfn.XLOOKUP(A181,'Tabla de valores'!$A$2:$A$6,'Tabla de valores'!$B$2:$B$6,FALSE)-_xlfn.XLOOKUP(B181,'Tabla de valores'!$A$2:$A$6,'Tabla de valores'!$B$2:$B$6,FALSE)</f>
        <v>0</v>
      </c>
      <c r="E181">
        <f t="shared" si="5"/>
        <v>0</v>
      </c>
    </row>
    <row r="182" spans="1:5" x14ac:dyDescent="0.25">
      <c r="A182" s="3"/>
      <c r="B182" s="16"/>
      <c r="C182">
        <f t="shared" si="4"/>
        <v>0</v>
      </c>
      <c r="D182">
        <f>_xlfn.XLOOKUP(A182,'Tabla de valores'!$A$2:$A$6,'Tabla de valores'!$B$2:$B$6,FALSE)-_xlfn.XLOOKUP(B182,'Tabla de valores'!$A$2:$A$6,'Tabla de valores'!$B$2:$B$6,FALSE)</f>
        <v>0</v>
      </c>
      <c r="E182">
        <f t="shared" si="5"/>
        <v>0</v>
      </c>
    </row>
    <row r="183" spans="1:5" x14ac:dyDescent="0.25">
      <c r="A183" s="3"/>
      <c r="B183" s="16"/>
      <c r="C183">
        <f t="shared" si="4"/>
        <v>0</v>
      </c>
      <c r="D183">
        <f>_xlfn.XLOOKUP(A183,'Tabla de valores'!$A$2:$A$6,'Tabla de valores'!$B$2:$B$6,FALSE)-_xlfn.XLOOKUP(B183,'Tabla de valores'!$A$2:$A$6,'Tabla de valores'!$B$2:$B$6,FALSE)</f>
        <v>0</v>
      </c>
      <c r="E183">
        <f t="shared" si="5"/>
        <v>0</v>
      </c>
    </row>
    <row r="184" spans="1:5" x14ac:dyDescent="0.25">
      <c r="A184" s="3"/>
      <c r="B184" s="16"/>
      <c r="C184">
        <f t="shared" si="4"/>
        <v>0</v>
      </c>
      <c r="D184">
        <f>_xlfn.XLOOKUP(A184,'Tabla de valores'!$A$2:$A$6,'Tabla de valores'!$B$2:$B$6,FALSE)-_xlfn.XLOOKUP(B184,'Tabla de valores'!$A$2:$A$6,'Tabla de valores'!$B$2:$B$6,FALSE)</f>
        <v>0</v>
      </c>
      <c r="E184">
        <f t="shared" si="5"/>
        <v>0</v>
      </c>
    </row>
    <row r="185" spans="1:5" x14ac:dyDescent="0.25">
      <c r="A185" s="3"/>
      <c r="B185" s="16"/>
      <c r="C185">
        <f t="shared" si="4"/>
        <v>0</v>
      </c>
      <c r="D185">
        <f>_xlfn.XLOOKUP(A185,'Tabla de valores'!$A$2:$A$6,'Tabla de valores'!$B$2:$B$6,FALSE)-_xlfn.XLOOKUP(B185,'Tabla de valores'!$A$2:$A$6,'Tabla de valores'!$B$2:$B$6,FALSE)</f>
        <v>0</v>
      </c>
      <c r="E185">
        <f t="shared" si="5"/>
        <v>0</v>
      </c>
    </row>
    <row r="186" spans="1:5" x14ac:dyDescent="0.25">
      <c r="A186" s="3"/>
      <c r="B186" s="16"/>
      <c r="C186">
        <f t="shared" si="4"/>
        <v>0</v>
      </c>
      <c r="D186">
        <f>_xlfn.XLOOKUP(A186,'Tabla de valores'!$A$2:$A$6,'Tabla de valores'!$B$2:$B$6,FALSE)-_xlfn.XLOOKUP(B186,'Tabla de valores'!$A$2:$A$6,'Tabla de valores'!$B$2:$B$6,FALSE)</f>
        <v>0</v>
      </c>
      <c r="E186">
        <f t="shared" si="5"/>
        <v>0</v>
      </c>
    </row>
    <row r="187" spans="1:5" x14ac:dyDescent="0.25">
      <c r="A187" s="3"/>
      <c r="B187" s="16"/>
      <c r="C187">
        <f t="shared" si="4"/>
        <v>0</v>
      </c>
      <c r="D187">
        <f>_xlfn.XLOOKUP(A187,'Tabla de valores'!$A$2:$A$6,'Tabla de valores'!$B$2:$B$6,FALSE)-_xlfn.XLOOKUP(B187,'Tabla de valores'!$A$2:$A$6,'Tabla de valores'!$B$2:$B$6,FALSE)</f>
        <v>0</v>
      </c>
      <c r="E187">
        <f t="shared" si="5"/>
        <v>0</v>
      </c>
    </row>
    <row r="188" spans="1:5" x14ac:dyDescent="0.25">
      <c r="A188" s="3"/>
      <c r="B188" s="16"/>
      <c r="C188">
        <f t="shared" si="4"/>
        <v>0</v>
      </c>
      <c r="D188">
        <f>_xlfn.XLOOKUP(A188,'Tabla de valores'!$A$2:$A$6,'Tabla de valores'!$B$2:$B$6,FALSE)-_xlfn.XLOOKUP(B188,'Tabla de valores'!$A$2:$A$6,'Tabla de valores'!$B$2:$B$6,FALSE)</f>
        <v>0</v>
      </c>
      <c r="E188">
        <f t="shared" si="5"/>
        <v>0</v>
      </c>
    </row>
    <row r="189" spans="1:5" x14ac:dyDescent="0.25">
      <c r="A189" s="3"/>
      <c r="B189" s="16"/>
      <c r="C189">
        <f t="shared" si="4"/>
        <v>0</v>
      </c>
      <c r="D189">
        <f>_xlfn.XLOOKUP(A189,'Tabla de valores'!$A$2:$A$6,'Tabla de valores'!$B$2:$B$6,FALSE)-_xlfn.XLOOKUP(B189,'Tabla de valores'!$A$2:$A$6,'Tabla de valores'!$B$2:$B$6,FALSE)</f>
        <v>0</v>
      </c>
      <c r="E189">
        <f t="shared" si="5"/>
        <v>0</v>
      </c>
    </row>
    <row r="190" spans="1:5" x14ac:dyDescent="0.25">
      <c r="A190" s="3"/>
      <c r="B190" s="16"/>
      <c r="C190">
        <f t="shared" si="4"/>
        <v>0</v>
      </c>
      <c r="D190">
        <f>_xlfn.XLOOKUP(A190,'Tabla de valores'!$A$2:$A$6,'Tabla de valores'!$B$2:$B$6,FALSE)-_xlfn.XLOOKUP(B190,'Tabla de valores'!$A$2:$A$6,'Tabla de valores'!$B$2:$B$6,FALSE)</f>
        <v>0</v>
      </c>
      <c r="E190">
        <f t="shared" si="5"/>
        <v>0</v>
      </c>
    </row>
    <row r="191" spans="1:5" x14ac:dyDescent="0.25">
      <c r="A191" s="3"/>
      <c r="B191" s="16"/>
      <c r="C191">
        <f t="shared" si="4"/>
        <v>0</v>
      </c>
      <c r="D191">
        <f>_xlfn.XLOOKUP(A191,'Tabla de valores'!$A$2:$A$6,'Tabla de valores'!$B$2:$B$6,FALSE)-_xlfn.XLOOKUP(B191,'Tabla de valores'!$A$2:$A$6,'Tabla de valores'!$B$2:$B$6,FALSE)</f>
        <v>0</v>
      </c>
      <c r="E191">
        <f t="shared" si="5"/>
        <v>0</v>
      </c>
    </row>
    <row r="192" spans="1:5" x14ac:dyDescent="0.25">
      <c r="A192" s="3"/>
      <c r="B192" s="16"/>
      <c r="C192">
        <f t="shared" si="4"/>
        <v>0</v>
      </c>
      <c r="D192">
        <f>_xlfn.XLOOKUP(A192,'Tabla de valores'!$A$2:$A$6,'Tabla de valores'!$B$2:$B$6,FALSE)-_xlfn.XLOOKUP(B192,'Tabla de valores'!$A$2:$A$6,'Tabla de valores'!$B$2:$B$6,FALSE)</f>
        <v>0</v>
      </c>
      <c r="E192">
        <f t="shared" si="5"/>
        <v>0</v>
      </c>
    </row>
    <row r="193" spans="1:5" x14ac:dyDescent="0.25">
      <c r="A193" s="3"/>
      <c r="B193" s="16"/>
      <c r="C193">
        <f t="shared" si="4"/>
        <v>0</v>
      </c>
      <c r="D193">
        <f>_xlfn.XLOOKUP(A193,'Tabla de valores'!$A$2:$A$6,'Tabla de valores'!$B$2:$B$6,FALSE)-_xlfn.XLOOKUP(B193,'Tabla de valores'!$A$2:$A$6,'Tabla de valores'!$B$2:$B$6,FALSE)</f>
        <v>0</v>
      </c>
      <c r="E193">
        <f t="shared" si="5"/>
        <v>0</v>
      </c>
    </row>
    <row r="194" spans="1:5" x14ac:dyDescent="0.25">
      <c r="A194" s="3"/>
      <c r="B194" s="16"/>
      <c r="C194">
        <f t="shared" si="4"/>
        <v>0</v>
      </c>
      <c r="D194">
        <f>_xlfn.XLOOKUP(A194,'Tabla de valores'!$A$2:$A$6,'Tabla de valores'!$B$2:$B$6,FALSE)-_xlfn.XLOOKUP(B194,'Tabla de valores'!$A$2:$A$6,'Tabla de valores'!$B$2:$B$6,FALSE)</f>
        <v>0</v>
      </c>
      <c r="E194">
        <f t="shared" si="5"/>
        <v>0</v>
      </c>
    </row>
    <row r="195" spans="1:5" x14ac:dyDescent="0.25">
      <c r="A195" s="3"/>
      <c r="B195" s="16"/>
      <c r="C195">
        <f t="shared" ref="C195:C258" si="6">IF(OR(ISBLANK(A195), ISBLANK(B195)), , IF(A195 &lt; B195, "Incremento", IF(A195 &gt; B195, "Decremento", "Sin cambio")))</f>
        <v>0</v>
      </c>
      <c r="D195">
        <f>_xlfn.XLOOKUP(A195,'Tabla de valores'!$A$2:$A$6,'Tabla de valores'!$B$2:$B$6,FALSE)-_xlfn.XLOOKUP(B195,'Tabla de valores'!$A$2:$A$6,'Tabla de valores'!$B$2:$B$6,FALSE)</f>
        <v>0</v>
      </c>
      <c r="E195">
        <f t="shared" ref="E195:E258" si="7">IF(AND(C195=0, D195=0), , IF(C195="Incremento", IF(ABS(D195)=1, CONCATENATE("Más ", ABS(D195), " nivel"), CONCATENATE("Más ", ABS(D195), " niveles")),IF(C195="Decremento",IF(D195=1, CONCATENATE("Menos ", D195, " nivel"), CONCATENATE("Menos ", D195, " niveles")), "Sin cambio")))</f>
        <v>0</v>
      </c>
    </row>
    <row r="196" spans="1:5" x14ac:dyDescent="0.25">
      <c r="A196" s="3"/>
      <c r="B196" s="16"/>
      <c r="C196">
        <f t="shared" si="6"/>
        <v>0</v>
      </c>
      <c r="D196">
        <f>_xlfn.XLOOKUP(A196,'Tabla de valores'!$A$2:$A$6,'Tabla de valores'!$B$2:$B$6,FALSE)-_xlfn.XLOOKUP(B196,'Tabla de valores'!$A$2:$A$6,'Tabla de valores'!$B$2:$B$6,FALSE)</f>
        <v>0</v>
      </c>
      <c r="E196">
        <f t="shared" si="7"/>
        <v>0</v>
      </c>
    </row>
    <row r="197" spans="1:5" x14ac:dyDescent="0.25">
      <c r="A197" s="3"/>
      <c r="B197" s="16"/>
      <c r="C197">
        <f t="shared" si="6"/>
        <v>0</v>
      </c>
      <c r="D197">
        <f>_xlfn.XLOOKUP(A197,'Tabla de valores'!$A$2:$A$6,'Tabla de valores'!$B$2:$B$6,FALSE)-_xlfn.XLOOKUP(B197,'Tabla de valores'!$A$2:$A$6,'Tabla de valores'!$B$2:$B$6,FALSE)</f>
        <v>0</v>
      </c>
      <c r="E197">
        <f t="shared" si="7"/>
        <v>0</v>
      </c>
    </row>
    <row r="198" spans="1:5" x14ac:dyDescent="0.25">
      <c r="A198" s="3"/>
      <c r="B198" s="16"/>
      <c r="C198">
        <f t="shared" si="6"/>
        <v>0</v>
      </c>
      <c r="D198">
        <f>_xlfn.XLOOKUP(A198,'Tabla de valores'!$A$2:$A$6,'Tabla de valores'!$B$2:$B$6,FALSE)-_xlfn.XLOOKUP(B198,'Tabla de valores'!$A$2:$A$6,'Tabla de valores'!$B$2:$B$6,FALSE)</f>
        <v>0</v>
      </c>
      <c r="E198">
        <f t="shared" si="7"/>
        <v>0</v>
      </c>
    </row>
    <row r="199" spans="1:5" x14ac:dyDescent="0.25">
      <c r="A199" s="3"/>
      <c r="B199" s="16"/>
      <c r="C199">
        <f t="shared" si="6"/>
        <v>0</v>
      </c>
      <c r="D199">
        <f>_xlfn.XLOOKUP(A199,'Tabla de valores'!$A$2:$A$6,'Tabla de valores'!$B$2:$B$6,FALSE)-_xlfn.XLOOKUP(B199,'Tabla de valores'!$A$2:$A$6,'Tabla de valores'!$B$2:$B$6,FALSE)</f>
        <v>0</v>
      </c>
      <c r="E199">
        <f t="shared" si="7"/>
        <v>0</v>
      </c>
    </row>
    <row r="200" spans="1:5" x14ac:dyDescent="0.25">
      <c r="A200" s="3"/>
      <c r="B200" s="16"/>
      <c r="C200">
        <f t="shared" si="6"/>
        <v>0</v>
      </c>
      <c r="D200">
        <f>_xlfn.XLOOKUP(A200,'Tabla de valores'!$A$2:$A$6,'Tabla de valores'!$B$2:$B$6,FALSE)-_xlfn.XLOOKUP(B200,'Tabla de valores'!$A$2:$A$6,'Tabla de valores'!$B$2:$B$6,FALSE)</f>
        <v>0</v>
      </c>
      <c r="E200">
        <f t="shared" si="7"/>
        <v>0</v>
      </c>
    </row>
    <row r="201" spans="1:5" x14ac:dyDescent="0.25">
      <c r="A201" s="3"/>
      <c r="B201" s="16"/>
      <c r="C201">
        <f t="shared" si="6"/>
        <v>0</v>
      </c>
      <c r="D201">
        <f>_xlfn.XLOOKUP(A201,'Tabla de valores'!$A$2:$A$6,'Tabla de valores'!$B$2:$B$6,FALSE)-_xlfn.XLOOKUP(B201,'Tabla de valores'!$A$2:$A$6,'Tabla de valores'!$B$2:$B$6,FALSE)</f>
        <v>0</v>
      </c>
      <c r="E201">
        <f t="shared" si="7"/>
        <v>0</v>
      </c>
    </row>
    <row r="202" spans="1:5" x14ac:dyDescent="0.25">
      <c r="A202" s="3"/>
      <c r="B202" s="16"/>
      <c r="C202">
        <f t="shared" si="6"/>
        <v>0</v>
      </c>
      <c r="D202">
        <f>_xlfn.XLOOKUP(A202,'Tabla de valores'!$A$2:$A$6,'Tabla de valores'!$B$2:$B$6,FALSE)-_xlfn.XLOOKUP(B202,'Tabla de valores'!$A$2:$A$6,'Tabla de valores'!$B$2:$B$6,FALSE)</f>
        <v>0</v>
      </c>
      <c r="E202">
        <f t="shared" si="7"/>
        <v>0</v>
      </c>
    </row>
    <row r="203" spans="1:5" x14ac:dyDescent="0.25">
      <c r="A203" s="3"/>
      <c r="B203" s="16"/>
      <c r="C203">
        <f t="shared" si="6"/>
        <v>0</v>
      </c>
      <c r="D203">
        <f>_xlfn.XLOOKUP(A203,'Tabla de valores'!$A$2:$A$6,'Tabla de valores'!$B$2:$B$6,FALSE)-_xlfn.XLOOKUP(B203,'Tabla de valores'!$A$2:$A$6,'Tabla de valores'!$B$2:$B$6,FALSE)</f>
        <v>0</v>
      </c>
      <c r="E203">
        <f t="shared" si="7"/>
        <v>0</v>
      </c>
    </row>
    <row r="204" spans="1:5" x14ac:dyDescent="0.25">
      <c r="A204" s="3"/>
      <c r="B204" s="16"/>
      <c r="C204">
        <f t="shared" si="6"/>
        <v>0</v>
      </c>
      <c r="D204">
        <f>_xlfn.XLOOKUP(A204,'Tabla de valores'!$A$2:$A$6,'Tabla de valores'!$B$2:$B$6,FALSE)-_xlfn.XLOOKUP(B204,'Tabla de valores'!$A$2:$A$6,'Tabla de valores'!$B$2:$B$6,FALSE)</f>
        <v>0</v>
      </c>
      <c r="E204">
        <f t="shared" si="7"/>
        <v>0</v>
      </c>
    </row>
    <row r="205" spans="1:5" x14ac:dyDescent="0.25">
      <c r="A205" s="3"/>
      <c r="B205" s="16"/>
      <c r="C205">
        <f t="shared" si="6"/>
        <v>0</v>
      </c>
      <c r="D205">
        <f>_xlfn.XLOOKUP(A205,'Tabla de valores'!$A$2:$A$6,'Tabla de valores'!$B$2:$B$6,FALSE)-_xlfn.XLOOKUP(B205,'Tabla de valores'!$A$2:$A$6,'Tabla de valores'!$B$2:$B$6,FALSE)</f>
        <v>0</v>
      </c>
      <c r="E205">
        <f t="shared" si="7"/>
        <v>0</v>
      </c>
    </row>
    <row r="206" spans="1:5" x14ac:dyDescent="0.25">
      <c r="A206" s="3"/>
      <c r="B206" s="16"/>
      <c r="C206">
        <f t="shared" si="6"/>
        <v>0</v>
      </c>
      <c r="D206">
        <f>_xlfn.XLOOKUP(A206,'Tabla de valores'!$A$2:$A$6,'Tabla de valores'!$B$2:$B$6,FALSE)-_xlfn.XLOOKUP(B206,'Tabla de valores'!$A$2:$A$6,'Tabla de valores'!$B$2:$B$6,FALSE)</f>
        <v>0</v>
      </c>
      <c r="E206">
        <f t="shared" si="7"/>
        <v>0</v>
      </c>
    </row>
    <row r="207" spans="1:5" x14ac:dyDescent="0.25">
      <c r="A207" s="3"/>
      <c r="B207" s="16"/>
      <c r="C207">
        <f t="shared" si="6"/>
        <v>0</v>
      </c>
      <c r="D207">
        <f>_xlfn.XLOOKUP(A207,'Tabla de valores'!$A$2:$A$6,'Tabla de valores'!$B$2:$B$6,FALSE)-_xlfn.XLOOKUP(B207,'Tabla de valores'!$A$2:$A$6,'Tabla de valores'!$B$2:$B$6,FALSE)</f>
        <v>0</v>
      </c>
      <c r="E207">
        <f t="shared" si="7"/>
        <v>0</v>
      </c>
    </row>
    <row r="208" spans="1:5" x14ac:dyDescent="0.25">
      <c r="A208" s="3"/>
      <c r="B208" s="16"/>
      <c r="C208">
        <f t="shared" si="6"/>
        <v>0</v>
      </c>
      <c r="D208">
        <f>_xlfn.XLOOKUP(A208,'Tabla de valores'!$A$2:$A$6,'Tabla de valores'!$B$2:$B$6,FALSE)-_xlfn.XLOOKUP(B208,'Tabla de valores'!$A$2:$A$6,'Tabla de valores'!$B$2:$B$6,FALSE)</f>
        <v>0</v>
      </c>
      <c r="E208">
        <f t="shared" si="7"/>
        <v>0</v>
      </c>
    </row>
    <row r="209" spans="1:5" x14ac:dyDescent="0.25">
      <c r="A209" s="3"/>
      <c r="B209" s="16"/>
      <c r="C209">
        <f t="shared" si="6"/>
        <v>0</v>
      </c>
      <c r="D209">
        <f>_xlfn.XLOOKUP(A209,'Tabla de valores'!$A$2:$A$6,'Tabla de valores'!$B$2:$B$6,FALSE)-_xlfn.XLOOKUP(B209,'Tabla de valores'!$A$2:$A$6,'Tabla de valores'!$B$2:$B$6,FALSE)</f>
        <v>0</v>
      </c>
      <c r="E209">
        <f t="shared" si="7"/>
        <v>0</v>
      </c>
    </row>
    <row r="210" spans="1:5" x14ac:dyDescent="0.25">
      <c r="A210" s="3"/>
      <c r="B210" s="16"/>
      <c r="C210">
        <f t="shared" si="6"/>
        <v>0</v>
      </c>
      <c r="D210">
        <f>_xlfn.XLOOKUP(A210,'Tabla de valores'!$A$2:$A$6,'Tabla de valores'!$B$2:$B$6,FALSE)-_xlfn.XLOOKUP(B210,'Tabla de valores'!$A$2:$A$6,'Tabla de valores'!$B$2:$B$6,FALSE)</f>
        <v>0</v>
      </c>
      <c r="E210">
        <f t="shared" si="7"/>
        <v>0</v>
      </c>
    </row>
    <row r="211" spans="1:5" x14ac:dyDescent="0.25">
      <c r="A211" s="3"/>
      <c r="B211" s="16"/>
      <c r="C211">
        <f t="shared" si="6"/>
        <v>0</v>
      </c>
      <c r="D211">
        <f>_xlfn.XLOOKUP(A211,'Tabla de valores'!$A$2:$A$6,'Tabla de valores'!$B$2:$B$6,FALSE)-_xlfn.XLOOKUP(B211,'Tabla de valores'!$A$2:$A$6,'Tabla de valores'!$B$2:$B$6,FALSE)</f>
        <v>0</v>
      </c>
      <c r="E211">
        <f t="shared" si="7"/>
        <v>0</v>
      </c>
    </row>
    <row r="212" spans="1:5" x14ac:dyDescent="0.25">
      <c r="A212" s="3"/>
      <c r="B212" s="16"/>
      <c r="C212">
        <f t="shared" si="6"/>
        <v>0</v>
      </c>
      <c r="D212">
        <f>_xlfn.XLOOKUP(A212,'Tabla de valores'!$A$2:$A$6,'Tabla de valores'!$B$2:$B$6,FALSE)-_xlfn.XLOOKUP(B212,'Tabla de valores'!$A$2:$A$6,'Tabla de valores'!$B$2:$B$6,FALSE)</f>
        <v>0</v>
      </c>
      <c r="E212">
        <f t="shared" si="7"/>
        <v>0</v>
      </c>
    </row>
    <row r="213" spans="1:5" x14ac:dyDescent="0.25">
      <c r="A213" s="3"/>
      <c r="B213" s="16"/>
      <c r="C213">
        <f t="shared" si="6"/>
        <v>0</v>
      </c>
      <c r="D213">
        <f>_xlfn.XLOOKUP(A213,'Tabla de valores'!$A$2:$A$6,'Tabla de valores'!$B$2:$B$6,FALSE)-_xlfn.XLOOKUP(B213,'Tabla de valores'!$A$2:$A$6,'Tabla de valores'!$B$2:$B$6,FALSE)</f>
        <v>0</v>
      </c>
      <c r="E213">
        <f t="shared" si="7"/>
        <v>0</v>
      </c>
    </row>
    <row r="214" spans="1:5" x14ac:dyDescent="0.25">
      <c r="A214" s="3"/>
      <c r="B214" s="16"/>
      <c r="C214">
        <f t="shared" si="6"/>
        <v>0</v>
      </c>
      <c r="D214">
        <f>_xlfn.XLOOKUP(A214,'Tabla de valores'!$A$2:$A$6,'Tabla de valores'!$B$2:$B$6,FALSE)-_xlfn.XLOOKUP(B214,'Tabla de valores'!$A$2:$A$6,'Tabla de valores'!$B$2:$B$6,FALSE)</f>
        <v>0</v>
      </c>
      <c r="E214">
        <f t="shared" si="7"/>
        <v>0</v>
      </c>
    </row>
    <row r="215" spans="1:5" x14ac:dyDescent="0.25">
      <c r="A215" s="3"/>
      <c r="B215" s="16"/>
      <c r="C215">
        <f t="shared" si="6"/>
        <v>0</v>
      </c>
      <c r="D215">
        <f>_xlfn.XLOOKUP(A215,'Tabla de valores'!$A$2:$A$6,'Tabla de valores'!$B$2:$B$6,FALSE)-_xlfn.XLOOKUP(B215,'Tabla de valores'!$A$2:$A$6,'Tabla de valores'!$B$2:$B$6,FALSE)</f>
        <v>0</v>
      </c>
      <c r="E215">
        <f t="shared" si="7"/>
        <v>0</v>
      </c>
    </row>
    <row r="216" spans="1:5" x14ac:dyDescent="0.25">
      <c r="A216" s="3"/>
      <c r="B216" s="16"/>
      <c r="C216">
        <f t="shared" si="6"/>
        <v>0</v>
      </c>
      <c r="D216">
        <f>_xlfn.XLOOKUP(A216,'Tabla de valores'!$A$2:$A$6,'Tabla de valores'!$B$2:$B$6,FALSE)-_xlfn.XLOOKUP(B216,'Tabla de valores'!$A$2:$A$6,'Tabla de valores'!$B$2:$B$6,FALSE)</f>
        <v>0</v>
      </c>
      <c r="E216">
        <f t="shared" si="7"/>
        <v>0</v>
      </c>
    </row>
    <row r="217" spans="1:5" x14ac:dyDescent="0.25">
      <c r="A217" s="3"/>
      <c r="B217" s="16"/>
      <c r="C217">
        <f t="shared" si="6"/>
        <v>0</v>
      </c>
      <c r="D217">
        <f>_xlfn.XLOOKUP(A217,'Tabla de valores'!$A$2:$A$6,'Tabla de valores'!$B$2:$B$6,FALSE)-_xlfn.XLOOKUP(B217,'Tabla de valores'!$A$2:$A$6,'Tabla de valores'!$B$2:$B$6,FALSE)</f>
        <v>0</v>
      </c>
      <c r="E217">
        <f t="shared" si="7"/>
        <v>0</v>
      </c>
    </row>
    <row r="218" spans="1:5" x14ac:dyDescent="0.25">
      <c r="A218" s="3"/>
      <c r="B218" s="16"/>
      <c r="C218">
        <f t="shared" si="6"/>
        <v>0</v>
      </c>
      <c r="D218">
        <f>_xlfn.XLOOKUP(A218,'Tabla de valores'!$A$2:$A$6,'Tabla de valores'!$B$2:$B$6,FALSE)-_xlfn.XLOOKUP(B218,'Tabla de valores'!$A$2:$A$6,'Tabla de valores'!$B$2:$B$6,FALSE)</f>
        <v>0</v>
      </c>
      <c r="E218">
        <f t="shared" si="7"/>
        <v>0</v>
      </c>
    </row>
    <row r="219" spans="1:5" x14ac:dyDescent="0.25">
      <c r="A219" s="3"/>
      <c r="B219" s="16"/>
      <c r="C219">
        <f t="shared" si="6"/>
        <v>0</v>
      </c>
      <c r="D219">
        <f>_xlfn.XLOOKUP(A219,'Tabla de valores'!$A$2:$A$6,'Tabla de valores'!$B$2:$B$6,FALSE)-_xlfn.XLOOKUP(B219,'Tabla de valores'!$A$2:$A$6,'Tabla de valores'!$B$2:$B$6,FALSE)</f>
        <v>0</v>
      </c>
      <c r="E219">
        <f t="shared" si="7"/>
        <v>0</v>
      </c>
    </row>
    <row r="220" spans="1:5" x14ac:dyDescent="0.25">
      <c r="A220" s="3"/>
      <c r="B220" s="16"/>
      <c r="C220">
        <f t="shared" si="6"/>
        <v>0</v>
      </c>
      <c r="D220">
        <f>_xlfn.XLOOKUP(A220,'Tabla de valores'!$A$2:$A$6,'Tabla de valores'!$B$2:$B$6,FALSE)-_xlfn.XLOOKUP(B220,'Tabla de valores'!$A$2:$A$6,'Tabla de valores'!$B$2:$B$6,FALSE)</f>
        <v>0</v>
      </c>
      <c r="E220">
        <f t="shared" si="7"/>
        <v>0</v>
      </c>
    </row>
    <row r="221" spans="1:5" x14ac:dyDescent="0.25">
      <c r="A221" s="3"/>
      <c r="B221" s="16"/>
      <c r="C221">
        <f t="shared" si="6"/>
        <v>0</v>
      </c>
      <c r="D221">
        <f>_xlfn.XLOOKUP(A221,'Tabla de valores'!$A$2:$A$6,'Tabla de valores'!$B$2:$B$6,FALSE)-_xlfn.XLOOKUP(B221,'Tabla de valores'!$A$2:$A$6,'Tabla de valores'!$B$2:$B$6,FALSE)</f>
        <v>0</v>
      </c>
      <c r="E221">
        <f t="shared" si="7"/>
        <v>0</v>
      </c>
    </row>
    <row r="222" spans="1:5" x14ac:dyDescent="0.25">
      <c r="A222" s="3"/>
      <c r="B222" s="16"/>
      <c r="C222">
        <f t="shared" si="6"/>
        <v>0</v>
      </c>
      <c r="D222">
        <f>_xlfn.XLOOKUP(A222,'Tabla de valores'!$A$2:$A$6,'Tabla de valores'!$B$2:$B$6,FALSE)-_xlfn.XLOOKUP(B222,'Tabla de valores'!$A$2:$A$6,'Tabla de valores'!$B$2:$B$6,FALSE)</f>
        <v>0</v>
      </c>
      <c r="E222">
        <f t="shared" si="7"/>
        <v>0</v>
      </c>
    </row>
    <row r="223" spans="1:5" x14ac:dyDescent="0.25">
      <c r="A223" s="3"/>
      <c r="B223" s="16"/>
      <c r="C223">
        <f t="shared" si="6"/>
        <v>0</v>
      </c>
      <c r="D223">
        <f>_xlfn.XLOOKUP(A223,'Tabla de valores'!$A$2:$A$6,'Tabla de valores'!$B$2:$B$6,FALSE)-_xlfn.XLOOKUP(B223,'Tabla de valores'!$A$2:$A$6,'Tabla de valores'!$B$2:$B$6,FALSE)</f>
        <v>0</v>
      </c>
      <c r="E223">
        <f t="shared" si="7"/>
        <v>0</v>
      </c>
    </row>
    <row r="224" spans="1:5" x14ac:dyDescent="0.25">
      <c r="A224" s="3"/>
      <c r="B224" s="16"/>
      <c r="C224">
        <f t="shared" si="6"/>
        <v>0</v>
      </c>
      <c r="D224">
        <f>_xlfn.XLOOKUP(A224,'Tabla de valores'!$A$2:$A$6,'Tabla de valores'!$B$2:$B$6,FALSE)-_xlfn.XLOOKUP(B224,'Tabla de valores'!$A$2:$A$6,'Tabla de valores'!$B$2:$B$6,FALSE)</f>
        <v>0</v>
      </c>
      <c r="E224">
        <f t="shared" si="7"/>
        <v>0</v>
      </c>
    </row>
    <row r="225" spans="1:5" x14ac:dyDescent="0.25">
      <c r="A225" s="3"/>
      <c r="B225" s="16"/>
      <c r="C225">
        <f t="shared" si="6"/>
        <v>0</v>
      </c>
      <c r="D225">
        <f>_xlfn.XLOOKUP(A225,'Tabla de valores'!$A$2:$A$6,'Tabla de valores'!$B$2:$B$6,FALSE)-_xlfn.XLOOKUP(B225,'Tabla de valores'!$A$2:$A$6,'Tabla de valores'!$B$2:$B$6,FALSE)</f>
        <v>0</v>
      </c>
      <c r="E225">
        <f t="shared" si="7"/>
        <v>0</v>
      </c>
    </row>
    <row r="226" spans="1:5" x14ac:dyDescent="0.25">
      <c r="A226" s="3"/>
      <c r="B226" s="16"/>
      <c r="C226">
        <f t="shared" si="6"/>
        <v>0</v>
      </c>
      <c r="D226">
        <f>_xlfn.XLOOKUP(A226,'Tabla de valores'!$A$2:$A$6,'Tabla de valores'!$B$2:$B$6,FALSE)-_xlfn.XLOOKUP(B226,'Tabla de valores'!$A$2:$A$6,'Tabla de valores'!$B$2:$B$6,FALSE)</f>
        <v>0</v>
      </c>
      <c r="E226">
        <f t="shared" si="7"/>
        <v>0</v>
      </c>
    </row>
    <row r="227" spans="1:5" x14ac:dyDescent="0.25">
      <c r="A227" s="3"/>
      <c r="B227" s="16"/>
      <c r="C227">
        <f t="shared" si="6"/>
        <v>0</v>
      </c>
      <c r="D227">
        <f>_xlfn.XLOOKUP(A227,'Tabla de valores'!$A$2:$A$6,'Tabla de valores'!$B$2:$B$6,FALSE)-_xlfn.XLOOKUP(B227,'Tabla de valores'!$A$2:$A$6,'Tabla de valores'!$B$2:$B$6,FALSE)</f>
        <v>0</v>
      </c>
      <c r="E227">
        <f t="shared" si="7"/>
        <v>0</v>
      </c>
    </row>
    <row r="228" spans="1:5" x14ac:dyDescent="0.25">
      <c r="A228" s="3"/>
      <c r="B228" s="16"/>
      <c r="C228">
        <f t="shared" si="6"/>
        <v>0</v>
      </c>
      <c r="D228">
        <f>_xlfn.XLOOKUP(A228,'Tabla de valores'!$A$2:$A$6,'Tabla de valores'!$B$2:$B$6,FALSE)-_xlfn.XLOOKUP(B228,'Tabla de valores'!$A$2:$A$6,'Tabla de valores'!$B$2:$B$6,FALSE)</f>
        <v>0</v>
      </c>
      <c r="E228">
        <f t="shared" si="7"/>
        <v>0</v>
      </c>
    </row>
    <row r="229" spans="1:5" x14ac:dyDescent="0.25">
      <c r="A229" s="3"/>
      <c r="B229" s="16"/>
      <c r="C229">
        <f t="shared" si="6"/>
        <v>0</v>
      </c>
      <c r="D229">
        <f>_xlfn.XLOOKUP(A229,'Tabla de valores'!$A$2:$A$6,'Tabla de valores'!$B$2:$B$6,FALSE)-_xlfn.XLOOKUP(B229,'Tabla de valores'!$A$2:$A$6,'Tabla de valores'!$B$2:$B$6,FALSE)</f>
        <v>0</v>
      </c>
      <c r="E229">
        <f t="shared" si="7"/>
        <v>0</v>
      </c>
    </row>
    <row r="230" spans="1:5" x14ac:dyDescent="0.25">
      <c r="A230" s="3"/>
      <c r="B230" s="16"/>
      <c r="C230">
        <f t="shared" si="6"/>
        <v>0</v>
      </c>
      <c r="D230">
        <f>_xlfn.XLOOKUP(A230,'Tabla de valores'!$A$2:$A$6,'Tabla de valores'!$B$2:$B$6,FALSE)-_xlfn.XLOOKUP(B230,'Tabla de valores'!$A$2:$A$6,'Tabla de valores'!$B$2:$B$6,FALSE)</f>
        <v>0</v>
      </c>
      <c r="E230">
        <f t="shared" si="7"/>
        <v>0</v>
      </c>
    </row>
    <row r="231" spans="1:5" x14ac:dyDescent="0.25">
      <c r="A231" s="3"/>
      <c r="B231" s="16"/>
      <c r="C231">
        <f t="shared" si="6"/>
        <v>0</v>
      </c>
      <c r="D231">
        <f>_xlfn.XLOOKUP(A231,'Tabla de valores'!$A$2:$A$6,'Tabla de valores'!$B$2:$B$6,FALSE)-_xlfn.XLOOKUP(B231,'Tabla de valores'!$A$2:$A$6,'Tabla de valores'!$B$2:$B$6,FALSE)</f>
        <v>0</v>
      </c>
      <c r="E231">
        <f t="shared" si="7"/>
        <v>0</v>
      </c>
    </row>
    <row r="232" spans="1:5" x14ac:dyDescent="0.25">
      <c r="A232" s="3"/>
      <c r="B232" s="16"/>
      <c r="C232">
        <f t="shared" si="6"/>
        <v>0</v>
      </c>
      <c r="D232">
        <f>_xlfn.XLOOKUP(A232,'Tabla de valores'!$A$2:$A$6,'Tabla de valores'!$B$2:$B$6,FALSE)-_xlfn.XLOOKUP(B232,'Tabla de valores'!$A$2:$A$6,'Tabla de valores'!$B$2:$B$6,FALSE)</f>
        <v>0</v>
      </c>
      <c r="E232">
        <f t="shared" si="7"/>
        <v>0</v>
      </c>
    </row>
    <row r="233" spans="1:5" x14ac:dyDescent="0.25">
      <c r="A233" s="3"/>
      <c r="B233" s="16"/>
      <c r="C233">
        <f t="shared" si="6"/>
        <v>0</v>
      </c>
      <c r="D233">
        <f>_xlfn.XLOOKUP(A233,'Tabla de valores'!$A$2:$A$6,'Tabla de valores'!$B$2:$B$6,FALSE)-_xlfn.XLOOKUP(B233,'Tabla de valores'!$A$2:$A$6,'Tabla de valores'!$B$2:$B$6,FALSE)</f>
        <v>0</v>
      </c>
      <c r="E233">
        <f t="shared" si="7"/>
        <v>0</v>
      </c>
    </row>
    <row r="234" spans="1:5" x14ac:dyDescent="0.25">
      <c r="A234" s="3"/>
      <c r="B234" s="16"/>
      <c r="C234">
        <f t="shared" si="6"/>
        <v>0</v>
      </c>
      <c r="D234">
        <f>_xlfn.XLOOKUP(A234,'Tabla de valores'!$A$2:$A$6,'Tabla de valores'!$B$2:$B$6,FALSE)-_xlfn.XLOOKUP(B234,'Tabla de valores'!$A$2:$A$6,'Tabla de valores'!$B$2:$B$6,FALSE)</f>
        <v>0</v>
      </c>
      <c r="E234">
        <f t="shared" si="7"/>
        <v>0</v>
      </c>
    </row>
    <row r="235" spans="1:5" x14ac:dyDescent="0.25">
      <c r="A235" s="3"/>
      <c r="B235" s="16"/>
      <c r="C235">
        <f t="shared" si="6"/>
        <v>0</v>
      </c>
      <c r="D235">
        <f>_xlfn.XLOOKUP(A235,'Tabla de valores'!$A$2:$A$6,'Tabla de valores'!$B$2:$B$6,FALSE)-_xlfn.XLOOKUP(B235,'Tabla de valores'!$A$2:$A$6,'Tabla de valores'!$B$2:$B$6,FALSE)</f>
        <v>0</v>
      </c>
      <c r="E235">
        <f t="shared" si="7"/>
        <v>0</v>
      </c>
    </row>
    <row r="236" spans="1:5" x14ac:dyDescent="0.25">
      <c r="A236" s="3"/>
      <c r="B236" s="16"/>
      <c r="C236">
        <f t="shared" si="6"/>
        <v>0</v>
      </c>
      <c r="D236">
        <f>_xlfn.XLOOKUP(A236,'Tabla de valores'!$A$2:$A$6,'Tabla de valores'!$B$2:$B$6,FALSE)-_xlfn.XLOOKUP(B236,'Tabla de valores'!$A$2:$A$6,'Tabla de valores'!$B$2:$B$6,FALSE)</f>
        <v>0</v>
      </c>
      <c r="E236">
        <f t="shared" si="7"/>
        <v>0</v>
      </c>
    </row>
    <row r="237" spans="1:5" x14ac:dyDescent="0.25">
      <c r="A237" s="3"/>
      <c r="B237" s="16"/>
      <c r="C237">
        <f t="shared" si="6"/>
        <v>0</v>
      </c>
      <c r="D237">
        <f>_xlfn.XLOOKUP(A237,'Tabla de valores'!$A$2:$A$6,'Tabla de valores'!$B$2:$B$6,FALSE)-_xlfn.XLOOKUP(B237,'Tabla de valores'!$A$2:$A$6,'Tabla de valores'!$B$2:$B$6,FALSE)</f>
        <v>0</v>
      </c>
      <c r="E237">
        <f t="shared" si="7"/>
        <v>0</v>
      </c>
    </row>
    <row r="238" spans="1:5" x14ac:dyDescent="0.25">
      <c r="A238" s="3"/>
      <c r="B238" s="16"/>
      <c r="C238">
        <f t="shared" si="6"/>
        <v>0</v>
      </c>
      <c r="D238">
        <f>_xlfn.XLOOKUP(A238,'Tabla de valores'!$A$2:$A$6,'Tabla de valores'!$B$2:$B$6,FALSE)-_xlfn.XLOOKUP(B238,'Tabla de valores'!$A$2:$A$6,'Tabla de valores'!$B$2:$B$6,FALSE)</f>
        <v>0</v>
      </c>
      <c r="E238">
        <f t="shared" si="7"/>
        <v>0</v>
      </c>
    </row>
    <row r="239" spans="1:5" x14ac:dyDescent="0.25">
      <c r="A239" s="3"/>
      <c r="B239" s="16"/>
      <c r="C239">
        <f t="shared" si="6"/>
        <v>0</v>
      </c>
      <c r="D239">
        <f>_xlfn.XLOOKUP(A239,'Tabla de valores'!$A$2:$A$6,'Tabla de valores'!$B$2:$B$6,FALSE)-_xlfn.XLOOKUP(B239,'Tabla de valores'!$A$2:$A$6,'Tabla de valores'!$B$2:$B$6,FALSE)</f>
        <v>0</v>
      </c>
      <c r="E239">
        <f t="shared" si="7"/>
        <v>0</v>
      </c>
    </row>
    <row r="240" spans="1:5" x14ac:dyDescent="0.25">
      <c r="A240" s="3"/>
      <c r="B240" s="16"/>
      <c r="C240">
        <f t="shared" si="6"/>
        <v>0</v>
      </c>
      <c r="D240">
        <f>_xlfn.XLOOKUP(A240,'Tabla de valores'!$A$2:$A$6,'Tabla de valores'!$B$2:$B$6,FALSE)-_xlfn.XLOOKUP(B240,'Tabla de valores'!$A$2:$A$6,'Tabla de valores'!$B$2:$B$6,FALSE)</f>
        <v>0</v>
      </c>
      <c r="E240">
        <f t="shared" si="7"/>
        <v>0</v>
      </c>
    </row>
    <row r="241" spans="1:5" x14ac:dyDescent="0.25">
      <c r="A241" s="3"/>
      <c r="B241" s="16"/>
      <c r="C241">
        <f t="shared" si="6"/>
        <v>0</v>
      </c>
      <c r="D241">
        <f>_xlfn.XLOOKUP(A241,'Tabla de valores'!$A$2:$A$6,'Tabla de valores'!$B$2:$B$6,FALSE)-_xlfn.XLOOKUP(B241,'Tabla de valores'!$A$2:$A$6,'Tabla de valores'!$B$2:$B$6,FALSE)</f>
        <v>0</v>
      </c>
      <c r="E241">
        <f t="shared" si="7"/>
        <v>0</v>
      </c>
    </row>
    <row r="242" spans="1:5" x14ac:dyDescent="0.25">
      <c r="A242" s="3"/>
      <c r="B242" s="16"/>
      <c r="C242">
        <f t="shared" si="6"/>
        <v>0</v>
      </c>
      <c r="D242">
        <f>_xlfn.XLOOKUP(A242,'Tabla de valores'!$A$2:$A$6,'Tabla de valores'!$B$2:$B$6,FALSE)-_xlfn.XLOOKUP(B242,'Tabla de valores'!$A$2:$A$6,'Tabla de valores'!$B$2:$B$6,FALSE)</f>
        <v>0</v>
      </c>
      <c r="E242">
        <f t="shared" si="7"/>
        <v>0</v>
      </c>
    </row>
    <row r="243" spans="1:5" x14ac:dyDescent="0.25">
      <c r="A243" s="3"/>
      <c r="B243" s="16"/>
      <c r="C243">
        <f t="shared" si="6"/>
        <v>0</v>
      </c>
      <c r="D243">
        <f>_xlfn.XLOOKUP(A243,'Tabla de valores'!$A$2:$A$6,'Tabla de valores'!$B$2:$B$6,FALSE)-_xlfn.XLOOKUP(B243,'Tabla de valores'!$A$2:$A$6,'Tabla de valores'!$B$2:$B$6,FALSE)</f>
        <v>0</v>
      </c>
      <c r="E243">
        <f t="shared" si="7"/>
        <v>0</v>
      </c>
    </row>
    <row r="244" spans="1:5" x14ac:dyDescent="0.25">
      <c r="A244" s="3"/>
      <c r="B244" s="16"/>
      <c r="C244">
        <f t="shared" si="6"/>
        <v>0</v>
      </c>
      <c r="D244">
        <f>_xlfn.XLOOKUP(A244,'Tabla de valores'!$A$2:$A$6,'Tabla de valores'!$B$2:$B$6,FALSE)-_xlfn.XLOOKUP(B244,'Tabla de valores'!$A$2:$A$6,'Tabla de valores'!$B$2:$B$6,FALSE)</f>
        <v>0</v>
      </c>
      <c r="E244">
        <f t="shared" si="7"/>
        <v>0</v>
      </c>
    </row>
    <row r="245" spans="1:5" x14ac:dyDescent="0.25">
      <c r="A245" s="3"/>
      <c r="B245" s="16"/>
      <c r="C245">
        <f t="shared" si="6"/>
        <v>0</v>
      </c>
      <c r="D245">
        <f>_xlfn.XLOOKUP(A245,'Tabla de valores'!$A$2:$A$6,'Tabla de valores'!$B$2:$B$6,FALSE)-_xlfn.XLOOKUP(B245,'Tabla de valores'!$A$2:$A$6,'Tabla de valores'!$B$2:$B$6,FALSE)</f>
        <v>0</v>
      </c>
      <c r="E245">
        <f t="shared" si="7"/>
        <v>0</v>
      </c>
    </row>
    <row r="246" spans="1:5" x14ac:dyDescent="0.25">
      <c r="A246" s="3"/>
      <c r="B246" s="16"/>
      <c r="C246">
        <f t="shared" si="6"/>
        <v>0</v>
      </c>
      <c r="D246">
        <f>_xlfn.XLOOKUP(A246,'Tabla de valores'!$A$2:$A$6,'Tabla de valores'!$B$2:$B$6,FALSE)-_xlfn.XLOOKUP(B246,'Tabla de valores'!$A$2:$A$6,'Tabla de valores'!$B$2:$B$6,FALSE)</f>
        <v>0</v>
      </c>
      <c r="E246">
        <f t="shared" si="7"/>
        <v>0</v>
      </c>
    </row>
    <row r="247" spans="1:5" x14ac:dyDescent="0.25">
      <c r="A247" s="3"/>
      <c r="B247" s="16"/>
      <c r="C247">
        <f t="shared" si="6"/>
        <v>0</v>
      </c>
      <c r="D247">
        <f>_xlfn.XLOOKUP(A247,'Tabla de valores'!$A$2:$A$6,'Tabla de valores'!$B$2:$B$6,FALSE)-_xlfn.XLOOKUP(B247,'Tabla de valores'!$A$2:$A$6,'Tabla de valores'!$B$2:$B$6,FALSE)</f>
        <v>0</v>
      </c>
      <c r="E247">
        <f t="shared" si="7"/>
        <v>0</v>
      </c>
    </row>
    <row r="248" spans="1:5" x14ac:dyDescent="0.25">
      <c r="A248" s="3"/>
      <c r="B248" s="16"/>
      <c r="C248">
        <f t="shared" si="6"/>
        <v>0</v>
      </c>
      <c r="D248">
        <f>_xlfn.XLOOKUP(A248,'Tabla de valores'!$A$2:$A$6,'Tabla de valores'!$B$2:$B$6,FALSE)-_xlfn.XLOOKUP(B248,'Tabla de valores'!$A$2:$A$6,'Tabla de valores'!$B$2:$B$6,FALSE)</f>
        <v>0</v>
      </c>
      <c r="E248">
        <f t="shared" si="7"/>
        <v>0</v>
      </c>
    </row>
    <row r="249" spans="1:5" x14ac:dyDescent="0.25">
      <c r="A249" s="3"/>
      <c r="B249" s="16"/>
      <c r="C249">
        <f t="shared" si="6"/>
        <v>0</v>
      </c>
      <c r="D249">
        <f>_xlfn.XLOOKUP(A249,'Tabla de valores'!$A$2:$A$6,'Tabla de valores'!$B$2:$B$6,FALSE)-_xlfn.XLOOKUP(B249,'Tabla de valores'!$A$2:$A$6,'Tabla de valores'!$B$2:$B$6,FALSE)</f>
        <v>0</v>
      </c>
      <c r="E249">
        <f t="shared" si="7"/>
        <v>0</v>
      </c>
    </row>
    <row r="250" spans="1:5" x14ac:dyDescent="0.25">
      <c r="A250" s="3"/>
      <c r="B250" s="16"/>
      <c r="C250">
        <f t="shared" si="6"/>
        <v>0</v>
      </c>
      <c r="D250">
        <f>_xlfn.XLOOKUP(A250,'Tabla de valores'!$A$2:$A$6,'Tabla de valores'!$B$2:$B$6,FALSE)-_xlfn.XLOOKUP(B250,'Tabla de valores'!$A$2:$A$6,'Tabla de valores'!$B$2:$B$6,FALSE)</f>
        <v>0</v>
      </c>
      <c r="E250">
        <f t="shared" si="7"/>
        <v>0</v>
      </c>
    </row>
    <row r="251" spans="1:5" x14ac:dyDescent="0.25">
      <c r="A251" s="3"/>
      <c r="B251" s="16"/>
      <c r="C251">
        <f t="shared" si="6"/>
        <v>0</v>
      </c>
      <c r="D251">
        <f>_xlfn.XLOOKUP(A251,'Tabla de valores'!$A$2:$A$6,'Tabla de valores'!$B$2:$B$6,FALSE)-_xlfn.XLOOKUP(B251,'Tabla de valores'!$A$2:$A$6,'Tabla de valores'!$B$2:$B$6,FALSE)</f>
        <v>0</v>
      </c>
      <c r="E251">
        <f t="shared" si="7"/>
        <v>0</v>
      </c>
    </row>
    <row r="252" spans="1:5" x14ac:dyDescent="0.25">
      <c r="A252" s="3"/>
      <c r="B252" s="16"/>
      <c r="C252">
        <f t="shared" si="6"/>
        <v>0</v>
      </c>
      <c r="D252">
        <f>_xlfn.XLOOKUP(A252,'Tabla de valores'!$A$2:$A$6,'Tabla de valores'!$B$2:$B$6,FALSE)-_xlfn.XLOOKUP(B252,'Tabla de valores'!$A$2:$A$6,'Tabla de valores'!$B$2:$B$6,FALSE)</f>
        <v>0</v>
      </c>
      <c r="E252">
        <f t="shared" si="7"/>
        <v>0</v>
      </c>
    </row>
    <row r="253" spans="1:5" x14ac:dyDescent="0.25">
      <c r="A253" s="3"/>
      <c r="B253" s="16"/>
      <c r="C253">
        <f t="shared" si="6"/>
        <v>0</v>
      </c>
      <c r="D253">
        <f>_xlfn.XLOOKUP(A253,'Tabla de valores'!$A$2:$A$6,'Tabla de valores'!$B$2:$B$6,FALSE)-_xlfn.XLOOKUP(B253,'Tabla de valores'!$A$2:$A$6,'Tabla de valores'!$B$2:$B$6,FALSE)</f>
        <v>0</v>
      </c>
      <c r="E253">
        <f t="shared" si="7"/>
        <v>0</v>
      </c>
    </row>
    <row r="254" spans="1:5" x14ac:dyDescent="0.25">
      <c r="A254" s="3"/>
      <c r="B254" s="16"/>
      <c r="C254">
        <f t="shared" si="6"/>
        <v>0</v>
      </c>
      <c r="D254">
        <f>_xlfn.XLOOKUP(A254,'Tabla de valores'!$A$2:$A$6,'Tabla de valores'!$B$2:$B$6,FALSE)-_xlfn.XLOOKUP(B254,'Tabla de valores'!$A$2:$A$6,'Tabla de valores'!$B$2:$B$6,FALSE)</f>
        <v>0</v>
      </c>
      <c r="E254">
        <f t="shared" si="7"/>
        <v>0</v>
      </c>
    </row>
    <row r="255" spans="1:5" x14ac:dyDescent="0.25">
      <c r="A255" s="3"/>
      <c r="B255" s="16"/>
      <c r="C255">
        <f t="shared" si="6"/>
        <v>0</v>
      </c>
      <c r="D255">
        <f>_xlfn.XLOOKUP(A255,'Tabla de valores'!$A$2:$A$6,'Tabla de valores'!$B$2:$B$6,FALSE)-_xlfn.XLOOKUP(B255,'Tabla de valores'!$A$2:$A$6,'Tabla de valores'!$B$2:$B$6,FALSE)</f>
        <v>0</v>
      </c>
      <c r="E255">
        <f t="shared" si="7"/>
        <v>0</v>
      </c>
    </row>
    <row r="256" spans="1:5" x14ac:dyDescent="0.25">
      <c r="A256" s="3"/>
      <c r="B256" s="16"/>
      <c r="C256">
        <f t="shared" si="6"/>
        <v>0</v>
      </c>
      <c r="D256">
        <f>_xlfn.XLOOKUP(A256,'Tabla de valores'!$A$2:$A$6,'Tabla de valores'!$B$2:$B$6,FALSE)-_xlfn.XLOOKUP(B256,'Tabla de valores'!$A$2:$A$6,'Tabla de valores'!$B$2:$B$6,FALSE)</f>
        <v>0</v>
      </c>
      <c r="E256">
        <f t="shared" si="7"/>
        <v>0</v>
      </c>
    </row>
    <row r="257" spans="1:5" x14ac:dyDescent="0.25">
      <c r="A257" s="3"/>
      <c r="B257" s="16"/>
      <c r="C257">
        <f t="shared" si="6"/>
        <v>0</v>
      </c>
      <c r="D257">
        <f>_xlfn.XLOOKUP(A257,'Tabla de valores'!$A$2:$A$6,'Tabla de valores'!$B$2:$B$6,FALSE)-_xlfn.XLOOKUP(B257,'Tabla de valores'!$A$2:$A$6,'Tabla de valores'!$B$2:$B$6,FALSE)</f>
        <v>0</v>
      </c>
      <c r="E257">
        <f t="shared" si="7"/>
        <v>0</v>
      </c>
    </row>
    <row r="258" spans="1:5" x14ac:dyDescent="0.25">
      <c r="A258" s="3"/>
      <c r="B258" s="16"/>
      <c r="C258">
        <f t="shared" si="6"/>
        <v>0</v>
      </c>
      <c r="D258">
        <f>_xlfn.XLOOKUP(A258,'Tabla de valores'!$A$2:$A$6,'Tabla de valores'!$B$2:$B$6,FALSE)-_xlfn.XLOOKUP(B258,'Tabla de valores'!$A$2:$A$6,'Tabla de valores'!$B$2:$B$6,FALSE)</f>
        <v>0</v>
      </c>
      <c r="E258">
        <f t="shared" si="7"/>
        <v>0</v>
      </c>
    </row>
    <row r="259" spans="1:5" x14ac:dyDescent="0.25">
      <c r="A259" s="3"/>
      <c r="B259" s="16"/>
      <c r="C259">
        <f t="shared" ref="C259:C322" si="8">IF(OR(ISBLANK(A259), ISBLANK(B259)), , IF(A259 &lt; B259, "Incremento", IF(A259 &gt; B259, "Decremento", "Sin cambio")))</f>
        <v>0</v>
      </c>
      <c r="D259">
        <f>_xlfn.XLOOKUP(A259,'Tabla de valores'!$A$2:$A$6,'Tabla de valores'!$B$2:$B$6,FALSE)-_xlfn.XLOOKUP(B259,'Tabla de valores'!$A$2:$A$6,'Tabla de valores'!$B$2:$B$6,FALSE)</f>
        <v>0</v>
      </c>
      <c r="E259">
        <f t="shared" ref="E259:E322" si="9">IF(AND(C259=0, D259=0), , IF(C259="Incremento", IF(ABS(D259)=1, CONCATENATE("Más ", ABS(D259), " nivel"), CONCATENATE("Más ", ABS(D259), " niveles")),IF(C259="Decremento",IF(D259=1, CONCATENATE("Menos ", D259, " nivel"), CONCATENATE("Menos ", D259, " niveles")), "Sin cambio")))</f>
        <v>0</v>
      </c>
    </row>
    <row r="260" spans="1:5" x14ac:dyDescent="0.25">
      <c r="A260" s="3"/>
      <c r="B260" s="16"/>
      <c r="C260">
        <f t="shared" si="8"/>
        <v>0</v>
      </c>
      <c r="D260">
        <f>_xlfn.XLOOKUP(A260,'Tabla de valores'!$A$2:$A$6,'Tabla de valores'!$B$2:$B$6,FALSE)-_xlfn.XLOOKUP(B260,'Tabla de valores'!$A$2:$A$6,'Tabla de valores'!$B$2:$B$6,FALSE)</f>
        <v>0</v>
      </c>
      <c r="E260">
        <f t="shared" si="9"/>
        <v>0</v>
      </c>
    </row>
    <row r="261" spans="1:5" x14ac:dyDescent="0.25">
      <c r="A261" s="3"/>
      <c r="B261" s="16"/>
      <c r="C261">
        <f t="shared" si="8"/>
        <v>0</v>
      </c>
      <c r="D261">
        <f>_xlfn.XLOOKUP(A261,'Tabla de valores'!$A$2:$A$6,'Tabla de valores'!$B$2:$B$6,FALSE)-_xlfn.XLOOKUP(B261,'Tabla de valores'!$A$2:$A$6,'Tabla de valores'!$B$2:$B$6,FALSE)</f>
        <v>0</v>
      </c>
      <c r="E261">
        <f t="shared" si="9"/>
        <v>0</v>
      </c>
    </row>
    <row r="262" spans="1:5" x14ac:dyDescent="0.25">
      <c r="A262" s="3"/>
      <c r="B262" s="16"/>
      <c r="C262">
        <f t="shared" si="8"/>
        <v>0</v>
      </c>
      <c r="D262">
        <f>_xlfn.XLOOKUP(A262,'Tabla de valores'!$A$2:$A$6,'Tabla de valores'!$B$2:$B$6,FALSE)-_xlfn.XLOOKUP(B262,'Tabla de valores'!$A$2:$A$6,'Tabla de valores'!$B$2:$B$6,FALSE)</f>
        <v>0</v>
      </c>
      <c r="E262">
        <f t="shared" si="9"/>
        <v>0</v>
      </c>
    </row>
    <row r="263" spans="1:5" x14ac:dyDescent="0.25">
      <c r="A263" s="3"/>
      <c r="B263" s="16"/>
      <c r="C263">
        <f t="shared" si="8"/>
        <v>0</v>
      </c>
      <c r="D263">
        <f>_xlfn.XLOOKUP(A263,'Tabla de valores'!$A$2:$A$6,'Tabla de valores'!$B$2:$B$6,FALSE)-_xlfn.XLOOKUP(B263,'Tabla de valores'!$A$2:$A$6,'Tabla de valores'!$B$2:$B$6,FALSE)</f>
        <v>0</v>
      </c>
      <c r="E263">
        <f t="shared" si="9"/>
        <v>0</v>
      </c>
    </row>
    <row r="264" spans="1:5" x14ac:dyDescent="0.25">
      <c r="A264" s="3"/>
      <c r="B264" s="16"/>
      <c r="C264">
        <f t="shared" si="8"/>
        <v>0</v>
      </c>
      <c r="D264">
        <f>_xlfn.XLOOKUP(A264,'Tabla de valores'!$A$2:$A$6,'Tabla de valores'!$B$2:$B$6,FALSE)-_xlfn.XLOOKUP(B264,'Tabla de valores'!$A$2:$A$6,'Tabla de valores'!$B$2:$B$6,FALSE)</f>
        <v>0</v>
      </c>
      <c r="E264">
        <f t="shared" si="9"/>
        <v>0</v>
      </c>
    </row>
    <row r="265" spans="1:5" x14ac:dyDescent="0.25">
      <c r="A265" s="3"/>
      <c r="B265" s="16"/>
      <c r="C265">
        <f t="shared" si="8"/>
        <v>0</v>
      </c>
      <c r="D265">
        <f>_xlfn.XLOOKUP(A265,'Tabla de valores'!$A$2:$A$6,'Tabla de valores'!$B$2:$B$6,FALSE)-_xlfn.XLOOKUP(B265,'Tabla de valores'!$A$2:$A$6,'Tabla de valores'!$B$2:$B$6,FALSE)</f>
        <v>0</v>
      </c>
      <c r="E265">
        <f t="shared" si="9"/>
        <v>0</v>
      </c>
    </row>
    <row r="266" spans="1:5" x14ac:dyDescent="0.25">
      <c r="A266" s="3"/>
      <c r="B266" s="16"/>
      <c r="C266">
        <f t="shared" si="8"/>
        <v>0</v>
      </c>
      <c r="D266">
        <f>_xlfn.XLOOKUP(A266,'Tabla de valores'!$A$2:$A$6,'Tabla de valores'!$B$2:$B$6,FALSE)-_xlfn.XLOOKUP(B266,'Tabla de valores'!$A$2:$A$6,'Tabla de valores'!$B$2:$B$6,FALSE)</f>
        <v>0</v>
      </c>
      <c r="E266">
        <f t="shared" si="9"/>
        <v>0</v>
      </c>
    </row>
    <row r="267" spans="1:5" x14ac:dyDescent="0.25">
      <c r="A267" s="3"/>
      <c r="B267" s="16"/>
      <c r="C267">
        <f t="shared" si="8"/>
        <v>0</v>
      </c>
      <c r="D267">
        <f>_xlfn.XLOOKUP(A267,'Tabla de valores'!$A$2:$A$6,'Tabla de valores'!$B$2:$B$6,FALSE)-_xlfn.XLOOKUP(B267,'Tabla de valores'!$A$2:$A$6,'Tabla de valores'!$B$2:$B$6,FALSE)</f>
        <v>0</v>
      </c>
      <c r="E267">
        <f t="shared" si="9"/>
        <v>0</v>
      </c>
    </row>
    <row r="268" spans="1:5" x14ac:dyDescent="0.25">
      <c r="A268" s="3"/>
      <c r="B268" s="16"/>
      <c r="C268">
        <f t="shared" si="8"/>
        <v>0</v>
      </c>
      <c r="D268">
        <f>_xlfn.XLOOKUP(A268,'Tabla de valores'!$A$2:$A$6,'Tabla de valores'!$B$2:$B$6,FALSE)-_xlfn.XLOOKUP(B268,'Tabla de valores'!$A$2:$A$6,'Tabla de valores'!$B$2:$B$6,FALSE)</f>
        <v>0</v>
      </c>
      <c r="E268">
        <f t="shared" si="9"/>
        <v>0</v>
      </c>
    </row>
    <row r="269" spans="1:5" x14ac:dyDescent="0.25">
      <c r="A269" s="3"/>
      <c r="B269" s="16"/>
      <c r="C269">
        <f t="shared" si="8"/>
        <v>0</v>
      </c>
      <c r="D269">
        <f>_xlfn.XLOOKUP(A269,'Tabla de valores'!$A$2:$A$6,'Tabla de valores'!$B$2:$B$6,FALSE)-_xlfn.XLOOKUP(B269,'Tabla de valores'!$A$2:$A$6,'Tabla de valores'!$B$2:$B$6,FALSE)</f>
        <v>0</v>
      </c>
      <c r="E269">
        <f t="shared" si="9"/>
        <v>0</v>
      </c>
    </row>
    <row r="270" spans="1:5" x14ac:dyDescent="0.25">
      <c r="A270" s="3"/>
      <c r="B270" s="16"/>
      <c r="C270">
        <f t="shared" si="8"/>
        <v>0</v>
      </c>
      <c r="D270">
        <f>_xlfn.XLOOKUP(A270,'Tabla de valores'!$A$2:$A$6,'Tabla de valores'!$B$2:$B$6,FALSE)-_xlfn.XLOOKUP(B270,'Tabla de valores'!$A$2:$A$6,'Tabla de valores'!$B$2:$B$6,FALSE)</f>
        <v>0</v>
      </c>
      <c r="E270">
        <f t="shared" si="9"/>
        <v>0</v>
      </c>
    </row>
    <row r="271" spans="1:5" x14ac:dyDescent="0.25">
      <c r="A271" s="3"/>
      <c r="B271" s="16"/>
      <c r="C271">
        <f t="shared" si="8"/>
        <v>0</v>
      </c>
      <c r="D271">
        <f>_xlfn.XLOOKUP(A271,'Tabla de valores'!$A$2:$A$6,'Tabla de valores'!$B$2:$B$6,FALSE)-_xlfn.XLOOKUP(B271,'Tabla de valores'!$A$2:$A$6,'Tabla de valores'!$B$2:$B$6,FALSE)</f>
        <v>0</v>
      </c>
      <c r="E271">
        <f t="shared" si="9"/>
        <v>0</v>
      </c>
    </row>
    <row r="272" spans="1:5" x14ac:dyDescent="0.25">
      <c r="A272" s="3"/>
      <c r="B272" s="16"/>
      <c r="C272">
        <f t="shared" si="8"/>
        <v>0</v>
      </c>
      <c r="D272">
        <f>_xlfn.XLOOKUP(A272,'Tabla de valores'!$A$2:$A$6,'Tabla de valores'!$B$2:$B$6,FALSE)-_xlfn.XLOOKUP(B272,'Tabla de valores'!$A$2:$A$6,'Tabla de valores'!$B$2:$B$6,FALSE)</f>
        <v>0</v>
      </c>
      <c r="E272">
        <f t="shared" si="9"/>
        <v>0</v>
      </c>
    </row>
    <row r="273" spans="1:5" x14ac:dyDescent="0.25">
      <c r="A273" s="3"/>
      <c r="B273" s="16"/>
      <c r="C273">
        <f t="shared" si="8"/>
        <v>0</v>
      </c>
      <c r="D273">
        <f>_xlfn.XLOOKUP(A273,'Tabla de valores'!$A$2:$A$6,'Tabla de valores'!$B$2:$B$6,FALSE)-_xlfn.XLOOKUP(B273,'Tabla de valores'!$A$2:$A$6,'Tabla de valores'!$B$2:$B$6,FALSE)</f>
        <v>0</v>
      </c>
      <c r="E273">
        <f t="shared" si="9"/>
        <v>0</v>
      </c>
    </row>
    <row r="274" spans="1:5" x14ac:dyDescent="0.25">
      <c r="A274" s="3"/>
      <c r="B274" s="16"/>
      <c r="C274">
        <f t="shared" si="8"/>
        <v>0</v>
      </c>
      <c r="D274">
        <f>_xlfn.XLOOKUP(A274,'Tabla de valores'!$A$2:$A$6,'Tabla de valores'!$B$2:$B$6,FALSE)-_xlfn.XLOOKUP(B274,'Tabla de valores'!$A$2:$A$6,'Tabla de valores'!$B$2:$B$6,FALSE)</f>
        <v>0</v>
      </c>
      <c r="E274">
        <f t="shared" si="9"/>
        <v>0</v>
      </c>
    </row>
    <row r="275" spans="1:5" x14ac:dyDescent="0.25">
      <c r="A275" s="3"/>
      <c r="B275" s="16"/>
      <c r="C275">
        <f t="shared" si="8"/>
        <v>0</v>
      </c>
      <c r="D275">
        <f>_xlfn.XLOOKUP(A275,'Tabla de valores'!$A$2:$A$6,'Tabla de valores'!$B$2:$B$6,FALSE)-_xlfn.XLOOKUP(B275,'Tabla de valores'!$A$2:$A$6,'Tabla de valores'!$B$2:$B$6,FALSE)</f>
        <v>0</v>
      </c>
      <c r="E275">
        <f t="shared" si="9"/>
        <v>0</v>
      </c>
    </row>
    <row r="276" spans="1:5" x14ac:dyDescent="0.25">
      <c r="A276" s="3"/>
      <c r="B276" s="16"/>
      <c r="C276">
        <f t="shared" si="8"/>
        <v>0</v>
      </c>
      <c r="D276">
        <f>_xlfn.XLOOKUP(A276,'Tabla de valores'!$A$2:$A$6,'Tabla de valores'!$B$2:$B$6,FALSE)-_xlfn.XLOOKUP(B276,'Tabla de valores'!$A$2:$A$6,'Tabla de valores'!$B$2:$B$6,FALSE)</f>
        <v>0</v>
      </c>
      <c r="E276">
        <f t="shared" si="9"/>
        <v>0</v>
      </c>
    </row>
    <row r="277" spans="1:5" x14ac:dyDescent="0.25">
      <c r="A277" s="3"/>
      <c r="B277" s="16"/>
      <c r="C277">
        <f t="shared" si="8"/>
        <v>0</v>
      </c>
      <c r="D277">
        <f>_xlfn.XLOOKUP(A277,'Tabla de valores'!$A$2:$A$6,'Tabla de valores'!$B$2:$B$6,FALSE)-_xlfn.XLOOKUP(B277,'Tabla de valores'!$A$2:$A$6,'Tabla de valores'!$B$2:$B$6,FALSE)</f>
        <v>0</v>
      </c>
      <c r="E277">
        <f t="shared" si="9"/>
        <v>0</v>
      </c>
    </row>
    <row r="278" spans="1:5" x14ac:dyDescent="0.25">
      <c r="A278" s="3"/>
      <c r="B278" s="16"/>
      <c r="C278">
        <f t="shared" si="8"/>
        <v>0</v>
      </c>
      <c r="D278">
        <f>_xlfn.XLOOKUP(A278,'Tabla de valores'!$A$2:$A$6,'Tabla de valores'!$B$2:$B$6,FALSE)-_xlfn.XLOOKUP(B278,'Tabla de valores'!$A$2:$A$6,'Tabla de valores'!$B$2:$B$6,FALSE)</f>
        <v>0</v>
      </c>
      <c r="E278">
        <f t="shared" si="9"/>
        <v>0</v>
      </c>
    </row>
    <row r="279" spans="1:5" x14ac:dyDescent="0.25">
      <c r="A279" s="3"/>
      <c r="B279" s="16"/>
      <c r="C279">
        <f t="shared" si="8"/>
        <v>0</v>
      </c>
      <c r="D279">
        <f>_xlfn.XLOOKUP(A279,'Tabla de valores'!$A$2:$A$6,'Tabla de valores'!$B$2:$B$6,FALSE)-_xlfn.XLOOKUP(B279,'Tabla de valores'!$A$2:$A$6,'Tabla de valores'!$B$2:$B$6,FALSE)</f>
        <v>0</v>
      </c>
      <c r="E279">
        <f t="shared" si="9"/>
        <v>0</v>
      </c>
    </row>
    <row r="280" spans="1:5" x14ac:dyDescent="0.25">
      <c r="A280" s="3"/>
      <c r="B280" s="16"/>
      <c r="C280">
        <f t="shared" si="8"/>
        <v>0</v>
      </c>
      <c r="D280">
        <f>_xlfn.XLOOKUP(A280,'Tabla de valores'!$A$2:$A$6,'Tabla de valores'!$B$2:$B$6,FALSE)-_xlfn.XLOOKUP(B280,'Tabla de valores'!$A$2:$A$6,'Tabla de valores'!$B$2:$B$6,FALSE)</f>
        <v>0</v>
      </c>
      <c r="E280">
        <f t="shared" si="9"/>
        <v>0</v>
      </c>
    </row>
    <row r="281" spans="1:5" x14ac:dyDescent="0.25">
      <c r="A281" s="3"/>
      <c r="B281" s="16"/>
      <c r="C281">
        <f t="shared" si="8"/>
        <v>0</v>
      </c>
      <c r="D281">
        <f>_xlfn.XLOOKUP(A281,'Tabla de valores'!$A$2:$A$6,'Tabla de valores'!$B$2:$B$6,FALSE)-_xlfn.XLOOKUP(B281,'Tabla de valores'!$A$2:$A$6,'Tabla de valores'!$B$2:$B$6,FALSE)</f>
        <v>0</v>
      </c>
      <c r="E281">
        <f t="shared" si="9"/>
        <v>0</v>
      </c>
    </row>
    <row r="282" spans="1:5" x14ac:dyDescent="0.25">
      <c r="A282" s="3"/>
      <c r="B282" s="16"/>
      <c r="C282">
        <f t="shared" si="8"/>
        <v>0</v>
      </c>
      <c r="D282">
        <f>_xlfn.XLOOKUP(A282,'Tabla de valores'!$A$2:$A$6,'Tabla de valores'!$B$2:$B$6,FALSE)-_xlfn.XLOOKUP(B282,'Tabla de valores'!$A$2:$A$6,'Tabla de valores'!$B$2:$B$6,FALSE)</f>
        <v>0</v>
      </c>
      <c r="E282">
        <f t="shared" si="9"/>
        <v>0</v>
      </c>
    </row>
    <row r="283" spans="1:5" x14ac:dyDescent="0.25">
      <c r="A283" s="3"/>
      <c r="B283" s="16"/>
      <c r="C283">
        <f t="shared" si="8"/>
        <v>0</v>
      </c>
      <c r="D283">
        <f>_xlfn.XLOOKUP(A283,'Tabla de valores'!$A$2:$A$6,'Tabla de valores'!$B$2:$B$6,FALSE)-_xlfn.XLOOKUP(B283,'Tabla de valores'!$A$2:$A$6,'Tabla de valores'!$B$2:$B$6,FALSE)</f>
        <v>0</v>
      </c>
      <c r="E283">
        <f t="shared" si="9"/>
        <v>0</v>
      </c>
    </row>
    <row r="284" spans="1:5" x14ac:dyDescent="0.25">
      <c r="A284" s="3"/>
      <c r="B284" s="16"/>
      <c r="C284">
        <f t="shared" si="8"/>
        <v>0</v>
      </c>
      <c r="D284">
        <f>_xlfn.XLOOKUP(A284,'Tabla de valores'!$A$2:$A$6,'Tabla de valores'!$B$2:$B$6,FALSE)-_xlfn.XLOOKUP(B284,'Tabla de valores'!$A$2:$A$6,'Tabla de valores'!$B$2:$B$6,FALSE)</f>
        <v>0</v>
      </c>
      <c r="E284">
        <f t="shared" si="9"/>
        <v>0</v>
      </c>
    </row>
    <row r="285" spans="1:5" x14ac:dyDescent="0.25">
      <c r="A285" s="3"/>
      <c r="B285" s="16"/>
      <c r="C285">
        <f t="shared" si="8"/>
        <v>0</v>
      </c>
      <c r="D285">
        <f>_xlfn.XLOOKUP(A285,'Tabla de valores'!$A$2:$A$6,'Tabla de valores'!$B$2:$B$6,FALSE)-_xlfn.XLOOKUP(B285,'Tabla de valores'!$A$2:$A$6,'Tabla de valores'!$B$2:$B$6,FALSE)</f>
        <v>0</v>
      </c>
      <c r="E285">
        <f t="shared" si="9"/>
        <v>0</v>
      </c>
    </row>
    <row r="286" spans="1:5" x14ac:dyDescent="0.25">
      <c r="A286" s="3"/>
      <c r="B286" s="16"/>
      <c r="C286">
        <f t="shared" si="8"/>
        <v>0</v>
      </c>
      <c r="D286">
        <f>_xlfn.XLOOKUP(A286,'Tabla de valores'!$A$2:$A$6,'Tabla de valores'!$B$2:$B$6,FALSE)-_xlfn.XLOOKUP(B286,'Tabla de valores'!$A$2:$A$6,'Tabla de valores'!$B$2:$B$6,FALSE)</f>
        <v>0</v>
      </c>
      <c r="E286">
        <f t="shared" si="9"/>
        <v>0</v>
      </c>
    </row>
    <row r="287" spans="1:5" x14ac:dyDescent="0.25">
      <c r="A287" s="3"/>
      <c r="B287" s="16"/>
      <c r="C287">
        <f t="shared" si="8"/>
        <v>0</v>
      </c>
      <c r="D287">
        <f>_xlfn.XLOOKUP(A287,'Tabla de valores'!$A$2:$A$6,'Tabla de valores'!$B$2:$B$6,FALSE)-_xlfn.XLOOKUP(B287,'Tabla de valores'!$A$2:$A$6,'Tabla de valores'!$B$2:$B$6,FALSE)</f>
        <v>0</v>
      </c>
      <c r="E287">
        <f t="shared" si="9"/>
        <v>0</v>
      </c>
    </row>
    <row r="288" spans="1:5" x14ac:dyDescent="0.25">
      <c r="A288" s="3"/>
      <c r="B288" s="16"/>
      <c r="C288">
        <f t="shared" si="8"/>
        <v>0</v>
      </c>
      <c r="D288">
        <f>_xlfn.XLOOKUP(A288,'Tabla de valores'!$A$2:$A$6,'Tabla de valores'!$B$2:$B$6,FALSE)-_xlfn.XLOOKUP(B288,'Tabla de valores'!$A$2:$A$6,'Tabla de valores'!$B$2:$B$6,FALSE)</f>
        <v>0</v>
      </c>
      <c r="E288">
        <f t="shared" si="9"/>
        <v>0</v>
      </c>
    </row>
    <row r="289" spans="1:5" x14ac:dyDescent="0.25">
      <c r="A289" s="3"/>
      <c r="B289" s="16"/>
      <c r="C289">
        <f t="shared" si="8"/>
        <v>0</v>
      </c>
      <c r="D289">
        <f>_xlfn.XLOOKUP(A289,'Tabla de valores'!$A$2:$A$6,'Tabla de valores'!$B$2:$B$6,FALSE)-_xlfn.XLOOKUP(B289,'Tabla de valores'!$A$2:$A$6,'Tabla de valores'!$B$2:$B$6,FALSE)</f>
        <v>0</v>
      </c>
      <c r="E289">
        <f t="shared" si="9"/>
        <v>0</v>
      </c>
    </row>
    <row r="290" spans="1:5" x14ac:dyDescent="0.25">
      <c r="A290" s="3"/>
      <c r="B290" s="16"/>
      <c r="C290">
        <f t="shared" si="8"/>
        <v>0</v>
      </c>
      <c r="D290">
        <f>_xlfn.XLOOKUP(A290,'Tabla de valores'!$A$2:$A$6,'Tabla de valores'!$B$2:$B$6,FALSE)-_xlfn.XLOOKUP(B290,'Tabla de valores'!$A$2:$A$6,'Tabla de valores'!$B$2:$B$6,FALSE)</f>
        <v>0</v>
      </c>
      <c r="E290">
        <f t="shared" si="9"/>
        <v>0</v>
      </c>
    </row>
    <row r="291" spans="1:5" x14ac:dyDescent="0.25">
      <c r="A291" s="3"/>
      <c r="B291" s="16"/>
      <c r="C291">
        <f t="shared" si="8"/>
        <v>0</v>
      </c>
      <c r="D291">
        <f>_xlfn.XLOOKUP(A291,'Tabla de valores'!$A$2:$A$6,'Tabla de valores'!$B$2:$B$6,FALSE)-_xlfn.XLOOKUP(B291,'Tabla de valores'!$A$2:$A$6,'Tabla de valores'!$B$2:$B$6,FALSE)</f>
        <v>0</v>
      </c>
      <c r="E291">
        <f t="shared" si="9"/>
        <v>0</v>
      </c>
    </row>
    <row r="292" spans="1:5" x14ac:dyDescent="0.25">
      <c r="A292" s="3"/>
      <c r="B292" s="16"/>
      <c r="C292">
        <f t="shared" si="8"/>
        <v>0</v>
      </c>
      <c r="D292">
        <f>_xlfn.XLOOKUP(A292,'Tabla de valores'!$A$2:$A$6,'Tabla de valores'!$B$2:$B$6,FALSE)-_xlfn.XLOOKUP(B292,'Tabla de valores'!$A$2:$A$6,'Tabla de valores'!$B$2:$B$6,FALSE)</f>
        <v>0</v>
      </c>
      <c r="E292">
        <f t="shared" si="9"/>
        <v>0</v>
      </c>
    </row>
    <row r="293" spans="1:5" x14ac:dyDescent="0.25">
      <c r="A293" s="3"/>
      <c r="B293" s="16"/>
      <c r="C293">
        <f t="shared" si="8"/>
        <v>0</v>
      </c>
      <c r="D293">
        <f>_xlfn.XLOOKUP(A293,'Tabla de valores'!$A$2:$A$6,'Tabla de valores'!$B$2:$B$6,FALSE)-_xlfn.XLOOKUP(B293,'Tabla de valores'!$A$2:$A$6,'Tabla de valores'!$B$2:$B$6,FALSE)</f>
        <v>0</v>
      </c>
      <c r="E293">
        <f t="shared" si="9"/>
        <v>0</v>
      </c>
    </row>
    <row r="294" spans="1:5" x14ac:dyDescent="0.25">
      <c r="A294" s="3"/>
      <c r="B294" s="16"/>
      <c r="C294">
        <f t="shared" si="8"/>
        <v>0</v>
      </c>
      <c r="D294">
        <f>_xlfn.XLOOKUP(A294,'Tabla de valores'!$A$2:$A$6,'Tabla de valores'!$B$2:$B$6,FALSE)-_xlfn.XLOOKUP(B294,'Tabla de valores'!$A$2:$A$6,'Tabla de valores'!$B$2:$B$6,FALSE)</f>
        <v>0</v>
      </c>
      <c r="E294">
        <f t="shared" si="9"/>
        <v>0</v>
      </c>
    </row>
    <row r="295" spans="1:5" x14ac:dyDescent="0.25">
      <c r="A295" s="3"/>
      <c r="B295" s="16"/>
      <c r="C295">
        <f t="shared" si="8"/>
        <v>0</v>
      </c>
      <c r="D295">
        <f>_xlfn.XLOOKUP(A295,'Tabla de valores'!$A$2:$A$6,'Tabla de valores'!$B$2:$B$6,FALSE)-_xlfn.XLOOKUP(B295,'Tabla de valores'!$A$2:$A$6,'Tabla de valores'!$B$2:$B$6,FALSE)</f>
        <v>0</v>
      </c>
      <c r="E295">
        <f t="shared" si="9"/>
        <v>0</v>
      </c>
    </row>
    <row r="296" spans="1:5" x14ac:dyDescent="0.25">
      <c r="A296" s="3"/>
      <c r="B296" s="16"/>
      <c r="C296">
        <f t="shared" si="8"/>
        <v>0</v>
      </c>
      <c r="D296">
        <f>_xlfn.XLOOKUP(A296,'Tabla de valores'!$A$2:$A$6,'Tabla de valores'!$B$2:$B$6,FALSE)-_xlfn.XLOOKUP(B296,'Tabla de valores'!$A$2:$A$6,'Tabla de valores'!$B$2:$B$6,FALSE)</f>
        <v>0</v>
      </c>
      <c r="E296">
        <f t="shared" si="9"/>
        <v>0</v>
      </c>
    </row>
    <row r="297" spans="1:5" x14ac:dyDescent="0.25">
      <c r="A297" s="3"/>
      <c r="B297" s="16"/>
      <c r="C297">
        <f t="shared" si="8"/>
        <v>0</v>
      </c>
      <c r="D297">
        <f>_xlfn.XLOOKUP(A297,'Tabla de valores'!$A$2:$A$6,'Tabla de valores'!$B$2:$B$6,FALSE)-_xlfn.XLOOKUP(B297,'Tabla de valores'!$A$2:$A$6,'Tabla de valores'!$B$2:$B$6,FALSE)</f>
        <v>0</v>
      </c>
      <c r="E297">
        <f t="shared" si="9"/>
        <v>0</v>
      </c>
    </row>
    <row r="298" spans="1:5" x14ac:dyDescent="0.25">
      <c r="A298" s="3"/>
      <c r="B298" s="16"/>
      <c r="C298">
        <f t="shared" si="8"/>
        <v>0</v>
      </c>
      <c r="D298">
        <f>_xlfn.XLOOKUP(A298,'Tabla de valores'!$A$2:$A$6,'Tabla de valores'!$B$2:$B$6,FALSE)-_xlfn.XLOOKUP(B298,'Tabla de valores'!$A$2:$A$6,'Tabla de valores'!$B$2:$B$6,FALSE)</f>
        <v>0</v>
      </c>
      <c r="E298">
        <f t="shared" si="9"/>
        <v>0</v>
      </c>
    </row>
    <row r="299" spans="1:5" x14ac:dyDescent="0.25">
      <c r="A299" s="3"/>
      <c r="B299" s="16"/>
      <c r="C299">
        <f t="shared" si="8"/>
        <v>0</v>
      </c>
      <c r="D299">
        <f>_xlfn.XLOOKUP(A299,'Tabla de valores'!$A$2:$A$6,'Tabla de valores'!$B$2:$B$6,FALSE)-_xlfn.XLOOKUP(B299,'Tabla de valores'!$A$2:$A$6,'Tabla de valores'!$B$2:$B$6,FALSE)</f>
        <v>0</v>
      </c>
      <c r="E299">
        <f t="shared" si="9"/>
        <v>0</v>
      </c>
    </row>
    <row r="300" spans="1:5" x14ac:dyDescent="0.25">
      <c r="A300" s="3"/>
      <c r="B300" s="16"/>
      <c r="C300">
        <f t="shared" si="8"/>
        <v>0</v>
      </c>
      <c r="D300">
        <f>_xlfn.XLOOKUP(A300,'Tabla de valores'!$A$2:$A$6,'Tabla de valores'!$B$2:$B$6,FALSE)-_xlfn.XLOOKUP(B300,'Tabla de valores'!$A$2:$A$6,'Tabla de valores'!$B$2:$B$6,FALSE)</f>
        <v>0</v>
      </c>
      <c r="E300">
        <f t="shared" si="9"/>
        <v>0</v>
      </c>
    </row>
    <row r="301" spans="1:5" x14ac:dyDescent="0.25">
      <c r="A301" s="3"/>
      <c r="B301" s="16"/>
      <c r="C301">
        <f t="shared" si="8"/>
        <v>0</v>
      </c>
      <c r="D301">
        <f>_xlfn.XLOOKUP(A301,'Tabla de valores'!$A$2:$A$6,'Tabla de valores'!$B$2:$B$6,FALSE)-_xlfn.XLOOKUP(B301,'Tabla de valores'!$A$2:$A$6,'Tabla de valores'!$B$2:$B$6,FALSE)</f>
        <v>0</v>
      </c>
      <c r="E301">
        <f t="shared" si="9"/>
        <v>0</v>
      </c>
    </row>
    <row r="302" spans="1:5" x14ac:dyDescent="0.25">
      <c r="A302" s="3"/>
      <c r="B302" s="16"/>
      <c r="C302">
        <f t="shared" si="8"/>
        <v>0</v>
      </c>
      <c r="D302">
        <f>_xlfn.XLOOKUP(A302,'Tabla de valores'!$A$2:$A$6,'Tabla de valores'!$B$2:$B$6,FALSE)-_xlfn.XLOOKUP(B302,'Tabla de valores'!$A$2:$A$6,'Tabla de valores'!$B$2:$B$6,FALSE)</f>
        <v>0</v>
      </c>
      <c r="E302">
        <f t="shared" si="9"/>
        <v>0</v>
      </c>
    </row>
    <row r="303" spans="1:5" x14ac:dyDescent="0.25">
      <c r="A303" s="3"/>
      <c r="B303" s="16"/>
      <c r="C303">
        <f t="shared" si="8"/>
        <v>0</v>
      </c>
      <c r="D303">
        <f>_xlfn.XLOOKUP(A303,'Tabla de valores'!$A$2:$A$6,'Tabla de valores'!$B$2:$B$6,FALSE)-_xlfn.XLOOKUP(B303,'Tabla de valores'!$A$2:$A$6,'Tabla de valores'!$B$2:$B$6,FALSE)</f>
        <v>0</v>
      </c>
      <c r="E303">
        <f t="shared" si="9"/>
        <v>0</v>
      </c>
    </row>
    <row r="304" spans="1:5" x14ac:dyDescent="0.25">
      <c r="A304" s="3"/>
      <c r="B304" s="16"/>
      <c r="C304">
        <f t="shared" si="8"/>
        <v>0</v>
      </c>
      <c r="D304">
        <f>_xlfn.XLOOKUP(A304,'Tabla de valores'!$A$2:$A$6,'Tabla de valores'!$B$2:$B$6,FALSE)-_xlfn.XLOOKUP(B304,'Tabla de valores'!$A$2:$A$6,'Tabla de valores'!$B$2:$B$6,FALSE)</f>
        <v>0</v>
      </c>
      <c r="E304">
        <f t="shared" si="9"/>
        <v>0</v>
      </c>
    </row>
    <row r="305" spans="1:5" x14ac:dyDescent="0.25">
      <c r="A305" s="3"/>
      <c r="B305" s="16"/>
      <c r="C305">
        <f t="shared" si="8"/>
        <v>0</v>
      </c>
      <c r="D305">
        <f>_xlfn.XLOOKUP(A305,'Tabla de valores'!$A$2:$A$6,'Tabla de valores'!$B$2:$B$6,FALSE)-_xlfn.XLOOKUP(B305,'Tabla de valores'!$A$2:$A$6,'Tabla de valores'!$B$2:$B$6,FALSE)</f>
        <v>0</v>
      </c>
      <c r="E305">
        <f t="shared" si="9"/>
        <v>0</v>
      </c>
    </row>
    <row r="306" spans="1:5" x14ac:dyDescent="0.25">
      <c r="A306" s="3"/>
      <c r="B306" s="16"/>
      <c r="C306">
        <f t="shared" si="8"/>
        <v>0</v>
      </c>
      <c r="D306">
        <f>_xlfn.XLOOKUP(A306,'Tabla de valores'!$A$2:$A$6,'Tabla de valores'!$B$2:$B$6,FALSE)-_xlfn.XLOOKUP(B306,'Tabla de valores'!$A$2:$A$6,'Tabla de valores'!$B$2:$B$6,FALSE)</f>
        <v>0</v>
      </c>
      <c r="E306">
        <f t="shared" si="9"/>
        <v>0</v>
      </c>
    </row>
    <row r="307" spans="1:5" x14ac:dyDescent="0.25">
      <c r="A307" s="3"/>
      <c r="B307" s="16"/>
      <c r="C307">
        <f t="shared" si="8"/>
        <v>0</v>
      </c>
      <c r="D307">
        <f>_xlfn.XLOOKUP(A307,'Tabla de valores'!$A$2:$A$6,'Tabla de valores'!$B$2:$B$6,FALSE)-_xlfn.XLOOKUP(B307,'Tabla de valores'!$A$2:$A$6,'Tabla de valores'!$B$2:$B$6,FALSE)</f>
        <v>0</v>
      </c>
      <c r="E307">
        <f t="shared" si="9"/>
        <v>0</v>
      </c>
    </row>
    <row r="308" spans="1:5" x14ac:dyDescent="0.25">
      <c r="A308" s="3"/>
      <c r="B308" s="16"/>
      <c r="C308">
        <f t="shared" si="8"/>
        <v>0</v>
      </c>
      <c r="D308">
        <f>_xlfn.XLOOKUP(A308,'Tabla de valores'!$A$2:$A$6,'Tabla de valores'!$B$2:$B$6,FALSE)-_xlfn.XLOOKUP(B308,'Tabla de valores'!$A$2:$A$6,'Tabla de valores'!$B$2:$B$6,FALSE)</f>
        <v>0</v>
      </c>
      <c r="E308">
        <f t="shared" si="9"/>
        <v>0</v>
      </c>
    </row>
    <row r="309" spans="1:5" x14ac:dyDescent="0.25">
      <c r="A309" s="3"/>
      <c r="B309" s="16"/>
      <c r="C309">
        <f t="shared" si="8"/>
        <v>0</v>
      </c>
      <c r="D309">
        <f>_xlfn.XLOOKUP(A309,'Tabla de valores'!$A$2:$A$6,'Tabla de valores'!$B$2:$B$6,FALSE)-_xlfn.XLOOKUP(B309,'Tabla de valores'!$A$2:$A$6,'Tabla de valores'!$B$2:$B$6,FALSE)</f>
        <v>0</v>
      </c>
      <c r="E309">
        <f t="shared" si="9"/>
        <v>0</v>
      </c>
    </row>
    <row r="310" spans="1:5" x14ac:dyDescent="0.25">
      <c r="A310" s="3"/>
      <c r="B310" s="16"/>
      <c r="C310">
        <f t="shared" si="8"/>
        <v>0</v>
      </c>
      <c r="D310">
        <f>_xlfn.XLOOKUP(A310,'Tabla de valores'!$A$2:$A$6,'Tabla de valores'!$B$2:$B$6,FALSE)-_xlfn.XLOOKUP(B310,'Tabla de valores'!$A$2:$A$6,'Tabla de valores'!$B$2:$B$6,FALSE)</f>
        <v>0</v>
      </c>
      <c r="E310">
        <f t="shared" si="9"/>
        <v>0</v>
      </c>
    </row>
    <row r="311" spans="1:5" x14ac:dyDescent="0.25">
      <c r="A311" s="3"/>
      <c r="B311" s="16"/>
      <c r="C311">
        <f t="shared" si="8"/>
        <v>0</v>
      </c>
      <c r="D311">
        <f>_xlfn.XLOOKUP(A311,'Tabla de valores'!$A$2:$A$6,'Tabla de valores'!$B$2:$B$6,FALSE)-_xlfn.XLOOKUP(B311,'Tabla de valores'!$A$2:$A$6,'Tabla de valores'!$B$2:$B$6,FALSE)</f>
        <v>0</v>
      </c>
      <c r="E311">
        <f t="shared" si="9"/>
        <v>0</v>
      </c>
    </row>
    <row r="312" spans="1:5" x14ac:dyDescent="0.25">
      <c r="A312" s="3"/>
      <c r="B312" s="16"/>
      <c r="C312">
        <f t="shared" si="8"/>
        <v>0</v>
      </c>
      <c r="D312">
        <f>_xlfn.XLOOKUP(A312,'Tabla de valores'!$A$2:$A$6,'Tabla de valores'!$B$2:$B$6,FALSE)-_xlfn.XLOOKUP(B312,'Tabla de valores'!$A$2:$A$6,'Tabla de valores'!$B$2:$B$6,FALSE)</f>
        <v>0</v>
      </c>
      <c r="E312">
        <f t="shared" si="9"/>
        <v>0</v>
      </c>
    </row>
    <row r="313" spans="1:5" x14ac:dyDescent="0.25">
      <c r="A313" s="3"/>
      <c r="B313" s="16"/>
      <c r="C313">
        <f t="shared" si="8"/>
        <v>0</v>
      </c>
      <c r="D313">
        <f>_xlfn.XLOOKUP(A313,'Tabla de valores'!$A$2:$A$6,'Tabla de valores'!$B$2:$B$6,FALSE)-_xlfn.XLOOKUP(B313,'Tabla de valores'!$A$2:$A$6,'Tabla de valores'!$B$2:$B$6,FALSE)</f>
        <v>0</v>
      </c>
      <c r="E313">
        <f t="shared" si="9"/>
        <v>0</v>
      </c>
    </row>
    <row r="314" spans="1:5" x14ac:dyDescent="0.25">
      <c r="A314" s="3"/>
      <c r="B314" s="16"/>
      <c r="C314">
        <f t="shared" si="8"/>
        <v>0</v>
      </c>
      <c r="D314">
        <f>_xlfn.XLOOKUP(A314,'Tabla de valores'!$A$2:$A$6,'Tabla de valores'!$B$2:$B$6,FALSE)-_xlfn.XLOOKUP(B314,'Tabla de valores'!$A$2:$A$6,'Tabla de valores'!$B$2:$B$6,FALSE)</f>
        <v>0</v>
      </c>
      <c r="E314">
        <f t="shared" si="9"/>
        <v>0</v>
      </c>
    </row>
    <row r="315" spans="1:5" x14ac:dyDescent="0.25">
      <c r="A315" s="3"/>
      <c r="B315" s="16"/>
      <c r="C315">
        <f t="shared" si="8"/>
        <v>0</v>
      </c>
      <c r="D315">
        <f>_xlfn.XLOOKUP(A315,'Tabla de valores'!$A$2:$A$6,'Tabla de valores'!$B$2:$B$6,FALSE)-_xlfn.XLOOKUP(B315,'Tabla de valores'!$A$2:$A$6,'Tabla de valores'!$B$2:$B$6,FALSE)</f>
        <v>0</v>
      </c>
      <c r="E315">
        <f t="shared" si="9"/>
        <v>0</v>
      </c>
    </row>
    <row r="316" spans="1:5" x14ac:dyDescent="0.25">
      <c r="A316" s="3"/>
      <c r="B316" s="16"/>
      <c r="C316">
        <f t="shared" si="8"/>
        <v>0</v>
      </c>
      <c r="D316">
        <f>_xlfn.XLOOKUP(A316,'Tabla de valores'!$A$2:$A$6,'Tabla de valores'!$B$2:$B$6,FALSE)-_xlfn.XLOOKUP(B316,'Tabla de valores'!$A$2:$A$6,'Tabla de valores'!$B$2:$B$6,FALSE)</f>
        <v>0</v>
      </c>
      <c r="E316">
        <f t="shared" si="9"/>
        <v>0</v>
      </c>
    </row>
    <row r="317" spans="1:5" x14ac:dyDescent="0.25">
      <c r="A317" s="3"/>
      <c r="B317" s="16"/>
      <c r="C317">
        <f t="shared" si="8"/>
        <v>0</v>
      </c>
      <c r="D317">
        <f>_xlfn.XLOOKUP(A317,'Tabla de valores'!$A$2:$A$6,'Tabla de valores'!$B$2:$B$6,FALSE)-_xlfn.XLOOKUP(B317,'Tabla de valores'!$A$2:$A$6,'Tabla de valores'!$B$2:$B$6,FALSE)</f>
        <v>0</v>
      </c>
      <c r="E317">
        <f t="shared" si="9"/>
        <v>0</v>
      </c>
    </row>
    <row r="318" spans="1:5" x14ac:dyDescent="0.25">
      <c r="A318" s="3"/>
      <c r="B318" s="16"/>
      <c r="C318">
        <f t="shared" si="8"/>
        <v>0</v>
      </c>
      <c r="D318">
        <f>_xlfn.XLOOKUP(A318,'Tabla de valores'!$A$2:$A$6,'Tabla de valores'!$B$2:$B$6,FALSE)-_xlfn.XLOOKUP(B318,'Tabla de valores'!$A$2:$A$6,'Tabla de valores'!$B$2:$B$6,FALSE)</f>
        <v>0</v>
      </c>
      <c r="E318">
        <f t="shared" si="9"/>
        <v>0</v>
      </c>
    </row>
    <row r="319" spans="1:5" x14ac:dyDescent="0.25">
      <c r="A319" s="3"/>
      <c r="B319" s="16"/>
      <c r="C319">
        <f t="shared" si="8"/>
        <v>0</v>
      </c>
      <c r="D319">
        <f>_xlfn.XLOOKUP(A319,'Tabla de valores'!$A$2:$A$6,'Tabla de valores'!$B$2:$B$6,FALSE)-_xlfn.XLOOKUP(B319,'Tabla de valores'!$A$2:$A$6,'Tabla de valores'!$B$2:$B$6,FALSE)</f>
        <v>0</v>
      </c>
      <c r="E319">
        <f t="shared" si="9"/>
        <v>0</v>
      </c>
    </row>
    <row r="320" spans="1:5" x14ac:dyDescent="0.25">
      <c r="A320" s="3"/>
      <c r="B320" s="16"/>
      <c r="C320">
        <f t="shared" si="8"/>
        <v>0</v>
      </c>
      <c r="D320">
        <f>_xlfn.XLOOKUP(A320,'Tabla de valores'!$A$2:$A$6,'Tabla de valores'!$B$2:$B$6,FALSE)-_xlfn.XLOOKUP(B320,'Tabla de valores'!$A$2:$A$6,'Tabla de valores'!$B$2:$B$6,FALSE)</f>
        <v>0</v>
      </c>
      <c r="E320">
        <f t="shared" si="9"/>
        <v>0</v>
      </c>
    </row>
    <row r="321" spans="1:5" x14ac:dyDescent="0.25">
      <c r="A321" s="3"/>
      <c r="B321" s="16"/>
      <c r="C321">
        <f t="shared" si="8"/>
        <v>0</v>
      </c>
      <c r="D321">
        <f>_xlfn.XLOOKUP(A321,'Tabla de valores'!$A$2:$A$6,'Tabla de valores'!$B$2:$B$6,FALSE)-_xlfn.XLOOKUP(B321,'Tabla de valores'!$A$2:$A$6,'Tabla de valores'!$B$2:$B$6,FALSE)</f>
        <v>0</v>
      </c>
      <c r="E321">
        <f t="shared" si="9"/>
        <v>0</v>
      </c>
    </row>
    <row r="322" spans="1:5" x14ac:dyDescent="0.25">
      <c r="A322" s="3"/>
      <c r="B322" s="16"/>
      <c r="C322">
        <f t="shared" si="8"/>
        <v>0</v>
      </c>
      <c r="D322">
        <f>_xlfn.XLOOKUP(A322,'Tabla de valores'!$A$2:$A$6,'Tabla de valores'!$B$2:$B$6,FALSE)-_xlfn.XLOOKUP(B322,'Tabla de valores'!$A$2:$A$6,'Tabla de valores'!$B$2:$B$6,FALSE)</f>
        <v>0</v>
      </c>
      <c r="E322">
        <f t="shared" si="9"/>
        <v>0</v>
      </c>
    </row>
    <row r="323" spans="1:5" x14ac:dyDescent="0.25">
      <c r="A323" s="3"/>
      <c r="B323" s="16"/>
      <c r="C323">
        <f t="shared" ref="C323:C350" si="10">IF(OR(ISBLANK(A323), ISBLANK(B323)), , IF(A323 &lt; B323, "Incremento", IF(A323 &gt; B323, "Decremento", "Sin cambio")))</f>
        <v>0</v>
      </c>
      <c r="D323">
        <f>_xlfn.XLOOKUP(A323,'Tabla de valores'!$A$2:$A$6,'Tabla de valores'!$B$2:$B$6,FALSE)-_xlfn.XLOOKUP(B323,'Tabla de valores'!$A$2:$A$6,'Tabla de valores'!$B$2:$B$6,FALSE)</f>
        <v>0</v>
      </c>
      <c r="E323">
        <f t="shared" ref="E323:E350" si="11">IF(AND(C323=0, D323=0), , IF(C323="Incremento", IF(ABS(D323)=1, CONCATENATE("Más ", ABS(D323), " nivel"), CONCATENATE("Más ", ABS(D323), " niveles")),IF(C323="Decremento",IF(D323=1, CONCATENATE("Menos ", D323, " nivel"), CONCATENATE("Menos ", D323, " niveles")), "Sin cambio")))</f>
        <v>0</v>
      </c>
    </row>
    <row r="324" spans="1:5" x14ac:dyDescent="0.25">
      <c r="A324" s="3"/>
      <c r="B324" s="16"/>
      <c r="C324">
        <f t="shared" si="10"/>
        <v>0</v>
      </c>
      <c r="D324">
        <f>_xlfn.XLOOKUP(A324,'Tabla de valores'!$A$2:$A$6,'Tabla de valores'!$B$2:$B$6,FALSE)-_xlfn.XLOOKUP(B324,'Tabla de valores'!$A$2:$A$6,'Tabla de valores'!$B$2:$B$6,FALSE)</f>
        <v>0</v>
      </c>
      <c r="E324">
        <f t="shared" si="11"/>
        <v>0</v>
      </c>
    </row>
    <row r="325" spans="1:5" x14ac:dyDescent="0.25">
      <c r="A325" s="3"/>
      <c r="B325" s="16"/>
      <c r="C325">
        <f t="shared" si="10"/>
        <v>0</v>
      </c>
      <c r="D325">
        <f>_xlfn.XLOOKUP(A325,'Tabla de valores'!$A$2:$A$6,'Tabla de valores'!$B$2:$B$6,FALSE)-_xlfn.XLOOKUP(B325,'Tabla de valores'!$A$2:$A$6,'Tabla de valores'!$B$2:$B$6,FALSE)</f>
        <v>0</v>
      </c>
      <c r="E325">
        <f t="shared" si="11"/>
        <v>0</v>
      </c>
    </row>
    <row r="326" spans="1:5" x14ac:dyDescent="0.25">
      <c r="A326" s="3"/>
      <c r="B326" s="16"/>
      <c r="C326">
        <f t="shared" si="10"/>
        <v>0</v>
      </c>
      <c r="D326">
        <f>_xlfn.XLOOKUP(A326,'Tabla de valores'!$A$2:$A$6,'Tabla de valores'!$B$2:$B$6,FALSE)-_xlfn.XLOOKUP(B326,'Tabla de valores'!$A$2:$A$6,'Tabla de valores'!$B$2:$B$6,FALSE)</f>
        <v>0</v>
      </c>
      <c r="E326">
        <f t="shared" si="11"/>
        <v>0</v>
      </c>
    </row>
    <row r="327" spans="1:5" x14ac:dyDescent="0.25">
      <c r="A327" s="3"/>
      <c r="B327" s="16"/>
      <c r="C327">
        <f t="shared" si="10"/>
        <v>0</v>
      </c>
      <c r="D327">
        <f>_xlfn.XLOOKUP(A327,'Tabla de valores'!$A$2:$A$6,'Tabla de valores'!$B$2:$B$6,FALSE)-_xlfn.XLOOKUP(B327,'Tabla de valores'!$A$2:$A$6,'Tabla de valores'!$B$2:$B$6,FALSE)</f>
        <v>0</v>
      </c>
      <c r="E327">
        <f t="shared" si="11"/>
        <v>0</v>
      </c>
    </row>
    <row r="328" spans="1:5" x14ac:dyDescent="0.25">
      <c r="A328" s="3"/>
      <c r="B328" s="16"/>
      <c r="C328">
        <f t="shared" si="10"/>
        <v>0</v>
      </c>
      <c r="D328">
        <f>_xlfn.XLOOKUP(A328,'Tabla de valores'!$A$2:$A$6,'Tabla de valores'!$B$2:$B$6,FALSE)-_xlfn.XLOOKUP(B328,'Tabla de valores'!$A$2:$A$6,'Tabla de valores'!$B$2:$B$6,FALSE)</f>
        <v>0</v>
      </c>
      <c r="E328">
        <f t="shared" si="11"/>
        <v>0</v>
      </c>
    </row>
    <row r="329" spans="1:5" x14ac:dyDescent="0.25">
      <c r="A329" s="3"/>
      <c r="B329" s="16"/>
      <c r="C329">
        <f t="shared" si="10"/>
        <v>0</v>
      </c>
      <c r="D329">
        <f>_xlfn.XLOOKUP(A329,'Tabla de valores'!$A$2:$A$6,'Tabla de valores'!$B$2:$B$6,FALSE)-_xlfn.XLOOKUP(B329,'Tabla de valores'!$A$2:$A$6,'Tabla de valores'!$B$2:$B$6,FALSE)</f>
        <v>0</v>
      </c>
      <c r="E329">
        <f t="shared" si="11"/>
        <v>0</v>
      </c>
    </row>
    <row r="330" spans="1:5" x14ac:dyDescent="0.25">
      <c r="A330" s="3"/>
      <c r="B330" s="16"/>
      <c r="C330">
        <f t="shared" si="10"/>
        <v>0</v>
      </c>
      <c r="D330">
        <f>_xlfn.XLOOKUP(A330,'Tabla de valores'!$A$2:$A$6,'Tabla de valores'!$B$2:$B$6,FALSE)-_xlfn.XLOOKUP(B330,'Tabla de valores'!$A$2:$A$6,'Tabla de valores'!$B$2:$B$6,FALSE)</f>
        <v>0</v>
      </c>
      <c r="E330">
        <f t="shared" si="11"/>
        <v>0</v>
      </c>
    </row>
    <row r="331" spans="1:5" x14ac:dyDescent="0.25">
      <c r="A331" s="3"/>
      <c r="B331" s="16"/>
      <c r="C331">
        <f t="shared" si="10"/>
        <v>0</v>
      </c>
      <c r="D331">
        <f>_xlfn.XLOOKUP(A331,'Tabla de valores'!$A$2:$A$6,'Tabla de valores'!$B$2:$B$6,FALSE)-_xlfn.XLOOKUP(B331,'Tabla de valores'!$A$2:$A$6,'Tabla de valores'!$B$2:$B$6,FALSE)</f>
        <v>0</v>
      </c>
      <c r="E331">
        <f t="shared" si="11"/>
        <v>0</v>
      </c>
    </row>
    <row r="332" spans="1:5" x14ac:dyDescent="0.25">
      <c r="A332" s="3"/>
      <c r="B332" s="16"/>
      <c r="C332">
        <f t="shared" si="10"/>
        <v>0</v>
      </c>
      <c r="D332">
        <f>_xlfn.XLOOKUP(A332,'Tabla de valores'!$A$2:$A$6,'Tabla de valores'!$B$2:$B$6,FALSE)-_xlfn.XLOOKUP(B332,'Tabla de valores'!$A$2:$A$6,'Tabla de valores'!$B$2:$B$6,FALSE)</f>
        <v>0</v>
      </c>
      <c r="E332">
        <f t="shared" si="11"/>
        <v>0</v>
      </c>
    </row>
    <row r="333" spans="1:5" x14ac:dyDescent="0.25">
      <c r="A333" s="3"/>
      <c r="B333" s="16"/>
      <c r="C333">
        <f t="shared" si="10"/>
        <v>0</v>
      </c>
      <c r="D333">
        <f>_xlfn.XLOOKUP(A333,'Tabla de valores'!$A$2:$A$6,'Tabla de valores'!$B$2:$B$6,FALSE)-_xlfn.XLOOKUP(B333,'Tabla de valores'!$A$2:$A$6,'Tabla de valores'!$B$2:$B$6,FALSE)</f>
        <v>0</v>
      </c>
      <c r="E333">
        <f t="shared" si="11"/>
        <v>0</v>
      </c>
    </row>
    <row r="334" spans="1:5" x14ac:dyDescent="0.25">
      <c r="A334" s="3"/>
      <c r="B334" s="16"/>
      <c r="C334">
        <f t="shared" si="10"/>
        <v>0</v>
      </c>
      <c r="D334">
        <f>_xlfn.XLOOKUP(A334,'Tabla de valores'!$A$2:$A$6,'Tabla de valores'!$B$2:$B$6,FALSE)-_xlfn.XLOOKUP(B334,'Tabla de valores'!$A$2:$A$6,'Tabla de valores'!$B$2:$B$6,FALSE)</f>
        <v>0</v>
      </c>
      <c r="E334">
        <f t="shared" si="11"/>
        <v>0</v>
      </c>
    </row>
    <row r="335" spans="1:5" x14ac:dyDescent="0.25">
      <c r="A335" s="3"/>
      <c r="B335" s="16"/>
      <c r="C335">
        <f t="shared" si="10"/>
        <v>0</v>
      </c>
      <c r="D335">
        <f>_xlfn.XLOOKUP(A335,'Tabla de valores'!$A$2:$A$6,'Tabla de valores'!$B$2:$B$6,FALSE)-_xlfn.XLOOKUP(B335,'Tabla de valores'!$A$2:$A$6,'Tabla de valores'!$B$2:$B$6,FALSE)</f>
        <v>0</v>
      </c>
      <c r="E335">
        <f t="shared" si="11"/>
        <v>0</v>
      </c>
    </row>
    <row r="336" spans="1:5" x14ac:dyDescent="0.25">
      <c r="A336" s="3"/>
      <c r="B336" s="16"/>
      <c r="C336">
        <f t="shared" si="10"/>
        <v>0</v>
      </c>
      <c r="D336">
        <f>_xlfn.XLOOKUP(A336,'Tabla de valores'!$A$2:$A$6,'Tabla de valores'!$B$2:$B$6,FALSE)-_xlfn.XLOOKUP(B336,'Tabla de valores'!$A$2:$A$6,'Tabla de valores'!$B$2:$B$6,FALSE)</f>
        <v>0</v>
      </c>
      <c r="E336">
        <f t="shared" si="11"/>
        <v>0</v>
      </c>
    </row>
    <row r="337" spans="1:5" x14ac:dyDescent="0.25">
      <c r="A337" s="3"/>
      <c r="B337" s="16"/>
      <c r="C337">
        <f t="shared" si="10"/>
        <v>0</v>
      </c>
      <c r="D337">
        <f>_xlfn.XLOOKUP(A337,'Tabla de valores'!$A$2:$A$6,'Tabla de valores'!$B$2:$B$6,FALSE)-_xlfn.XLOOKUP(B337,'Tabla de valores'!$A$2:$A$6,'Tabla de valores'!$B$2:$B$6,FALSE)</f>
        <v>0</v>
      </c>
      <c r="E337">
        <f t="shared" si="11"/>
        <v>0</v>
      </c>
    </row>
    <row r="338" spans="1:5" x14ac:dyDescent="0.25">
      <c r="A338" s="3"/>
      <c r="B338" s="16"/>
      <c r="C338">
        <f t="shared" si="10"/>
        <v>0</v>
      </c>
      <c r="D338">
        <f>_xlfn.XLOOKUP(A338,'Tabla de valores'!$A$2:$A$6,'Tabla de valores'!$B$2:$B$6,FALSE)-_xlfn.XLOOKUP(B338,'Tabla de valores'!$A$2:$A$6,'Tabla de valores'!$B$2:$B$6,FALSE)</f>
        <v>0</v>
      </c>
      <c r="E338">
        <f t="shared" si="11"/>
        <v>0</v>
      </c>
    </row>
    <row r="339" spans="1:5" x14ac:dyDescent="0.25">
      <c r="A339" s="3"/>
      <c r="B339" s="16"/>
      <c r="C339">
        <f t="shared" si="10"/>
        <v>0</v>
      </c>
      <c r="D339">
        <f>_xlfn.XLOOKUP(A339,'Tabla de valores'!$A$2:$A$6,'Tabla de valores'!$B$2:$B$6,FALSE)-_xlfn.XLOOKUP(B339,'Tabla de valores'!$A$2:$A$6,'Tabla de valores'!$B$2:$B$6,FALSE)</f>
        <v>0</v>
      </c>
      <c r="E339">
        <f t="shared" si="11"/>
        <v>0</v>
      </c>
    </row>
    <row r="340" spans="1:5" x14ac:dyDescent="0.25">
      <c r="A340" s="3"/>
      <c r="B340" s="16"/>
      <c r="C340">
        <f t="shared" si="10"/>
        <v>0</v>
      </c>
      <c r="D340">
        <f>_xlfn.XLOOKUP(A340,'Tabla de valores'!$A$2:$A$6,'Tabla de valores'!$B$2:$B$6,FALSE)-_xlfn.XLOOKUP(B340,'Tabla de valores'!$A$2:$A$6,'Tabla de valores'!$B$2:$B$6,FALSE)</f>
        <v>0</v>
      </c>
      <c r="E340">
        <f t="shared" si="11"/>
        <v>0</v>
      </c>
    </row>
    <row r="341" spans="1:5" x14ac:dyDescent="0.25">
      <c r="A341" s="3"/>
      <c r="B341" s="16"/>
      <c r="C341">
        <f t="shared" si="10"/>
        <v>0</v>
      </c>
      <c r="D341">
        <f>_xlfn.XLOOKUP(A341,'Tabla de valores'!$A$2:$A$6,'Tabla de valores'!$B$2:$B$6,FALSE)-_xlfn.XLOOKUP(B341,'Tabla de valores'!$A$2:$A$6,'Tabla de valores'!$B$2:$B$6,FALSE)</f>
        <v>0</v>
      </c>
      <c r="E341">
        <f t="shared" si="11"/>
        <v>0</v>
      </c>
    </row>
    <row r="342" spans="1:5" x14ac:dyDescent="0.25">
      <c r="A342" s="3"/>
      <c r="B342" s="16"/>
      <c r="C342">
        <f t="shared" si="10"/>
        <v>0</v>
      </c>
      <c r="D342">
        <f>_xlfn.XLOOKUP(A342,'Tabla de valores'!$A$2:$A$6,'Tabla de valores'!$B$2:$B$6,FALSE)-_xlfn.XLOOKUP(B342,'Tabla de valores'!$A$2:$A$6,'Tabla de valores'!$B$2:$B$6,FALSE)</f>
        <v>0</v>
      </c>
      <c r="E342">
        <f t="shared" si="11"/>
        <v>0</v>
      </c>
    </row>
    <row r="343" spans="1:5" x14ac:dyDescent="0.25">
      <c r="A343" s="3"/>
      <c r="B343" s="16"/>
      <c r="C343">
        <f t="shared" si="10"/>
        <v>0</v>
      </c>
      <c r="D343">
        <f>_xlfn.XLOOKUP(A343,'Tabla de valores'!$A$2:$A$6,'Tabla de valores'!$B$2:$B$6,FALSE)-_xlfn.XLOOKUP(B343,'Tabla de valores'!$A$2:$A$6,'Tabla de valores'!$B$2:$B$6,FALSE)</f>
        <v>0</v>
      </c>
      <c r="E343">
        <f t="shared" si="11"/>
        <v>0</v>
      </c>
    </row>
    <row r="344" spans="1:5" x14ac:dyDescent="0.25">
      <c r="A344" s="3"/>
      <c r="B344" s="16"/>
      <c r="C344">
        <f t="shared" si="10"/>
        <v>0</v>
      </c>
      <c r="D344">
        <f>_xlfn.XLOOKUP(A344,'Tabla de valores'!$A$2:$A$6,'Tabla de valores'!$B$2:$B$6,FALSE)-_xlfn.XLOOKUP(B344,'Tabla de valores'!$A$2:$A$6,'Tabla de valores'!$B$2:$B$6,FALSE)</f>
        <v>0</v>
      </c>
      <c r="E344">
        <f t="shared" si="11"/>
        <v>0</v>
      </c>
    </row>
    <row r="345" spans="1:5" x14ac:dyDescent="0.25">
      <c r="A345" s="3"/>
      <c r="B345" s="16"/>
      <c r="C345">
        <f t="shared" si="10"/>
        <v>0</v>
      </c>
      <c r="D345">
        <f>_xlfn.XLOOKUP(A345,'Tabla de valores'!$A$2:$A$6,'Tabla de valores'!$B$2:$B$6,FALSE)-_xlfn.XLOOKUP(B345,'Tabla de valores'!$A$2:$A$6,'Tabla de valores'!$B$2:$B$6,FALSE)</f>
        <v>0</v>
      </c>
      <c r="E345">
        <f t="shared" si="11"/>
        <v>0</v>
      </c>
    </row>
    <row r="346" spans="1:5" x14ac:dyDescent="0.25">
      <c r="A346" s="3"/>
      <c r="B346" s="16"/>
      <c r="C346">
        <f t="shared" si="10"/>
        <v>0</v>
      </c>
      <c r="D346">
        <f>_xlfn.XLOOKUP(A346,'Tabla de valores'!$A$2:$A$6,'Tabla de valores'!$B$2:$B$6,FALSE)-_xlfn.XLOOKUP(B346,'Tabla de valores'!$A$2:$A$6,'Tabla de valores'!$B$2:$B$6,FALSE)</f>
        <v>0</v>
      </c>
      <c r="E346">
        <f t="shared" si="11"/>
        <v>0</v>
      </c>
    </row>
    <row r="347" spans="1:5" x14ac:dyDescent="0.25">
      <c r="A347" s="3"/>
      <c r="B347" s="16"/>
      <c r="C347">
        <f t="shared" si="10"/>
        <v>0</v>
      </c>
      <c r="D347">
        <f>_xlfn.XLOOKUP(A347,'Tabla de valores'!$A$2:$A$6,'Tabla de valores'!$B$2:$B$6,FALSE)-_xlfn.XLOOKUP(B347,'Tabla de valores'!$A$2:$A$6,'Tabla de valores'!$B$2:$B$6,FALSE)</f>
        <v>0</v>
      </c>
      <c r="E347">
        <f t="shared" si="11"/>
        <v>0</v>
      </c>
    </row>
    <row r="348" spans="1:5" x14ac:dyDescent="0.25">
      <c r="A348" s="3"/>
      <c r="B348" s="16"/>
      <c r="C348">
        <f t="shared" si="10"/>
        <v>0</v>
      </c>
      <c r="D348">
        <f>_xlfn.XLOOKUP(A348,'Tabla de valores'!$A$2:$A$6,'Tabla de valores'!$B$2:$B$6,FALSE)-_xlfn.XLOOKUP(B348,'Tabla de valores'!$A$2:$A$6,'Tabla de valores'!$B$2:$B$6,FALSE)</f>
        <v>0</v>
      </c>
      <c r="E348">
        <f t="shared" si="11"/>
        <v>0</v>
      </c>
    </row>
    <row r="349" spans="1:5" x14ac:dyDescent="0.25">
      <c r="A349" s="3"/>
      <c r="B349" s="16"/>
      <c r="C349">
        <f t="shared" si="10"/>
        <v>0</v>
      </c>
      <c r="D349">
        <f>_xlfn.XLOOKUP(A349,'Tabla de valores'!$A$2:$A$6,'Tabla de valores'!$B$2:$B$6,FALSE)-_xlfn.XLOOKUP(B349,'Tabla de valores'!$A$2:$A$6,'Tabla de valores'!$B$2:$B$6,FALSE)</f>
        <v>0</v>
      </c>
      <c r="E349">
        <f t="shared" si="11"/>
        <v>0</v>
      </c>
    </row>
    <row r="350" spans="1:5" x14ac:dyDescent="0.25">
      <c r="A350" s="3"/>
      <c r="B350" s="16"/>
      <c r="C350">
        <f t="shared" si="10"/>
        <v>0</v>
      </c>
      <c r="D350">
        <f>_xlfn.XLOOKUP(A350,'Tabla de valores'!$A$2:$A$6,'Tabla de valores'!$B$2:$B$6,FALSE)-_xlfn.XLOOKUP(B350,'Tabla de valores'!$A$2:$A$6,'Tabla de valores'!$B$2:$B$6,FALSE)</f>
        <v>0</v>
      </c>
      <c r="E350">
        <f t="shared" si="11"/>
        <v>0</v>
      </c>
    </row>
  </sheetData>
  <pageMargins left="0.7" right="0.7" top="0.75" bottom="0.75" header="0.3" footer="0.3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5112-A1A8-428A-AEDD-0B5567F11341}">
  <sheetPr codeName="Sheet8"/>
  <dimension ref="A1:L350"/>
  <sheetViews>
    <sheetView zoomScale="68" workbookViewId="0">
      <selection activeCell="E3" sqref="E3"/>
    </sheetView>
  </sheetViews>
  <sheetFormatPr defaultRowHeight="12.5" x14ac:dyDescent="0.25"/>
  <cols>
    <col min="7" max="7" width="14.90625" bestFit="1" customWidth="1"/>
    <col min="8" max="8" width="33" bestFit="1" customWidth="1"/>
    <col min="9" max="9" width="8.08984375" bestFit="1" customWidth="1"/>
    <col min="10" max="10" width="6.26953125" bestFit="1" customWidth="1"/>
    <col min="11" max="11" width="10.26953125" bestFit="1" customWidth="1"/>
    <col min="12" max="12" width="13" bestFit="1" customWidth="1"/>
    <col min="13" max="13" width="27.36328125" bestFit="1" customWidth="1"/>
  </cols>
  <sheetData>
    <row r="1" spans="1:8" x14ac:dyDescent="0.25">
      <c r="A1" s="3" t="str" cm="1">
        <f t="array" aca="1" ref="A1:A24" ca="1">_xlfn._xlws.FILTER('Data completa'!H:H, SUBTOTAL(103,OFFSET('Data completa'!H:H,ROW('Data completa'!H:H)-MIN(ROW('Data completa'!H:H)),,1)))</f>
        <v>Nivel de estrés Antes</v>
      </c>
      <c r="B1" s="4" t="str" cm="1">
        <f t="array" aca="1" ref="B1:B24" ca="1">_xlfn._xlws.FILTER('Data completa'!M:M, SUBTOTAL(103,OFFSET('Data completa'!M:M,ROW('Data completa'!M:M)-MIN(ROW('Data completa'!M:M)),,1)))</f>
        <v>Nivel de estrés Después</v>
      </c>
      <c r="C1" t="s">
        <v>79</v>
      </c>
      <c r="D1" t="s">
        <v>127</v>
      </c>
      <c r="E1" t="s">
        <v>80</v>
      </c>
      <c r="G1" s="5" t="s">
        <v>72</v>
      </c>
      <c r="H1" t="s">
        <v>82</v>
      </c>
    </row>
    <row r="2" spans="1:8" x14ac:dyDescent="0.25">
      <c r="A2" s="3" t="str">
        <f ca="1"/>
        <v>3. Medio</v>
      </c>
      <c r="B2" s="4" t="str">
        <f ca="1"/>
        <v>4. Alto</v>
      </c>
      <c r="C2" t="str">
        <f ca="1">IF(OR(ISBLANK(A2), ISBLANK(B2)), , IF(A2 &lt; B2, "Incremento", IF(A2 &gt; B2, "Decremento", "Sin cambio")))</f>
        <v>Incremento</v>
      </c>
      <c r="D2">
        <f ca="1">_xlfn.XLOOKUP(A2,'Tabla de valores'!$A$2:$A$6,'Tabla de valores'!$B$2:$B$6,FALSE)-_xlfn.XLOOKUP(B2,'Tabla de valores'!$A$2:$A$6,'Tabla de valores'!$B$2:$B$6,FALSE)</f>
        <v>-1</v>
      </c>
      <c r="E2" t="str">
        <f ca="1">IF(AND(C2=0, D2=0), , IF(C2="Incremento", IF(ABS(D2)=1, CONCATENATE("Más ", ABS(D2), " nivel"), CONCATENATE("Más ", ABS(D2), " niveles")),IF(C2="Decremento",IF(D2=1, CONCATENATE("Menos ", D2, " nivel"), CONCATENATE("Menos ", D2, " niveles")), "Sin cambio")))</f>
        <v>Más 1 nivel</v>
      </c>
      <c r="G2" s="6" t="s">
        <v>85</v>
      </c>
      <c r="H2" s="18">
        <v>6</v>
      </c>
    </row>
    <row r="3" spans="1:8" x14ac:dyDescent="0.25">
      <c r="A3" s="3" t="str">
        <f ca="1"/>
        <v>2. Bajo</v>
      </c>
      <c r="B3" s="4" t="str">
        <f ca="1"/>
        <v>2. Bajo</v>
      </c>
      <c r="C3" t="str">
        <f t="shared" ref="C3:C66" ca="1" si="0">IF(OR(ISBLANK(A3), ISBLANK(B3)), , IF(A3 &lt; B3, "Incremento", IF(A3 &gt; B3, "Decremento", "Sin cambio")))</f>
        <v>Sin cambio</v>
      </c>
      <c r="D3">
        <f ca="1">_xlfn.XLOOKUP(A3,'Tabla de valores'!$A$2:$A$6,'Tabla de valores'!$B$2:$B$6,FALSE)-_xlfn.XLOOKUP(B3,'Tabla de valores'!$A$2:$A$6,'Tabla de valores'!$B$2:$B$6,FALSE)</f>
        <v>0</v>
      </c>
      <c r="E3" t="str">
        <f t="shared" ref="E3:E66" ca="1" si="1">IF(AND(C3=0, D3=0), , IF(C3="Incremento", IF(ABS(D3)=1, CONCATENATE("Más ", ABS(D3), " nivel"), CONCATENATE("Más ", ABS(D3), " niveles")),IF(C3="Decremento",IF(D3=1, CONCATENATE("Menos ", D3, " nivel"), CONCATENATE("Menos ", D3, " niveles")), "Sin cambio")))</f>
        <v>Sin cambio</v>
      </c>
      <c r="G3" s="6" t="s">
        <v>86</v>
      </c>
      <c r="H3" s="18">
        <v>7</v>
      </c>
    </row>
    <row r="4" spans="1:8" x14ac:dyDescent="0.25">
      <c r="A4" s="3" t="str">
        <f ca="1"/>
        <v>3. Medio</v>
      </c>
      <c r="B4" s="4" t="str">
        <f ca="1"/>
        <v>5. Muy alto</v>
      </c>
      <c r="C4" t="str">
        <f t="shared" ca="1" si="0"/>
        <v>Incremento</v>
      </c>
      <c r="D4">
        <f ca="1">_xlfn.XLOOKUP(A4,'Tabla de valores'!$A$2:$A$6,'Tabla de valores'!$B$2:$B$6,FALSE)-_xlfn.XLOOKUP(B4,'Tabla de valores'!$A$2:$A$6,'Tabla de valores'!$B$2:$B$6,FALSE)</f>
        <v>-2</v>
      </c>
      <c r="E4" t="str">
        <f t="shared" ca="1" si="1"/>
        <v>Más 2 niveles</v>
      </c>
      <c r="G4" s="6" t="s">
        <v>87</v>
      </c>
      <c r="H4" s="18">
        <v>5</v>
      </c>
    </row>
    <row r="5" spans="1:8" x14ac:dyDescent="0.25">
      <c r="A5" s="3" t="str">
        <f ca="1"/>
        <v>3. Medio</v>
      </c>
      <c r="B5" s="4" t="str">
        <f ca="1"/>
        <v>2. Bajo</v>
      </c>
      <c r="C5" t="str">
        <f t="shared" ca="1" si="0"/>
        <v>Decremento</v>
      </c>
      <c r="D5">
        <f ca="1">_xlfn.XLOOKUP(A5,'Tabla de valores'!$A$2:$A$6,'Tabla de valores'!$B$2:$B$6,FALSE)-_xlfn.XLOOKUP(B5,'Tabla de valores'!$A$2:$A$6,'Tabla de valores'!$B$2:$B$6,FALSE)</f>
        <v>1</v>
      </c>
      <c r="E5" t="str">
        <f t="shared" ca="1" si="1"/>
        <v>Menos 1 nivel</v>
      </c>
      <c r="G5" s="6" t="s">
        <v>73</v>
      </c>
      <c r="H5" s="18">
        <v>18</v>
      </c>
    </row>
    <row r="6" spans="1:8" x14ac:dyDescent="0.25">
      <c r="A6" s="3" t="str">
        <f ca="1"/>
        <v>3. Medio</v>
      </c>
      <c r="B6" s="4" t="str">
        <f ca="1"/>
        <v>3. Medio</v>
      </c>
      <c r="C6" t="str">
        <f t="shared" ca="1" si="0"/>
        <v>Sin cambio</v>
      </c>
      <c r="D6">
        <f ca="1">_xlfn.XLOOKUP(A6,'Tabla de valores'!$A$2:$A$6,'Tabla de valores'!$B$2:$B$6,FALSE)-_xlfn.XLOOKUP(B6,'Tabla de valores'!$A$2:$A$6,'Tabla de valores'!$B$2:$B$6,FALSE)</f>
        <v>0</v>
      </c>
      <c r="E6" t="str">
        <f t="shared" ca="1" si="1"/>
        <v>Sin cambio</v>
      </c>
    </row>
    <row r="7" spans="1:8" x14ac:dyDescent="0.25">
      <c r="A7" s="3" t="str">
        <f ca="1"/>
        <v>4. Alto</v>
      </c>
      <c r="B7" s="4" t="str">
        <f ca="1"/>
        <v>4. Alto</v>
      </c>
      <c r="C7" t="str">
        <f t="shared" ca="1" si="0"/>
        <v>Sin cambio</v>
      </c>
      <c r="D7">
        <f ca="1">_xlfn.XLOOKUP(A7,'Tabla de valores'!$A$2:$A$6,'Tabla de valores'!$B$2:$B$6,FALSE)-_xlfn.XLOOKUP(B7,'Tabla de valores'!$A$2:$A$6,'Tabla de valores'!$B$2:$B$6,FALSE)</f>
        <v>0</v>
      </c>
      <c r="E7" t="str">
        <f t="shared" ca="1" si="1"/>
        <v>Sin cambio</v>
      </c>
    </row>
    <row r="8" spans="1:8" x14ac:dyDescent="0.25">
      <c r="A8" s="3" t="str">
        <f ca="1"/>
        <v>2. Bajo</v>
      </c>
      <c r="B8" s="4" t="str">
        <f ca="1"/>
        <v>3. Medio</v>
      </c>
      <c r="C8" t="str">
        <f t="shared" ca="1" si="0"/>
        <v>Incremento</v>
      </c>
      <c r="D8">
        <f ca="1">_xlfn.XLOOKUP(A8,'Tabla de valores'!$A$2:$A$6,'Tabla de valores'!$B$2:$B$6,FALSE)-_xlfn.XLOOKUP(B8,'Tabla de valores'!$A$2:$A$6,'Tabla de valores'!$B$2:$B$6,FALSE)</f>
        <v>-1</v>
      </c>
      <c r="E8" t="str">
        <f t="shared" ca="1" si="1"/>
        <v>Más 1 nivel</v>
      </c>
      <c r="G8" s="5" t="s">
        <v>72</v>
      </c>
      <c r="H8" t="s">
        <v>83</v>
      </c>
    </row>
    <row r="9" spans="1:8" x14ac:dyDescent="0.25">
      <c r="A9" s="3" t="str">
        <f ca="1"/>
        <v>2. Bajo</v>
      </c>
      <c r="B9" s="4" t="str">
        <f ca="1"/>
        <v>2. Bajo</v>
      </c>
      <c r="C9" t="str">
        <f t="shared" ca="1" si="0"/>
        <v>Sin cambio</v>
      </c>
      <c r="D9">
        <f ca="1">_xlfn.XLOOKUP(A9,'Tabla de valores'!$A$2:$A$6,'Tabla de valores'!$B$2:$B$6,FALSE)-_xlfn.XLOOKUP(B9,'Tabla de valores'!$A$2:$A$6,'Tabla de valores'!$B$2:$B$6,FALSE)</f>
        <v>0</v>
      </c>
      <c r="E9" t="str">
        <f t="shared" ca="1" si="1"/>
        <v>Sin cambio</v>
      </c>
      <c r="G9" s="6" t="s">
        <v>91</v>
      </c>
      <c r="H9" s="18">
        <v>1</v>
      </c>
    </row>
    <row r="10" spans="1:8" x14ac:dyDescent="0.25">
      <c r="A10" s="3" t="str">
        <f ca="1"/>
        <v>4. Alto</v>
      </c>
      <c r="B10" s="4" t="str">
        <f ca="1"/>
        <v>2. Bajo</v>
      </c>
      <c r="C10" t="str">
        <f t="shared" ca="1" si="0"/>
        <v>Decremento</v>
      </c>
      <c r="D10">
        <f ca="1">_xlfn.XLOOKUP(A10,'Tabla de valores'!$A$2:$A$6,'Tabla de valores'!$B$2:$B$6,FALSE)-_xlfn.XLOOKUP(B10,'Tabla de valores'!$A$2:$A$6,'Tabla de valores'!$B$2:$B$6,FALSE)</f>
        <v>2</v>
      </c>
      <c r="E10" t="str">
        <f t="shared" ca="1" si="1"/>
        <v>Menos 2 niveles</v>
      </c>
      <c r="G10" s="6" t="s">
        <v>88</v>
      </c>
      <c r="H10" s="18">
        <v>5</v>
      </c>
    </row>
    <row r="11" spans="1:8" x14ac:dyDescent="0.25">
      <c r="A11" s="3" t="str">
        <f ca="1"/>
        <v>3. Medio</v>
      </c>
      <c r="B11" s="4" t="str">
        <f ca="1"/>
        <v>2. Bajo</v>
      </c>
      <c r="C11" t="str">
        <f t="shared" ca="1" si="0"/>
        <v>Decremento</v>
      </c>
      <c r="D11">
        <f ca="1">_xlfn.XLOOKUP(A11,'Tabla de valores'!$A$2:$A$6,'Tabla de valores'!$B$2:$B$6,FALSE)-_xlfn.XLOOKUP(B11,'Tabla de valores'!$A$2:$A$6,'Tabla de valores'!$B$2:$B$6,FALSE)</f>
        <v>1</v>
      </c>
      <c r="E11" t="str">
        <f t="shared" ca="1" si="1"/>
        <v>Menos 1 nivel</v>
      </c>
      <c r="G11" s="6" t="s">
        <v>86</v>
      </c>
      <c r="H11" s="18">
        <v>7</v>
      </c>
    </row>
    <row r="12" spans="1:8" x14ac:dyDescent="0.25">
      <c r="A12" s="3" t="str">
        <f ca="1"/>
        <v>2. Bajo</v>
      </c>
      <c r="B12" s="4" t="str">
        <f ca="1"/>
        <v>2. Bajo</v>
      </c>
      <c r="C12" t="str">
        <f t="shared" ca="1" si="0"/>
        <v>Sin cambio</v>
      </c>
      <c r="D12">
        <f ca="1">_xlfn.XLOOKUP(A12,'Tabla de valores'!$A$2:$A$6,'Tabla de valores'!$B$2:$B$6,FALSE)-_xlfn.XLOOKUP(B12,'Tabla de valores'!$A$2:$A$6,'Tabla de valores'!$B$2:$B$6,FALSE)</f>
        <v>0</v>
      </c>
      <c r="E12" t="str">
        <f t="shared" ca="1" si="1"/>
        <v>Sin cambio</v>
      </c>
      <c r="G12" s="6" t="s">
        <v>89</v>
      </c>
      <c r="H12" s="18">
        <v>4</v>
      </c>
    </row>
    <row r="13" spans="1:8" x14ac:dyDescent="0.25">
      <c r="A13" s="3" t="str">
        <f ca="1"/>
        <v>3. Medio</v>
      </c>
      <c r="B13" s="4" t="str">
        <f ca="1"/>
        <v>2. Bajo</v>
      </c>
      <c r="C13" t="str">
        <f t="shared" ca="1" si="0"/>
        <v>Decremento</v>
      </c>
      <c r="D13">
        <f ca="1">_xlfn.XLOOKUP(A13,'Tabla de valores'!$A$2:$A$6,'Tabla de valores'!$B$2:$B$6,FALSE)-_xlfn.XLOOKUP(B13,'Tabla de valores'!$A$2:$A$6,'Tabla de valores'!$B$2:$B$6,FALSE)</f>
        <v>1</v>
      </c>
      <c r="E13" t="str">
        <f t="shared" ca="1" si="1"/>
        <v>Menos 1 nivel</v>
      </c>
      <c r="G13" s="6" t="s">
        <v>90</v>
      </c>
      <c r="H13" s="18">
        <v>1</v>
      </c>
    </row>
    <row r="14" spans="1:8" x14ac:dyDescent="0.25">
      <c r="A14" s="3" t="str">
        <f ca="1"/>
        <v>4. Alto</v>
      </c>
      <c r="B14" s="4" t="str">
        <f ca="1"/>
        <v>4. Alto</v>
      </c>
      <c r="C14" t="str">
        <f t="shared" ca="1" si="0"/>
        <v>Sin cambio</v>
      </c>
      <c r="D14">
        <f ca="1">_xlfn.XLOOKUP(A14,'Tabla de valores'!$A$2:$A$6,'Tabla de valores'!$B$2:$B$6,FALSE)-_xlfn.XLOOKUP(B14,'Tabla de valores'!$A$2:$A$6,'Tabla de valores'!$B$2:$B$6,FALSE)</f>
        <v>0</v>
      </c>
      <c r="E14" t="str">
        <f t="shared" ca="1" si="1"/>
        <v>Sin cambio</v>
      </c>
      <c r="G14" s="6" t="s">
        <v>73</v>
      </c>
      <c r="H14" s="18">
        <v>18</v>
      </c>
    </row>
    <row r="15" spans="1:8" x14ac:dyDescent="0.25">
      <c r="A15" s="3" t="str">
        <f ca="1"/>
        <v>1. Muy bajo</v>
      </c>
      <c r="B15" s="4" t="str">
        <f ca="1"/>
        <v>2. Bajo</v>
      </c>
      <c r="C15" t="str">
        <f t="shared" ca="1" si="0"/>
        <v>Incremento</v>
      </c>
      <c r="D15">
        <f ca="1">_xlfn.XLOOKUP(A15,'Tabla de valores'!$A$2:$A$6,'Tabla de valores'!$B$2:$B$6,FALSE)-_xlfn.XLOOKUP(B15,'Tabla de valores'!$A$2:$A$6,'Tabla de valores'!$B$2:$B$6,FALSE)</f>
        <v>-1</v>
      </c>
      <c r="E15" t="str">
        <f t="shared" ca="1" si="1"/>
        <v>Más 1 nivel</v>
      </c>
    </row>
    <row r="16" spans="1:8" x14ac:dyDescent="0.25">
      <c r="A16" s="3" t="str">
        <f ca="1"/>
        <v>4. Alto</v>
      </c>
      <c r="B16" s="4" t="str">
        <f ca="1"/>
        <v>3. Medio</v>
      </c>
      <c r="C16" t="str">
        <f t="shared" ca="1" si="0"/>
        <v>Decremento</v>
      </c>
      <c r="D16">
        <f ca="1">_xlfn.XLOOKUP(A16,'Tabla de valores'!$A$2:$A$6,'Tabla de valores'!$B$2:$B$6,FALSE)-_xlfn.XLOOKUP(B16,'Tabla de valores'!$A$2:$A$6,'Tabla de valores'!$B$2:$B$6,FALSE)</f>
        <v>1</v>
      </c>
      <c r="E16" t="str">
        <f t="shared" ca="1" si="1"/>
        <v>Menos 1 nivel</v>
      </c>
      <c r="G16" s="5" t="s">
        <v>72</v>
      </c>
      <c r="H16" t="s">
        <v>94</v>
      </c>
    </row>
    <row r="17" spans="1:9" x14ac:dyDescent="0.25">
      <c r="A17" s="3" t="str">
        <f ca="1"/>
        <v>3. Medio</v>
      </c>
      <c r="B17" s="4" t="str">
        <f ca="1"/>
        <v>2. Bajo</v>
      </c>
      <c r="C17" t="str">
        <f t="shared" ca="1" si="0"/>
        <v>Decremento</v>
      </c>
      <c r="D17">
        <f ca="1">_xlfn.XLOOKUP(A17,'Tabla de valores'!$A$2:$A$6,'Tabla de valores'!$B$2:$B$6,FALSE)-_xlfn.XLOOKUP(B17,'Tabla de valores'!$A$2:$A$6,'Tabla de valores'!$B$2:$B$6,FALSE)</f>
        <v>1</v>
      </c>
      <c r="E17" t="str">
        <f t="shared" ca="1" si="1"/>
        <v>Menos 1 nivel</v>
      </c>
      <c r="G17" s="6" t="s">
        <v>10</v>
      </c>
      <c r="H17" s="18">
        <v>2</v>
      </c>
      <c r="I17" s="7">
        <f>GETPIVOTDATA("Nivel de estrés Antes",$G$16,"Nivel de estrés Antes","1. Muy bajo")/GETPIVOTDATA("Nivel de estrés Antes",$G$16)</f>
        <v>0.1111111111111111</v>
      </c>
    </row>
    <row r="18" spans="1:9" x14ac:dyDescent="0.25">
      <c r="A18" s="3" t="str">
        <f ca="1"/>
        <v>2. Bajo</v>
      </c>
      <c r="B18" s="4" t="str">
        <f ca="1"/>
        <v>2. Bajo</v>
      </c>
      <c r="C18" t="str">
        <f t="shared" ca="1" si="0"/>
        <v>Sin cambio</v>
      </c>
      <c r="D18">
        <f ca="1">_xlfn.XLOOKUP(A18,'Tabla de valores'!$A$2:$A$6,'Tabla de valores'!$B$2:$B$6,FALSE)-_xlfn.XLOOKUP(B18,'Tabla de valores'!$A$2:$A$6,'Tabla de valores'!$B$2:$B$6,FALSE)</f>
        <v>0</v>
      </c>
      <c r="E18" t="str">
        <f t="shared" ca="1" si="1"/>
        <v>Sin cambio</v>
      </c>
      <c r="G18" s="6" t="s">
        <v>8</v>
      </c>
      <c r="H18" s="18">
        <v>5</v>
      </c>
      <c r="I18" s="7">
        <f>GETPIVOTDATA("Nivel de estrés Antes",$G$16,"Nivel de estrés Antes","2. Bajo")/GETPIVOTDATA("Nivel de estrés Antes",$G$16)</f>
        <v>0.27777777777777779</v>
      </c>
    </row>
    <row r="19" spans="1:9" x14ac:dyDescent="0.25">
      <c r="A19" s="3" t="str">
        <f ca="1"/>
        <v>1. Muy bajo</v>
      </c>
      <c r="B19" s="4" t="str">
        <f ca="1"/>
        <v>2. Bajo</v>
      </c>
      <c r="C19" t="str">
        <f t="shared" ca="1" si="0"/>
        <v>Incremento</v>
      </c>
      <c r="D19">
        <f ca="1">_xlfn.XLOOKUP(A19,'Tabla de valores'!$A$2:$A$6,'Tabla de valores'!$B$2:$B$6,FALSE)-_xlfn.XLOOKUP(B19,'Tabla de valores'!$A$2:$A$6,'Tabla de valores'!$B$2:$B$6,FALSE)</f>
        <v>-1</v>
      </c>
      <c r="E19" t="str">
        <f t="shared" ca="1" si="1"/>
        <v>Más 1 nivel</v>
      </c>
      <c r="G19" s="6" t="s">
        <v>7</v>
      </c>
      <c r="H19" s="18">
        <v>7</v>
      </c>
      <c r="I19" s="7">
        <f>GETPIVOTDATA("Nivel de estrés Antes",$G$16,"Nivel de estrés Antes","3. Medio")/GETPIVOTDATA("Nivel de estrés Antes",$G$16)</f>
        <v>0.3888888888888889</v>
      </c>
    </row>
    <row r="20" spans="1:9" x14ac:dyDescent="0.25">
      <c r="A20" t="str">
        <f ca="1"/>
        <v>2. Bajo</v>
      </c>
      <c r="B20" t="str">
        <f ca="1"/>
        <v>4. Alto</v>
      </c>
      <c r="C20" t="str">
        <f t="shared" ca="1" si="0"/>
        <v>Incremento</v>
      </c>
      <c r="D20">
        <f ca="1">_xlfn.XLOOKUP(A20,'Tabla de valores'!$A$2:$A$6,'Tabla de valores'!$B$2:$B$6,FALSE)-_xlfn.XLOOKUP(B20,'Tabla de valores'!$A$2:$A$6,'Tabla de valores'!$B$2:$B$6,FALSE)</f>
        <v>-2</v>
      </c>
      <c r="E20" t="str">
        <f t="shared" ca="1" si="1"/>
        <v>Más 2 niveles</v>
      </c>
      <c r="G20" s="6" t="s">
        <v>6</v>
      </c>
      <c r="H20" s="18">
        <v>4</v>
      </c>
      <c r="I20" s="7">
        <f>GETPIVOTDATA("Nivel de estrés Antes",$G$16,"Nivel de estrés Antes","4. Alto")/GETPIVOTDATA("Nivel de estrés Antes",$G$16)</f>
        <v>0.22222222222222221</v>
      </c>
    </row>
    <row r="21" spans="1:9" x14ac:dyDescent="0.25">
      <c r="A21" t="str">
        <f ca="1"/>
        <v>1. Muy bajo</v>
      </c>
      <c r="B21" t="str">
        <f ca="1"/>
        <v>2. Bajo</v>
      </c>
      <c r="C21" t="str">
        <f t="shared" ca="1" si="0"/>
        <v>Incremento</v>
      </c>
      <c r="D21">
        <f ca="1">_xlfn.XLOOKUP(A21,'Tabla de valores'!$A$2:$A$6,'Tabla de valores'!$B$2:$B$6,FALSE)-_xlfn.XLOOKUP(B21,'Tabla de valores'!$A$2:$A$6,'Tabla de valores'!$B$2:$B$6,FALSE)</f>
        <v>-1</v>
      </c>
      <c r="E21" t="str">
        <f t="shared" ca="1" si="1"/>
        <v>Más 1 nivel</v>
      </c>
      <c r="G21" s="6" t="s">
        <v>73</v>
      </c>
      <c r="H21" s="18">
        <v>18</v>
      </c>
    </row>
    <row r="22" spans="1:9" x14ac:dyDescent="0.25">
      <c r="A22" t="str">
        <f ca="1"/>
        <v>2. Bajo</v>
      </c>
      <c r="B22" t="str">
        <f ca="1"/>
        <v>2. Bajo</v>
      </c>
      <c r="C22" t="str">
        <f t="shared" ca="1" si="0"/>
        <v>Sin cambio</v>
      </c>
      <c r="D22">
        <f ca="1">_xlfn.XLOOKUP(A22,'Tabla de valores'!$A$2:$A$6,'Tabla de valores'!$B$2:$B$6,FALSE)-_xlfn.XLOOKUP(B22,'Tabla de valores'!$A$2:$A$6,'Tabla de valores'!$B$2:$B$6,FALSE)</f>
        <v>0</v>
      </c>
      <c r="E22" t="str">
        <f t="shared" ca="1" si="1"/>
        <v>Sin cambio</v>
      </c>
    </row>
    <row r="23" spans="1:9" x14ac:dyDescent="0.25">
      <c r="A23" t="str">
        <f ca="1"/>
        <v>1. Muy bajo</v>
      </c>
      <c r="B23" t="str">
        <f ca="1"/>
        <v>2. Bajo</v>
      </c>
      <c r="C23" t="str">
        <f t="shared" ca="1" si="0"/>
        <v>Incremento</v>
      </c>
      <c r="D23">
        <f ca="1">_xlfn.XLOOKUP(A23,'Tabla de valores'!$A$2:$A$6,'Tabla de valores'!$B$2:$B$6,FALSE)-_xlfn.XLOOKUP(B23,'Tabla de valores'!$A$2:$A$6,'Tabla de valores'!$B$2:$B$6,FALSE)</f>
        <v>-1</v>
      </c>
      <c r="E23" t="str">
        <f t="shared" ca="1" si="1"/>
        <v>Más 1 nivel</v>
      </c>
      <c r="G23" s="5" t="s">
        <v>72</v>
      </c>
      <c r="H23" t="s">
        <v>95</v>
      </c>
    </row>
    <row r="24" spans="1:9" x14ac:dyDescent="0.25">
      <c r="A24" t="str">
        <f ca="1"/>
        <v>3. Medio</v>
      </c>
      <c r="B24" t="str">
        <f ca="1"/>
        <v>2. Bajo</v>
      </c>
      <c r="C24" t="str">
        <f t="shared" ca="1" si="0"/>
        <v>Decremento</v>
      </c>
      <c r="D24">
        <f ca="1">_xlfn.XLOOKUP(A24,'Tabla de valores'!$A$2:$A$6,'Tabla de valores'!$B$2:$B$6,FALSE)-_xlfn.XLOOKUP(B24,'Tabla de valores'!$A$2:$A$6,'Tabla de valores'!$B$2:$B$6,FALSE)</f>
        <v>1</v>
      </c>
      <c r="E24" t="str">
        <f t="shared" ca="1" si="1"/>
        <v>Menos 1 nivel</v>
      </c>
      <c r="G24" s="6" t="s">
        <v>8</v>
      </c>
      <c r="H24" s="18">
        <v>11</v>
      </c>
      <c r="I24" s="7">
        <f>GETPIVOTDATA("Nivel de estrés Después",$G$23,"Nivel de estrés Después","2. Bajo")/GETPIVOTDATA("Nivel de estrés Después",$G$23)</f>
        <v>0.61111111111111116</v>
      </c>
    </row>
    <row r="25" spans="1:9" x14ac:dyDescent="0.25">
      <c r="C25">
        <f t="shared" si="0"/>
        <v>0</v>
      </c>
      <c r="D25">
        <f>_xlfn.XLOOKUP(A25,'Tabla de valores'!$A$2:$A$6,'Tabla de valores'!$B$2:$B$6,FALSE)-_xlfn.XLOOKUP(B25,'Tabla de valores'!$A$2:$A$6,'Tabla de valores'!$B$2:$B$6,FALSE)</f>
        <v>0</v>
      </c>
      <c r="E25">
        <f t="shared" si="1"/>
        <v>0</v>
      </c>
      <c r="G25" s="6" t="s">
        <v>7</v>
      </c>
      <c r="H25" s="18">
        <v>3</v>
      </c>
      <c r="I25" s="7">
        <f>GETPIVOTDATA("Nivel de estrés Después",$G$23,"Nivel de estrés Después","3. Medio")/GETPIVOTDATA("Nivel de estrés Después",$G$23)</f>
        <v>0.16666666666666666</v>
      </c>
    </row>
    <row r="26" spans="1:9" x14ac:dyDescent="0.25">
      <c r="C26">
        <f t="shared" si="0"/>
        <v>0</v>
      </c>
      <c r="D26">
        <f>_xlfn.XLOOKUP(A26,'Tabla de valores'!$A$2:$A$6,'Tabla de valores'!$B$2:$B$6,FALSE)-_xlfn.XLOOKUP(B26,'Tabla de valores'!$A$2:$A$6,'Tabla de valores'!$B$2:$B$6,FALSE)</f>
        <v>0</v>
      </c>
      <c r="E26">
        <f t="shared" si="1"/>
        <v>0</v>
      </c>
      <c r="G26" s="6" t="s">
        <v>6</v>
      </c>
      <c r="H26" s="18">
        <v>3</v>
      </c>
      <c r="I26" s="7">
        <f>GETPIVOTDATA("Nivel de estrés Después",$G$23,"Nivel de estrés Después","4. Alto")/GETPIVOTDATA("Nivel de estrés Después",$G$23)</f>
        <v>0.16666666666666666</v>
      </c>
    </row>
    <row r="27" spans="1:9" x14ac:dyDescent="0.25">
      <c r="C27">
        <f t="shared" si="0"/>
        <v>0</v>
      </c>
      <c r="D27">
        <f>_xlfn.XLOOKUP(A27,'Tabla de valores'!$A$2:$A$6,'Tabla de valores'!$B$2:$B$6,FALSE)-_xlfn.XLOOKUP(B27,'Tabla de valores'!$A$2:$A$6,'Tabla de valores'!$B$2:$B$6,FALSE)</f>
        <v>0</v>
      </c>
      <c r="E27">
        <f t="shared" si="1"/>
        <v>0</v>
      </c>
      <c r="G27" s="6" t="s">
        <v>20</v>
      </c>
      <c r="H27" s="18">
        <v>1</v>
      </c>
      <c r="I27" s="7">
        <f>GETPIVOTDATA("Nivel de estrés Después",$G$23,"Nivel de estrés Después","5. Muy alto")/GETPIVOTDATA("Nivel de estrés Después",$G$23)</f>
        <v>5.5555555555555552E-2</v>
      </c>
    </row>
    <row r="28" spans="1:9" x14ac:dyDescent="0.25">
      <c r="C28">
        <f t="shared" si="0"/>
        <v>0</v>
      </c>
      <c r="D28">
        <f>_xlfn.XLOOKUP(A28,'Tabla de valores'!$A$2:$A$6,'Tabla de valores'!$B$2:$B$6,FALSE)-_xlfn.XLOOKUP(B28,'Tabla de valores'!$A$2:$A$6,'Tabla de valores'!$B$2:$B$6,FALSE)</f>
        <v>0</v>
      </c>
      <c r="E28">
        <f t="shared" si="1"/>
        <v>0</v>
      </c>
      <c r="G28" s="6" t="s">
        <v>73</v>
      </c>
      <c r="H28" s="18">
        <v>18</v>
      </c>
    </row>
    <row r="29" spans="1:9" x14ac:dyDescent="0.25">
      <c r="C29">
        <f t="shared" si="0"/>
        <v>0</v>
      </c>
      <c r="D29">
        <f>_xlfn.XLOOKUP(A29,'Tabla de valores'!$A$2:$A$6,'Tabla de valores'!$B$2:$B$6,FALSE)-_xlfn.XLOOKUP(B29,'Tabla de valores'!$A$2:$A$6,'Tabla de valores'!$B$2:$B$6,FALSE)</f>
        <v>0</v>
      </c>
      <c r="E29">
        <f t="shared" si="1"/>
        <v>0</v>
      </c>
      <c r="G29" s="6"/>
    </row>
    <row r="30" spans="1:9" x14ac:dyDescent="0.25">
      <c r="C30">
        <f t="shared" si="0"/>
        <v>0</v>
      </c>
      <c r="D30">
        <f>_xlfn.XLOOKUP(A30,'Tabla de valores'!$A$2:$A$6,'Tabla de valores'!$B$2:$B$6,FALSE)-_xlfn.XLOOKUP(B30,'Tabla de valores'!$A$2:$A$6,'Tabla de valores'!$B$2:$B$6,FALSE)</f>
        <v>0</v>
      </c>
      <c r="E30">
        <f t="shared" si="1"/>
        <v>0</v>
      </c>
      <c r="G30" s="6" t="s">
        <v>96</v>
      </c>
      <c r="H30" t="s">
        <v>97</v>
      </c>
      <c r="I30" t="s">
        <v>98</v>
      </c>
    </row>
    <row r="31" spans="1:9" x14ac:dyDescent="0.25">
      <c r="C31">
        <f t="shared" si="0"/>
        <v>0</v>
      </c>
      <c r="D31">
        <f>_xlfn.XLOOKUP(A31,'Tabla de valores'!$A$2:$A$6,'Tabla de valores'!$B$2:$B$6,FALSE)-_xlfn.XLOOKUP(B31,'Tabla de valores'!$A$2:$A$6,'Tabla de valores'!$B$2:$B$6,FALSE)</f>
        <v>0</v>
      </c>
      <c r="E31">
        <f t="shared" si="1"/>
        <v>0</v>
      </c>
      <c r="F31" t="s">
        <v>99</v>
      </c>
      <c r="G31" s="6" t="s">
        <v>10</v>
      </c>
      <c r="H31">
        <f ca="1">COUNTIF($A$2:$A$20,G31)</f>
        <v>2</v>
      </c>
      <c r="I31">
        <f ca="1">COUNTIF($B$2:$B$19,G31)</f>
        <v>0</v>
      </c>
    </row>
    <row r="32" spans="1:9" x14ac:dyDescent="0.25">
      <c r="C32">
        <f t="shared" si="0"/>
        <v>0</v>
      </c>
      <c r="D32">
        <f>_xlfn.XLOOKUP(A32,'Tabla de valores'!$A$2:$A$6,'Tabla de valores'!$B$2:$B$6,FALSE)-_xlfn.XLOOKUP(B32,'Tabla de valores'!$A$2:$A$6,'Tabla de valores'!$B$2:$B$6,FALSE)</f>
        <v>0</v>
      </c>
      <c r="E32">
        <f t="shared" si="1"/>
        <v>0</v>
      </c>
      <c r="F32" t="s">
        <v>76</v>
      </c>
      <c r="G32" s="6" t="s">
        <v>8</v>
      </c>
      <c r="H32">
        <f t="shared" ref="H32:H35" ca="1" si="2">COUNTIF($A$2:$A$20,G32)</f>
        <v>6</v>
      </c>
      <c r="I32">
        <f t="shared" ref="I32:I35" ca="1" si="3">COUNTIF($B$2:$B$19,G32)</f>
        <v>11</v>
      </c>
    </row>
    <row r="33" spans="3:12" x14ac:dyDescent="0.25">
      <c r="C33">
        <f t="shared" si="0"/>
        <v>0</v>
      </c>
      <c r="D33">
        <f>_xlfn.XLOOKUP(A33,'Tabla de valores'!$A$2:$A$6,'Tabla de valores'!$B$2:$B$6,FALSE)-_xlfn.XLOOKUP(B33,'Tabla de valores'!$A$2:$A$6,'Tabla de valores'!$B$2:$B$6,FALSE)</f>
        <v>0</v>
      </c>
      <c r="E33">
        <f t="shared" si="1"/>
        <v>0</v>
      </c>
      <c r="F33" t="s">
        <v>59</v>
      </c>
      <c r="G33" s="6" t="s">
        <v>7</v>
      </c>
      <c r="H33">
        <f t="shared" ca="1" si="2"/>
        <v>7</v>
      </c>
      <c r="I33">
        <f t="shared" ca="1" si="3"/>
        <v>3</v>
      </c>
    </row>
    <row r="34" spans="3:12" x14ac:dyDescent="0.25">
      <c r="C34">
        <f t="shared" si="0"/>
        <v>0</v>
      </c>
      <c r="D34">
        <f>_xlfn.XLOOKUP(A34,'Tabla de valores'!$A$2:$A$6,'Tabla de valores'!$B$2:$B$6,FALSE)-_xlfn.XLOOKUP(B34,'Tabla de valores'!$A$2:$A$6,'Tabla de valores'!$B$2:$B$6,FALSE)</f>
        <v>0</v>
      </c>
      <c r="E34">
        <f t="shared" si="1"/>
        <v>0</v>
      </c>
      <c r="F34" t="s">
        <v>60</v>
      </c>
      <c r="G34" s="6" t="s">
        <v>6</v>
      </c>
      <c r="H34">
        <f t="shared" ca="1" si="2"/>
        <v>4</v>
      </c>
      <c r="I34">
        <f t="shared" ca="1" si="3"/>
        <v>3</v>
      </c>
    </row>
    <row r="35" spans="3:12" x14ac:dyDescent="0.25">
      <c r="C35">
        <f t="shared" si="0"/>
        <v>0</v>
      </c>
      <c r="D35">
        <f>_xlfn.XLOOKUP(A35,'Tabla de valores'!$A$2:$A$6,'Tabla de valores'!$B$2:$B$6,FALSE)-_xlfn.XLOOKUP(B35,'Tabla de valores'!$A$2:$A$6,'Tabla de valores'!$B$2:$B$6,FALSE)</f>
        <v>0</v>
      </c>
      <c r="E35">
        <f t="shared" si="1"/>
        <v>0</v>
      </c>
      <c r="F35" t="s">
        <v>100</v>
      </c>
      <c r="G35" s="6" t="s">
        <v>20</v>
      </c>
      <c r="H35">
        <f t="shared" ca="1" si="2"/>
        <v>0</v>
      </c>
      <c r="I35">
        <f t="shared" ca="1" si="3"/>
        <v>1</v>
      </c>
    </row>
    <row r="36" spans="3:12" x14ac:dyDescent="0.25">
      <c r="C36">
        <f t="shared" si="0"/>
        <v>0</v>
      </c>
      <c r="D36">
        <f>_xlfn.XLOOKUP(A36,'Tabla de valores'!$A$2:$A$6,'Tabla de valores'!$B$2:$B$6,FALSE)-_xlfn.XLOOKUP(B36,'Tabla de valores'!$A$2:$A$6,'Tabla de valores'!$B$2:$B$6,FALSE)</f>
        <v>0</v>
      </c>
      <c r="E36">
        <f t="shared" si="1"/>
        <v>0</v>
      </c>
    </row>
    <row r="37" spans="3:12" x14ac:dyDescent="0.25">
      <c r="C37">
        <f t="shared" si="0"/>
        <v>0</v>
      </c>
      <c r="D37">
        <f>_xlfn.XLOOKUP(A37,'Tabla de valores'!$A$2:$A$6,'Tabla de valores'!$B$2:$B$6,FALSE)-_xlfn.XLOOKUP(B37,'Tabla de valores'!$A$2:$A$6,'Tabla de valores'!$B$2:$B$6,FALSE)</f>
        <v>0</v>
      </c>
      <c r="E37">
        <f t="shared" si="1"/>
        <v>0</v>
      </c>
    </row>
    <row r="38" spans="3:12" x14ac:dyDescent="0.25">
      <c r="C38">
        <f t="shared" si="0"/>
        <v>0</v>
      </c>
      <c r="D38">
        <f>_xlfn.XLOOKUP(A38,'Tabla de valores'!$A$2:$A$6,'Tabla de valores'!$B$2:$B$6,FALSE)-_xlfn.XLOOKUP(B38,'Tabla de valores'!$A$2:$A$6,'Tabla de valores'!$B$2:$B$6,FALSE)</f>
        <v>0</v>
      </c>
      <c r="E38">
        <f t="shared" si="1"/>
        <v>0</v>
      </c>
    </row>
    <row r="39" spans="3:12" ht="13" x14ac:dyDescent="0.3">
      <c r="C39">
        <f t="shared" si="0"/>
        <v>0</v>
      </c>
      <c r="D39">
        <f>_xlfn.XLOOKUP(A39,'Tabla de valores'!$A$2:$A$6,'Tabla de valores'!$B$2:$B$6,FALSE)-_xlfn.XLOOKUP(B39,'Tabla de valores'!$A$2:$A$6,'Tabla de valores'!$B$2:$B$6,FALSE)</f>
        <v>0</v>
      </c>
      <c r="E39">
        <f t="shared" si="1"/>
        <v>0</v>
      </c>
      <c r="L39" s="8"/>
    </row>
    <row r="40" spans="3:12" x14ac:dyDescent="0.25">
      <c r="C40">
        <f t="shared" si="0"/>
        <v>0</v>
      </c>
      <c r="D40">
        <f>_xlfn.XLOOKUP(A40,'Tabla de valores'!$A$2:$A$6,'Tabla de valores'!$B$2:$B$6,FALSE)-_xlfn.XLOOKUP(B40,'Tabla de valores'!$A$2:$A$6,'Tabla de valores'!$B$2:$B$6,FALSE)</f>
        <v>0</v>
      </c>
      <c r="E40">
        <f t="shared" si="1"/>
        <v>0</v>
      </c>
    </row>
    <row r="41" spans="3:12" x14ac:dyDescent="0.25">
      <c r="C41">
        <f t="shared" si="0"/>
        <v>0</v>
      </c>
      <c r="D41">
        <f>_xlfn.XLOOKUP(A41,'Tabla de valores'!$A$2:$A$6,'Tabla de valores'!$B$2:$B$6,FALSE)-_xlfn.XLOOKUP(B41,'Tabla de valores'!$A$2:$A$6,'Tabla de valores'!$B$2:$B$6,FALSE)</f>
        <v>0</v>
      </c>
      <c r="E41">
        <f t="shared" si="1"/>
        <v>0</v>
      </c>
    </row>
    <row r="42" spans="3:12" x14ac:dyDescent="0.25">
      <c r="C42">
        <f t="shared" si="0"/>
        <v>0</v>
      </c>
      <c r="D42">
        <f>_xlfn.XLOOKUP(A42,'Tabla de valores'!$A$2:$A$6,'Tabla de valores'!$B$2:$B$6,FALSE)-_xlfn.XLOOKUP(B42,'Tabla de valores'!$A$2:$A$6,'Tabla de valores'!$B$2:$B$6,FALSE)</f>
        <v>0</v>
      </c>
      <c r="E42">
        <f t="shared" si="1"/>
        <v>0</v>
      </c>
    </row>
    <row r="43" spans="3:12" x14ac:dyDescent="0.25">
      <c r="C43">
        <f t="shared" si="0"/>
        <v>0</v>
      </c>
      <c r="D43">
        <f>_xlfn.XLOOKUP(A43,'Tabla de valores'!$A$2:$A$6,'Tabla de valores'!$B$2:$B$6,FALSE)-_xlfn.XLOOKUP(B43,'Tabla de valores'!$A$2:$A$6,'Tabla de valores'!$B$2:$B$6,FALSE)</f>
        <v>0</v>
      </c>
      <c r="E43">
        <f t="shared" si="1"/>
        <v>0</v>
      </c>
    </row>
    <row r="44" spans="3:12" x14ac:dyDescent="0.25">
      <c r="C44">
        <f t="shared" si="0"/>
        <v>0</v>
      </c>
      <c r="D44">
        <f>_xlfn.XLOOKUP(A44,'Tabla de valores'!$A$2:$A$6,'Tabla de valores'!$B$2:$B$6,FALSE)-_xlfn.XLOOKUP(B44,'Tabla de valores'!$A$2:$A$6,'Tabla de valores'!$B$2:$B$6,FALSE)</f>
        <v>0</v>
      </c>
      <c r="E44">
        <f t="shared" si="1"/>
        <v>0</v>
      </c>
    </row>
    <row r="45" spans="3:12" x14ac:dyDescent="0.25">
      <c r="C45">
        <f t="shared" si="0"/>
        <v>0</v>
      </c>
      <c r="D45">
        <f>_xlfn.XLOOKUP(A45,'Tabla de valores'!$A$2:$A$6,'Tabla de valores'!$B$2:$B$6,FALSE)-_xlfn.XLOOKUP(B45,'Tabla de valores'!$A$2:$A$6,'Tabla de valores'!$B$2:$B$6,FALSE)</f>
        <v>0</v>
      </c>
      <c r="E45">
        <f t="shared" si="1"/>
        <v>0</v>
      </c>
    </row>
    <row r="46" spans="3:12" x14ac:dyDescent="0.25">
      <c r="C46">
        <f t="shared" si="0"/>
        <v>0</v>
      </c>
      <c r="D46">
        <f>_xlfn.XLOOKUP(A46,'Tabla de valores'!$A$2:$A$6,'Tabla de valores'!$B$2:$B$6,FALSE)-_xlfn.XLOOKUP(B46,'Tabla de valores'!$A$2:$A$6,'Tabla de valores'!$B$2:$B$6,FALSE)</f>
        <v>0</v>
      </c>
      <c r="E46">
        <f t="shared" si="1"/>
        <v>0</v>
      </c>
    </row>
    <row r="47" spans="3:12" x14ac:dyDescent="0.25">
      <c r="C47">
        <f t="shared" si="0"/>
        <v>0</v>
      </c>
      <c r="D47">
        <f>_xlfn.XLOOKUP(A47,'Tabla de valores'!$A$2:$A$6,'Tabla de valores'!$B$2:$B$6,FALSE)-_xlfn.XLOOKUP(B47,'Tabla de valores'!$A$2:$A$6,'Tabla de valores'!$B$2:$B$6,FALSE)</f>
        <v>0</v>
      </c>
      <c r="E47">
        <f t="shared" si="1"/>
        <v>0</v>
      </c>
    </row>
    <row r="48" spans="3:12" x14ac:dyDescent="0.25">
      <c r="C48">
        <f t="shared" si="0"/>
        <v>0</v>
      </c>
      <c r="D48">
        <f>_xlfn.XLOOKUP(A48,'Tabla de valores'!$A$2:$A$6,'Tabla de valores'!$B$2:$B$6,FALSE)-_xlfn.XLOOKUP(B48,'Tabla de valores'!$A$2:$A$6,'Tabla de valores'!$B$2:$B$6,FALSE)</f>
        <v>0</v>
      </c>
      <c r="E48">
        <f t="shared" si="1"/>
        <v>0</v>
      </c>
    </row>
    <row r="49" spans="3:5" x14ac:dyDescent="0.25">
      <c r="C49">
        <f t="shared" si="0"/>
        <v>0</v>
      </c>
      <c r="D49">
        <f>_xlfn.XLOOKUP(A49,'Tabla de valores'!$A$2:$A$6,'Tabla de valores'!$B$2:$B$6,FALSE)-_xlfn.XLOOKUP(B49,'Tabla de valores'!$A$2:$A$6,'Tabla de valores'!$B$2:$B$6,FALSE)</f>
        <v>0</v>
      </c>
      <c r="E49">
        <f t="shared" si="1"/>
        <v>0</v>
      </c>
    </row>
    <row r="50" spans="3:5" x14ac:dyDescent="0.25">
      <c r="C50">
        <f t="shared" si="0"/>
        <v>0</v>
      </c>
      <c r="D50">
        <f>_xlfn.XLOOKUP(A50,'Tabla de valores'!$A$2:$A$6,'Tabla de valores'!$B$2:$B$6,FALSE)-_xlfn.XLOOKUP(B50,'Tabla de valores'!$A$2:$A$6,'Tabla de valores'!$B$2:$B$6,FALSE)</f>
        <v>0</v>
      </c>
      <c r="E50">
        <f t="shared" si="1"/>
        <v>0</v>
      </c>
    </row>
    <row r="51" spans="3:5" x14ac:dyDescent="0.25">
      <c r="C51">
        <f t="shared" si="0"/>
        <v>0</v>
      </c>
      <c r="D51">
        <f>_xlfn.XLOOKUP(A51,'Tabla de valores'!$A$2:$A$6,'Tabla de valores'!$B$2:$B$6,FALSE)-_xlfn.XLOOKUP(B51,'Tabla de valores'!$A$2:$A$6,'Tabla de valores'!$B$2:$B$6,FALSE)</f>
        <v>0</v>
      </c>
      <c r="E51">
        <f t="shared" si="1"/>
        <v>0</v>
      </c>
    </row>
    <row r="52" spans="3:5" x14ac:dyDescent="0.25">
      <c r="C52">
        <f t="shared" si="0"/>
        <v>0</v>
      </c>
      <c r="D52">
        <f>_xlfn.XLOOKUP(A52,'Tabla de valores'!$A$2:$A$6,'Tabla de valores'!$B$2:$B$6,FALSE)-_xlfn.XLOOKUP(B52,'Tabla de valores'!$A$2:$A$6,'Tabla de valores'!$B$2:$B$6,FALSE)</f>
        <v>0</v>
      </c>
      <c r="E52">
        <f t="shared" si="1"/>
        <v>0</v>
      </c>
    </row>
    <row r="53" spans="3:5" x14ac:dyDescent="0.25">
      <c r="C53">
        <f t="shared" si="0"/>
        <v>0</v>
      </c>
      <c r="D53">
        <f>_xlfn.XLOOKUP(A53,'Tabla de valores'!$A$2:$A$6,'Tabla de valores'!$B$2:$B$6,FALSE)-_xlfn.XLOOKUP(B53,'Tabla de valores'!$A$2:$A$6,'Tabla de valores'!$B$2:$B$6,FALSE)</f>
        <v>0</v>
      </c>
      <c r="E53">
        <f t="shared" si="1"/>
        <v>0</v>
      </c>
    </row>
    <row r="54" spans="3:5" x14ac:dyDescent="0.25">
      <c r="C54">
        <f t="shared" si="0"/>
        <v>0</v>
      </c>
      <c r="D54">
        <f>_xlfn.XLOOKUP(A54,'Tabla de valores'!$A$2:$A$6,'Tabla de valores'!$B$2:$B$6,FALSE)-_xlfn.XLOOKUP(B54,'Tabla de valores'!$A$2:$A$6,'Tabla de valores'!$B$2:$B$6,FALSE)</f>
        <v>0</v>
      </c>
      <c r="E54">
        <f t="shared" si="1"/>
        <v>0</v>
      </c>
    </row>
    <row r="55" spans="3:5" x14ac:dyDescent="0.25">
      <c r="C55">
        <f t="shared" si="0"/>
        <v>0</v>
      </c>
      <c r="D55">
        <f>_xlfn.XLOOKUP(A55,'Tabla de valores'!$A$2:$A$6,'Tabla de valores'!$B$2:$B$6,FALSE)-_xlfn.XLOOKUP(B55,'Tabla de valores'!$A$2:$A$6,'Tabla de valores'!$B$2:$B$6,FALSE)</f>
        <v>0</v>
      </c>
      <c r="E55">
        <f t="shared" si="1"/>
        <v>0</v>
      </c>
    </row>
    <row r="56" spans="3:5" x14ac:dyDescent="0.25">
      <c r="C56">
        <f t="shared" si="0"/>
        <v>0</v>
      </c>
      <c r="D56">
        <f>_xlfn.XLOOKUP(A56,'Tabla de valores'!$A$2:$A$6,'Tabla de valores'!$B$2:$B$6,FALSE)-_xlfn.XLOOKUP(B56,'Tabla de valores'!$A$2:$A$6,'Tabla de valores'!$B$2:$B$6,FALSE)</f>
        <v>0</v>
      </c>
      <c r="E56">
        <f t="shared" si="1"/>
        <v>0</v>
      </c>
    </row>
    <row r="57" spans="3:5" x14ac:dyDescent="0.25">
      <c r="C57">
        <f t="shared" si="0"/>
        <v>0</v>
      </c>
      <c r="D57">
        <f>_xlfn.XLOOKUP(A57,'Tabla de valores'!$A$2:$A$6,'Tabla de valores'!$B$2:$B$6,FALSE)-_xlfn.XLOOKUP(B57,'Tabla de valores'!$A$2:$A$6,'Tabla de valores'!$B$2:$B$6,FALSE)</f>
        <v>0</v>
      </c>
      <c r="E57">
        <f t="shared" si="1"/>
        <v>0</v>
      </c>
    </row>
    <row r="58" spans="3:5" x14ac:dyDescent="0.25">
      <c r="C58">
        <f t="shared" si="0"/>
        <v>0</v>
      </c>
      <c r="D58">
        <f>_xlfn.XLOOKUP(A58,'Tabla de valores'!$A$2:$A$6,'Tabla de valores'!$B$2:$B$6,FALSE)-_xlfn.XLOOKUP(B58,'Tabla de valores'!$A$2:$A$6,'Tabla de valores'!$B$2:$B$6,FALSE)</f>
        <v>0</v>
      </c>
      <c r="E58">
        <f t="shared" si="1"/>
        <v>0</v>
      </c>
    </row>
    <row r="59" spans="3:5" x14ac:dyDescent="0.25">
      <c r="C59">
        <f t="shared" si="0"/>
        <v>0</v>
      </c>
      <c r="D59">
        <f>_xlfn.XLOOKUP(A59,'Tabla de valores'!$A$2:$A$6,'Tabla de valores'!$B$2:$B$6,FALSE)-_xlfn.XLOOKUP(B59,'Tabla de valores'!$A$2:$A$6,'Tabla de valores'!$B$2:$B$6,FALSE)</f>
        <v>0</v>
      </c>
      <c r="E59">
        <f t="shared" si="1"/>
        <v>0</v>
      </c>
    </row>
    <row r="60" spans="3:5" x14ac:dyDescent="0.25">
      <c r="C60">
        <f t="shared" si="0"/>
        <v>0</v>
      </c>
      <c r="D60">
        <f>_xlfn.XLOOKUP(A60,'Tabla de valores'!$A$2:$A$6,'Tabla de valores'!$B$2:$B$6,FALSE)-_xlfn.XLOOKUP(B60,'Tabla de valores'!$A$2:$A$6,'Tabla de valores'!$B$2:$B$6,FALSE)</f>
        <v>0</v>
      </c>
      <c r="E60">
        <f t="shared" si="1"/>
        <v>0</v>
      </c>
    </row>
    <row r="61" spans="3:5" x14ac:dyDescent="0.25">
      <c r="C61">
        <f t="shared" si="0"/>
        <v>0</v>
      </c>
      <c r="D61">
        <f>_xlfn.XLOOKUP(A61,'Tabla de valores'!$A$2:$A$6,'Tabla de valores'!$B$2:$B$6,FALSE)-_xlfn.XLOOKUP(B61,'Tabla de valores'!$A$2:$A$6,'Tabla de valores'!$B$2:$B$6,FALSE)</f>
        <v>0</v>
      </c>
      <c r="E61">
        <f t="shared" si="1"/>
        <v>0</v>
      </c>
    </row>
    <row r="62" spans="3:5" x14ac:dyDescent="0.25">
      <c r="C62">
        <f t="shared" si="0"/>
        <v>0</v>
      </c>
      <c r="D62">
        <f>_xlfn.XLOOKUP(A62,'Tabla de valores'!$A$2:$A$6,'Tabla de valores'!$B$2:$B$6,FALSE)-_xlfn.XLOOKUP(B62,'Tabla de valores'!$A$2:$A$6,'Tabla de valores'!$B$2:$B$6,FALSE)</f>
        <v>0</v>
      </c>
      <c r="E62">
        <f t="shared" si="1"/>
        <v>0</v>
      </c>
    </row>
    <row r="63" spans="3:5" x14ac:dyDescent="0.25">
      <c r="C63">
        <f t="shared" si="0"/>
        <v>0</v>
      </c>
      <c r="D63">
        <f>_xlfn.XLOOKUP(A63,'Tabla de valores'!$A$2:$A$6,'Tabla de valores'!$B$2:$B$6,FALSE)-_xlfn.XLOOKUP(B63,'Tabla de valores'!$A$2:$A$6,'Tabla de valores'!$B$2:$B$6,FALSE)</f>
        <v>0</v>
      </c>
      <c r="E63">
        <f t="shared" si="1"/>
        <v>0</v>
      </c>
    </row>
    <row r="64" spans="3:5" x14ac:dyDescent="0.25">
      <c r="C64">
        <f t="shared" si="0"/>
        <v>0</v>
      </c>
      <c r="D64">
        <f>_xlfn.XLOOKUP(A64,'Tabla de valores'!$A$2:$A$6,'Tabla de valores'!$B$2:$B$6,FALSE)-_xlfn.XLOOKUP(B64,'Tabla de valores'!$A$2:$A$6,'Tabla de valores'!$B$2:$B$6,FALSE)</f>
        <v>0</v>
      </c>
      <c r="E64">
        <f t="shared" si="1"/>
        <v>0</v>
      </c>
    </row>
    <row r="65" spans="3:5" x14ac:dyDescent="0.25">
      <c r="C65">
        <f t="shared" si="0"/>
        <v>0</v>
      </c>
      <c r="D65">
        <f>_xlfn.XLOOKUP(A65,'Tabla de valores'!$A$2:$A$6,'Tabla de valores'!$B$2:$B$6,FALSE)-_xlfn.XLOOKUP(B65,'Tabla de valores'!$A$2:$A$6,'Tabla de valores'!$B$2:$B$6,FALSE)</f>
        <v>0</v>
      </c>
      <c r="E65">
        <f t="shared" si="1"/>
        <v>0</v>
      </c>
    </row>
    <row r="66" spans="3:5" x14ac:dyDescent="0.25">
      <c r="C66">
        <f t="shared" si="0"/>
        <v>0</v>
      </c>
      <c r="D66">
        <f>_xlfn.XLOOKUP(A66,'Tabla de valores'!$A$2:$A$6,'Tabla de valores'!$B$2:$B$6,FALSE)-_xlfn.XLOOKUP(B66,'Tabla de valores'!$A$2:$A$6,'Tabla de valores'!$B$2:$B$6,FALSE)</f>
        <v>0</v>
      </c>
      <c r="E66">
        <f t="shared" si="1"/>
        <v>0</v>
      </c>
    </row>
    <row r="67" spans="3:5" x14ac:dyDescent="0.25">
      <c r="C67">
        <f t="shared" ref="C67:C130" si="4">IF(OR(ISBLANK(A67), ISBLANK(B67)), , IF(A67 &lt; B67, "Incremento", IF(A67 &gt; B67, "Decremento", "Sin cambio")))</f>
        <v>0</v>
      </c>
      <c r="D67">
        <f>_xlfn.XLOOKUP(A67,'Tabla de valores'!$A$2:$A$6,'Tabla de valores'!$B$2:$B$6,FALSE)-_xlfn.XLOOKUP(B67,'Tabla de valores'!$A$2:$A$6,'Tabla de valores'!$B$2:$B$6,FALSE)</f>
        <v>0</v>
      </c>
      <c r="E67">
        <f t="shared" ref="E67:E130" si="5">IF(AND(C67=0, D67=0), , IF(C67="Incremento", IF(ABS(D67)=1, CONCATENATE("Más ", ABS(D67), " nivel"), CONCATENATE("Más ", ABS(D67), " niveles")),IF(C67="Decremento",IF(D67=1, CONCATENATE("Menos ", D67, " nivel"), CONCATENATE("Menos ", D67, " niveles")), "Sin cambio")))</f>
        <v>0</v>
      </c>
    </row>
    <row r="68" spans="3:5" x14ac:dyDescent="0.25">
      <c r="C68">
        <f t="shared" si="4"/>
        <v>0</v>
      </c>
      <c r="D68">
        <f>_xlfn.XLOOKUP(A68,'Tabla de valores'!$A$2:$A$6,'Tabla de valores'!$B$2:$B$6,FALSE)-_xlfn.XLOOKUP(B68,'Tabla de valores'!$A$2:$A$6,'Tabla de valores'!$B$2:$B$6,FALSE)</f>
        <v>0</v>
      </c>
      <c r="E68">
        <f t="shared" si="5"/>
        <v>0</v>
      </c>
    </row>
    <row r="69" spans="3:5" x14ac:dyDescent="0.25">
      <c r="C69">
        <f t="shared" si="4"/>
        <v>0</v>
      </c>
      <c r="D69">
        <f>_xlfn.XLOOKUP(A69,'Tabla de valores'!$A$2:$A$6,'Tabla de valores'!$B$2:$B$6,FALSE)-_xlfn.XLOOKUP(B69,'Tabla de valores'!$A$2:$A$6,'Tabla de valores'!$B$2:$B$6,FALSE)</f>
        <v>0</v>
      </c>
      <c r="E69">
        <f t="shared" si="5"/>
        <v>0</v>
      </c>
    </row>
    <row r="70" spans="3:5" x14ac:dyDescent="0.25">
      <c r="C70">
        <f t="shared" si="4"/>
        <v>0</v>
      </c>
      <c r="D70">
        <f>_xlfn.XLOOKUP(A70,'Tabla de valores'!$A$2:$A$6,'Tabla de valores'!$B$2:$B$6,FALSE)-_xlfn.XLOOKUP(B70,'Tabla de valores'!$A$2:$A$6,'Tabla de valores'!$B$2:$B$6,FALSE)</f>
        <v>0</v>
      </c>
      <c r="E70">
        <f t="shared" si="5"/>
        <v>0</v>
      </c>
    </row>
    <row r="71" spans="3:5" x14ac:dyDescent="0.25">
      <c r="C71">
        <f t="shared" si="4"/>
        <v>0</v>
      </c>
      <c r="D71">
        <f>_xlfn.XLOOKUP(A71,'Tabla de valores'!$A$2:$A$6,'Tabla de valores'!$B$2:$B$6,FALSE)-_xlfn.XLOOKUP(B71,'Tabla de valores'!$A$2:$A$6,'Tabla de valores'!$B$2:$B$6,FALSE)</f>
        <v>0</v>
      </c>
      <c r="E71">
        <f t="shared" si="5"/>
        <v>0</v>
      </c>
    </row>
    <row r="72" spans="3:5" x14ac:dyDescent="0.25">
      <c r="C72">
        <f t="shared" si="4"/>
        <v>0</v>
      </c>
      <c r="D72">
        <f>_xlfn.XLOOKUP(A72,'Tabla de valores'!$A$2:$A$6,'Tabla de valores'!$B$2:$B$6,FALSE)-_xlfn.XLOOKUP(B72,'Tabla de valores'!$A$2:$A$6,'Tabla de valores'!$B$2:$B$6,FALSE)</f>
        <v>0</v>
      </c>
      <c r="E72">
        <f t="shared" si="5"/>
        <v>0</v>
      </c>
    </row>
    <row r="73" spans="3:5" x14ac:dyDescent="0.25">
      <c r="C73">
        <f t="shared" si="4"/>
        <v>0</v>
      </c>
      <c r="D73">
        <f>_xlfn.XLOOKUP(A73,'Tabla de valores'!$A$2:$A$6,'Tabla de valores'!$B$2:$B$6,FALSE)-_xlfn.XLOOKUP(B73,'Tabla de valores'!$A$2:$A$6,'Tabla de valores'!$B$2:$B$6,FALSE)</f>
        <v>0</v>
      </c>
      <c r="E73">
        <f t="shared" si="5"/>
        <v>0</v>
      </c>
    </row>
    <row r="74" spans="3:5" x14ac:dyDescent="0.25">
      <c r="C74">
        <f t="shared" si="4"/>
        <v>0</v>
      </c>
      <c r="D74">
        <f>_xlfn.XLOOKUP(A74,'Tabla de valores'!$A$2:$A$6,'Tabla de valores'!$B$2:$B$6,FALSE)-_xlfn.XLOOKUP(B74,'Tabla de valores'!$A$2:$A$6,'Tabla de valores'!$B$2:$B$6,FALSE)</f>
        <v>0</v>
      </c>
      <c r="E74">
        <f t="shared" si="5"/>
        <v>0</v>
      </c>
    </row>
    <row r="75" spans="3:5" x14ac:dyDescent="0.25">
      <c r="C75">
        <f t="shared" si="4"/>
        <v>0</v>
      </c>
      <c r="D75">
        <f>_xlfn.XLOOKUP(A75,'Tabla de valores'!$A$2:$A$6,'Tabla de valores'!$B$2:$B$6,FALSE)-_xlfn.XLOOKUP(B75,'Tabla de valores'!$A$2:$A$6,'Tabla de valores'!$B$2:$B$6,FALSE)</f>
        <v>0</v>
      </c>
      <c r="E75">
        <f t="shared" si="5"/>
        <v>0</v>
      </c>
    </row>
    <row r="76" spans="3:5" x14ac:dyDescent="0.25">
      <c r="C76">
        <f t="shared" si="4"/>
        <v>0</v>
      </c>
      <c r="D76">
        <f>_xlfn.XLOOKUP(A76,'Tabla de valores'!$A$2:$A$6,'Tabla de valores'!$B$2:$B$6,FALSE)-_xlfn.XLOOKUP(B76,'Tabla de valores'!$A$2:$A$6,'Tabla de valores'!$B$2:$B$6,FALSE)</f>
        <v>0</v>
      </c>
      <c r="E76">
        <f t="shared" si="5"/>
        <v>0</v>
      </c>
    </row>
    <row r="77" spans="3:5" x14ac:dyDescent="0.25">
      <c r="C77">
        <f t="shared" si="4"/>
        <v>0</v>
      </c>
      <c r="D77">
        <f>_xlfn.XLOOKUP(A77,'Tabla de valores'!$A$2:$A$6,'Tabla de valores'!$B$2:$B$6,FALSE)-_xlfn.XLOOKUP(B77,'Tabla de valores'!$A$2:$A$6,'Tabla de valores'!$B$2:$B$6,FALSE)</f>
        <v>0</v>
      </c>
      <c r="E77">
        <f t="shared" si="5"/>
        <v>0</v>
      </c>
    </row>
    <row r="78" spans="3:5" x14ac:dyDescent="0.25">
      <c r="C78">
        <f t="shared" si="4"/>
        <v>0</v>
      </c>
      <c r="D78">
        <f>_xlfn.XLOOKUP(A78,'Tabla de valores'!$A$2:$A$6,'Tabla de valores'!$B$2:$B$6,FALSE)-_xlfn.XLOOKUP(B78,'Tabla de valores'!$A$2:$A$6,'Tabla de valores'!$B$2:$B$6,FALSE)</f>
        <v>0</v>
      </c>
      <c r="E78">
        <f t="shared" si="5"/>
        <v>0</v>
      </c>
    </row>
    <row r="79" spans="3:5" x14ac:dyDescent="0.25">
      <c r="C79">
        <f t="shared" si="4"/>
        <v>0</v>
      </c>
      <c r="D79">
        <f>_xlfn.XLOOKUP(A79,'Tabla de valores'!$A$2:$A$6,'Tabla de valores'!$B$2:$B$6,FALSE)-_xlfn.XLOOKUP(B79,'Tabla de valores'!$A$2:$A$6,'Tabla de valores'!$B$2:$B$6,FALSE)</f>
        <v>0</v>
      </c>
      <c r="E79">
        <f t="shared" si="5"/>
        <v>0</v>
      </c>
    </row>
    <row r="80" spans="3:5" x14ac:dyDescent="0.25">
      <c r="C80">
        <f t="shared" si="4"/>
        <v>0</v>
      </c>
      <c r="D80">
        <f>_xlfn.XLOOKUP(A80,'Tabla de valores'!$A$2:$A$6,'Tabla de valores'!$B$2:$B$6,FALSE)-_xlfn.XLOOKUP(B80,'Tabla de valores'!$A$2:$A$6,'Tabla de valores'!$B$2:$B$6,FALSE)</f>
        <v>0</v>
      </c>
      <c r="E80">
        <f t="shared" si="5"/>
        <v>0</v>
      </c>
    </row>
    <row r="81" spans="3:5" x14ac:dyDescent="0.25">
      <c r="C81">
        <f t="shared" si="4"/>
        <v>0</v>
      </c>
      <c r="D81">
        <f>_xlfn.XLOOKUP(A81,'Tabla de valores'!$A$2:$A$6,'Tabla de valores'!$B$2:$B$6,FALSE)-_xlfn.XLOOKUP(B81,'Tabla de valores'!$A$2:$A$6,'Tabla de valores'!$B$2:$B$6,FALSE)</f>
        <v>0</v>
      </c>
      <c r="E81">
        <f t="shared" si="5"/>
        <v>0</v>
      </c>
    </row>
    <row r="82" spans="3:5" x14ac:dyDescent="0.25">
      <c r="C82">
        <f t="shared" si="4"/>
        <v>0</v>
      </c>
      <c r="D82">
        <f>_xlfn.XLOOKUP(A82,'Tabla de valores'!$A$2:$A$6,'Tabla de valores'!$B$2:$B$6,FALSE)-_xlfn.XLOOKUP(B82,'Tabla de valores'!$A$2:$A$6,'Tabla de valores'!$B$2:$B$6,FALSE)</f>
        <v>0</v>
      </c>
      <c r="E82">
        <f t="shared" si="5"/>
        <v>0</v>
      </c>
    </row>
    <row r="83" spans="3:5" x14ac:dyDescent="0.25">
      <c r="C83">
        <f t="shared" si="4"/>
        <v>0</v>
      </c>
      <c r="D83">
        <f>_xlfn.XLOOKUP(A83,'Tabla de valores'!$A$2:$A$6,'Tabla de valores'!$B$2:$B$6,FALSE)-_xlfn.XLOOKUP(B83,'Tabla de valores'!$A$2:$A$6,'Tabla de valores'!$B$2:$B$6,FALSE)</f>
        <v>0</v>
      </c>
      <c r="E83">
        <f t="shared" si="5"/>
        <v>0</v>
      </c>
    </row>
    <row r="84" spans="3:5" x14ac:dyDescent="0.25">
      <c r="C84">
        <f t="shared" si="4"/>
        <v>0</v>
      </c>
      <c r="D84">
        <f>_xlfn.XLOOKUP(A84,'Tabla de valores'!$A$2:$A$6,'Tabla de valores'!$B$2:$B$6,FALSE)-_xlfn.XLOOKUP(B84,'Tabla de valores'!$A$2:$A$6,'Tabla de valores'!$B$2:$B$6,FALSE)</f>
        <v>0</v>
      </c>
      <c r="E84">
        <f t="shared" si="5"/>
        <v>0</v>
      </c>
    </row>
    <row r="85" spans="3:5" x14ac:dyDescent="0.25">
      <c r="C85">
        <f t="shared" si="4"/>
        <v>0</v>
      </c>
      <c r="D85">
        <f>_xlfn.XLOOKUP(A85,'Tabla de valores'!$A$2:$A$6,'Tabla de valores'!$B$2:$B$6,FALSE)-_xlfn.XLOOKUP(B85,'Tabla de valores'!$A$2:$A$6,'Tabla de valores'!$B$2:$B$6,FALSE)</f>
        <v>0</v>
      </c>
      <c r="E85">
        <f t="shared" si="5"/>
        <v>0</v>
      </c>
    </row>
    <row r="86" spans="3:5" x14ac:dyDescent="0.25">
      <c r="C86">
        <f t="shared" si="4"/>
        <v>0</v>
      </c>
      <c r="D86">
        <f>_xlfn.XLOOKUP(A86,'Tabla de valores'!$A$2:$A$6,'Tabla de valores'!$B$2:$B$6,FALSE)-_xlfn.XLOOKUP(B86,'Tabla de valores'!$A$2:$A$6,'Tabla de valores'!$B$2:$B$6,FALSE)</f>
        <v>0</v>
      </c>
      <c r="E86">
        <f t="shared" si="5"/>
        <v>0</v>
      </c>
    </row>
    <row r="87" spans="3:5" x14ac:dyDescent="0.25">
      <c r="C87">
        <f t="shared" si="4"/>
        <v>0</v>
      </c>
      <c r="D87">
        <f>_xlfn.XLOOKUP(A87,'Tabla de valores'!$A$2:$A$6,'Tabla de valores'!$B$2:$B$6,FALSE)-_xlfn.XLOOKUP(B87,'Tabla de valores'!$A$2:$A$6,'Tabla de valores'!$B$2:$B$6,FALSE)</f>
        <v>0</v>
      </c>
      <c r="E87">
        <f t="shared" si="5"/>
        <v>0</v>
      </c>
    </row>
    <row r="88" spans="3:5" x14ac:dyDescent="0.25">
      <c r="C88">
        <f t="shared" si="4"/>
        <v>0</v>
      </c>
      <c r="D88">
        <f>_xlfn.XLOOKUP(A88,'Tabla de valores'!$A$2:$A$6,'Tabla de valores'!$B$2:$B$6,FALSE)-_xlfn.XLOOKUP(B88,'Tabla de valores'!$A$2:$A$6,'Tabla de valores'!$B$2:$B$6,FALSE)</f>
        <v>0</v>
      </c>
      <c r="E88">
        <f t="shared" si="5"/>
        <v>0</v>
      </c>
    </row>
    <row r="89" spans="3:5" x14ac:dyDescent="0.25">
      <c r="C89">
        <f t="shared" si="4"/>
        <v>0</v>
      </c>
      <c r="D89">
        <f>_xlfn.XLOOKUP(A89,'Tabla de valores'!$A$2:$A$6,'Tabla de valores'!$B$2:$B$6,FALSE)-_xlfn.XLOOKUP(B89,'Tabla de valores'!$A$2:$A$6,'Tabla de valores'!$B$2:$B$6,FALSE)</f>
        <v>0</v>
      </c>
      <c r="E89">
        <f t="shared" si="5"/>
        <v>0</v>
      </c>
    </row>
    <row r="90" spans="3:5" x14ac:dyDescent="0.25">
      <c r="C90">
        <f t="shared" si="4"/>
        <v>0</v>
      </c>
      <c r="D90">
        <f>_xlfn.XLOOKUP(A90,'Tabla de valores'!$A$2:$A$6,'Tabla de valores'!$B$2:$B$6,FALSE)-_xlfn.XLOOKUP(B90,'Tabla de valores'!$A$2:$A$6,'Tabla de valores'!$B$2:$B$6,FALSE)</f>
        <v>0</v>
      </c>
      <c r="E90">
        <f t="shared" si="5"/>
        <v>0</v>
      </c>
    </row>
    <row r="91" spans="3:5" x14ac:dyDescent="0.25">
      <c r="C91">
        <f t="shared" si="4"/>
        <v>0</v>
      </c>
      <c r="D91">
        <f>_xlfn.XLOOKUP(A91,'Tabla de valores'!$A$2:$A$6,'Tabla de valores'!$B$2:$B$6,FALSE)-_xlfn.XLOOKUP(B91,'Tabla de valores'!$A$2:$A$6,'Tabla de valores'!$B$2:$B$6,FALSE)</f>
        <v>0</v>
      </c>
      <c r="E91">
        <f t="shared" si="5"/>
        <v>0</v>
      </c>
    </row>
    <row r="92" spans="3:5" x14ac:dyDescent="0.25">
      <c r="C92">
        <f t="shared" si="4"/>
        <v>0</v>
      </c>
      <c r="D92">
        <f>_xlfn.XLOOKUP(A92,'Tabla de valores'!$A$2:$A$6,'Tabla de valores'!$B$2:$B$6,FALSE)-_xlfn.XLOOKUP(B92,'Tabla de valores'!$A$2:$A$6,'Tabla de valores'!$B$2:$B$6,FALSE)</f>
        <v>0</v>
      </c>
      <c r="E92">
        <f t="shared" si="5"/>
        <v>0</v>
      </c>
    </row>
    <row r="93" spans="3:5" x14ac:dyDescent="0.25">
      <c r="C93">
        <f t="shared" si="4"/>
        <v>0</v>
      </c>
      <c r="D93">
        <f>_xlfn.XLOOKUP(A93,'Tabla de valores'!$A$2:$A$6,'Tabla de valores'!$B$2:$B$6,FALSE)-_xlfn.XLOOKUP(B93,'Tabla de valores'!$A$2:$A$6,'Tabla de valores'!$B$2:$B$6,FALSE)</f>
        <v>0</v>
      </c>
      <c r="E93">
        <f t="shared" si="5"/>
        <v>0</v>
      </c>
    </row>
    <row r="94" spans="3:5" x14ac:dyDescent="0.25">
      <c r="C94">
        <f t="shared" si="4"/>
        <v>0</v>
      </c>
      <c r="D94">
        <f>_xlfn.XLOOKUP(A94,'Tabla de valores'!$A$2:$A$6,'Tabla de valores'!$B$2:$B$6,FALSE)-_xlfn.XLOOKUP(B94,'Tabla de valores'!$A$2:$A$6,'Tabla de valores'!$B$2:$B$6,FALSE)</f>
        <v>0</v>
      </c>
      <c r="E94">
        <f t="shared" si="5"/>
        <v>0</v>
      </c>
    </row>
    <row r="95" spans="3:5" x14ac:dyDescent="0.25">
      <c r="C95">
        <f t="shared" si="4"/>
        <v>0</v>
      </c>
      <c r="D95">
        <f>_xlfn.XLOOKUP(A95,'Tabla de valores'!$A$2:$A$6,'Tabla de valores'!$B$2:$B$6,FALSE)-_xlfn.XLOOKUP(B95,'Tabla de valores'!$A$2:$A$6,'Tabla de valores'!$B$2:$B$6,FALSE)</f>
        <v>0</v>
      </c>
      <c r="E95">
        <f t="shared" si="5"/>
        <v>0</v>
      </c>
    </row>
    <row r="96" spans="3:5" x14ac:dyDescent="0.25">
      <c r="C96">
        <f t="shared" si="4"/>
        <v>0</v>
      </c>
      <c r="D96">
        <f>_xlfn.XLOOKUP(A96,'Tabla de valores'!$A$2:$A$6,'Tabla de valores'!$B$2:$B$6,FALSE)-_xlfn.XLOOKUP(B96,'Tabla de valores'!$A$2:$A$6,'Tabla de valores'!$B$2:$B$6,FALSE)</f>
        <v>0</v>
      </c>
      <c r="E96">
        <f t="shared" si="5"/>
        <v>0</v>
      </c>
    </row>
    <row r="97" spans="3:5" x14ac:dyDescent="0.25">
      <c r="C97">
        <f t="shared" si="4"/>
        <v>0</v>
      </c>
      <c r="D97">
        <f>_xlfn.XLOOKUP(A97,'Tabla de valores'!$A$2:$A$6,'Tabla de valores'!$B$2:$B$6,FALSE)-_xlfn.XLOOKUP(B97,'Tabla de valores'!$A$2:$A$6,'Tabla de valores'!$B$2:$B$6,FALSE)</f>
        <v>0</v>
      </c>
      <c r="E97">
        <f t="shared" si="5"/>
        <v>0</v>
      </c>
    </row>
    <row r="98" spans="3:5" x14ac:dyDescent="0.25">
      <c r="C98">
        <f t="shared" si="4"/>
        <v>0</v>
      </c>
      <c r="D98">
        <f>_xlfn.XLOOKUP(A98,'Tabla de valores'!$A$2:$A$6,'Tabla de valores'!$B$2:$B$6,FALSE)-_xlfn.XLOOKUP(B98,'Tabla de valores'!$A$2:$A$6,'Tabla de valores'!$B$2:$B$6,FALSE)</f>
        <v>0</v>
      </c>
      <c r="E98">
        <f t="shared" si="5"/>
        <v>0</v>
      </c>
    </row>
    <row r="99" spans="3:5" x14ac:dyDescent="0.25">
      <c r="C99">
        <f t="shared" si="4"/>
        <v>0</v>
      </c>
      <c r="D99">
        <f>_xlfn.XLOOKUP(A99,'Tabla de valores'!$A$2:$A$6,'Tabla de valores'!$B$2:$B$6,FALSE)-_xlfn.XLOOKUP(B99,'Tabla de valores'!$A$2:$A$6,'Tabla de valores'!$B$2:$B$6,FALSE)</f>
        <v>0</v>
      </c>
      <c r="E99">
        <f t="shared" si="5"/>
        <v>0</v>
      </c>
    </row>
    <row r="100" spans="3:5" x14ac:dyDescent="0.25">
      <c r="C100">
        <f t="shared" si="4"/>
        <v>0</v>
      </c>
      <c r="D100">
        <f>_xlfn.XLOOKUP(A100,'Tabla de valores'!$A$2:$A$6,'Tabla de valores'!$B$2:$B$6,FALSE)-_xlfn.XLOOKUP(B100,'Tabla de valores'!$A$2:$A$6,'Tabla de valores'!$B$2:$B$6,FALSE)</f>
        <v>0</v>
      </c>
      <c r="E100">
        <f t="shared" si="5"/>
        <v>0</v>
      </c>
    </row>
    <row r="101" spans="3:5" x14ac:dyDescent="0.25">
      <c r="C101">
        <f t="shared" si="4"/>
        <v>0</v>
      </c>
      <c r="D101">
        <f>_xlfn.XLOOKUP(A101,'Tabla de valores'!$A$2:$A$6,'Tabla de valores'!$B$2:$B$6,FALSE)-_xlfn.XLOOKUP(B101,'Tabla de valores'!$A$2:$A$6,'Tabla de valores'!$B$2:$B$6,FALSE)</f>
        <v>0</v>
      </c>
      <c r="E101">
        <f t="shared" si="5"/>
        <v>0</v>
      </c>
    </row>
    <row r="102" spans="3:5" x14ac:dyDescent="0.25">
      <c r="C102">
        <f t="shared" si="4"/>
        <v>0</v>
      </c>
      <c r="D102">
        <f>_xlfn.XLOOKUP(A102,'Tabla de valores'!$A$2:$A$6,'Tabla de valores'!$B$2:$B$6,FALSE)-_xlfn.XLOOKUP(B102,'Tabla de valores'!$A$2:$A$6,'Tabla de valores'!$B$2:$B$6,FALSE)</f>
        <v>0</v>
      </c>
      <c r="E102">
        <f t="shared" si="5"/>
        <v>0</v>
      </c>
    </row>
    <row r="103" spans="3:5" x14ac:dyDescent="0.25">
      <c r="C103">
        <f t="shared" si="4"/>
        <v>0</v>
      </c>
      <c r="D103">
        <f>_xlfn.XLOOKUP(A103,'Tabla de valores'!$A$2:$A$6,'Tabla de valores'!$B$2:$B$6,FALSE)-_xlfn.XLOOKUP(B103,'Tabla de valores'!$A$2:$A$6,'Tabla de valores'!$B$2:$B$6,FALSE)</f>
        <v>0</v>
      </c>
      <c r="E103">
        <f t="shared" si="5"/>
        <v>0</v>
      </c>
    </row>
    <row r="104" spans="3:5" x14ac:dyDescent="0.25">
      <c r="C104">
        <f t="shared" si="4"/>
        <v>0</v>
      </c>
      <c r="D104">
        <f>_xlfn.XLOOKUP(A104,'Tabla de valores'!$A$2:$A$6,'Tabla de valores'!$B$2:$B$6,FALSE)-_xlfn.XLOOKUP(B104,'Tabla de valores'!$A$2:$A$6,'Tabla de valores'!$B$2:$B$6,FALSE)</f>
        <v>0</v>
      </c>
      <c r="E104">
        <f t="shared" si="5"/>
        <v>0</v>
      </c>
    </row>
    <row r="105" spans="3:5" x14ac:dyDescent="0.25">
      <c r="C105">
        <f t="shared" si="4"/>
        <v>0</v>
      </c>
      <c r="D105">
        <f>_xlfn.XLOOKUP(A105,'Tabla de valores'!$A$2:$A$6,'Tabla de valores'!$B$2:$B$6,FALSE)-_xlfn.XLOOKUP(B105,'Tabla de valores'!$A$2:$A$6,'Tabla de valores'!$B$2:$B$6,FALSE)</f>
        <v>0</v>
      </c>
      <c r="E105">
        <f t="shared" si="5"/>
        <v>0</v>
      </c>
    </row>
    <row r="106" spans="3:5" x14ac:dyDescent="0.25">
      <c r="C106">
        <f t="shared" si="4"/>
        <v>0</v>
      </c>
      <c r="D106">
        <f>_xlfn.XLOOKUP(A106,'Tabla de valores'!$A$2:$A$6,'Tabla de valores'!$B$2:$B$6,FALSE)-_xlfn.XLOOKUP(B106,'Tabla de valores'!$A$2:$A$6,'Tabla de valores'!$B$2:$B$6,FALSE)</f>
        <v>0</v>
      </c>
      <c r="E106">
        <f t="shared" si="5"/>
        <v>0</v>
      </c>
    </row>
    <row r="107" spans="3:5" x14ac:dyDescent="0.25">
      <c r="C107">
        <f t="shared" si="4"/>
        <v>0</v>
      </c>
      <c r="D107">
        <f>_xlfn.XLOOKUP(A107,'Tabla de valores'!$A$2:$A$6,'Tabla de valores'!$B$2:$B$6,FALSE)-_xlfn.XLOOKUP(B107,'Tabla de valores'!$A$2:$A$6,'Tabla de valores'!$B$2:$B$6,FALSE)</f>
        <v>0</v>
      </c>
      <c r="E107">
        <f t="shared" si="5"/>
        <v>0</v>
      </c>
    </row>
    <row r="108" spans="3:5" x14ac:dyDescent="0.25">
      <c r="C108">
        <f t="shared" si="4"/>
        <v>0</v>
      </c>
      <c r="D108">
        <f>_xlfn.XLOOKUP(A108,'Tabla de valores'!$A$2:$A$6,'Tabla de valores'!$B$2:$B$6,FALSE)-_xlfn.XLOOKUP(B108,'Tabla de valores'!$A$2:$A$6,'Tabla de valores'!$B$2:$B$6,FALSE)</f>
        <v>0</v>
      </c>
      <c r="E108">
        <f t="shared" si="5"/>
        <v>0</v>
      </c>
    </row>
    <row r="109" spans="3:5" x14ac:dyDescent="0.25">
      <c r="C109">
        <f t="shared" si="4"/>
        <v>0</v>
      </c>
      <c r="D109">
        <f>_xlfn.XLOOKUP(A109,'Tabla de valores'!$A$2:$A$6,'Tabla de valores'!$B$2:$B$6,FALSE)-_xlfn.XLOOKUP(B109,'Tabla de valores'!$A$2:$A$6,'Tabla de valores'!$B$2:$B$6,FALSE)</f>
        <v>0</v>
      </c>
      <c r="E109">
        <f t="shared" si="5"/>
        <v>0</v>
      </c>
    </row>
    <row r="110" spans="3:5" x14ac:dyDescent="0.25">
      <c r="C110">
        <f t="shared" si="4"/>
        <v>0</v>
      </c>
      <c r="D110">
        <f>_xlfn.XLOOKUP(A110,'Tabla de valores'!$A$2:$A$6,'Tabla de valores'!$B$2:$B$6,FALSE)-_xlfn.XLOOKUP(B110,'Tabla de valores'!$A$2:$A$6,'Tabla de valores'!$B$2:$B$6,FALSE)</f>
        <v>0</v>
      </c>
      <c r="E110">
        <f t="shared" si="5"/>
        <v>0</v>
      </c>
    </row>
    <row r="111" spans="3:5" x14ac:dyDescent="0.25">
      <c r="C111">
        <f t="shared" si="4"/>
        <v>0</v>
      </c>
      <c r="D111">
        <f>_xlfn.XLOOKUP(A111,'Tabla de valores'!$A$2:$A$6,'Tabla de valores'!$B$2:$B$6,FALSE)-_xlfn.XLOOKUP(B111,'Tabla de valores'!$A$2:$A$6,'Tabla de valores'!$B$2:$B$6,FALSE)</f>
        <v>0</v>
      </c>
      <c r="E111">
        <f t="shared" si="5"/>
        <v>0</v>
      </c>
    </row>
    <row r="112" spans="3:5" x14ac:dyDescent="0.25">
      <c r="C112">
        <f t="shared" si="4"/>
        <v>0</v>
      </c>
      <c r="D112">
        <f>_xlfn.XLOOKUP(A112,'Tabla de valores'!$A$2:$A$6,'Tabla de valores'!$B$2:$B$6,FALSE)-_xlfn.XLOOKUP(B112,'Tabla de valores'!$A$2:$A$6,'Tabla de valores'!$B$2:$B$6,FALSE)</f>
        <v>0</v>
      </c>
      <c r="E112">
        <f t="shared" si="5"/>
        <v>0</v>
      </c>
    </row>
    <row r="113" spans="3:5" x14ac:dyDescent="0.25">
      <c r="C113">
        <f t="shared" si="4"/>
        <v>0</v>
      </c>
      <c r="D113">
        <f>_xlfn.XLOOKUP(A113,'Tabla de valores'!$A$2:$A$6,'Tabla de valores'!$B$2:$B$6,FALSE)-_xlfn.XLOOKUP(B113,'Tabla de valores'!$A$2:$A$6,'Tabla de valores'!$B$2:$B$6,FALSE)</f>
        <v>0</v>
      </c>
      <c r="E113">
        <f t="shared" si="5"/>
        <v>0</v>
      </c>
    </row>
    <row r="114" spans="3:5" x14ac:dyDescent="0.25">
      <c r="C114">
        <f t="shared" si="4"/>
        <v>0</v>
      </c>
      <c r="D114">
        <f>_xlfn.XLOOKUP(A114,'Tabla de valores'!$A$2:$A$6,'Tabla de valores'!$B$2:$B$6,FALSE)-_xlfn.XLOOKUP(B114,'Tabla de valores'!$A$2:$A$6,'Tabla de valores'!$B$2:$B$6,FALSE)</f>
        <v>0</v>
      </c>
      <c r="E114">
        <f t="shared" si="5"/>
        <v>0</v>
      </c>
    </row>
    <row r="115" spans="3:5" x14ac:dyDescent="0.25">
      <c r="C115">
        <f t="shared" si="4"/>
        <v>0</v>
      </c>
      <c r="D115">
        <f>_xlfn.XLOOKUP(A115,'Tabla de valores'!$A$2:$A$6,'Tabla de valores'!$B$2:$B$6,FALSE)-_xlfn.XLOOKUP(B115,'Tabla de valores'!$A$2:$A$6,'Tabla de valores'!$B$2:$B$6,FALSE)</f>
        <v>0</v>
      </c>
      <c r="E115">
        <f t="shared" si="5"/>
        <v>0</v>
      </c>
    </row>
    <row r="116" spans="3:5" x14ac:dyDescent="0.25">
      <c r="C116">
        <f t="shared" si="4"/>
        <v>0</v>
      </c>
      <c r="D116">
        <f>_xlfn.XLOOKUP(A116,'Tabla de valores'!$A$2:$A$6,'Tabla de valores'!$B$2:$B$6,FALSE)-_xlfn.XLOOKUP(B116,'Tabla de valores'!$A$2:$A$6,'Tabla de valores'!$B$2:$B$6,FALSE)</f>
        <v>0</v>
      </c>
      <c r="E116">
        <f t="shared" si="5"/>
        <v>0</v>
      </c>
    </row>
    <row r="117" spans="3:5" x14ac:dyDescent="0.25">
      <c r="C117">
        <f t="shared" si="4"/>
        <v>0</v>
      </c>
      <c r="D117">
        <f>_xlfn.XLOOKUP(A117,'Tabla de valores'!$A$2:$A$6,'Tabla de valores'!$B$2:$B$6,FALSE)-_xlfn.XLOOKUP(B117,'Tabla de valores'!$A$2:$A$6,'Tabla de valores'!$B$2:$B$6,FALSE)</f>
        <v>0</v>
      </c>
      <c r="E117">
        <f t="shared" si="5"/>
        <v>0</v>
      </c>
    </row>
    <row r="118" spans="3:5" x14ac:dyDescent="0.25">
      <c r="C118">
        <f t="shared" si="4"/>
        <v>0</v>
      </c>
      <c r="D118">
        <f>_xlfn.XLOOKUP(A118,'Tabla de valores'!$A$2:$A$6,'Tabla de valores'!$B$2:$B$6,FALSE)-_xlfn.XLOOKUP(B118,'Tabla de valores'!$A$2:$A$6,'Tabla de valores'!$B$2:$B$6,FALSE)</f>
        <v>0</v>
      </c>
      <c r="E118">
        <f t="shared" si="5"/>
        <v>0</v>
      </c>
    </row>
    <row r="119" spans="3:5" x14ac:dyDescent="0.25">
      <c r="C119">
        <f t="shared" si="4"/>
        <v>0</v>
      </c>
      <c r="D119">
        <f>_xlfn.XLOOKUP(A119,'Tabla de valores'!$A$2:$A$6,'Tabla de valores'!$B$2:$B$6,FALSE)-_xlfn.XLOOKUP(B119,'Tabla de valores'!$A$2:$A$6,'Tabla de valores'!$B$2:$B$6,FALSE)</f>
        <v>0</v>
      </c>
      <c r="E119">
        <f t="shared" si="5"/>
        <v>0</v>
      </c>
    </row>
    <row r="120" spans="3:5" x14ac:dyDescent="0.25">
      <c r="C120">
        <f t="shared" si="4"/>
        <v>0</v>
      </c>
      <c r="D120">
        <f>_xlfn.XLOOKUP(A120,'Tabla de valores'!$A$2:$A$6,'Tabla de valores'!$B$2:$B$6,FALSE)-_xlfn.XLOOKUP(B120,'Tabla de valores'!$A$2:$A$6,'Tabla de valores'!$B$2:$B$6,FALSE)</f>
        <v>0</v>
      </c>
      <c r="E120">
        <f t="shared" si="5"/>
        <v>0</v>
      </c>
    </row>
    <row r="121" spans="3:5" x14ac:dyDescent="0.25">
      <c r="C121">
        <f t="shared" si="4"/>
        <v>0</v>
      </c>
      <c r="D121">
        <f>_xlfn.XLOOKUP(A121,'Tabla de valores'!$A$2:$A$6,'Tabla de valores'!$B$2:$B$6,FALSE)-_xlfn.XLOOKUP(B121,'Tabla de valores'!$A$2:$A$6,'Tabla de valores'!$B$2:$B$6,FALSE)</f>
        <v>0</v>
      </c>
      <c r="E121">
        <f t="shared" si="5"/>
        <v>0</v>
      </c>
    </row>
    <row r="122" spans="3:5" x14ac:dyDescent="0.25">
      <c r="C122">
        <f t="shared" si="4"/>
        <v>0</v>
      </c>
      <c r="D122">
        <f>_xlfn.XLOOKUP(A122,'Tabla de valores'!$A$2:$A$6,'Tabla de valores'!$B$2:$B$6,FALSE)-_xlfn.XLOOKUP(B122,'Tabla de valores'!$A$2:$A$6,'Tabla de valores'!$B$2:$B$6,FALSE)</f>
        <v>0</v>
      </c>
      <c r="E122">
        <f t="shared" si="5"/>
        <v>0</v>
      </c>
    </row>
    <row r="123" spans="3:5" x14ac:dyDescent="0.25">
      <c r="C123">
        <f t="shared" si="4"/>
        <v>0</v>
      </c>
      <c r="D123">
        <f>_xlfn.XLOOKUP(A123,'Tabla de valores'!$A$2:$A$6,'Tabla de valores'!$B$2:$B$6,FALSE)-_xlfn.XLOOKUP(B123,'Tabla de valores'!$A$2:$A$6,'Tabla de valores'!$B$2:$B$6,FALSE)</f>
        <v>0</v>
      </c>
      <c r="E123">
        <f t="shared" si="5"/>
        <v>0</v>
      </c>
    </row>
    <row r="124" spans="3:5" x14ac:dyDescent="0.25">
      <c r="C124">
        <f t="shared" si="4"/>
        <v>0</v>
      </c>
      <c r="D124">
        <f>_xlfn.XLOOKUP(A124,'Tabla de valores'!$A$2:$A$6,'Tabla de valores'!$B$2:$B$6,FALSE)-_xlfn.XLOOKUP(B124,'Tabla de valores'!$A$2:$A$6,'Tabla de valores'!$B$2:$B$6,FALSE)</f>
        <v>0</v>
      </c>
      <c r="E124">
        <f t="shared" si="5"/>
        <v>0</v>
      </c>
    </row>
    <row r="125" spans="3:5" x14ac:dyDescent="0.25">
      <c r="C125">
        <f t="shared" si="4"/>
        <v>0</v>
      </c>
      <c r="D125">
        <f>_xlfn.XLOOKUP(A125,'Tabla de valores'!$A$2:$A$6,'Tabla de valores'!$B$2:$B$6,FALSE)-_xlfn.XLOOKUP(B125,'Tabla de valores'!$A$2:$A$6,'Tabla de valores'!$B$2:$B$6,FALSE)</f>
        <v>0</v>
      </c>
      <c r="E125">
        <f t="shared" si="5"/>
        <v>0</v>
      </c>
    </row>
    <row r="126" spans="3:5" x14ac:dyDescent="0.25">
      <c r="C126">
        <f t="shared" si="4"/>
        <v>0</v>
      </c>
      <c r="D126">
        <f>_xlfn.XLOOKUP(A126,'Tabla de valores'!$A$2:$A$6,'Tabla de valores'!$B$2:$B$6,FALSE)-_xlfn.XLOOKUP(B126,'Tabla de valores'!$A$2:$A$6,'Tabla de valores'!$B$2:$B$6,FALSE)</f>
        <v>0</v>
      </c>
      <c r="E126">
        <f t="shared" si="5"/>
        <v>0</v>
      </c>
    </row>
    <row r="127" spans="3:5" x14ac:dyDescent="0.25">
      <c r="C127">
        <f t="shared" si="4"/>
        <v>0</v>
      </c>
      <c r="D127">
        <f>_xlfn.XLOOKUP(A127,'Tabla de valores'!$A$2:$A$6,'Tabla de valores'!$B$2:$B$6,FALSE)-_xlfn.XLOOKUP(B127,'Tabla de valores'!$A$2:$A$6,'Tabla de valores'!$B$2:$B$6,FALSE)</f>
        <v>0</v>
      </c>
      <c r="E127">
        <f t="shared" si="5"/>
        <v>0</v>
      </c>
    </row>
    <row r="128" spans="3:5" x14ac:dyDescent="0.25">
      <c r="C128">
        <f t="shared" si="4"/>
        <v>0</v>
      </c>
      <c r="D128">
        <f>_xlfn.XLOOKUP(A128,'Tabla de valores'!$A$2:$A$6,'Tabla de valores'!$B$2:$B$6,FALSE)-_xlfn.XLOOKUP(B128,'Tabla de valores'!$A$2:$A$6,'Tabla de valores'!$B$2:$B$6,FALSE)</f>
        <v>0</v>
      </c>
      <c r="E128">
        <f t="shared" si="5"/>
        <v>0</v>
      </c>
    </row>
    <row r="129" spans="3:5" x14ac:dyDescent="0.25">
      <c r="C129">
        <f t="shared" si="4"/>
        <v>0</v>
      </c>
      <c r="D129">
        <f>_xlfn.XLOOKUP(A129,'Tabla de valores'!$A$2:$A$6,'Tabla de valores'!$B$2:$B$6,FALSE)-_xlfn.XLOOKUP(B129,'Tabla de valores'!$A$2:$A$6,'Tabla de valores'!$B$2:$B$6,FALSE)</f>
        <v>0</v>
      </c>
      <c r="E129">
        <f t="shared" si="5"/>
        <v>0</v>
      </c>
    </row>
    <row r="130" spans="3:5" x14ac:dyDescent="0.25">
      <c r="C130">
        <f t="shared" si="4"/>
        <v>0</v>
      </c>
      <c r="D130">
        <f>_xlfn.XLOOKUP(A130,'Tabla de valores'!$A$2:$A$6,'Tabla de valores'!$B$2:$B$6,FALSE)-_xlfn.XLOOKUP(B130,'Tabla de valores'!$A$2:$A$6,'Tabla de valores'!$B$2:$B$6,FALSE)</f>
        <v>0</v>
      </c>
      <c r="E130">
        <f t="shared" si="5"/>
        <v>0</v>
      </c>
    </row>
    <row r="131" spans="3:5" x14ac:dyDescent="0.25">
      <c r="C131">
        <f t="shared" ref="C131:C194" si="6">IF(OR(ISBLANK(A131), ISBLANK(B131)), , IF(A131 &lt; B131, "Incremento", IF(A131 &gt; B131, "Decremento", "Sin cambio")))</f>
        <v>0</v>
      </c>
      <c r="D131">
        <f>_xlfn.XLOOKUP(A131,'Tabla de valores'!$A$2:$A$6,'Tabla de valores'!$B$2:$B$6,FALSE)-_xlfn.XLOOKUP(B131,'Tabla de valores'!$A$2:$A$6,'Tabla de valores'!$B$2:$B$6,FALSE)</f>
        <v>0</v>
      </c>
      <c r="E131">
        <f t="shared" ref="E131:E194" si="7">IF(AND(C131=0, D131=0), , IF(C131="Incremento", IF(ABS(D131)=1, CONCATENATE("Más ", ABS(D131), " nivel"), CONCATENATE("Más ", ABS(D131), " niveles")),IF(C131="Decremento",IF(D131=1, CONCATENATE("Menos ", D131, " nivel"), CONCATENATE("Menos ", D131, " niveles")), "Sin cambio")))</f>
        <v>0</v>
      </c>
    </row>
    <row r="132" spans="3:5" x14ac:dyDescent="0.25">
      <c r="C132">
        <f t="shared" si="6"/>
        <v>0</v>
      </c>
      <c r="D132">
        <f>_xlfn.XLOOKUP(A132,'Tabla de valores'!$A$2:$A$6,'Tabla de valores'!$B$2:$B$6,FALSE)-_xlfn.XLOOKUP(B132,'Tabla de valores'!$A$2:$A$6,'Tabla de valores'!$B$2:$B$6,FALSE)</f>
        <v>0</v>
      </c>
      <c r="E132">
        <f t="shared" si="7"/>
        <v>0</v>
      </c>
    </row>
    <row r="133" spans="3:5" x14ac:dyDescent="0.25">
      <c r="C133">
        <f t="shared" si="6"/>
        <v>0</v>
      </c>
      <c r="D133">
        <f>_xlfn.XLOOKUP(A133,'Tabla de valores'!$A$2:$A$6,'Tabla de valores'!$B$2:$B$6,FALSE)-_xlfn.XLOOKUP(B133,'Tabla de valores'!$A$2:$A$6,'Tabla de valores'!$B$2:$B$6,FALSE)</f>
        <v>0</v>
      </c>
      <c r="E133">
        <f t="shared" si="7"/>
        <v>0</v>
      </c>
    </row>
    <row r="134" spans="3:5" x14ac:dyDescent="0.25">
      <c r="C134">
        <f t="shared" si="6"/>
        <v>0</v>
      </c>
      <c r="D134">
        <f>_xlfn.XLOOKUP(A134,'Tabla de valores'!$A$2:$A$6,'Tabla de valores'!$B$2:$B$6,FALSE)-_xlfn.XLOOKUP(B134,'Tabla de valores'!$A$2:$A$6,'Tabla de valores'!$B$2:$B$6,FALSE)</f>
        <v>0</v>
      </c>
      <c r="E134">
        <f t="shared" si="7"/>
        <v>0</v>
      </c>
    </row>
    <row r="135" spans="3:5" x14ac:dyDescent="0.25">
      <c r="C135">
        <f t="shared" si="6"/>
        <v>0</v>
      </c>
      <c r="D135">
        <f>_xlfn.XLOOKUP(A135,'Tabla de valores'!$A$2:$A$6,'Tabla de valores'!$B$2:$B$6,FALSE)-_xlfn.XLOOKUP(B135,'Tabla de valores'!$A$2:$A$6,'Tabla de valores'!$B$2:$B$6,FALSE)</f>
        <v>0</v>
      </c>
      <c r="E135">
        <f t="shared" si="7"/>
        <v>0</v>
      </c>
    </row>
    <row r="136" spans="3:5" x14ac:dyDescent="0.25">
      <c r="C136">
        <f t="shared" si="6"/>
        <v>0</v>
      </c>
      <c r="D136">
        <f>_xlfn.XLOOKUP(A136,'Tabla de valores'!$A$2:$A$6,'Tabla de valores'!$B$2:$B$6,FALSE)-_xlfn.XLOOKUP(B136,'Tabla de valores'!$A$2:$A$6,'Tabla de valores'!$B$2:$B$6,FALSE)</f>
        <v>0</v>
      </c>
      <c r="E136">
        <f t="shared" si="7"/>
        <v>0</v>
      </c>
    </row>
    <row r="137" spans="3:5" x14ac:dyDescent="0.25">
      <c r="C137">
        <f t="shared" si="6"/>
        <v>0</v>
      </c>
      <c r="D137">
        <f>_xlfn.XLOOKUP(A137,'Tabla de valores'!$A$2:$A$6,'Tabla de valores'!$B$2:$B$6,FALSE)-_xlfn.XLOOKUP(B137,'Tabla de valores'!$A$2:$A$6,'Tabla de valores'!$B$2:$B$6,FALSE)</f>
        <v>0</v>
      </c>
      <c r="E137">
        <f t="shared" si="7"/>
        <v>0</v>
      </c>
    </row>
    <row r="138" spans="3:5" x14ac:dyDescent="0.25">
      <c r="C138">
        <f t="shared" si="6"/>
        <v>0</v>
      </c>
      <c r="D138">
        <f>_xlfn.XLOOKUP(A138,'Tabla de valores'!$A$2:$A$6,'Tabla de valores'!$B$2:$B$6,FALSE)-_xlfn.XLOOKUP(B138,'Tabla de valores'!$A$2:$A$6,'Tabla de valores'!$B$2:$B$6,FALSE)</f>
        <v>0</v>
      </c>
      <c r="E138">
        <f t="shared" si="7"/>
        <v>0</v>
      </c>
    </row>
    <row r="139" spans="3:5" x14ac:dyDescent="0.25">
      <c r="C139">
        <f t="shared" si="6"/>
        <v>0</v>
      </c>
      <c r="D139">
        <f>_xlfn.XLOOKUP(A139,'Tabla de valores'!$A$2:$A$6,'Tabla de valores'!$B$2:$B$6,FALSE)-_xlfn.XLOOKUP(B139,'Tabla de valores'!$A$2:$A$6,'Tabla de valores'!$B$2:$B$6,FALSE)</f>
        <v>0</v>
      </c>
      <c r="E139">
        <f t="shared" si="7"/>
        <v>0</v>
      </c>
    </row>
    <row r="140" spans="3:5" x14ac:dyDescent="0.25">
      <c r="C140">
        <f t="shared" si="6"/>
        <v>0</v>
      </c>
      <c r="D140">
        <f>_xlfn.XLOOKUP(A140,'Tabla de valores'!$A$2:$A$6,'Tabla de valores'!$B$2:$B$6,FALSE)-_xlfn.XLOOKUP(B140,'Tabla de valores'!$A$2:$A$6,'Tabla de valores'!$B$2:$B$6,FALSE)</f>
        <v>0</v>
      </c>
      <c r="E140">
        <f t="shared" si="7"/>
        <v>0</v>
      </c>
    </row>
    <row r="141" spans="3:5" x14ac:dyDescent="0.25">
      <c r="C141">
        <f t="shared" si="6"/>
        <v>0</v>
      </c>
      <c r="D141">
        <f>_xlfn.XLOOKUP(A141,'Tabla de valores'!$A$2:$A$6,'Tabla de valores'!$B$2:$B$6,FALSE)-_xlfn.XLOOKUP(B141,'Tabla de valores'!$A$2:$A$6,'Tabla de valores'!$B$2:$B$6,FALSE)</f>
        <v>0</v>
      </c>
      <c r="E141">
        <f t="shared" si="7"/>
        <v>0</v>
      </c>
    </row>
    <row r="142" spans="3:5" x14ac:dyDescent="0.25">
      <c r="C142">
        <f t="shared" si="6"/>
        <v>0</v>
      </c>
      <c r="D142">
        <f>_xlfn.XLOOKUP(A142,'Tabla de valores'!$A$2:$A$6,'Tabla de valores'!$B$2:$B$6,FALSE)-_xlfn.XLOOKUP(B142,'Tabla de valores'!$A$2:$A$6,'Tabla de valores'!$B$2:$B$6,FALSE)</f>
        <v>0</v>
      </c>
      <c r="E142">
        <f t="shared" si="7"/>
        <v>0</v>
      </c>
    </row>
    <row r="143" spans="3:5" x14ac:dyDescent="0.25">
      <c r="C143">
        <f t="shared" si="6"/>
        <v>0</v>
      </c>
      <c r="D143">
        <f>_xlfn.XLOOKUP(A143,'Tabla de valores'!$A$2:$A$6,'Tabla de valores'!$B$2:$B$6,FALSE)-_xlfn.XLOOKUP(B143,'Tabla de valores'!$A$2:$A$6,'Tabla de valores'!$B$2:$B$6,FALSE)</f>
        <v>0</v>
      </c>
      <c r="E143">
        <f t="shared" si="7"/>
        <v>0</v>
      </c>
    </row>
    <row r="144" spans="3:5" x14ac:dyDescent="0.25">
      <c r="C144">
        <f t="shared" si="6"/>
        <v>0</v>
      </c>
      <c r="D144">
        <f>_xlfn.XLOOKUP(A144,'Tabla de valores'!$A$2:$A$6,'Tabla de valores'!$B$2:$B$6,FALSE)-_xlfn.XLOOKUP(B144,'Tabla de valores'!$A$2:$A$6,'Tabla de valores'!$B$2:$B$6,FALSE)</f>
        <v>0</v>
      </c>
      <c r="E144">
        <f t="shared" si="7"/>
        <v>0</v>
      </c>
    </row>
    <row r="145" spans="3:5" x14ac:dyDescent="0.25">
      <c r="C145">
        <f t="shared" si="6"/>
        <v>0</v>
      </c>
      <c r="D145">
        <f>_xlfn.XLOOKUP(A145,'Tabla de valores'!$A$2:$A$6,'Tabla de valores'!$B$2:$B$6,FALSE)-_xlfn.XLOOKUP(B145,'Tabla de valores'!$A$2:$A$6,'Tabla de valores'!$B$2:$B$6,FALSE)</f>
        <v>0</v>
      </c>
      <c r="E145">
        <f t="shared" si="7"/>
        <v>0</v>
      </c>
    </row>
    <row r="146" spans="3:5" x14ac:dyDescent="0.25">
      <c r="C146">
        <f t="shared" si="6"/>
        <v>0</v>
      </c>
      <c r="D146">
        <f>_xlfn.XLOOKUP(A146,'Tabla de valores'!$A$2:$A$6,'Tabla de valores'!$B$2:$B$6,FALSE)-_xlfn.XLOOKUP(B146,'Tabla de valores'!$A$2:$A$6,'Tabla de valores'!$B$2:$B$6,FALSE)</f>
        <v>0</v>
      </c>
      <c r="E146">
        <f t="shared" si="7"/>
        <v>0</v>
      </c>
    </row>
    <row r="147" spans="3:5" x14ac:dyDescent="0.25">
      <c r="C147">
        <f t="shared" si="6"/>
        <v>0</v>
      </c>
      <c r="D147">
        <f>_xlfn.XLOOKUP(A147,'Tabla de valores'!$A$2:$A$6,'Tabla de valores'!$B$2:$B$6,FALSE)-_xlfn.XLOOKUP(B147,'Tabla de valores'!$A$2:$A$6,'Tabla de valores'!$B$2:$B$6,FALSE)</f>
        <v>0</v>
      </c>
      <c r="E147">
        <f t="shared" si="7"/>
        <v>0</v>
      </c>
    </row>
    <row r="148" spans="3:5" x14ac:dyDescent="0.25">
      <c r="C148">
        <f t="shared" si="6"/>
        <v>0</v>
      </c>
      <c r="D148">
        <f>_xlfn.XLOOKUP(A148,'Tabla de valores'!$A$2:$A$6,'Tabla de valores'!$B$2:$B$6,FALSE)-_xlfn.XLOOKUP(B148,'Tabla de valores'!$A$2:$A$6,'Tabla de valores'!$B$2:$B$6,FALSE)</f>
        <v>0</v>
      </c>
      <c r="E148">
        <f t="shared" si="7"/>
        <v>0</v>
      </c>
    </row>
    <row r="149" spans="3:5" x14ac:dyDescent="0.25">
      <c r="C149">
        <f t="shared" si="6"/>
        <v>0</v>
      </c>
      <c r="D149">
        <f>_xlfn.XLOOKUP(A149,'Tabla de valores'!$A$2:$A$6,'Tabla de valores'!$B$2:$B$6,FALSE)-_xlfn.XLOOKUP(B149,'Tabla de valores'!$A$2:$A$6,'Tabla de valores'!$B$2:$B$6,FALSE)</f>
        <v>0</v>
      </c>
      <c r="E149">
        <f t="shared" si="7"/>
        <v>0</v>
      </c>
    </row>
    <row r="150" spans="3:5" x14ac:dyDescent="0.25">
      <c r="C150">
        <f t="shared" si="6"/>
        <v>0</v>
      </c>
      <c r="D150">
        <f>_xlfn.XLOOKUP(A150,'Tabla de valores'!$A$2:$A$6,'Tabla de valores'!$B$2:$B$6,FALSE)-_xlfn.XLOOKUP(B150,'Tabla de valores'!$A$2:$A$6,'Tabla de valores'!$B$2:$B$6,FALSE)</f>
        <v>0</v>
      </c>
      <c r="E150">
        <f t="shared" si="7"/>
        <v>0</v>
      </c>
    </row>
    <row r="151" spans="3:5" x14ac:dyDescent="0.25">
      <c r="C151">
        <f t="shared" si="6"/>
        <v>0</v>
      </c>
      <c r="D151">
        <f>_xlfn.XLOOKUP(A151,'Tabla de valores'!$A$2:$A$6,'Tabla de valores'!$B$2:$B$6,FALSE)-_xlfn.XLOOKUP(B151,'Tabla de valores'!$A$2:$A$6,'Tabla de valores'!$B$2:$B$6,FALSE)</f>
        <v>0</v>
      </c>
      <c r="E151">
        <f t="shared" si="7"/>
        <v>0</v>
      </c>
    </row>
    <row r="152" spans="3:5" x14ac:dyDescent="0.25">
      <c r="C152">
        <f t="shared" si="6"/>
        <v>0</v>
      </c>
      <c r="D152">
        <f>_xlfn.XLOOKUP(A152,'Tabla de valores'!$A$2:$A$6,'Tabla de valores'!$B$2:$B$6,FALSE)-_xlfn.XLOOKUP(B152,'Tabla de valores'!$A$2:$A$6,'Tabla de valores'!$B$2:$B$6,FALSE)</f>
        <v>0</v>
      </c>
      <c r="E152">
        <f t="shared" si="7"/>
        <v>0</v>
      </c>
    </row>
    <row r="153" spans="3:5" x14ac:dyDescent="0.25">
      <c r="C153">
        <f t="shared" si="6"/>
        <v>0</v>
      </c>
      <c r="D153">
        <f>_xlfn.XLOOKUP(A153,'Tabla de valores'!$A$2:$A$6,'Tabla de valores'!$B$2:$B$6,FALSE)-_xlfn.XLOOKUP(B153,'Tabla de valores'!$A$2:$A$6,'Tabla de valores'!$B$2:$B$6,FALSE)</f>
        <v>0</v>
      </c>
      <c r="E153">
        <f t="shared" si="7"/>
        <v>0</v>
      </c>
    </row>
    <row r="154" spans="3:5" x14ac:dyDescent="0.25">
      <c r="C154">
        <f t="shared" si="6"/>
        <v>0</v>
      </c>
      <c r="D154">
        <f>_xlfn.XLOOKUP(A154,'Tabla de valores'!$A$2:$A$6,'Tabla de valores'!$B$2:$B$6,FALSE)-_xlfn.XLOOKUP(B154,'Tabla de valores'!$A$2:$A$6,'Tabla de valores'!$B$2:$B$6,FALSE)</f>
        <v>0</v>
      </c>
      <c r="E154">
        <f t="shared" si="7"/>
        <v>0</v>
      </c>
    </row>
    <row r="155" spans="3:5" x14ac:dyDescent="0.25">
      <c r="C155">
        <f t="shared" si="6"/>
        <v>0</v>
      </c>
      <c r="D155">
        <f>_xlfn.XLOOKUP(A155,'Tabla de valores'!$A$2:$A$6,'Tabla de valores'!$B$2:$B$6,FALSE)-_xlfn.XLOOKUP(B155,'Tabla de valores'!$A$2:$A$6,'Tabla de valores'!$B$2:$B$6,FALSE)</f>
        <v>0</v>
      </c>
      <c r="E155">
        <f t="shared" si="7"/>
        <v>0</v>
      </c>
    </row>
    <row r="156" spans="3:5" x14ac:dyDescent="0.25">
      <c r="C156">
        <f t="shared" si="6"/>
        <v>0</v>
      </c>
      <c r="D156">
        <f>_xlfn.XLOOKUP(A156,'Tabla de valores'!$A$2:$A$6,'Tabla de valores'!$B$2:$B$6,FALSE)-_xlfn.XLOOKUP(B156,'Tabla de valores'!$A$2:$A$6,'Tabla de valores'!$B$2:$B$6,FALSE)</f>
        <v>0</v>
      </c>
      <c r="E156">
        <f t="shared" si="7"/>
        <v>0</v>
      </c>
    </row>
    <row r="157" spans="3:5" x14ac:dyDescent="0.25">
      <c r="C157">
        <f t="shared" si="6"/>
        <v>0</v>
      </c>
      <c r="D157">
        <f>_xlfn.XLOOKUP(A157,'Tabla de valores'!$A$2:$A$6,'Tabla de valores'!$B$2:$B$6,FALSE)-_xlfn.XLOOKUP(B157,'Tabla de valores'!$A$2:$A$6,'Tabla de valores'!$B$2:$B$6,FALSE)</f>
        <v>0</v>
      </c>
      <c r="E157">
        <f t="shared" si="7"/>
        <v>0</v>
      </c>
    </row>
    <row r="158" spans="3:5" x14ac:dyDescent="0.25">
      <c r="C158">
        <f t="shared" si="6"/>
        <v>0</v>
      </c>
      <c r="D158">
        <f>_xlfn.XLOOKUP(A158,'Tabla de valores'!$A$2:$A$6,'Tabla de valores'!$B$2:$B$6,FALSE)-_xlfn.XLOOKUP(B158,'Tabla de valores'!$A$2:$A$6,'Tabla de valores'!$B$2:$B$6,FALSE)</f>
        <v>0</v>
      </c>
      <c r="E158">
        <f t="shared" si="7"/>
        <v>0</v>
      </c>
    </row>
    <row r="159" spans="3:5" x14ac:dyDescent="0.25">
      <c r="C159">
        <f t="shared" si="6"/>
        <v>0</v>
      </c>
      <c r="D159">
        <f>_xlfn.XLOOKUP(A159,'Tabla de valores'!$A$2:$A$6,'Tabla de valores'!$B$2:$B$6,FALSE)-_xlfn.XLOOKUP(B159,'Tabla de valores'!$A$2:$A$6,'Tabla de valores'!$B$2:$B$6,FALSE)</f>
        <v>0</v>
      </c>
      <c r="E159">
        <f t="shared" si="7"/>
        <v>0</v>
      </c>
    </row>
    <row r="160" spans="3:5" x14ac:dyDescent="0.25">
      <c r="C160">
        <f t="shared" si="6"/>
        <v>0</v>
      </c>
      <c r="D160">
        <f>_xlfn.XLOOKUP(A160,'Tabla de valores'!$A$2:$A$6,'Tabla de valores'!$B$2:$B$6,FALSE)-_xlfn.XLOOKUP(B160,'Tabla de valores'!$A$2:$A$6,'Tabla de valores'!$B$2:$B$6,FALSE)</f>
        <v>0</v>
      </c>
      <c r="E160">
        <f t="shared" si="7"/>
        <v>0</v>
      </c>
    </row>
    <row r="161" spans="3:5" x14ac:dyDescent="0.25">
      <c r="C161">
        <f t="shared" si="6"/>
        <v>0</v>
      </c>
      <c r="D161">
        <f>_xlfn.XLOOKUP(A161,'Tabla de valores'!$A$2:$A$6,'Tabla de valores'!$B$2:$B$6,FALSE)-_xlfn.XLOOKUP(B161,'Tabla de valores'!$A$2:$A$6,'Tabla de valores'!$B$2:$B$6,FALSE)</f>
        <v>0</v>
      </c>
      <c r="E161">
        <f t="shared" si="7"/>
        <v>0</v>
      </c>
    </row>
    <row r="162" spans="3:5" x14ac:dyDescent="0.25">
      <c r="C162">
        <f t="shared" si="6"/>
        <v>0</v>
      </c>
      <c r="D162">
        <f>_xlfn.XLOOKUP(A162,'Tabla de valores'!$A$2:$A$6,'Tabla de valores'!$B$2:$B$6,FALSE)-_xlfn.XLOOKUP(B162,'Tabla de valores'!$A$2:$A$6,'Tabla de valores'!$B$2:$B$6,FALSE)</f>
        <v>0</v>
      </c>
      <c r="E162">
        <f t="shared" si="7"/>
        <v>0</v>
      </c>
    </row>
    <row r="163" spans="3:5" x14ac:dyDescent="0.25">
      <c r="C163">
        <f t="shared" si="6"/>
        <v>0</v>
      </c>
      <c r="D163">
        <f>_xlfn.XLOOKUP(A163,'Tabla de valores'!$A$2:$A$6,'Tabla de valores'!$B$2:$B$6,FALSE)-_xlfn.XLOOKUP(B163,'Tabla de valores'!$A$2:$A$6,'Tabla de valores'!$B$2:$B$6,FALSE)</f>
        <v>0</v>
      </c>
      <c r="E163">
        <f t="shared" si="7"/>
        <v>0</v>
      </c>
    </row>
    <row r="164" spans="3:5" x14ac:dyDescent="0.25">
      <c r="C164">
        <f t="shared" si="6"/>
        <v>0</v>
      </c>
      <c r="D164">
        <f>_xlfn.XLOOKUP(A164,'Tabla de valores'!$A$2:$A$6,'Tabla de valores'!$B$2:$B$6,FALSE)-_xlfn.XLOOKUP(B164,'Tabla de valores'!$A$2:$A$6,'Tabla de valores'!$B$2:$B$6,FALSE)</f>
        <v>0</v>
      </c>
      <c r="E164">
        <f t="shared" si="7"/>
        <v>0</v>
      </c>
    </row>
    <row r="165" spans="3:5" x14ac:dyDescent="0.25">
      <c r="C165">
        <f t="shared" si="6"/>
        <v>0</v>
      </c>
      <c r="D165">
        <f>_xlfn.XLOOKUP(A165,'Tabla de valores'!$A$2:$A$6,'Tabla de valores'!$B$2:$B$6,FALSE)-_xlfn.XLOOKUP(B165,'Tabla de valores'!$A$2:$A$6,'Tabla de valores'!$B$2:$B$6,FALSE)</f>
        <v>0</v>
      </c>
      <c r="E165">
        <f t="shared" si="7"/>
        <v>0</v>
      </c>
    </row>
    <row r="166" spans="3:5" x14ac:dyDescent="0.25">
      <c r="C166">
        <f t="shared" si="6"/>
        <v>0</v>
      </c>
      <c r="D166">
        <f>_xlfn.XLOOKUP(A166,'Tabla de valores'!$A$2:$A$6,'Tabla de valores'!$B$2:$B$6,FALSE)-_xlfn.XLOOKUP(B166,'Tabla de valores'!$A$2:$A$6,'Tabla de valores'!$B$2:$B$6,FALSE)</f>
        <v>0</v>
      </c>
      <c r="E166">
        <f t="shared" si="7"/>
        <v>0</v>
      </c>
    </row>
    <row r="167" spans="3:5" x14ac:dyDescent="0.25">
      <c r="C167">
        <f t="shared" si="6"/>
        <v>0</v>
      </c>
      <c r="D167">
        <f>_xlfn.XLOOKUP(A167,'Tabla de valores'!$A$2:$A$6,'Tabla de valores'!$B$2:$B$6,FALSE)-_xlfn.XLOOKUP(B167,'Tabla de valores'!$A$2:$A$6,'Tabla de valores'!$B$2:$B$6,FALSE)</f>
        <v>0</v>
      </c>
      <c r="E167">
        <f t="shared" si="7"/>
        <v>0</v>
      </c>
    </row>
    <row r="168" spans="3:5" x14ac:dyDescent="0.25">
      <c r="C168">
        <f t="shared" si="6"/>
        <v>0</v>
      </c>
      <c r="D168">
        <f>_xlfn.XLOOKUP(A168,'Tabla de valores'!$A$2:$A$6,'Tabla de valores'!$B$2:$B$6,FALSE)-_xlfn.XLOOKUP(B168,'Tabla de valores'!$A$2:$A$6,'Tabla de valores'!$B$2:$B$6,FALSE)</f>
        <v>0</v>
      </c>
      <c r="E168">
        <f t="shared" si="7"/>
        <v>0</v>
      </c>
    </row>
    <row r="169" spans="3:5" x14ac:dyDescent="0.25">
      <c r="C169">
        <f t="shared" si="6"/>
        <v>0</v>
      </c>
      <c r="D169">
        <f>_xlfn.XLOOKUP(A169,'Tabla de valores'!$A$2:$A$6,'Tabla de valores'!$B$2:$B$6,FALSE)-_xlfn.XLOOKUP(B169,'Tabla de valores'!$A$2:$A$6,'Tabla de valores'!$B$2:$B$6,FALSE)</f>
        <v>0</v>
      </c>
      <c r="E169">
        <f t="shared" si="7"/>
        <v>0</v>
      </c>
    </row>
    <row r="170" spans="3:5" x14ac:dyDescent="0.25">
      <c r="C170">
        <f t="shared" si="6"/>
        <v>0</v>
      </c>
      <c r="D170">
        <f>_xlfn.XLOOKUP(A170,'Tabla de valores'!$A$2:$A$6,'Tabla de valores'!$B$2:$B$6,FALSE)-_xlfn.XLOOKUP(B170,'Tabla de valores'!$A$2:$A$6,'Tabla de valores'!$B$2:$B$6,FALSE)</f>
        <v>0</v>
      </c>
      <c r="E170">
        <f t="shared" si="7"/>
        <v>0</v>
      </c>
    </row>
    <row r="171" spans="3:5" x14ac:dyDescent="0.25">
      <c r="C171">
        <f t="shared" si="6"/>
        <v>0</v>
      </c>
      <c r="D171">
        <f>_xlfn.XLOOKUP(A171,'Tabla de valores'!$A$2:$A$6,'Tabla de valores'!$B$2:$B$6,FALSE)-_xlfn.XLOOKUP(B171,'Tabla de valores'!$A$2:$A$6,'Tabla de valores'!$B$2:$B$6,FALSE)</f>
        <v>0</v>
      </c>
      <c r="E171">
        <f t="shared" si="7"/>
        <v>0</v>
      </c>
    </row>
    <row r="172" spans="3:5" x14ac:dyDescent="0.25">
      <c r="C172">
        <f t="shared" si="6"/>
        <v>0</v>
      </c>
      <c r="D172">
        <f>_xlfn.XLOOKUP(A172,'Tabla de valores'!$A$2:$A$6,'Tabla de valores'!$B$2:$B$6,FALSE)-_xlfn.XLOOKUP(B172,'Tabla de valores'!$A$2:$A$6,'Tabla de valores'!$B$2:$B$6,FALSE)</f>
        <v>0</v>
      </c>
      <c r="E172">
        <f t="shared" si="7"/>
        <v>0</v>
      </c>
    </row>
    <row r="173" spans="3:5" x14ac:dyDescent="0.25">
      <c r="C173">
        <f t="shared" si="6"/>
        <v>0</v>
      </c>
      <c r="D173">
        <f>_xlfn.XLOOKUP(A173,'Tabla de valores'!$A$2:$A$6,'Tabla de valores'!$B$2:$B$6,FALSE)-_xlfn.XLOOKUP(B173,'Tabla de valores'!$A$2:$A$6,'Tabla de valores'!$B$2:$B$6,FALSE)</f>
        <v>0</v>
      </c>
      <c r="E173">
        <f t="shared" si="7"/>
        <v>0</v>
      </c>
    </row>
    <row r="174" spans="3:5" x14ac:dyDescent="0.25">
      <c r="C174">
        <f t="shared" si="6"/>
        <v>0</v>
      </c>
      <c r="D174">
        <f>_xlfn.XLOOKUP(A174,'Tabla de valores'!$A$2:$A$6,'Tabla de valores'!$B$2:$B$6,FALSE)-_xlfn.XLOOKUP(B174,'Tabla de valores'!$A$2:$A$6,'Tabla de valores'!$B$2:$B$6,FALSE)</f>
        <v>0</v>
      </c>
      <c r="E174">
        <f t="shared" si="7"/>
        <v>0</v>
      </c>
    </row>
    <row r="175" spans="3:5" x14ac:dyDescent="0.25">
      <c r="C175">
        <f t="shared" si="6"/>
        <v>0</v>
      </c>
      <c r="D175">
        <f>_xlfn.XLOOKUP(A175,'Tabla de valores'!$A$2:$A$6,'Tabla de valores'!$B$2:$B$6,FALSE)-_xlfn.XLOOKUP(B175,'Tabla de valores'!$A$2:$A$6,'Tabla de valores'!$B$2:$B$6,FALSE)</f>
        <v>0</v>
      </c>
      <c r="E175">
        <f t="shared" si="7"/>
        <v>0</v>
      </c>
    </row>
    <row r="176" spans="3:5" x14ac:dyDescent="0.25">
      <c r="C176">
        <f t="shared" si="6"/>
        <v>0</v>
      </c>
      <c r="D176">
        <f>_xlfn.XLOOKUP(A176,'Tabla de valores'!$A$2:$A$6,'Tabla de valores'!$B$2:$B$6,FALSE)-_xlfn.XLOOKUP(B176,'Tabla de valores'!$A$2:$A$6,'Tabla de valores'!$B$2:$B$6,FALSE)</f>
        <v>0</v>
      </c>
      <c r="E176">
        <f t="shared" si="7"/>
        <v>0</v>
      </c>
    </row>
    <row r="177" spans="3:5" x14ac:dyDescent="0.25">
      <c r="C177">
        <f t="shared" si="6"/>
        <v>0</v>
      </c>
      <c r="D177">
        <f>_xlfn.XLOOKUP(A177,'Tabla de valores'!$A$2:$A$6,'Tabla de valores'!$B$2:$B$6,FALSE)-_xlfn.XLOOKUP(B177,'Tabla de valores'!$A$2:$A$6,'Tabla de valores'!$B$2:$B$6,FALSE)</f>
        <v>0</v>
      </c>
      <c r="E177">
        <f t="shared" si="7"/>
        <v>0</v>
      </c>
    </row>
    <row r="178" spans="3:5" x14ac:dyDescent="0.25">
      <c r="C178">
        <f t="shared" si="6"/>
        <v>0</v>
      </c>
      <c r="D178">
        <f>_xlfn.XLOOKUP(A178,'Tabla de valores'!$A$2:$A$6,'Tabla de valores'!$B$2:$B$6,FALSE)-_xlfn.XLOOKUP(B178,'Tabla de valores'!$A$2:$A$6,'Tabla de valores'!$B$2:$B$6,FALSE)</f>
        <v>0</v>
      </c>
      <c r="E178">
        <f t="shared" si="7"/>
        <v>0</v>
      </c>
    </row>
    <row r="179" spans="3:5" x14ac:dyDescent="0.25">
      <c r="C179">
        <f t="shared" si="6"/>
        <v>0</v>
      </c>
      <c r="D179">
        <f>_xlfn.XLOOKUP(A179,'Tabla de valores'!$A$2:$A$6,'Tabla de valores'!$B$2:$B$6,FALSE)-_xlfn.XLOOKUP(B179,'Tabla de valores'!$A$2:$A$6,'Tabla de valores'!$B$2:$B$6,FALSE)</f>
        <v>0</v>
      </c>
      <c r="E179">
        <f t="shared" si="7"/>
        <v>0</v>
      </c>
    </row>
    <row r="180" spans="3:5" x14ac:dyDescent="0.25">
      <c r="C180">
        <f t="shared" si="6"/>
        <v>0</v>
      </c>
      <c r="D180">
        <f>_xlfn.XLOOKUP(A180,'Tabla de valores'!$A$2:$A$6,'Tabla de valores'!$B$2:$B$6,FALSE)-_xlfn.XLOOKUP(B180,'Tabla de valores'!$A$2:$A$6,'Tabla de valores'!$B$2:$B$6,FALSE)</f>
        <v>0</v>
      </c>
      <c r="E180">
        <f t="shared" si="7"/>
        <v>0</v>
      </c>
    </row>
    <row r="181" spans="3:5" x14ac:dyDescent="0.25">
      <c r="C181">
        <f t="shared" si="6"/>
        <v>0</v>
      </c>
      <c r="D181">
        <f>_xlfn.XLOOKUP(A181,'Tabla de valores'!$A$2:$A$6,'Tabla de valores'!$B$2:$B$6,FALSE)-_xlfn.XLOOKUP(B181,'Tabla de valores'!$A$2:$A$6,'Tabla de valores'!$B$2:$B$6,FALSE)</f>
        <v>0</v>
      </c>
      <c r="E181">
        <f t="shared" si="7"/>
        <v>0</v>
      </c>
    </row>
    <row r="182" spans="3:5" x14ac:dyDescent="0.25">
      <c r="C182">
        <f t="shared" si="6"/>
        <v>0</v>
      </c>
      <c r="D182">
        <f>_xlfn.XLOOKUP(A182,'Tabla de valores'!$A$2:$A$6,'Tabla de valores'!$B$2:$B$6,FALSE)-_xlfn.XLOOKUP(B182,'Tabla de valores'!$A$2:$A$6,'Tabla de valores'!$B$2:$B$6,FALSE)</f>
        <v>0</v>
      </c>
      <c r="E182">
        <f t="shared" si="7"/>
        <v>0</v>
      </c>
    </row>
    <row r="183" spans="3:5" x14ac:dyDescent="0.25">
      <c r="C183">
        <f t="shared" si="6"/>
        <v>0</v>
      </c>
      <c r="D183">
        <f>_xlfn.XLOOKUP(A183,'Tabla de valores'!$A$2:$A$6,'Tabla de valores'!$B$2:$B$6,FALSE)-_xlfn.XLOOKUP(B183,'Tabla de valores'!$A$2:$A$6,'Tabla de valores'!$B$2:$B$6,FALSE)</f>
        <v>0</v>
      </c>
      <c r="E183">
        <f t="shared" si="7"/>
        <v>0</v>
      </c>
    </row>
    <row r="184" spans="3:5" x14ac:dyDescent="0.25">
      <c r="C184">
        <f t="shared" si="6"/>
        <v>0</v>
      </c>
      <c r="D184">
        <f>_xlfn.XLOOKUP(A184,'Tabla de valores'!$A$2:$A$6,'Tabla de valores'!$B$2:$B$6,FALSE)-_xlfn.XLOOKUP(B184,'Tabla de valores'!$A$2:$A$6,'Tabla de valores'!$B$2:$B$6,FALSE)</f>
        <v>0</v>
      </c>
      <c r="E184">
        <f t="shared" si="7"/>
        <v>0</v>
      </c>
    </row>
    <row r="185" spans="3:5" x14ac:dyDescent="0.25">
      <c r="C185">
        <f t="shared" si="6"/>
        <v>0</v>
      </c>
      <c r="D185">
        <f>_xlfn.XLOOKUP(A185,'Tabla de valores'!$A$2:$A$6,'Tabla de valores'!$B$2:$B$6,FALSE)-_xlfn.XLOOKUP(B185,'Tabla de valores'!$A$2:$A$6,'Tabla de valores'!$B$2:$B$6,FALSE)</f>
        <v>0</v>
      </c>
      <c r="E185">
        <f t="shared" si="7"/>
        <v>0</v>
      </c>
    </row>
    <row r="186" spans="3:5" x14ac:dyDescent="0.25">
      <c r="C186">
        <f t="shared" si="6"/>
        <v>0</v>
      </c>
      <c r="D186">
        <f>_xlfn.XLOOKUP(A186,'Tabla de valores'!$A$2:$A$6,'Tabla de valores'!$B$2:$B$6,FALSE)-_xlfn.XLOOKUP(B186,'Tabla de valores'!$A$2:$A$6,'Tabla de valores'!$B$2:$B$6,FALSE)</f>
        <v>0</v>
      </c>
      <c r="E186">
        <f t="shared" si="7"/>
        <v>0</v>
      </c>
    </row>
    <row r="187" spans="3:5" x14ac:dyDescent="0.25">
      <c r="C187">
        <f t="shared" si="6"/>
        <v>0</v>
      </c>
      <c r="D187">
        <f>_xlfn.XLOOKUP(A187,'Tabla de valores'!$A$2:$A$6,'Tabla de valores'!$B$2:$B$6,FALSE)-_xlfn.XLOOKUP(B187,'Tabla de valores'!$A$2:$A$6,'Tabla de valores'!$B$2:$B$6,FALSE)</f>
        <v>0</v>
      </c>
      <c r="E187">
        <f t="shared" si="7"/>
        <v>0</v>
      </c>
    </row>
    <row r="188" spans="3:5" x14ac:dyDescent="0.25">
      <c r="C188">
        <f t="shared" si="6"/>
        <v>0</v>
      </c>
      <c r="D188">
        <f>_xlfn.XLOOKUP(A188,'Tabla de valores'!$A$2:$A$6,'Tabla de valores'!$B$2:$B$6,FALSE)-_xlfn.XLOOKUP(B188,'Tabla de valores'!$A$2:$A$6,'Tabla de valores'!$B$2:$B$6,FALSE)</f>
        <v>0</v>
      </c>
      <c r="E188">
        <f t="shared" si="7"/>
        <v>0</v>
      </c>
    </row>
    <row r="189" spans="3:5" x14ac:dyDescent="0.25">
      <c r="C189">
        <f t="shared" si="6"/>
        <v>0</v>
      </c>
      <c r="D189">
        <f>_xlfn.XLOOKUP(A189,'Tabla de valores'!$A$2:$A$6,'Tabla de valores'!$B$2:$B$6,FALSE)-_xlfn.XLOOKUP(B189,'Tabla de valores'!$A$2:$A$6,'Tabla de valores'!$B$2:$B$6,FALSE)</f>
        <v>0</v>
      </c>
      <c r="E189">
        <f t="shared" si="7"/>
        <v>0</v>
      </c>
    </row>
    <row r="190" spans="3:5" x14ac:dyDescent="0.25">
      <c r="C190">
        <f t="shared" si="6"/>
        <v>0</v>
      </c>
      <c r="D190">
        <f>_xlfn.XLOOKUP(A190,'Tabla de valores'!$A$2:$A$6,'Tabla de valores'!$B$2:$B$6,FALSE)-_xlfn.XLOOKUP(B190,'Tabla de valores'!$A$2:$A$6,'Tabla de valores'!$B$2:$B$6,FALSE)</f>
        <v>0</v>
      </c>
      <c r="E190">
        <f t="shared" si="7"/>
        <v>0</v>
      </c>
    </row>
    <row r="191" spans="3:5" x14ac:dyDescent="0.25">
      <c r="C191">
        <f t="shared" si="6"/>
        <v>0</v>
      </c>
      <c r="D191">
        <f>_xlfn.XLOOKUP(A191,'Tabla de valores'!$A$2:$A$6,'Tabla de valores'!$B$2:$B$6,FALSE)-_xlfn.XLOOKUP(B191,'Tabla de valores'!$A$2:$A$6,'Tabla de valores'!$B$2:$B$6,FALSE)</f>
        <v>0</v>
      </c>
      <c r="E191">
        <f t="shared" si="7"/>
        <v>0</v>
      </c>
    </row>
    <row r="192" spans="3:5" x14ac:dyDescent="0.25">
      <c r="C192">
        <f t="shared" si="6"/>
        <v>0</v>
      </c>
      <c r="D192">
        <f>_xlfn.XLOOKUP(A192,'Tabla de valores'!$A$2:$A$6,'Tabla de valores'!$B$2:$B$6,FALSE)-_xlfn.XLOOKUP(B192,'Tabla de valores'!$A$2:$A$6,'Tabla de valores'!$B$2:$B$6,FALSE)</f>
        <v>0</v>
      </c>
      <c r="E192">
        <f t="shared" si="7"/>
        <v>0</v>
      </c>
    </row>
    <row r="193" spans="3:5" x14ac:dyDescent="0.25">
      <c r="C193">
        <f t="shared" si="6"/>
        <v>0</v>
      </c>
      <c r="D193">
        <f>_xlfn.XLOOKUP(A193,'Tabla de valores'!$A$2:$A$6,'Tabla de valores'!$B$2:$B$6,FALSE)-_xlfn.XLOOKUP(B193,'Tabla de valores'!$A$2:$A$6,'Tabla de valores'!$B$2:$B$6,FALSE)</f>
        <v>0</v>
      </c>
      <c r="E193">
        <f t="shared" si="7"/>
        <v>0</v>
      </c>
    </row>
    <row r="194" spans="3:5" x14ac:dyDescent="0.25">
      <c r="C194">
        <f t="shared" si="6"/>
        <v>0</v>
      </c>
      <c r="D194">
        <f>_xlfn.XLOOKUP(A194,'Tabla de valores'!$A$2:$A$6,'Tabla de valores'!$B$2:$B$6,FALSE)-_xlfn.XLOOKUP(B194,'Tabla de valores'!$A$2:$A$6,'Tabla de valores'!$B$2:$B$6,FALSE)</f>
        <v>0</v>
      </c>
      <c r="E194">
        <f t="shared" si="7"/>
        <v>0</v>
      </c>
    </row>
    <row r="195" spans="3:5" x14ac:dyDescent="0.25">
      <c r="C195">
        <f t="shared" ref="C195:C258" si="8">IF(OR(ISBLANK(A195), ISBLANK(B195)), , IF(A195 &lt; B195, "Incremento", IF(A195 &gt; B195, "Decremento", "Sin cambio")))</f>
        <v>0</v>
      </c>
      <c r="D195">
        <f>_xlfn.XLOOKUP(A195,'Tabla de valores'!$A$2:$A$6,'Tabla de valores'!$B$2:$B$6,FALSE)-_xlfn.XLOOKUP(B195,'Tabla de valores'!$A$2:$A$6,'Tabla de valores'!$B$2:$B$6,FALSE)</f>
        <v>0</v>
      </c>
      <c r="E195">
        <f t="shared" ref="E195:E258" si="9">IF(AND(C195=0, D195=0), , IF(C195="Incremento", IF(ABS(D195)=1, CONCATENATE("Más ", ABS(D195), " nivel"), CONCATENATE("Más ", ABS(D195), " niveles")),IF(C195="Decremento",IF(D195=1, CONCATENATE("Menos ", D195, " nivel"), CONCATENATE("Menos ", D195, " niveles")), "Sin cambio")))</f>
        <v>0</v>
      </c>
    </row>
    <row r="196" spans="3:5" x14ac:dyDescent="0.25">
      <c r="C196">
        <f t="shared" si="8"/>
        <v>0</v>
      </c>
      <c r="D196">
        <f>_xlfn.XLOOKUP(A196,'Tabla de valores'!$A$2:$A$6,'Tabla de valores'!$B$2:$B$6,FALSE)-_xlfn.XLOOKUP(B196,'Tabla de valores'!$A$2:$A$6,'Tabla de valores'!$B$2:$B$6,FALSE)</f>
        <v>0</v>
      </c>
      <c r="E196">
        <f t="shared" si="9"/>
        <v>0</v>
      </c>
    </row>
    <row r="197" spans="3:5" x14ac:dyDescent="0.25">
      <c r="C197">
        <f t="shared" si="8"/>
        <v>0</v>
      </c>
      <c r="D197">
        <f>_xlfn.XLOOKUP(A197,'Tabla de valores'!$A$2:$A$6,'Tabla de valores'!$B$2:$B$6,FALSE)-_xlfn.XLOOKUP(B197,'Tabla de valores'!$A$2:$A$6,'Tabla de valores'!$B$2:$B$6,FALSE)</f>
        <v>0</v>
      </c>
      <c r="E197">
        <f t="shared" si="9"/>
        <v>0</v>
      </c>
    </row>
    <row r="198" spans="3:5" x14ac:dyDescent="0.25">
      <c r="C198">
        <f t="shared" si="8"/>
        <v>0</v>
      </c>
      <c r="D198">
        <f>_xlfn.XLOOKUP(A198,'Tabla de valores'!$A$2:$A$6,'Tabla de valores'!$B$2:$B$6,FALSE)-_xlfn.XLOOKUP(B198,'Tabla de valores'!$A$2:$A$6,'Tabla de valores'!$B$2:$B$6,FALSE)</f>
        <v>0</v>
      </c>
      <c r="E198">
        <f t="shared" si="9"/>
        <v>0</v>
      </c>
    </row>
    <row r="199" spans="3:5" x14ac:dyDescent="0.25">
      <c r="C199">
        <f t="shared" si="8"/>
        <v>0</v>
      </c>
      <c r="D199">
        <f>_xlfn.XLOOKUP(A199,'Tabla de valores'!$A$2:$A$6,'Tabla de valores'!$B$2:$B$6,FALSE)-_xlfn.XLOOKUP(B199,'Tabla de valores'!$A$2:$A$6,'Tabla de valores'!$B$2:$B$6,FALSE)</f>
        <v>0</v>
      </c>
      <c r="E199">
        <f t="shared" si="9"/>
        <v>0</v>
      </c>
    </row>
    <row r="200" spans="3:5" x14ac:dyDescent="0.25">
      <c r="C200">
        <f t="shared" si="8"/>
        <v>0</v>
      </c>
      <c r="D200">
        <f>_xlfn.XLOOKUP(A200,'Tabla de valores'!$A$2:$A$6,'Tabla de valores'!$B$2:$B$6,FALSE)-_xlfn.XLOOKUP(B200,'Tabla de valores'!$A$2:$A$6,'Tabla de valores'!$B$2:$B$6,FALSE)</f>
        <v>0</v>
      </c>
      <c r="E200">
        <f t="shared" si="9"/>
        <v>0</v>
      </c>
    </row>
    <row r="201" spans="3:5" x14ac:dyDescent="0.25">
      <c r="C201">
        <f t="shared" si="8"/>
        <v>0</v>
      </c>
      <c r="D201">
        <f>_xlfn.XLOOKUP(A201,'Tabla de valores'!$A$2:$A$6,'Tabla de valores'!$B$2:$B$6,FALSE)-_xlfn.XLOOKUP(B201,'Tabla de valores'!$A$2:$A$6,'Tabla de valores'!$B$2:$B$6,FALSE)</f>
        <v>0</v>
      </c>
      <c r="E201">
        <f t="shared" si="9"/>
        <v>0</v>
      </c>
    </row>
    <row r="202" spans="3:5" x14ac:dyDescent="0.25">
      <c r="C202">
        <f t="shared" si="8"/>
        <v>0</v>
      </c>
      <c r="D202">
        <f>_xlfn.XLOOKUP(A202,'Tabla de valores'!$A$2:$A$6,'Tabla de valores'!$B$2:$B$6,FALSE)-_xlfn.XLOOKUP(B202,'Tabla de valores'!$A$2:$A$6,'Tabla de valores'!$B$2:$B$6,FALSE)</f>
        <v>0</v>
      </c>
      <c r="E202">
        <f t="shared" si="9"/>
        <v>0</v>
      </c>
    </row>
    <row r="203" spans="3:5" x14ac:dyDescent="0.25">
      <c r="C203">
        <f t="shared" si="8"/>
        <v>0</v>
      </c>
      <c r="D203">
        <f>_xlfn.XLOOKUP(A203,'Tabla de valores'!$A$2:$A$6,'Tabla de valores'!$B$2:$B$6,FALSE)-_xlfn.XLOOKUP(B203,'Tabla de valores'!$A$2:$A$6,'Tabla de valores'!$B$2:$B$6,FALSE)</f>
        <v>0</v>
      </c>
      <c r="E203">
        <f t="shared" si="9"/>
        <v>0</v>
      </c>
    </row>
    <row r="204" spans="3:5" x14ac:dyDescent="0.25">
      <c r="C204">
        <f t="shared" si="8"/>
        <v>0</v>
      </c>
      <c r="D204">
        <f>_xlfn.XLOOKUP(A204,'Tabla de valores'!$A$2:$A$6,'Tabla de valores'!$B$2:$B$6,FALSE)-_xlfn.XLOOKUP(B204,'Tabla de valores'!$A$2:$A$6,'Tabla de valores'!$B$2:$B$6,FALSE)</f>
        <v>0</v>
      </c>
      <c r="E204">
        <f t="shared" si="9"/>
        <v>0</v>
      </c>
    </row>
    <row r="205" spans="3:5" x14ac:dyDescent="0.25">
      <c r="C205">
        <f t="shared" si="8"/>
        <v>0</v>
      </c>
      <c r="D205">
        <f>_xlfn.XLOOKUP(A205,'Tabla de valores'!$A$2:$A$6,'Tabla de valores'!$B$2:$B$6,FALSE)-_xlfn.XLOOKUP(B205,'Tabla de valores'!$A$2:$A$6,'Tabla de valores'!$B$2:$B$6,FALSE)</f>
        <v>0</v>
      </c>
      <c r="E205">
        <f t="shared" si="9"/>
        <v>0</v>
      </c>
    </row>
    <row r="206" spans="3:5" x14ac:dyDescent="0.25">
      <c r="C206">
        <f t="shared" si="8"/>
        <v>0</v>
      </c>
      <c r="D206">
        <f>_xlfn.XLOOKUP(A206,'Tabla de valores'!$A$2:$A$6,'Tabla de valores'!$B$2:$B$6,FALSE)-_xlfn.XLOOKUP(B206,'Tabla de valores'!$A$2:$A$6,'Tabla de valores'!$B$2:$B$6,FALSE)</f>
        <v>0</v>
      </c>
      <c r="E206">
        <f t="shared" si="9"/>
        <v>0</v>
      </c>
    </row>
    <row r="207" spans="3:5" x14ac:dyDescent="0.25">
      <c r="C207">
        <f t="shared" si="8"/>
        <v>0</v>
      </c>
      <c r="D207">
        <f>_xlfn.XLOOKUP(A207,'Tabla de valores'!$A$2:$A$6,'Tabla de valores'!$B$2:$B$6,FALSE)-_xlfn.XLOOKUP(B207,'Tabla de valores'!$A$2:$A$6,'Tabla de valores'!$B$2:$B$6,FALSE)</f>
        <v>0</v>
      </c>
      <c r="E207">
        <f t="shared" si="9"/>
        <v>0</v>
      </c>
    </row>
    <row r="208" spans="3:5" x14ac:dyDescent="0.25">
      <c r="C208">
        <f t="shared" si="8"/>
        <v>0</v>
      </c>
      <c r="D208">
        <f>_xlfn.XLOOKUP(A208,'Tabla de valores'!$A$2:$A$6,'Tabla de valores'!$B$2:$B$6,FALSE)-_xlfn.XLOOKUP(B208,'Tabla de valores'!$A$2:$A$6,'Tabla de valores'!$B$2:$B$6,FALSE)</f>
        <v>0</v>
      </c>
      <c r="E208">
        <f t="shared" si="9"/>
        <v>0</v>
      </c>
    </row>
    <row r="209" spans="3:5" x14ac:dyDescent="0.25">
      <c r="C209">
        <f t="shared" si="8"/>
        <v>0</v>
      </c>
      <c r="D209">
        <f>_xlfn.XLOOKUP(A209,'Tabla de valores'!$A$2:$A$6,'Tabla de valores'!$B$2:$B$6,FALSE)-_xlfn.XLOOKUP(B209,'Tabla de valores'!$A$2:$A$6,'Tabla de valores'!$B$2:$B$6,FALSE)</f>
        <v>0</v>
      </c>
      <c r="E209">
        <f t="shared" si="9"/>
        <v>0</v>
      </c>
    </row>
    <row r="210" spans="3:5" x14ac:dyDescent="0.25">
      <c r="C210">
        <f t="shared" si="8"/>
        <v>0</v>
      </c>
      <c r="D210">
        <f>_xlfn.XLOOKUP(A210,'Tabla de valores'!$A$2:$A$6,'Tabla de valores'!$B$2:$B$6,FALSE)-_xlfn.XLOOKUP(B210,'Tabla de valores'!$A$2:$A$6,'Tabla de valores'!$B$2:$B$6,FALSE)</f>
        <v>0</v>
      </c>
      <c r="E210">
        <f t="shared" si="9"/>
        <v>0</v>
      </c>
    </row>
    <row r="211" spans="3:5" x14ac:dyDescent="0.25">
      <c r="C211">
        <f t="shared" si="8"/>
        <v>0</v>
      </c>
      <c r="D211">
        <f>_xlfn.XLOOKUP(A211,'Tabla de valores'!$A$2:$A$6,'Tabla de valores'!$B$2:$B$6,FALSE)-_xlfn.XLOOKUP(B211,'Tabla de valores'!$A$2:$A$6,'Tabla de valores'!$B$2:$B$6,FALSE)</f>
        <v>0</v>
      </c>
      <c r="E211">
        <f t="shared" si="9"/>
        <v>0</v>
      </c>
    </row>
    <row r="212" spans="3:5" x14ac:dyDescent="0.25">
      <c r="C212">
        <f t="shared" si="8"/>
        <v>0</v>
      </c>
      <c r="D212">
        <f>_xlfn.XLOOKUP(A212,'Tabla de valores'!$A$2:$A$6,'Tabla de valores'!$B$2:$B$6,FALSE)-_xlfn.XLOOKUP(B212,'Tabla de valores'!$A$2:$A$6,'Tabla de valores'!$B$2:$B$6,FALSE)</f>
        <v>0</v>
      </c>
      <c r="E212">
        <f t="shared" si="9"/>
        <v>0</v>
      </c>
    </row>
    <row r="213" spans="3:5" x14ac:dyDescent="0.25">
      <c r="C213">
        <f t="shared" si="8"/>
        <v>0</v>
      </c>
      <c r="D213">
        <f>_xlfn.XLOOKUP(A213,'Tabla de valores'!$A$2:$A$6,'Tabla de valores'!$B$2:$B$6,FALSE)-_xlfn.XLOOKUP(B213,'Tabla de valores'!$A$2:$A$6,'Tabla de valores'!$B$2:$B$6,FALSE)</f>
        <v>0</v>
      </c>
      <c r="E213">
        <f t="shared" si="9"/>
        <v>0</v>
      </c>
    </row>
    <row r="214" spans="3:5" x14ac:dyDescent="0.25">
      <c r="C214">
        <f t="shared" si="8"/>
        <v>0</v>
      </c>
      <c r="D214">
        <f>_xlfn.XLOOKUP(A214,'Tabla de valores'!$A$2:$A$6,'Tabla de valores'!$B$2:$B$6,FALSE)-_xlfn.XLOOKUP(B214,'Tabla de valores'!$A$2:$A$6,'Tabla de valores'!$B$2:$B$6,FALSE)</f>
        <v>0</v>
      </c>
      <c r="E214">
        <f t="shared" si="9"/>
        <v>0</v>
      </c>
    </row>
    <row r="215" spans="3:5" x14ac:dyDescent="0.25">
      <c r="C215">
        <f t="shared" si="8"/>
        <v>0</v>
      </c>
      <c r="D215">
        <f>_xlfn.XLOOKUP(A215,'Tabla de valores'!$A$2:$A$6,'Tabla de valores'!$B$2:$B$6,FALSE)-_xlfn.XLOOKUP(B215,'Tabla de valores'!$A$2:$A$6,'Tabla de valores'!$B$2:$B$6,FALSE)</f>
        <v>0</v>
      </c>
      <c r="E215">
        <f t="shared" si="9"/>
        <v>0</v>
      </c>
    </row>
    <row r="216" spans="3:5" x14ac:dyDescent="0.25">
      <c r="C216">
        <f t="shared" si="8"/>
        <v>0</v>
      </c>
      <c r="D216">
        <f>_xlfn.XLOOKUP(A216,'Tabla de valores'!$A$2:$A$6,'Tabla de valores'!$B$2:$B$6,FALSE)-_xlfn.XLOOKUP(B216,'Tabla de valores'!$A$2:$A$6,'Tabla de valores'!$B$2:$B$6,FALSE)</f>
        <v>0</v>
      </c>
      <c r="E216">
        <f t="shared" si="9"/>
        <v>0</v>
      </c>
    </row>
    <row r="217" spans="3:5" x14ac:dyDescent="0.25">
      <c r="C217">
        <f t="shared" si="8"/>
        <v>0</v>
      </c>
      <c r="D217">
        <f>_xlfn.XLOOKUP(A217,'Tabla de valores'!$A$2:$A$6,'Tabla de valores'!$B$2:$B$6,FALSE)-_xlfn.XLOOKUP(B217,'Tabla de valores'!$A$2:$A$6,'Tabla de valores'!$B$2:$B$6,FALSE)</f>
        <v>0</v>
      </c>
      <c r="E217">
        <f t="shared" si="9"/>
        <v>0</v>
      </c>
    </row>
    <row r="218" spans="3:5" x14ac:dyDescent="0.25">
      <c r="C218">
        <f t="shared" si="8"/>
        <v>0</v>
      </c>
      <c r="D218">
        <f>_xlfn.XLOOKUP(A218,'Tabla de valores'!$A$2:$A$6,'Tabla de valores'!$B$2:$B$6,FALSE)-_xlfn.XLOOKUP(B218,'Tabla de valores'!$A$2:$A$6,'Tabla de valores'!$B$2:$B$6,FALSE)</f>
        <v>0</v>
      </c>
      <c r="E218">
        <f t="shared" si="9"/>
        <v>0</v>
      </c>
    </row>
    <row r="219" spans="3:5" x14ac:dyDescent="0.25">
      <c r="C219">
        <f t="shared" si="8"/>
        <v>0</v>
      </c>
      <c r="D219">
        <f>_xlfn.XLOOKUP(A219,'Tabla de valores'!$A$2:$A$6,'Tabla de valores'!$B$2:$B$6,FALSE)-_xlfn.XLOOKUP(B219,'Tabla de valores'!$A$2:$A$6,'Tabla de valores'!$B$2:$B$6,FALSE)</f>
        <v>0</v>
      </c>
      <c r="E219">
        <f t="shared" si="9"/>
        <v>0</v>
      </c>
    </row>
    <row r="220" spans="3:5" x14ac:dyDescent="0.25">
      <c r="C220">
        <f t="shared" si="8"/>
        <v>0</v>
      </c>
      <c r="D220">
        <f>_xlfn.XLOOKUP(A220,'Tabla de valores'!$A$2:$A$6,'Tabla de valores'!$B$2:$B$6,FALSE)-_xlfn.XLOOKUP(B220,'Tabla de valores'!$A$2:$A$6,'Tabla de valores'!$B$2:$B$6,FALSE)</f>
        <v>0</v>
      </c>
      <c r="E220">
        <f t="shared" si="9"/>
        <v>0</v>
      </c>
    </row>
    <row r="221" spans="3:5" x14ac:dyDescent="0.25">
      <c r="C221">
        <f t="shared" si="8"/>
        <v>0</v>
      </c>
      <c r="D221">
        <f>_xlfn.XLOOKUP(A221,'Tabla de valores'!$A$2:$A$6,'Tabla de valores'!$B$2:$B$6,FALSE)-_xlfn.XLOOKUP(B221,'Tabla de valores'!$A$2:$A$6,'Tabla de valores'!$B$2:$B$6,FALSE)</f>
        <v>0</v>
      </c>
      <c r="E221">
        <f t="shared" si="9"/>
        <v>0</v>
      </c>
    </row>
    <row r="222" spans="3:5" x14ac:dyDescent="0.25">
      <c r="C222">
        <f t="shared" si="8"/>
        <v>0</v>
      </c>
      <c r="D222">
        <f>_xlfn.XLOOKUP(A222,'Tabla de valores'!$A$2:$A$6,'Tabla de valores'!$B$2:$B$6,FALSE)-_xlfn.XLOOKUP(B222,'Tabla de valores'!$A$2:$A$6,'Tabla de valores'!$B$2:$B$6,FALSE)</f>
        <v>0</v>
      </c>
      <c r="E222">
        <f t="shared" si="9"/>
        <v>0</v>
      </c>
    </row>
    <row r="223" spans="3:5" x14ac:dyDescent="0.25">
      <c r="C223">
        <f t="shared" si="8"/>
        <v>0</v>
      </c>
      <c r="D223">
        <f>_xlfn.XLOOKUP(A223,'Tabla de valores'!$A$2:$A$6,'Tabla de valores'!$B$2:$B$6,FALSE)-_xlfn.XLOOKUP(B223,'Tabla de valores'!$A$2:$A$6,'Tabla de valores'!$B$2:$B$6,FALSE)</f>
        <v>0</v>
      </c>
      <c r="E223">
        <f t="shared" si="9"/>
        <v>0</v>
      </c>
    </row>
    <row r="224" spans="3:5" x14ac:dyDescent="0.25">
      <c r="C224">
        <f t="shared" si="8"/>
        <v>0</v>
      </c>
      <c r="D224">
        <f>_xlfn.XLOOKUP(A224,'Tabla de valores'!$A$2:$A$6,'Tabla de valores'!$B$2:$B$6,FALSE)-_xlfn.XLOOKUP(B224,'Tabla de valores'!$A$2:$A$6,'Tabla de valores'!$B$2:$B$6,FALSE)</f>
        <v>0</v>
      </c>
      <c r="E224">
        <f t="shared" si="9"/>
        <v>0</v>
      </c>
    </row>
    <row r="225" spans="3:5" x14ac:dyDescent="0.25">
      <c r="C225">
        <f t="shared" si="8"/>
        <v>0</v>
      </c>
      <c r="D225">
        <f>_xlfn.XLOOKUP(A225,'Tabla de valores'!$A$2:$A$6,'Tabla de valores'!$B$2:$B$6,FALSE)-_xlfn.XLOOKUP(B225,'Tabla de valores'!$A$2:$A$6,'Tabla de valores'!$B$2:$B$6,FALSE)</f>
        <v>0</v>
      </c>
      <c r="E225">
        <f t="shared" si="9"/>
        <v>0</v>
      </c>
    </row>
    <row r="226" spans="3:5" x14ac:dyDescent="0.25">
      <c r="C226">
        <f t="shared" si="8"/>
        <v>0</v>
      </c>
      <c r="D226">
        <f>_xlfn.XLOOKUP(A226,'Tabla de valores'!$A$2:$A$6,'Tabla de valores'!$B$2:$B$6,FALSE)-_xlfn.XLOOKUP(B226,'Tabla de valores'!$A$2:$A$6,'Tabla de valores'!$B$2:$B$6,FALSE)</f>
        <v>0</v>
      </c>
      <c r="E226">
        <f t="shared" si="9"/>
        <v>0</v>
      </c>
    </row>
    <row r="227" spans="3:5" x14ac:dyDescent="0.25">
      <c r="C227">
        <f t="shared" si="8"/>
        <v>0</v>
      </c>
      <c r="D227">
        <f>_xlfn.XLOOKUP(A227,'Tabla de valores'!$A$2:$A$6,'Tabla de valores'!$B$2:$B$6,FALSE)-_xlfn.XLOOKUP(B227,'Tabla de valores'!$A$2:$A$6,'Tabla de valores'!$B$2:$B$6,FALSE)</f>
        <v>0</v>
      </c>
      <c r="E227">
        <f t="shared" si="9"/>
        <v>0</v>
      </c>
    </row>
    <row r="228" spans="3:5" x14ac:dyDescent="0.25">
      <c r="C228">
        <f t="shared" si="8"/>
        <v>0</v>
      </c>
      <c r="D228">
        <f>_xlfn.XLOOKUP(A228,'Tabla de valores'!$A$2:$A$6,'Tabla de valores'!$B$2:$B$6,FALSE)-_xlfn.XLOOKUP(B228,'Tabla de valores'!$A$2:$A$6,'Tabla de valores'!$B$2:$B$6,FALSE)</f>
        <v>0</v>
      </c>
      <c r="E228">
        <f t="shared" si="9"/>
        <v>0</v>
      </c>
    </row>
    <row r="229" spans="3:5" x14ac:dyDescent="0.25">
      <c r="C229">
        <f t="shared" si="8"/>
        <v>0</v>
      </c>
      <c r="D229">
        <f>_xlfn.XLOOKUP(A229,'Tabla de valores'!$A$2:$A$6,'Tabla de valores'!$B$2:$B$6,FALSE)-_xlfn.XLOOKUP(B229,'Tabla de valores'!$A$2:$A$6,'Tabla de valores'!$B$2:$B$6,FALSE)</f>
        <v>0</v>
      </c>
      <c r="E229">
        <f t="shared" si="9"/>
        <v>0</v>
      </c>
    </row>
    <row r="230" spans="3:5" x14ac:dyDescent="0.25">
      <c r="C230">
        <f t="shared" si="8"/>
        <v>0</v>
      </c>
      <c r="D230">
        <f>_xlfn.XLOOKUP(A230,'Tabla de valores'!$A$2:$A$6,'Tabla de valores'!$B$2:$B$6,FALSE)-_xlfn.XLOOKUP(B230,'Tabla de valores'!$A$2:$A$6,'Tabla de valores'!$B$2:$B$6,FALSE)</f>
        <v>0</v>
      </c>
      <c r="E230">
        <f t="shared" si="9"/>
        <v>0</v>
      </c>
    </row>
    <row r="231" spans="3:5" x14ac:dyDescent="0.25">
      <c r="C231">
        <f t="shared" si="8"/>
        <v>0</v>
      </c>
      <c r="D231">
        <f>_xlfn.XLOOKUP(A231,'Tabla de valores'!$A$2:$A$6,'Tabla de valores'!$B$2:$B$6,FALSE)-_xlfn.XLOOKUP(B231,'Tabla de valores'!$A$2:$A$6,'Tabla de valores'!$B$2:$B$6,FALSE)</f>
        <v>0</v>
      </c>
      <c r="E231">
        <f t="shared" si="9"/>
        <v>0</v>
      </c>
    </row>
    <row r="232" spans="3:5" x14ac:dyDescent="0.25">
      <c r="C232">
        <f t="shared" si="8"/>
        <v>0</v>
      </c>
      <c r="D232">
        <f>_xlfn.XLOOKUP(A232,'Tabla de valores'!$A$2:$A$6,'Tabla de valores'!$B$2:$B$6,FALSE)-_xlfn.XLOOKUP(B232,'Tabla de valores'!$A$2:$A$6,'Tabla de valores'!$B$2:$B$6,FALSE)</f>
        <v>0</v>
      </c>
      <c r="E232">
        <f t="shared" si="9"/>
        <v>0</v>
      </c>
    </row>
    <row r="233" spans="3:5" x14ac:dyDescent="0.25">
      <c r="C233">
        <f t="shared" si="8"/>
        <v>0</v>
      </c>
      <c r="D233">
        <f>_xlfn.XLOOKUP(A233,'Tabla de valores'!$A$2:$A$6,'Tabla de valores'!$B$2:$B$6,FALSE)-_xlfn.XLOOKUP(B233,'Tabla de valores'!$A$2:$A$6,'Tabla de valores'!$B$2:$B$6,FALSE)</f>
        <v>0</v>
      </c>
      <c r="E233">
        <f t="shared" si="9"/>
        <v>0</v>
      </c>
    </row>
    <row r="234" spans="3:5" x14ac:dyDescent="0.25">
      <c r="C234">
        <f t="shared" si="8"/>
        <v>0</v>
      </c>
      <c r="D234">
        <f>_xlfn.XLOOKUP(A234,'Tabla de valores'!$A$2:$A$6,'Tabla de valores'!$B$2:$B$6,FALSE)-_xlfn.XLOOKUP(B234,'Tabla de valores'!$A$2:$A$6,'Tabla de valores'!$B$2:$B$6,FALSE)</f>
        <v>0</v>
      </c>
      <c r="E234">
        <f t="shared" si="9"/>
        <v>0</v>
      </c>
    </row>
    <row r="235" spans="3:5" x14ac:dyDescent="0.25">
      <c r="C235">
        <f t="shared" si="8"/>
        <v>0</v>
      </c>
      <c r="D235">
        <f>_xlfn.XLOOKUP(A235,'Tabla de valores'!$A$2:$A$6,'Tabla de valores'!$B$2:$B$6,FALSE)-_xlfn.XLOOKUP(B235,'Tabla de valores'!$A$2:$A$6,'Tabla de valores'!$B$2:$B$6,FALSE)</f>
        <v>0</v>
      </c>
      <c r="E235">
        <f t="shared" si="9"/>
        <v>0</v>
      </c>
    </row>
    <row r="236" spans="3:5" x14ac:dyDescent="0.25">
      <c r="C236">
        <f t="shared" si="8"/>
        <v>0</v>
      </c>
      <c r="D236">
        <f>_xlfn.XLOOKUP(A236,'Tabla de valores'!$A$2:$A$6,'Tabla de valores'!$B$2:$B$6,FALSE)-_xlfn.XLOOKUP(B236,'Tabla de valores'!$A$2:$A$6,'Tabla de valores'!$B$2:$B$6,FALSE)</f>
        <v>0</v>
      </c>
      <c r="E236">
        <f t="shared" si="9"/>
        <v>0</v>
      </c>
    </row>
    <row r="237" spans="3:5" x14ac:dyDescent="0.25">
      <c r="C237">
        <f t="shared" si="8"/>
        <v>0</v>
      </c>
      <c r="D237">
        <f>_xlfn.XLOOKUP(A237,'Tabla de valores'!$A$2:$A$6,'Tabla de valores'!$B$2:$B$6,FALSE)-_xlfn.XLOOKUP(B237,'Tabla de valores'!$A$2:$A$6,'Tabla de valores'!$B$2:$B$6,FALSE)</f>
        <v>0</v>
      </c>
      <c r="E237">
        <f t="shared" si="9"/>
        <v>0</v>
      </c>
    </row>
    <row r="238" spans="3:5" x14ac:dyDescent="0.25">
      <c r="C238">
        <f t="shared" si="8"/>
        <v>0</v>
      </c>
      <c r="D238">
        <f>_xlfn.XLOOKUP(A238,'Tabla de valores'!$A$2:$A$6,'Tabla de valores'!$B$2:$B$6,FALSE)-_xlfn.XLOOKUP(B238,'Tabla de valores'!$A$2:$A$6,'Tabla de valores'!$B$2:$B$6,FALSE)</f>
        <v>0</v>
      </c>
      <c r="E238">
        <f t="shared" si="9"/>
        <v>0</v>
      </c>
    </row>
    <row r="239" spans="3:5" x14ac:dyDescent="0.25">
      <c r="C239">
        <f t="shared" si="8"/>
        <v>0</v>
      </c>
      <c r="D239">
        <f>_xlfn.XLOOKUP(A239,'Tabla de valores'!$A$2:$A$6,'Tabla de valores'!$B$2:$B$6,FALSE)-_xlfn.XLOOKUP(B239,'Tabla de valores'!$A$2:$A$6,'Tabla de valores'!$B$2:$B$6,FALSE)</f>
        <v>0</v>
      </c>
      <c r="E239">
        <f t="shared" si="9"/>
        <v>0</v>
      </c>
    </row>
    <row r="240" spans="3:5" x14ac:dyDescent="0.25">
      <c r="C240">
        <f t="shared" si="8"/>
        <v>0</v>
      </c>
      <c r="D240">
        <f>_xlfn.XLOOKUP(A240,'Tabla de valores'!$A$2:$A$6,'Tabla de valores'!$B$2:$B$6,FALSE)-_xlfn.XLOOKUP(B240,'Tabla de valores'!$A$2:$A$6,'Tabla de valores'!$B$2:$B$6,FALSE)</f>
        <v>0</v>
      </c>
      <c r="E240">
        <f t="shared" si="9"/>
        <v>0</v>
      </c>
    </row>
    <row r="241" spans="3:5" x14ac:dyDescent="0.25">
      <c r="C241">
        <f t="shared" si="8"/>
        <v>0</v>
      </c>
      <c r="D241">
        <f>_xlfn.XLOOKUP(A241,'Tabla de valores'!$A$2:$A$6,'Tabla de valores'!$B$2:$B$6,FALSE)-_xlfn.XLOOKUP(B241,'Tabla de valores'!$A$2:$A$6,'Tabla de valores'!$B$2:$B$6,FALSE)</f>
        <v>0</v>
      </c>
      <c r="E241">
        <f t="shared" si="9"/>
        <v>0</v>
      </c>
    </row>
    <row r="242" spans="3:5" x14ac:dyDescent="0.25">
      <c r="C242">
        <f t="shared" si="8"/>
        <v>0</v>
      </c>
      <c r="D242">
        <f>_xlfn.XLOOKUP(A242,'Tabla de valores'!$A$2:$A$6,'Tabla de valores'!$B$2:$B$6,FALSE)-_xlfn.XLOOKUP(B242,'Tabla de valores'!$A$2:$A$6,'Tabla de valores'!$B$2:$B$6,FALSE)</f>
        <v>0</v>
      </c>
      <c r="E242">
        <f t="shared" si="9"/>
        <v>0</v>
      </c>
    </row>
    <row r="243" spans="3:5" x14ac:dyDescent="0.25">
      <c r="C243">
        <f t="shared" si="8"/>
        <v>0</v>
      </c>
      <c r="D243">
        <f>_xlfn.XLOOKUP(A243,'Tabla de valores'!$A$2:$A$6,'Tabla de valores'!$B$2:$B$6,FALSE)-_xlfn.XLOOKUP(B243,'Tabla de valores'!$A$2:$A$6,'Tabla de valores'!$B$2:$B$6,FALSE)</f>
        <v>0</v>
      </c>
      <c r="E243">
        <f t="shared" si="9"/>
        <v>0</v>
      </c>
    </row>
    <row r="244" spans="3:5" x14ac:dyDescent="0.25">
      <c r="C244">
        <f t="shared" si="8"/>
        <v>0</v>
      </c>
      <c r="D244">
        <f>_xlfn.XLOOKUP(A244,'Tabla de valores'!$A$2:$A$6,'Tabla de valores'!$B$2:$B$6,FALSE)-_xlfn.XLOOKUP(B244,'Tabla de valores'!$A$2:$A$6,'Tabla de valores'!$B$2:$B$6,FALSE)</f>
        <v>0</v>
      </c>
      <c r="E244">
        <f t="shared" si="9"/>
        <v>0</v>
      </c>
    </row>
    <row r="245" spans="3:5" x14ac:dyDescent="0.25">
      <c r="C245">
        <f t="shared" si="8"/>
        <v>0</v>
      </c>
      <c r="D245">
        <f>_xlfn.XLOOKUP(A245,'Tabla de valores'!$A$2:$A$6,'Tabla de valores'!$B$2:$B$6,FALSE)-_xlfn.XLOOKUP(B245,'Tabla de valores'!$A$2:$A$6,'Tabla de valores'!$B$2:$B$6,FALSE)</f>
        <v>0</v>
      </c>
      <c r="E245">
        <f t="shared" si="9"/>
        <v>0</v>
      </c>
    </row>
    <row r="246" spans="3:5" x14ac:dyDescent="0.25">
      <c r="C246">
        <f t="shared" si="8"/>
        <v>0</v>
      </c>
      <c r="D246">
        <f>_xlfn.XLOOKUP(A246,'Tabla de valores'!$A$2:$A$6,'Tabla de valores'!$B$2:$B$6,FALSE)-_xlfn.XLOOKUP(B246,'Tabla de valores'!$A$2:$A$6,'Tabla de valores'!$B$2:$B$6,FALSE)</f>
        <v>0</v>
      </c>
      <c r="E246">
        <f t="shared" si="9"/>
        <v>0</v>
      </c>
    </row>
    <row r="247" spans="3:5" x14ac:dyDescent="0.25">
      <c r="C247">
        <f t="shared" si="8"/>
        <v>0</v>
      </c>
      <c r="D247">
        <f>_xlfn.XLOOKUP(A247,'Tabla de valores'!$A$2:$A$6,'Tabla de valores'!$B$2:$B$6,FALSE)-_xlfn.XLOOKUP(B247,'Tabla de valores'!$A$2:$A$6,'Tabla de valores'!$B$2:$B$6,FALSE)</f>
        <v>0</v>
      </c>
      <c r="E247">
        <f t="shared" si="9"/>
        <v>0</v>
      </c>
    </row>
    <row r="248" spans="3:5" x14ac:dyDescent="0.25">
      <c r="C248">
        <f t="shared" si="8"/>
        <v>0</v>
      </c>
      <c r="D248">
        <f>_xlfn.XLOOKUP(A248,'Tabla de valores'!$A$2:$A$6,'Tabla de valores'!$B$2:$B$6,FALSE)-_xlfn.XLOOKUP(B248,'Tabla de valores'!$A$2:$A$6,'Tabla de valores'!$B$2:$B$6,FALSE)</f>
        <v>0</v>
      </c>
      <c r="E248">
        <f t="shared" si="9"/>
        <v>0</v>
      </c>
    </row>
    <row r="249" spans="3:5" x14ac:dyDescent="0.25">
      <c r="C249">
        <f t="shared" si="8"/>
        <v>0</v>
      </c>
      <c r="D249">
        <f>_xlfn.XLOOKUP(A249,'Tabla de valores'!$A$2:$A$6,'Tabla de valores'!$B$2:$B$6,FALSE)-_xlfn.XLOOKUP(B249,'Tabla de valores'!$A$2:$A$6,'Tabla de valores'!$B$2:$B$6,FALSE)</f>
        <v>0</v>
      </c>
      <c r="E249">
        <f t="shared" si="9"/>
        <v>0</v>
      </c>
    </row>
    <row r="250" spans="3:5" x14ac:dyDescent="0.25">
      <c r="C250">
        <f t="shared" si="8"/>
        <v>0</v>
      </c>
      <c r="D250">
        <f>_xlfn.XLOOKUP(A250,'Tabla de valores'!$A$2:$A$6,'Tabla de valores'!$B$2:$B$6,FALSE)-_xlfn.XLOOKUP(B250,'Tabla de valores'!$A$2:$A$6,'Tabla de valores'!$B$2:$B$6,FALSE)</f>
        <v>0</v>
      </c>
      <c r="E250">
        <f t="shared" si="9"/>
        <v>0</v>
      </c>
    </row>
    <row r="251" spans="3:5" x14ac:dyDescent="0.25">
      <c r="C251">
        <f t="shared" si="8"/>
        <v>0</v>
      </c>
      <c r="D251">
        <f>_xlfn.XLOOKUP(A251,'Tabla de valores'!$A$2:$A$6,'Tabla de valores'!$B$2:$B$6,FALSE)-_xlfn.XLOOKUP(B251,'Tabla de valores'!$A$2:$A$6,'Tabla de valores'!$B$2:$B$6,FALSE)</f>
        <v>0</v>
      </c>
      <c r="E251">
        <f t="shared" si="9"/>
        <v>0</v>
      </c>
    </row>
    <row r="252" spans="3:5" x14ac:dyDescent="0.25">
      <c r="C252">
        <f t="shared" si="8"/>
        <v>0</v>
      </c>
      <c r="D252">
        <f>_xlfn.XLOOKUP(A252,'Tabla de valores'!$A$2:$A$6,'Tabla de valores'!$B$2:$B$6,FALSE)-_xlfn.XLOOKUP(B252,'Tabla de valores'!$A$2:$A$6,'Tabla de valores'!$B$2:$B$6,FALSE)</f>
        <v>0</v>
      </c>
      <c r="E252">
        <f t="shared" si="9"/>
        <v>0</v>
      </c>
    </row>
    <row r="253" spans="3:5" x14ac:dyDescent="0.25">
      <c r="C253">
        <f t="shared" si="8"/>
        <v>0</v>
      </c>
      <c r="D253">
        <f>_xlfn.XLOOKUP(A253,'Tabla de valores'!$A$2:$A$6,'Tabla de valores'!$B$2:$B$6,FALSE)-_xlfn.XLOOKUP(B253,'Tabla de valores'!$A$2:$A$6,'Tabla de valores'!$B$2:$B$6,FALSE)</f>
        <v>0</v>
      </c>
      <c r="E253">
        <f t="shared" si="9"/>
        <v>0</v>
      </c>
    </row>
    <row r="254" spans="3:5" x14ac:dyDescent="0.25">
      <c r="C254">
        <f t="shared" si="8"/>
        <v>0</v>
      </c>
      <c r="D254">
        <f>_xlfn.XLOOKUP(A254,'Tabla de valores'!$A$2:$A$6,'Tabla de valores'!$B$2:$B$6,FALSE)-_xlfn.XLOOKUP(B254,'Tabla de valores'!$A$2:$A$6,'Tabla de valores'!$B$2:$B$6,FALSE)</f>
        <v>0</v>
      </c>
      <c r="E254">
        <f t="shared" si="9"/>
        <v>0</v>
      </c>
    </row>
    <row r="255" spans="3:5" x14ac:dyDescent="0.25">
      <c r="C255">
        <f t="shared" si="8"/>
        <v>0</v>
      </c>
      <c r="D255">
        <f>_xlfn.XLOOKUP(A255,'Tabla de valores'!$A$2:$A$6,'Tabla de valores'!$B$2:$B$6,FALSE)-_xlfn.XLOOKUP(B255,'Tabla de valores'!$A$2:$A$6,'Tabla de valores'!$B$2:$B$6,FALSE)</f>
        <v>0</v>
      </c>
      <c r="E255">
        <f t="shared" si="9"/>
        <v>0</v>
      </c>
    </row>
    <row r="256" spans="3:5" x14ac:dyDescent="0.25">
      <c r="C256">
        <f t="shared" si="8"/>
        <v>0</v>
      </c>
      <c r="D256">
        <f>_xlfn.XLOOKUP(A256,'Tabla de valores'!$A$2:$A$6,'Tabla de valores'!$B$2:$B$6,FALSE)-_xlfn.XLOOKUP(B256,'Tabla de valores'!$A$2:$A$6,'Tabla de valores'!$B$2:$B$6,FALSE)</f>
        <v>0</v>
      </c>
      <c r="E256">
        <f t="shared" si="9"/>
        <v>0</v>
      </c>
    </row>
    <row r="257" spans="3:5" x14ac:dyDescent="0.25">
      <c r="C257">
        <f t="shared" si="8"/>
        <v>0</v>
      </c>
      <c r="D257">
        <f>_xlfn.XLOOKUP(A257,'Tabla de valores'!$A$2:$A$6,'Tabla de valores'!$B$2:$B$6,FALSE)-_xlfn.XLOOKUP(B257,'Tabla de valores'!$A$2:$A$6,'Tabla de valores'!$B$2:$B$6,FALSE)</f>
        <v>0</v>
      </c>
      <c r="E257">
        <f t="shared" si="9"/>
        <v>0</v>
      </c>
    </row>
    <row r="258" spans="3:5" x14ac:dyDescent="0.25">
      <c r="C258">
        <f t="shared" si="8"/>
        <v>0</v>
      </c>
      <c r="D258">
        <f>_xlfn.XLOOKUP(A258,'Tabla de valores'!$A$2:$A$6,'Tabla de valores'!$B$2:$B$6,FALSE)-_xlfn.XLOOKUP(B258,'Tabla de valores'!$A$2:$A$6,'Tabla de valores'!$B$2:$B$6,FALSE)</f>
        <v>0</v>
      </c>
      <c r="E258">
        <f t="shared" si="9"/>
        <v>0</v>
      </c>
    </row>
    <row r="259" spans="3:5" x14ac:dyDescent="0.25">
      <c r="C259">
        <f t="shared" ref="C259:C322" si="10">IF(OR(ISBLANK(A259), ISBLANK(B259)), , IF(A259 &lt; B259, "Incremento", IF(A259 &gt; B259, "Decremento", "Sin cambio")))</f>
        <v>0</v>
      </c>
      <c r="D259">
        <f>_xlfn.XLOOKUP(A259,'Tabla de valores'!$A$2:$A$6,'Tabla de valores'!$B$2:$B$6,FALSE)-_xlfn.XLOOKUP(B259,'Tabla de valores'!$A$2:$A$6,'Tabla de valores'!$B$2:$B$6,FALSE)</f>
        <v>0</v>
      </c>
      <c r="E259">
        <f t="shared" ref="E259:E322" si="11">IF(AND(C259=0, D259=0), , IF(C259="Incremento", IF(ABS(D259)=1, CONCATENATE("Más ", ABS(D259), " nivel"), CONCATENATE("Más ", ABS(D259), " niveles")),IF(C259="Decremento",IF(D259=1, CONCATENATE("Menos ", D259, " nivel"), CONCATENATE("Menos ", D259, " niveles")), "Sin cambio")))</f>
        <v>0</v>
      </c>
    </row>
    <row r="260" spans="3:5" x14ac:dyDescent="0.25">
      <c r="C260">
        <f t="shared" si="10"/>
        <v>0</v>
      </c>
      <c r="D260">
        <f>_xlfn.XLOOKUP(A260,'Tabla de valores'!$A$2:$A$6,'Tabla de valores'!$B$2:$B$6,FALSE)-_xlfn.XLOOKUP(B260,'Tabla de valores'!$A$2:$A$6,'Tabla de valores'!$B$2:$B$6,FALSE)</f>
        <v>0</v>
      </c>
      <c r="E260">
        <f t="shared" si="11"/>
        <v>0</v>
      </c>
    </row>
    <row r="261" spans="3:5" x14ac:dyDescent="0.25">
      <c r="C261">
        <f t="shared" si="10"/>
        <v>0</v>
      </c>
      <c r="D261">
        <f>_xlfn.XLOOKUP(A261,'Tabla de valores'!$A$2:$A$6,'Tabla de valores'!$B$2:$B$6,FALSE)-_xlfn.XLOOKUP(B261,'Tabla de valores'!$A$2:$A$6,'Tabla de valores'!$B$2:$B$6,FALSE)</f>
        <v>0</v>
      </c>
      <c r="E261">
        <f t="shared" si="11"/>
        <v>0</v>
      </c>
    </row>
    <row r="262" spans="3:5" x14ac:dyDescent="0.25">
      <c r="C262">
        <f t="shared" si="10"/>
        <v>0</v>
      </c>
      <c r="D262">
        <f>_xlfn.XLOOKUP(A262,'Tabla de valores'!$A$2:$A$6,'Tabla de valores'!$B$2:$B$6,FALSE)-_xlfn.XLOOKUP(B262,'Tabla de valores'!$A$2:$A$6,'Tabla de valores'!$B$2:$B$6,FALSE)</f>
        <v>0</v>
      </c>
      <c r="E262">
        <f t="shared" si="11"/>
        <v>0</v>
      </c>
    </row>
    <row r="263" spans="3:5" x14ac:dyDescent="0.25">
      <c r="C263">
        <f t="shared" si="10"/>
        <v>0</v>
      </c>
      <c r="D263">
        <f>_xlfn.XLOOKUP(A263,'Tabla de valores'!$A$2:$A$6,'Tabla de valores'!$B$2:$B$6,FALSE)-_xlfn.XLOOKUP(B263,'Tabla de valores'!$A$2:$A$6,'Tabla de valores'!$B$2:$B$6,FALSE)</f>
        <v>0</v>
      </c>
      <c r="E263">
        <f t="shared" si="11"/>
        <v>0</v>
      </c>
    </row>
    <row r="264" spans="3:5" x14ac:dyDescent="0.25">
      <c r="C264">
        <f t="shared" si="10"/>
        <v>0</v>
      </c>
      <c r="D264">
        <f>_xlfn.XLOOKUP(A264,'Tabla de valores'!$A$2:$A$6,'Tabla de valores'!$B$2:$B$6,FALSE)-_xlfn.XLOOKUP(B264,'Tabla de valores'!$A$2:$A$6,'Tabla de valores'!$B$2:$B$6,FALSE)</f>
        <v>0</v>
      </c>
      <c r="E264">
        <f t="shared" si="11"/>
        <v>0</v>
      </c>
    </row>
    <row r="265" spans="3:5" x14ac:dyDescent="0.25">
      <c r="C265">
        <f t="shared" si="10"/>
        <v>0</v>
      </c>
      <c r="D265">
        <f>_xlfn.XLOOKUP(A265,'Tabla de valores'!$A$2:$A$6,'Tabla de valores'!$B$2:$B$6,FALSE)-_xlfn.XLOOKUP(B265,'Tabla de valores'!$A$2:$A$6,'Tabla de valores'!$B$2:$B$6,FALSE)</f>
        <v>0</v>
      </c>
      <c r="E265">
        <f t="shared" si="11"/>
        <v>0</v>
      </c>
    </row>
    <row r="266" spans="3:5" x14ac:dyDescent="0.25">
      <c r="C266">
        <f t="shared" si="10"/>
        <v>0</v>
      </c>
      <c r="D266">
        <f>_xlfn.XLOOKUP(A266,'Tabla de valores'!$A$2:$A$6,'Tabla de valores'!$B$2:$B$6,FALSE)-_xlfn.XLOOKUP(B266,'Tabla de valores'!$A$2:$A$6,'Tabla de valores'!$B$2:$B$6,FALSE)</f>
        <v>0</v>
      </c>
      <c r="E266">
        <f t="shared" si="11"/>
        <v>0</v>
      </c>
    </row>
    <row r="267" spans="3:5" x14ac:dyDescent="0.25">
      <c r="C267">
        <f t="shared" si="10"/>
        <v>0</v>
      </c>
      <c r="D267">
        <f>_xlfn.XLOOKUP(A267,'Tabla de valores'!$A$2:$A$6,'Tabla de valores'!$B$2:$B$6,FALSE)-_xlfn.XLOOKUP(B267,'Tabla de valores'!$A$2:$A$6,'Tabla de valores'!$B$2:$B$6,FALSE)</f>
        <v>0</v>
      </c>
      <c r="E267">
        <f t="shared" si="11"/>
        <v>0</v>
      </c>
    </row>
    <row r="268" spans="3:5" x14ac:dyDescent="0.25">
      <c r="C268">
        <f t="shared" si="10"/>
        <v>0</v>
      </c>
      <c r="D268">
        <f>_xlfn.XLOOKUP(A268,'Tabla de valores'!$A$2:$A$6,'Tabla de valores'!$B$2:$B$6,FALSE)-_xlfn.XLOOKUP(B268,'Tabla de valores'!$A$2:$A$6,'Tabla de valores'!$B$2:$B$6,FALSE)</f>
        <v>0</v>
      </c>
      <c r="E268">
        <f t="shared" si="11"/>
        <v>0</v>
      </c>
    </row>
    <row r="269" spans="3:5" x14ac:dyDescent="0.25">
      <c r="C269">
        <f t="shared" si="10"/>
        <v>0</v>
      </c>
      <c r="D269">
        <f>_xlfn.XLOOKUP(A269,'Tabla de valores'!$A$2:$A$6,'Tabla de valores'!$B$2:$B$6,FALSE)-_xlfn.XLOOKUP(B269,'Tabla de valores'!$A$2:$A$6,'Tabla de valores'!$B$2:$B$6,FALSE)</f>
        <v>0</v>
      </c>
      <c r="E269">
        <f t="shared" si="11"/>
        <v>0</v>
      </c>
    </row>
    <row r="270" spans="3:5" x14ac:dyDescent="0.25">
      <c r="C270">
        <f t="shared" si="10"/>
        <v>0</v>
      </c>
      <c r="D270">
        <f>_xlfn.XLOOKUP(A270,'Tabla de valores'!$A$2:$A$6,'Tabla de valores'!$B$2:$B$6,FALSE)-_xlfn.XLOOKUP(B270,'Tabla de valores'!$A$2:$A$6,'Tabla de valores'!$B$2:$B$6,FALSE)</f>
        <v>0</v>
      </c>
      <c r="E270">
        <f t="shared" si="11"/>
        <v>0</v>
      </c>
    </row>
    <row r="271" spans="3:5" x14ac:dyDescent="0.25">
      <c r="C271">
        <f t="shared" si="10"/>
        <v>0</v>
      </c>
      <c r="D271">
        <f>_xlfn.XLOOKUP(A271,'Tabla de valores'!$A$2:$A$6,'Tabla de valores'!$B$2:$B$6,FALSE)-_xlfn.XLOOKUP(B271,'Tabla de valores'!$A$2:$A$6,'Tabla de valores'!$B$2:$B$6,FALSE)</f>
        <v>0</v>
      </c>
      <c r="E271">
        <f t="shared" si="11"/>
        <v>0</v>
      </c>
    </row>
    <row r="272" spans="3:5" x14ac:dyDescent="0.25">
      <c r="C272">
        <f t="shared" si="10"/>
        <v>0</v>
      </c>
      <c r="D272">
        <f>_xlfn.XLOOKUP(A272,'Tabla de valores'!$A$2:$A$6,'Tabla de valores'!$B$2:$B$6,FALSE)-_xlfn.XLOOKUP(B272,'Tabla de valores'!$A$2:$A$6,'Tabla de valores'!$B$2:$B$6,FALSE)</f>
        <v>0</v>
      </c>
      <c r="E272">
        <f t="shared" si="11"/>
        <v>0</v>
      </c>
    </row>
    <row r="273" spans="3:5" x14ac:dyDescent="0.25">
      <c r="C273">
        <f t="shared" si="10"/>
        <v>0</v>
      </c>
      <c r="D273">
        <f>_xlfn.XLOOKUP(A273,'Tabla de valores'!$A$2:$A$6,'Tabla de valores'!$B$2:$B$6,FALSE)-_xlfn.XLOOKUP(B273,'Tabla de valores'!$A$2:$A$6,'Tabla de valores'!$B$2:$B$6,FALSE)</f>
        <v>0</v>
      </c>
      <c r="E273">
        <f t="shared" si="11"/>
        <v>0</v>
      </c>
    </row>
    <row r="274" spans="3:5" x14ac:dyDescent="0.25">
      <c r="C274">
        <f t="shared" si="10"/>
        <v>0</v>
      </c>
      <c r="D274">
        <f>_xlfn.XLOOKUP(A274,'Tabla de valores'!$A$2:$A$6,'Tabla de valores'!$B$2:$B$6,FALSE)-_xlfn.XLOOKUP(B274,'Tabla de valores'!$A$2:$A$6,'Tabla de valores'!$B$2:$B$6,FALSE)</f>
        <v>0</v>
      </c>
      <c r="E274">
        <f t="shared" si="11"/>
        <v>0</v>
      </c>
    </row>
    <row r="275" spans="3:5" x14ac:dyDescent="0.25">
      <c r="C275">
        <f t="shared" si="10"/>
        <v>0</v>
      </c>
      <c r="D275">
        <f>_xlfn.XLOOKUP(A275,'Tabla de valores'!$A$2:$A$6,'Tabla de valores'!$B$2:$B$6,FALSE)-_xlfn.XLOOKUP(B275,'Tabla de valores'!$A$2:$A$6,'Tabla de valores'!$B$2:$B$6,FALSE)</f>
        <v>0</v>
      </c>
      <c r="E275">
        <f t="shared" si="11"/>
        <v>0</v>
      </c>
    </row>
    <row r="276" spans="3:5" x14ac:dyDescent="0.25">
      <c r="C276">
        <f t="shared" si="10"/>
        <v>0</v>
      </c>
      <c r="D276">
        <f>_xlfn.XLOOKUP(A276,'Tabla de valores'!$A$2:$A$6,'Tabla de valores'!$B$2:$B$6,FALSE)-_xlfn.XLOOKUP(B276,'Tabla de valores'!$A$2:$A$6,'Tabla de valores'!$B$2:$B$6,FALSE)</f>
        <v>0</v>
      </c>
      <c r="E276">
        <f t="shared" si="11"/>
        <v>0</v>
      </c>
    </row>
    <row r="277" spans="3:5" x14ac:dyDescent="0.25">
      <c r="C277">
        <f t="shared" si="10"/>
        <v>0</v>
      </c>
      <c r="D277">
        <f>_xlfn.XLOOKUP(A277,'Tabla de valores'!$A$2:$A$6,'Tabla de valores'!$B$2:$B$6,FALSE)-_xlfn.XLOOKUP(B277,'Tabla de valores'!$A$2:$A$6,'Tabla de valores'!$B$2:$B$6,FALSE)</f>
        <v>0</v>
      </c>
      <c r="E277">
        <f t="shared" si="11"/>
        <v>0</v>
      </c>
    </row>
    <row r="278" spans="3:5" x14ac:dyDescent="0.25">
      <c r="C278">
        <f t="shared" si="10"/>
        <v>0</v>
      </c>
      <c r="D278">
        <f>_xlfn.XLOOKUP(A278,'Tabla de valores'!$A$2:$A$6,'Tabla de valores'!$B$2:$B$6,FALSE)-_xlfn.XLOOKUP(B278,'Tabla de valores'!$A$2:$A$6,'Tabla de valores'!$B$2:$B$6,FALSE)</f>
        <v>0</v>
      </c>
      <c r="E278">
        <f t="shared" si="11"/>
        <v>0</v>
      </c>
    </row>
    <row r="279" spans="3:5" x14ac:dyDescent="0.25">
      <c r="C279">
        <f t="shared" si="10"/>
        <v>0</v>
      </c>
      <c r="D279">
        <f>_xlfn.XLOOKUP(A279,'Tabla de valores'!$A$2:$A$6,'Tabla de valores'!$B$2:$B$6,FALSE)-_xlfn.XLOOKUP(B279,'Tabla de valores'!$A$2:$A$6,'Tabla de valores'!$B$2:$B$6,FALSE)</f>
        <v>0</v>
      </c>
      <c r="E279">
        <f t="shared" si="11"/>
        <v>0</v>
      </c>
    </row>
    <row r="280" spans="3:5" x14ac:dyDescent="0.25">
      <c r="C280">
        <f t="shared" si="10"/>
        <v>0</v>
      </c>
      <c r="D280">
        <f>_xlfn.XLOOKUP(A280,'Tabla de valores'!$A$2:$A$6,'Tabla de valores'!$B$2:$B$6,FALSE)-_xlfn.XLOOKUP(B280,'Tabla de valores'!$A$2:$A$6,'Tabla de valores'!$B$2:$B$6,FALSE)</f>
        <v>0</v>
      </c>
      <c r="E280">
        <f t="shared" si="11"/>
        <v>0</v>
      </c>
    </row>
    <row r="281" spans="3:5" x14ac:dyDescent="0.25">
      <c r="C281">
        <f t="shared" si="10"/>
        <v>0</v>
      </c>
      <c r="D281">
        <f>_xlfn.XLOOKUP(A281,'Tabla de valores'!$A$2:$A$6,'Tabla de valores'!$B$2:$B$6,FALSE)-_xlfn.XLOOKUP(B281,'Tabla de valores'!$A$2:$A$6,'Tabla de valores'!$B$2:$B$6,FALSE)</f>
        <v>0</v>
      </c>
      <c r="E281">
        <f t="shared" si="11"/>
        <v>0</v>
      </c>
    </row>
    <row r="282" spans="3:5" x14ac:dyDescent="0.25">
      <c r="C282">
        <f t="shared" si="10"/>
        <v>0</v>
      </c>
      <c r="D282">
        <f>_xlfn.XLOOKUP(A282,'Tabla de valores'!$A$2:$A$6,'Tabla de valores'!$B$2:$B$6,FALSE)-_xlfn.XLOOKUP(B282,'Tabla de valores'!$A$2:$A$6,'Tabla de valores'!$B$2:$B$6,FALSE)</f>
        <v>0</v>
      </c>
      <c r="E282">
        <f t="shared" si="11"/>
        <v>0</v>
      </c>
    </row>
    <row r="283" spans="3:5" x14ac:dyDescent="0.25">
      <c r="C283">
        <f t="shared" si="10"/>
        <v>0</v>
      </c>
      <c r="D283">
        <f>_xlfn.XLOOKUP(A283,'Tabla de valores'!$A$2:$A$6,'Tabla de valores'!$B$2:$B$6,FALSE)-_xlfn.XLOOKUP(B283,'Tabla de valores'!$A$2:$A$6,'Tabla de valores'!$B$2:$B$6,FALSE)</f>
        <v>0</v>
      </c>
      <c r="E283">
        <f t="shared" si="11"/>
        <v>0</v>
      </c>
    </row>
    <row r="284" spans="3:5" x14ac:dyDescent="0.25">
      <c r="C284">
        <f t="shared" si="10"/>
        <v>0</v>
      </c>
      <c r="D284">
        <f>_xlfn.XLOOKUP(A284,'Tabla de valores'!$A$2:$A$6,'Tabla de valores'!$B$2:$B$6,FALSE)-_xlfn.XLOOKUP(B284,'Tabla de valores'!$A$2:$A$6,'Tabla de valores'!$B$2:$B$6,FALSE)</f>
        <v>0</v>
      </c>
      <c r="E284">
        <f t="shared" si="11"/>
        <v>0</v>
      </c>
    </row>
    <row r="285" spans="3:5" x14ac:dyDescent="0.25">
      <c r="C285">
        <f t="shared" si="10"/>
        <v>0</v>
      </c>
      <c r="D285">
        <f>_xlfn.XLOOKUP(A285,'Tabla de valores'!$A$2:$A$6,'Tabla de valores'!$B$2:$B$6,FALSE)-_xlfn.XLOOKUP(B285,'Tabla de valores'!$A$2:$A$6,'Tabla de valores'!$B$2:$B$6,FALSE)</f>
        <v>0</v>
      </c>
      <c r="E285">
        <f t="shared" si="11"/>
        <v>0</v>
      </c>
    </row>
    <row r="286" spans="3:5" x14ac:dyDescent="0.25">
      <c r="C286">
        <f t="shared" si="10"/>
        <v>0</v>
      </c>
      <c r="D286">
        <f>_xlfn.XLOOKUP(A286,'Tabla de valores'!$A$2:$A$6,'Tabla de valores'!$B$2:$B$6,FALSE)-_xlfn.XLOOKUP(B286,'Tabla de valores'!$A$2:$A$6,'Tabla de valores'!$B$2:$B$6,FALSE)</f>
        <v>0</v>
      </c>
      <c r="E286">
        <f t="shared" si="11"/>
        <v>0</v>
      </c>
    </row>
    <row r="287" spans="3:5" x14ac:dyDescent="0.25">
      <c r="C287">
        <f t="shared" si="10"/>
        <v>0</v>
      </c>
      <c r="D287">
        <f>_xlfn.XLOOKUP(A287,'Tabla de valores'!$A$2:$A$6,'Tabla de valores'!$B$2:$B$6,FALSE)-_xlfn.XLOOKUP(B287,'Tabla de valores'!$A$2:$A$6,'Tabla de valores'!$B$2:$B$6,FALSE)</f>
        <v>0</v>
      </c>
      <c r="E287">
        <f t="shared" si="11"/>
        <v>0</v>
      </c>
    </row>
    <row r="288" spans="3:5" x14ac:dyDescent="0.25">
      <c r="C288">
        <f t="shared" si="10"/>
        <v>0</v>
      </c>
      <c r="D288">
        <f>_xlfn.XLOOKUP(A288,'Tabla de valores'!$A$2:$A$6,'Tabla de valores'!$B$2:$B$6,FALSE)-_xlfn.XLOOKUP(B288,'Tabla de valores'!$A$2:$A$6,'Tabla de valores'!$B$2:$B$6,FALSE)</f>
        <v>0</v>
      </c>
      <c r="E288">
        <f t="shared" si="11"/>
        <v>0</v>
      </c>
    </row>
    <row r="289" spans="3:5" x14ac:dyDescent="0.25">
      <c r="C289">
        <f t="shared" si="10"/>
        <v>0</v>
      </c>
      <c r="D289">
        <f>_xlfn.XLOOKUP(A289,'Tabla de valores'!$A$2:$A$6,'Tabla de valores'!$B$2:$B$6,FALSE)-_xlfn.XLOOKUP(B289,'Tabla de valores'!$A$2:$A$6,'Tabla de valores'!$B$2:$B$6,FALSE)</f>
        <v>0</v>
      </c>
      <c r="E289">
        <f t="shared" si="11"/>
        <v>0</v>
      </c>
    </row>
    <row r="290" spans="3:5" x14ac:dyDescent="0.25">
      <c r="C290">
        <f t="shared" si="10"/>
        <v>0</v>
      </c>
      <c r="D290">
        <f>_xlfn.XLOOKUP(A290,'Tabla de valores'!$A$2:$A$6,'Tabla de valores'!$B$2:$B$6,FALSE)-_xlfn.XLOOKUP(B290,'Tabla de valores'!$A$2:$A$6,'Tabla de valores'!$B$2:$B$6,FALSE)</f>
        <v>0</v>
      </c>
      <c r="E290">
        <f t="shared" si="11"/>
        <v>0</v>
      </c>
    </row>
    <row r="291" spans="3:5" x14ac:dyDescent="0.25">
      <c r="C291">
        <f t="shared" si="10"/>
        <v>0</v>
      </c>
      <c r="D291">
        <f>_xlfn.XLOOKUP(A291,'Tabla de valores'!$A$2:$A$6,'Tabla de valores'!$B$2:$B$6,FALSE)-_xlfn.XLOOKUP(B291,'Tabla de valores'!$A$2:$A$6,'Tabla de valores'!$B$2:$B$6,FALSE)</f>
        <v>0</v>
      </c>
      <c r="E291">
        <f t="shared" si="11"/>
        <v>0</v>
      </c>
    </row>
    <row r="292" spans="3:5" x14ac:dyDescent="0.25">
      <c r="C292">
        <f t="shared" si="10"/>
        <v>0</v>
      </c>
      <c r="D292">
        <f>_xlfn.XLOOKUP(A292,'Tabla de valores'!$A$2:$A$6,'Tabla de valores'!$B$2:$B$6,FALSE)-_xlfn.XLOOKUP(B292,'Tabla de valores'!$A$2:$A$6,'Tabla de valores'!$B$2:$B$6,FALSE)</f>
        <v>0</v>
      </c>
      <c r="E292">
        <f t="shared" si="11"/>
        <v>0</v>
      </c>
    </row>
    <row r="293" spans="3:5" x14ac:dyDescent="0.25">
      <c r="C293">
        <f t="shared" si="10"/>
        <v>0</v>
      </c>
      <c r="D293">
        <f>_xlfn.XLOOKUP(A293,'Tabla de valores'!$A$2:$A$6,'Tabla de valores'!$B$2:$B$6,FALSE)-_xlfn.XLOOKUP(B293,'Tabla de valores'!$A$2:$A$6,'Tabla de valores'!$B$2:$B$6,FALSE)</f>
        <v>0</v>
      </c>
      <c r="E293">
        <f t="shared" si="11"/>
        <v>0</v>
      </c>
    </row>
    <row r="294" spans="3:5" x14ac:dyDescent="0.25">
      <c r="C294">
        <f t="shared" si="10"/>
        <v>0</v>
      </c>
      <c r="D294">
        <f>_xlfn.XLOOKUP(A294,'Tabla de valores'!$A$2:$A$6,'Tabla de valores'!$B$2:$B$6,FALSE)-_xlfn.XLOOKUP(B294,'Tabla de valores'!$A$2:$A$6,'Tabla de valores'!$B$2:$B$6,FALSE)</f>
        <v>0</v>
      </c>
      <c r="E294">
        <f t="shared" si="11"/>
        <v>0</v>
      </c>
    </row>
    <row r="295" spans="3:5" x14ac:dyDescent="0.25">
      <c r="C295">
        <f t="shared" si="10"/>
        <v>0</v>
      </c>
      <c r="D295">
        <f>_xlfn.XLOOKUP(A295,'Tabla de valores'!$A$2:$A$6,'Tabla de valores'!$B$2:$B$6,FALSE)-_xlfn.XLOOKUP(B295,'Tabla de valores'!$A$2:$A$6,'Tabla de valores'!$B$2:$B$6,FALSE)</f>
        <v>0</v>
      </c>
      <c r="E295">
        <f t="shared" si="11"/>
        <v>0</v>
      </c>
    </row>
    <row r="296" spans="3:5" x14ac:dyDescent="0.25">
      <c r="C296">
        <f t="shared" si="10"/>
        <v>0</v>
      </c>
      <c r="D296">
        <f>_xlfn.XLOOKUP(A296,'Tabla de valores'!$A$2:$A$6,'Tabla de valores'!$B$2:$B$6,FALSE)-_xlfn.XLOOKUP(B296,'Tabla de valores'!$A$2:$A$6,'Tabla de valores'!$B$2:$B$6,FALSE)</f>
        <v>0</v>
      </c>
      <c r="E296">
        <f t="shared" si="11"/>
        <v>0</v>
      </c>
    </row>
    <row r="297" spans="3:5" x14ac:dyDescent="0.25">
      <c r="C297">
        <f t="shared" si="10"/>
        <v>0</v>
      </c>
      <c r="D297">
        <f>_xlfn.XLOOKUP(A297,'Tabla de valores'!$A$2:$A$6,'Tabla de valores'!$B$2:$B$6,FALSE)-_xlfn.XLOOKUP(B297,'Tabla de valores'!$A$2:$A$6,'Tabla de valores'!$B$2:$B$6,FALSE)</f>
        <v>0</v>
      </c>
      <c r="E297">
        <f t="shared" si="11"/>
        <v>0</v>
      </c>
    </row>
    <row r="298" spans="3:5" x14ac:dyDescent="0.25">
      <c r="C298">
        <f t="shared" si="10"/>
        <v>0</v>
      </c>
      <c r="D298">
        <f>_xlfn.XLOOKUP(A298,'Tabla de valores'!$A$2:$A$6,'Tabla de valores'!$B$2:$B$6,FALSE)-_xlfn.XLOOKUP(B298,'Tabla de valores'!$A$2:$A$6,'Tabla de valores'!$B$2:$B$6,FALSE)</f>
        <v>0</v>
      </c>
      <c r="E298">
        <f t="shared" si="11"/>
        <v>0</v>
      </c>
    </row>
    <row r="299" spans="3:5" x14ac:dyDescent="0.25">
      <c r="C299">
        <f t="shared" si="10"/>
        <v>0</v>
      </c>
      <c r="D299">
        <f>_xlfn.XLOOKUP(A299,'Tabla de valores'!$A$2:$A$6,'Tabla de valores'!$B$2:$B$6,FALSE)-_xlfn.XLOOKUP(B299,'Tabla de valores'!$A$2:$A$6,'Tabla de valores'!$B$2:$B$6,FALSE)</f>
        <v>0</v>
      </c>
      <c r="E299">
        <f t="shared" si="11"/>
        <v>0</v>
      </c>
    </row>
    <row r="300" spans="3:5" x14ac:dyDescent="0.25">
      <c r="C300">
        <f t="shared" si="10"/>
        <v>0</v>
      </c>
      <c r="D300">
        <f>_xlfn.XLOOKUP(A300,'Tabla de valores'!$A$2:$A$6,'Tabla de valores'!$B$2:$B$6,FALSE)-_xlfn.XLOOKUP(B300,'Tabla de valores'!$A$2:$A$6,'Tabla de valores'!$B$2:$B$6,FALSE)</f>
        <v>0</v>
      </c>
      <c r="E300">
        <f t="shared" si="11"/>
        <v>0</v>
      </c>
    </row>
    <row r="301" spans="3:5" x14ac:dyDescent="0.25">
      <c r="C301">
        <f t="shared" si="10"/>
        <v>0</v>
      </c>
      <c r="D301">
        <f>_xlfn.XLOOKUP(A301,'Tabla de valores'!$A$2:$A$6,'Tabla de valores'!$B$2:$B$6,FALSE)-_xlfn.XLOOKUP(B301,'Tabla de valores'!$A$2:$A$6,'Tabla de valores'!$B$2:$B$6,FALSE)</f>
        <v>0</v>
      </c>
      <c r="E301">
        <f t="shared" si="11"/>
        <v>0</v>
      </c>
    </row>
    <row r="302" spans="3:5" x14ac:dyDescent="0.25">
      <c r="C302">
        <f t="shared" si="10"/>
        <v>0</v>
      </c>
      <c r="D302">
        <f>_xlfn.XLOOKUP(A302,'Tabla de valores'!$A$2:$A$6,'Tabla de valores'!$B$2:$B$6,FALSE)-_xlfn.XLOOKUP(B302,'Tabla de valores'!$A$2:$A$6,'Tabla de valores'!$B$2:$B$6,FALSE)</f>
        <v>0</v>
      </c>
      <c r="E302">
        <f t="shared" si="11"/>
        <v>0</v>
      </c>
    </row>
    <row r="303" spans="3:5" x14ac:dyDescent="0.25">
      <c r="C303">
        <f t="shared" si="10"/>
        <v>0</v>
      </c>
      <c r="D303">
        <f>_xlfn.XLOOKUP(A303,'Tabla de valores'!$A$2:$A$6,'Tabla de valores'!$B$2:$B$6,FALSE)-_xlfn.XLOOKUP(B303,'Tabla de valores'!$A$2:$A$6,'Tabla de valores'!$B$2:$B$6,FALSE)</f>
        <v>0</v>
      </c>
      <c r="E303">
        <f t="shared" si="11"/>
        <v>0</v>
      </c>
    </row>
    <row r="304" spans="3:5" x14ac:dyDescent="0.25">
      <c r="C304">
        <f t="shared" si="10"/>
        <v>0</v>
      </c>
      <c r="D304">
        <f>_xlfn.XLOOKUP(A304,'Tabla de valores'!$A$2:$A$6,'Tabla de valores'!$B$2:$B$6,FALSE)-_xlfn.XLOOKUP(B304,'Tabla de valores'!$A$2:$A$6,'Tabla de valores'!$B$2:$B$6,FALSE)</f>
        <v>0</v>
      </c>
      <c r="E304">
        <f t="shared" si="11"/>
        <v>0</v>
      </c>
    </row>
    <row r="305" spans="3:5" x14ac:dyDescent="0.25">
      <c r="C305">
        <f t="shared" si="10"/>
        <v>0</v>
      </c>
      <c r="D305">
        <f>_xlfn.XLOOKUP(A305,'Tabla de valores'!$A$2:$A$6,'Tabla de valores'!$B$2:$B$6,FALSE)-_xlfn.XLOOKUP(B305,'Tabla de valores'!$A$2:$A$6,'Tabla de valores'!$B$2:$B$6,FALSE)</f>
        <v>0</v>
      </c>
      <c r="E305">
        <f t="shared" si="11"/>
        <v>0</v>
      </c>
    </row>
    <row r="306" spans="3:5" x14ac:dyDescent="0.25">
      <c r="C306">
        <f t="shared" si="10"/>
        <v>0</v>
      </c>
      <c r="D306">
        <f>_xlfn.XLOOKUP(A306,'Tabla de valores'!$A$2:$A$6,'Tabla de valores'!$B$2:$B$6,FALSE)-_xlfn.XLOOKUP(B306,'Tabla de valores'!$A$2:$A$6,'Tabla de valores'!$B$2:$B$6,FALSE)</f>
        <v>0</v>
      </c>
      <c r="E306">
        <f t="shared" si="11"/>
        <v>0</v>
      </c>
    </row>
    <row r="307" spans="3:5" x14ac:dyDescent="0.25">
      <c r="C307">
        <f t="shared" si="10"/>
        <v>0</v>
      </c>
      <c r="D307">
        <f>_xlfn.XLOOKUP(A307,'Tabla de valores'!$A$2:$A$6,'Tabla de valores'!$B$2:$B$6,FALSE)-_xlfn.XLOOKUP(B307,'Tabla de valores'!$A$2:$A$6,'Tabla de valores'!$B$2:$B$6,FALSE)</f>
        <v>0</v>
      </c>
      <c r="E307">
        <f t="shared" si="11"/>
        <v>0</v>
      </c>
    </row>
    <row r="308" spans="3:5" x14ac:dyDescent="0.25">
      <c r="C308">
        <f t="shared" si="10"/>
        <v>0</v>
      </c>
      <c r="D308">
        <f>_xlfn.XLOOKUP(A308,'Tabla de valores'!$A$2:$A$6,'Tabla de valores'!$B$2:$B$6,FALSE)-_xlfn.XLOOKUP(B308,'Tabla de valores'!$A$2:$A$6,'Tabla de valores'!$B$2:$B$6,FALSE)</f>
        <v>0</v>
      </c>
      <c r="E308">
        <f t="shared" si="11"/>
        <v>0</v>
      </c>
    </row>
    <row r="309" spans="3:5" x14ac:dyDescent="0.25">
      <c r="C309">
        <f t="shared" si="10"/>
        <v>0</v>
      </c>
      <c r="D309">
        <f>_xlfn.XLOOKUP(A309,'Tabla de valores'!$A$2:$A$6,'Tabla de valores'!$B$2:$B$6,FALSE)-_xlfn.XLOOKUP(B309,'Tabla de valores'!$A$2:$A$6,'Tabla de valores'!$B$2:$B$6,FALSE)</f>
        <v>0</v>
      </c>
      <c r="E309">
        <f t="shared" si="11"/>
        <v>0</v>
      </c>
    </row>
    <row r="310" spans="3:5" x14ac:dyDescent="0.25">
      <c r="C310">
        <f t="shared" si="10"/>
        <v>0</v>
      </c>
      <c r="D310">
        <f>_xlfn.XLOOKUP(A310,'Tabla de valores'!$A$2:$A$6,'Tabla de valores'!$B$2:$B$6,FALSE)-_xlfn.XLOOKUP(B310,'Tabla de valores'!$A$2:$A$6,'Tabla de valores'!$B$2:$B$6,FALSE)</f>
        <v>0</v>
      </c>
      <c r="E310">
        <f t="shared" si="11"/>
        <v>0</v>
      </c>
    </row>
    <row r="311" spans="3:5" x14ac:dyDescent="0.25">
      <c r="C311">
        <f t="shared" si="10"/>
        <v>0</v>
      </c>
      <c r="D311">
        <f>_xlfn.XLOOKUP(A311,'Tabla de valores'!$A$2:$A$6,'Tabla de valores'!$B$2:$B$6,FALSE)-_xlfn.XLOOKUP(B311,'Tabla de valores'!$A$2:$A$6,'Tabla de valores'!$B$2:$B$6,FALSE)</f>
        <v>0</v>
      </c>
      <c r="E311">
        <f t="shared" si="11"/>
        <v>0</v>
      </c>
    </row>
    <row r="312" spans="3:5" x14ac:dyDescent="0.25">
      <c r="C312">
        <f t="shared" si="10"/>
        <v>0</v>
      </c>
      <c r="D312">
        <f>_xlfn.XLOOKUP(A312,'Tabla de valores'!$A$2:$A$6,'Tabla de valores'!$B$2:$B$6,FALSE)-_xlfn.XLOOKUP(B312,'Tabla de valores'!$A$2:$A$6,'Tabla de valores'!$B$2:$B$6,FALSE)</f>
        <v>0</v>
      </c>
      <c r="E312">
        <f t="shared" si="11"/>
        <v>0</v>
      </c>
    </row>
    <row r="313" spans="3:5" x14ac:dyDescent="0.25">
      <c r="C313">
        <f t="shared" si="10"/>
        <v>0</v>
      </c>
      <c r="D313">
        <f>_xlfn.XLOOKUP(A313,'Tabla de valores'!$A$2:$A$6,'Tabla de valores'!$B$2:$B$6,FALSE)-_xlfn.XLOOKUP(B313,'Tabla de valores'!$A$2:$A$6,'Tabla de valores'!$B$2:$B$6,FALSE)</f>
        <v>0</v>
      </c>
      <c r="E313">
        <f t="shared" si="11"/>
        <v>0</v>
      </c>
    </row>
    <row r="314" spans="3:5" x14ac:dyDescent="0.25">
      <c r="C314">
        <f t="shared" si="10"/>
        <v>0</v>
      </c>
      <c r="D314">
        <f>_xlfn.XLOOKUP(A314,'Tabla de valores'!$A$2:$A$6,'Tabla de valores'!$B$2:$B$6,FALSE)-_xlfn.XLOOKUP(B314,'Tabla de valores'!$A$2:$A$6,'Tabla de valores'!$B$2:$B$6,FALSE)</f>
        <v>0</v>
      </c>
      <c r="E314">
        <f t="shared" si="11"/>
        <v>0</v>
      </c>
    </row>
    <row r="315" spans="3:5" x14ac:dyDescent="0.25">
      <c r="C315">
        <f t="shared" si="10"/>
        <v>0</v>
      </c>
      <c r="D315">
        <f>_xlfn.XLOOKUP(A315,'Tabla de valores'!$A$2:$A$6,'Tabla de valores'!$B$2:$B$6,FALSE)-_xlfn.XLOOKUP(B315,'Tabla de valores'!$A$2:$A$6,'Tabla de valores'!$B$2:$B$6,FALSE)</f>
        <v>0</v>
      </c>
      <c r="E315">
        <f t="shared" si="11"/>
        <v>0</v>
      </c>
    </row>
    <row r="316" spans="3:5" x14ac:dyDescent="0.25">
      <c r="C316">
        <f t="shared" si="10"/>
        <v>0</v>
      </c>
      <c r="D316">
        <f>_xlfn.XLOOKUP(A316,'Tabla de valores'!$A$2:$A$6,'Tabla de valores'!$B$2:$B$6,FALSE)-_xlfn.XLOOKUP(B316,'Tabla de valores'!$A$2:$A$6,'Tabla de valores'!$B$2:$B$6,FALSE)</f>
        <v>0</v>
      </c>
      <c r="E316">
        <f t="shared" si="11"/>
        <v>0</v>
      </c>
    </row>
    <row r="317" spans="3:5" x14ac:dyDescent="0.25">
      <c r="C317">
        <f t="shared" si="10"/>
        <v>0</v>
      </c>
      <c r="D317">
        <f>_xlfn.XLOOKUP(A317,'Tabla de valores'!$A$2:$A$6,'Tabla de valores'!$B$2:$B$6,FALSE)-_xlfn.XLOOKUP(B317,'Tabla de valores'!$A$2:$A$6,'Tabla de valores'!$B$2:$B$6,FALSE)</f>
        <v>0</v>
      </c>
      <c r="E317">
        <f t="shared" si="11"/>
        <v>0</v>
      </c>
    </row>
    <row r="318" spans="3:5" x14ac:dyDescent="0.25">
      <c r="C318">
        <f t="shared" si="10"/>
        <v>0</v>
      </c>
      <c r="D318">
        <f>_xlfn.XLOOKUP(A318,'Tabla de valores'!$A$2:$A$6,'Tabla de valores'!$B$2:$B$6,FALSE)-_xlfn.XLOOKUP(B318,'Tabla de valores'!$A$2:$A$6,'Tabla de valores'!$B$2:$B$6,FALSE)</f>
        <v>0</v>
      </c>
      <c r="E318">
        <f t="shared" si="11"/>
        <v>0</v>
      </c>
    </row>
    <row r="319" spans="3:5" x14ac:dyDescent="0.25">
      <c r="C319">
        <f t="shared" si="10"/>
        <v>0</v>
      </c>
      <c r="D319">
        <f>_xlfn.XLOOKUP(A319,'Tabla de valores'!$A$2:$A$6,'Tabla de valores'!$B$2:$B$6,FALSE)-_xlfn.XLOOKUP(B319,'Tabla de valores'!$A$2:$A$6,'Tabla de valores'!$B$2:$B$6,FALSE)</f>
        <v>0</v>
      </c>
      <c r="E319">
        <f t="shared" si="11"/>
        <v>0</v>
      </c>
    </row>
    <row r="320" spans="3:5" x14ac:dyDescent="0.25">
      <c r="C320">
        <f t="shared" si="10"/>
        <v>0</v>
      </c>
      <c r="D320">
        <f>_xlfn.XLOOKUP(A320,'Tabla de valores'!$A$2:$A$6,'Tabla de valores'!$B$2:$B$6,FALSE)-_xlfn.XLOOKUP(B320,'Tabla de valores'!$A$2:$A$6,'Tabla de valores'!$B$2:$B$6,FALSE)</f>
        <v>0</v>
      </c>
      <c r="E320">
        <f t="shared" si="11"/>
        <v>0</v>
      </c>
    </row>
    <row r="321" spans="3:5" x14ac:dyDescent="0.25">
      <c r="C321">
        <f t="shared" si="10"/>
        <v>0</v>
      </c>
      <c r="D321">
        <f>_xlfn.XLOOKUP(A321,'Tabla de valores'!$A$2:$A$6,'Tabla de valores'!$B$2:$B$6,FALSE)-_xlfn.XLOOKUP(B321,'Tabla de valores'!$A$2:$A$6,'Tabla de valores'!$B$2:$B$6,FALSE)</f>
        <v>0</v>
      </c>
      <c r="E321">
        <f t="shared" si="11"/>
        <v>0</v>
      </c>
    </row>
    <row r="322" spans="3:5" x14ac:dyDescent="0.25">
      <c r="C322">
        <f t="shared" si="10"/>
        <v>0</v>
      </c>
      <c r="D322">
        <f>_xlfn.XLOOKUP(A322,'Tabla de valores'!$A$2:$A$6,'Tabla de valores'!$B$2:$B$6,FALSE)-_xlfn.XLOOKUP(B322,'Tabla de valores'!$A$2:$A$6,'Tabla de valores'!$B$2:$B$6,FALSE)</f>
        <v>0</v>
      </c>
      <c r="E322">
        <f t="shared" si="11"/>
        <v>0</v>
      </c>
    </row>
    <row r="323" spans="3:5" x14ac:dyDescent="0.25">
      <c r="C323">
        <f t="shared" ref="C323:C350" si="12">IF(OR(ISBLANK(A323), ISBLANK(B323)), , IF(A323 &lt; B323, "Incremento", IF(A323 &gt; B323, "Decremento", "Sin cambio")))</f>
        <v>0</v>
      </c>
      <c r="D323">
        <f>_xlfn.XLOOKUP(A323,'Tabla de valores'!$A$2:$A$6,'Tabla de valores'!$B$2:$B$6,FALSE)-_xlfn.XLOOKUP(B323,'Tabla de valores'!$A$2:$A$6,'Tabla de valores'!$B$2:$B$6,FALSE)</f>
        <v>0</v>
      </c>
      <c r="E323">
        <f t="shared" ref="E323:E350" si="13">IF(AND(C323=0, D323=0), , IF(C323="Incremento", IF(ABS(D323)=1, CONCATENATE("Más ", ABS(D323), " nivel"), CONCATENATE("Más ", ABS(D323), " niveles")),IF(C323="Decremento",IF(D323=1, CONCATENATE("Menos ", D323, " nivel"), CONCATENATE("Menos ", D323, " niveles")), "Sin cambio")))</f>
        <v>0</v>
      </c>
    </row>
    <row r="324" spans="3:5" x14ac:dyDescent="0.25">
      <c r="C324">
        <f t="shared" si="12"/>
        <v>0</v>
      </c>
      <c r="D324">
        <f>_xlfn.XLOOKUP(A324,'Tabla de valores'!$A$2:$A$6,'Tabla de valores'!$B$2:$B$6,FALSE)-_xlfn.XLOOKUP(B324,'Tabla de valores'!$A$2:$A$6,'Tabla de valores'!$B$2:$B$6,FALSE)</f>
        <v>0</v>
      </c>
      <c r="E324">
        <f t="shared" si="13"/>
        <v>0</v>
      </c>
    </row>
    <row r="325" spans="3:5" x14ac:dyDescent="0.25">
      <c r="C325">
        <f t="shared" si="12"/>
        <v>0</v>
      </c>
      <c r="D325">
        <f>_xlfn.XLOOKUP(A325,'Tabla de valores'!$A$2:$A$6,'Tabla de valores'!$B$2:$B$6,FALSE)-_xlfn.XLOOKUP(B325,'Tabla de valores'!$A$2:$A$6,'Tabla de valores'!$B$2:$B$6,FALSE)</f>
        <v>0</v>
      </c>
      <c r="E325">
        <f t="shared" si="13"/>
        <v>0</v>
      </c>
    </row>
    <row r="326" spans="3:5" x14ac:dyDescent="0.25">
      <c r="C326">
        <f t="shared" si="12"/>
        <v>0</v>
      </c>
      <c r="D326">
        <f>_xlfn.XLOOKUP(A326,'Tabla de valores'!$A$2:$A$6,'Tabla de valores'!$B$2:$B$6,FALSE)-_xlfn.XLOOKUP(B326,'Tabla de valores'!$A$2:$A$6,'Tabla de valores'!$B$2:$B$6,FALSE)</f>
        <v>0</v>
      </c>
      <c r="E326">
        <f t="shared" si="13"/>
        <v>0</v>
      </c>
    </row>
    <row r="327" spans="3:5" x14ac:dyDescent="0.25">
      <c r="C327">
        <f t="shared" si="12"/>
        <v>0</v>
      </c>
      <c r="D327">
        <f>_xlfn.XLOOKUP(A327,'Tabla de valores'!$A$2:$A$6,'Tabla de valores'!$B$2:$B$6,FALSE)-_xlfn.XLOOKUP(B327,'Tabla de valores'!$A$2:$A$6,'Tabla de valores'!$B$2:$B$6,FALSE)</f>
        <v>0</v>
      </c>
      <c r="E327">
        <f t="shared" si="13"/>
        <v>0</v>
      </c>
    </row>
    <row r="328" spans="3:5" x14ac:dyDescent="0.25">
      <c r="C328">
        <f t="shared" si="12"/>
        <v>0</v>
      </c>
      <c r="D328">
        <f>_xlfn.XLOOKUP(A328,'Tabla de valores'!$A$2:$A$6,'Tabla de valores'!$B$2:$B$6,FALSE)-_xlfn.XLOOKUP(B328,'Tabla de valores'!$A$2:$A$6,'Tabla de valores'!$B$2:$B$6,FALSE)</f>
        <v>0</v>
      </c>
      <c r="E328">
        <f t="shared" si="13"/>
        <v>0</v>
      </c>
    </row>
    <row r="329" spans="3:5" x14ac:dyDescent="0.25">
      <c r="C329">
        <f t="shared" si="12"/>
        <v>0</v>
      </c>
      <c r="D329">
        <f>_xlfn.XLOOKUP(A329,'Tabla de valores'!$A$2:$A$6,'Tabla de valores'!$B$2:$B$6,FALSE)-_xlfn.XLOOKUP(B329,'Tabla de valores'!$A$2:$A$6,'Tabla de valores'!$B$2:$B$6,FALSE)</f>
        <v>0</v>
      </c>
      <c r="E329">
        <f t="shared" si="13"/>
        <v>0</v>
      </c>
    </row>
    <row r="330" spans="3:5" x14ac:dyDescent="0.25">
      <c r="C330">
        <f t="shared" si="12"/>
        <v>0</v>
      </c>
      <c r="D330">
        <f>_xlfn.XLOOKUP(A330,'Tabla de valores'!$A$2:$A$6,'Tabla de valores'!$B$2:$B$6,FALSE)-_xlfn.XLOOKUP(B330,'Tabla de valores'!$A$2:$A$6,'Tabla de valores'!$B$2:$B$6,FALSE)</f>
        <v>0</v>
      </c>
      <c r="E330">
        <f t="shared" si="13"/>
        <v>0</v>
      </c>
    </row>
    <row r="331" spans="3:5" x14ac:dyDescent="0.25">
      <c r="C331">
        <f t="shared" si="12"/>
        <v>0</v>
      </c>
      <c r="D331">
        <f>_xlfn.XLOOKUP(A331,'Tabla de valores'!$A$2:$A$6,'Tabla de valores'!$B$2:$B$6,FALSE)-_xlfn.XLOOKUP(B331,'Tabla de valores'!$A$2:$A$6,'Tabla de valores'!$B$2:$B$6,FALSE)</f>
        <v>0</v>
      </c>
      <c r="E331">
        <f t="shared" si="13"/>
        <v>0</v>
      </c>
    </row>
    <row r="332" spans="3:5" x14ac:dyDescent="0.25">
      <c r="C332">
        <f t="shared" si="12"/>
        <v>0</v>
      </c>
      <c r="D332">
        <f>_xlfn.XLOOKUP(A332,'Tabla de valores'!$A$2:$A$6,'Tabla de valores'!$B$2:$B$6,FALSE)-_xlfn.XLOOKUP(B332,'Tabla de valores'!$A$2:$A$6,'Tabla de valores'!$B$2:$B$6,FALSE)</f>
        <v>0</v>
      </c>
      <c r="E332">
        <f t="shared" si="13"/>
        <v>0</v>
      </c>
    </row>
    <row r="333" spans="3:5" x14ac:dyDescent="0.25">
      <c r="C333">
        <f t="shared" si="12"/>
        <v>0</v>
      </c>
      <c r="D333">
        <f>_xlfn.XLOOKUP(A333,'Tabla de valores'!$A$2:$A$6,'Tabla de valores'!$B$2:$B$6,FALSE)-_xlfn.XLOOKUP(B333,'Tabla de valores'!$A$2:$A$6,'Tabla de valores'!$B$2:$B$6,FALSE)</f>
        <v>0</v>
      </c>
      <c r="E333">
        <f t="shared" si="13"/>
        <v>0</v>
      </c>
    </row>
    <row r="334" spans="3:5" x14ac:dyDescent="0.25">
      <c r="C334">
        <f t="shared" si="12"/>
        <v>0</v>
      </c>
      <c r="D334">
        <f>_xlfn.XLOOKUP(A334,'Tabla de valores'!$A$2:$A$6,'Tabla de valores'!$B$2:$B$6,FALSE)-_xlfn.XLOOKUP(B334,'Tabla de valores'!$A$2:$A$6,'Tabla de valores'!$B$2:$B$6,FALSE)</f>
        <v>0</v>
      </c>
      <c r="E334">
        <f t="shared" si="13"/>
        <v>0</v>
      </c>
    </row>
    <row r="335" spans="3:5" x14ac:dyDescent="0.25">
      <c r="C335">
        <f t="shared" si="12"/>
        <v>0</v>
      </c>
      <c r="D335">
        <f>_xlfn.XLOOKUP(A335,'Tabla de valores'!$A$2:$A$6,'Tabla de valores'!$B$2:$B$6,FALSE)-_xlfn.XLOOKUP(B335,'Tabla de valores'!$A$2:$A$6,'Tabla de valores'!$B$2:$B$6,FALSE)</f>
        <v>0</v>
      </c>
      <c r="E335">
        <f t="shared" si="13"/>
        <v>0</v>
      </c>
    </row>
    <row r="336" spans="3:5" x14ac:dyDescent="0.25">
      <c r="C336">
        <f t="shared" si="12"/>
        <v>0</v>
      </c>
      <c r="D336">
        <f>_xlfn.XLOOKUP(A336,'Tabla de valores'!$A$2:$A$6,'Tabla de valores'!$B$2:$B$6,FALSE)-_xlfn.XLOOKUP(B336,'Tabla de valores'!$A$2:$A$6,'Tabla de valores'!$B$2:$B$6,FALSE)</f>
        <v>0</v>
      </c>
      <c r="E336">
        <f t="shared" si="13"/>
        <v>0</v>
      </c>
    </row>
    <row r="337" spans="3:5" x14ac:dyDescent="0.25">
      <c r="C337">
        <f t="shared" si="12"/>
        <v>0</v>
      </c>
      <c r="D337">
        <f>_xlfn.XLOOKUP(A337,'Tabla de valores'!$A$2:$A$6,'Tabla de valores'!$B$2:$B$6,FALSE)-_xlfn.XLOOKUP(B337,'Tabla de valores'!$A$2:$A$6,'Tabla de valores'!$B$2:$B$6,FALSE)</f>
        <v>0</v>
      </c>
      <c r="E337">
        <f t="shared" si="13"/>
        <v>0</v>
      </c>
    </row>
    <row r="338" spans="3:5" x14ac:dyDescent="0.25">
      <c r="C338">
        <f t="shared" si="12"/>
        <v>0</v>
      </c>
      <c r="D338">
        <f>_xlfn.XLOOKUP(A338,'Tabla de valores'!$A$2:$A$6,'Tabla de valores'!$B$2:$B$6,FALSE)-_xlfn.XLOOKUP(B338,'Tabla de valores'!$A$2:$A$6,'Tabla de valores'!$B$2:$B$6,FALSE)</f>
        <v>0</v>
      </c>
      <c r="E338">
        <f t="shared" si="13"/>
        <v>0</v>
      </c>
    </row>
    <row r="339" spans="3:5" x14ac:dyDescent="0.25">
      <c r="C339">
        <f t="shared" si="12"/>
        <v>0</v>
      </c>
      <c r="D339">
        <f>_xlfn.XLOOKUP(A339,'Tabla de valores'!$A$2:$A$6,'Tabla de valores'!$B$2:$B$6,FALSE)-_xlfn.XLOOKUP(B339,'Tabla de valores'!$A$2:$A$6,'Tabla de valores'!$B$2:$B$6,FALSE)</f>
        <v>0</v>
      </c>
      <c r="E339">
        <f t="shared" si="13"/>
        <v>0</v>
      </c>
    </row>
    <row r="340" spans="3:5" x14ac:dyDescent="0.25">
      <c r="C340">
        <f t="shared" si="12"/>
        <v>0</v>
      </c>
      <c r="D340">
        <f>_xlfn.XLOOKUP(A340,'Tabla de valores'!$A$2:$A$6,'Tabla de valores'!$B$2:$B$6,FALSE)-_xlfn.XLOOKUP(B340,'Tabla de valores'!$A$2:$A$6,'Tabla de valores'!$B$2:$B$6,FALSE)</f>
        <v>0</v>
      </c>
      <c r="E340">
        <f t="shared" si="13"/>
        <v>0</v>
      </c>
    </row>
    <row r="341" spans="3:5" x14ac:dyDescent="0.25">
      <c r="C341">
        <f t="shared" si="12"/>
        <v>0</v>
      </c>
      <c r="D341">
        <f>_xlfn.XLOOKUP(A341,'Tabla de valores'!$A$2:$A$6,'Tabla de valores'!$B$2:$B$6,FALSE)-_xlfn.XLOOKUP(B341,'Tabla de valores'!$A$2:$A$6,'Tabla de valores'!$B$2:$B$6,FALSE)</f>
        <v>0</v>
      </c>
      <c r="E341">
        <f t="shared" si="13"/>
        <v>0</v>
      </c>
    </row>
    <row r="342" spans="3:5" x14ac:dyDescent="0.25">
      <c r="C342">
        <f t="shared" si="12"/>
        <v>0</v>
      </c>
      <c r="D342">
        <f>_xlfn.XLOOKUP(A342,'Tabla de valores'!$A$2:$A$6,'Tabla de valores'!$B$2:$B$6,FALSE)-_xlfn.XLOOKUP(B342,'Tabla de valores'!$A$2:$A$6,'Tabla de valores'!$B$2:$B$6,FALSE)</f>
        <v>0</v>
      </c>
      <c r="E342">
        <f t="shared" si="13"/>
        <v>0</v>
      </c>
    </row>
    <row r="343" spans="3:5" x14ac:dyDescent="0.25">
      <c r="C343">
        <f t="shared" si="12"/>
        <v>0</v>
      </c>
      <c r="D343">
        <f>_xlfn.XLOOKUP(A343,'Tabla de valores'!$A$2:$A$6,'Tabla de valores'!$B$2:$B$6,FALSE)-_xlfn.XLOOKUP(B343,'Tabla de valores'!$A$2:$A$6,'Tabla de valores'!$B$2:$B$6,FALSE)</f>
        <v>0</v>
      </c>
      <c r="E343">
        <f t="shared" si="13"/>
        <v>0</v>
      </c>
    </row>
    <row r="344" spans="3:5" x14ac:dyDescent="0.25">
      <c r="C344">
        <f t="shared" si="12"/>
        <v>0</v>
      </c>
      <c r="D344">
        <f>_xlfn.XLOOKUP(A344,'Tabla de valores'!$A$2:$A$6,'Tabla de valores'!$B$2:$B$6,FALSE)-_xlfn.XLOOKUP(B344,'Tabla de valores'!$A$2:$A$6,'Tabla de valores'!$B$2:$B$6,FALSE)</f>
        <v>0</v>
      </c>
      <c r="E344">
        <f t="shared" si="13"/>
        <v>0</v>
      </c>
    </row>
    <row r="345" spans="3:5" x14ac:dyDescent="0.25">
      <c r="C345">
        <f t="shared" si="12"/>
        <v>0</v>
      </c>
      <c r="D345">
        <f>_xlfn.XLOOKUP(A345,'Tabla de valores'!$A$2:$A$6,'Tabla de valores'!$B$2:$B$6,FALSE)-_xlfn.XLOOKUP(B345,'Tabla de valores'!$A$2:$A$6,'Tabla de valores'!$B$2:$B$6,FALSE)</f>
        <v>0</v>
      </c>
      <c r="E345">
        <f t="shared" si="13"/>
        <v>0</v>
      </c>
    </row>
    <row r="346" spans="3:5" x14ac:dyDescent="0.25">
      <c r="C346">
        <f t="shared" si="12"/>
        <v>0</v>
      </c>
      <c r="D346">
        <f>_xlfn.XLOOKUP(A346,'Tabla de valores'!$A$2:$A$6,'Tabla de valores'!$B$2:$B$6,FALSE)-_xlfn.XLOOKUP(B346,'Tabla de valores'!$A$2:$A$6,'Tabla de valores'!$B$2:$B$6,FALSE)</f>
        <v>0</v>
      </c>
      <c r="E346">
        <f t="shared" si="13"/>
        <v>0</v>
      </c>
    </row>
    <row r="347" spans="3:5" x14ac:dyDescent="0.25">
      <c r="C347">
        <f t="shared" si="12"/>
        <v>0</v>
      </c>
      <c r="D347">
        <f>_xlfn.XLOOKUP(A347,'Tabla de valores'!$A$2:$A$6,'Tabla de valores'!$B$2:$B$6,FALSE)-_xlfn.XLOOKUP(B347,'Tabla de valores'!$A$2:$A$6,'Tabla de valores'!$B$2:$B$6,FALSE)</f>
        <v>0</v>
      </c>
      <c r="E347">
        <f t="shared" si="13"/>
        <v>0</v>
      </c>
    </row>
    <row r="348" spans="3:5" x14ac:dyDescent="0.25">
      <c r="C348">
        <f t="shared" si="12"/>
        <v>0</v>
      </c>
      <c r="D348">
        <f>_xlfn.XLOOKUP(A348,'Tabla de valores'!$A$2:$A$6,'Tabla de valores'!$B$2:$B$6,FALSE)-_xlfn.XLOOKUP(B348,'Tabla de valores'!$A$2:$A$6,'Tabla de valores'!$B$2:$B$6,FALSE)</f>
        <v>0</v>
      </c>
      <c r="E348">
        <f t="shared" si="13"/>
        <v>0</v>
      </c>
    </row>
    <row r="349" spans="3:5" x14ac:dyDescent="0.25">
      <c r="C349">
        <f t="shared" si="12"/>
        <v>0</v>
      </c>
      <c r="D349">
        <f>_xlfn.XLOOKUP(A349,'Tabla de valores'!$A$2:$A$6,'Tabla de valores'!$B$2:$B$6,FALSE)-_xlfn.XLOOKUP(B349,'Tabla de valores'!$A$2:$A$6,'Tabla de valores'!$B$2:$B$6,FALSE)</f>
        <v>0</v>
      </c>
      <c r="E349">
        <f t="shared" si="13"/>
        <v>0</v>
      </c>
    </row>
    <row r="350" spans="3:5" x14ac:dyDescent="0.25">
      <c r="C350">
        <f t="shared" si="12"/>
        <v>0</v>
      </c>
      <c r="D350">
        <f>_xlfn.XLOOKUP(A350,'Tabla de valores'!$A$2:$A$6,'Tabla de valores'!$B$2:$B$6,FALSE)-_xlfn.XLOOKUP(B350,'Tabla de valores'!$A$2:$A$6,'Tabla de valores'!$B$2:$B$6,FALSE)</f>
        <v>0</v>
      </c>
      <c r="E350">
        <f t="shared" si="13"/>
        <v>0</v>
      </c>
    </row>
  </sheetData>
  <pageMargins left="0.7" right="0.7" top="0.75" bottom="0.75" header="0.3" footer="0.3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F22D-18E8-4681-BE53-98D06D17B427}">
  <sheetPr codeName="Sheet9"/>
  <dimension ref="A1:L350"/>
  <sheetViews>
    <sheetView zoomScale="74" workbookViewId="0">
      <selection activeCell="C1" sqref="C1"/>
    </sheetView>
  </sheetViews>
  <sheetFormatPr defaultRowHeight="12.5" x14ac:dyDescent="0.25"/>
  <cols>
    <col min="7" max="7" width="14" bestFit="1" customWidth="1"/>
    <col min="8" max="8" width="13.36328125" bestFit="1" customWidth="1"/>
    <col min="9" max="9" width="8.08984375" bestFit="1" customWidth="1"/>
    <col min="10" max="10" width="6.26953125" bestFit="1" customWidth="1"/>
    <col min="11" max="11" width="10.26953125" bestFit="1" customWidth="1"/>
    <col min="12" max="12" width="13" bestFit="1" customWidth="1"/>
    <col min="13" max="13" width="27.36328125" bestFit="1" customWidth="1"/>
  </cols>
  <sheetData>
    <row r="1" spans="1:10" x14ac:dyDescent="0.25">
      <c r="A1" s="3" t="str" cm="1">
        <f t="array" aca="1" ref="A1:A24" ca="1">_xlfn._xlws.FILTER('Data completa'!I:I, SUBTOTAL(103,OFFSET('Data completa'!I:I,ROW('Data completa'!I:I)-MIN(ROW('Data completa'!I:I)),,1)))</f>
        <v>Nivel de enojo Antes</v>
      </c>
      <c r="B1" s="4" t="str" cm="1">
        <f t="array" aca="1" ref="B1:B24" ca="1">_xlfn._xlws.FILTER('Data completa'!N:N, SUBTOTAL(103,OFFSET('Data completa'!N:N,ROW('Data completa'!N:N)-MIN(ROW('Data completa'!N:N)),,1)))</f>
        <v>Nivel de enojo Después</v>
      </c>
      <c r="C1" t="s">
        <v>79</v>
      </c>
      <c r="D1" t="s">
        <v>127</v>
      </c>
      <c r="E1" t="s">
        <v>80</v>
      </c>
      <c r="G1" s="5" t="s">
        <v>72</v>
      </c>
      <c r="H1" t="s">
        <v>82</v>
      </c>
    </row>
    <row r="2" spans="1:10" x14ac:dyDescent="0.25">
      <c r="A2" s="3" t="str">
        <f ca="1"/>
        <v>2. Bajo</v>
      </c>
      <c r="B2" s="4" t="str">
        <f ca="1"/>
        <v>1. Muy bajo</v>
      </c>
      <c r="C2" t="str">
        <f ca="1">IF(OR(ISBLANK(A2), ISBLANK(B2)), , IF(A2 &lt; B2, "Incremento", IF(A2 &gt; B2, "Decremento", "Sin cambio")))</f>
        <v>Decremento</v>
      </c>
      <c r="D2">
        <f ca="1">_xlfn.XLOOKUP(A2,'Tabla de valores'!$A$2:$A$6,'Tabla de valores'!$B$2:$B$6,FALSE)-_xlfn.XLOOKUP(B2,'Tabla de valores'!$A$2:$A$6,'Tabla de valores'!$B$2:$B$6,FALSE)</f>
        <v>1</v>
      </c>
      <c r="E2" t="str">
        <f ca="1">IF(AND(C2=0, D2=0), , IF(C2="Incremento", IF(ABS(D2)=1, CONCATENATE("Más ", ABS(D2), " nivel"), CONCATENATE("Más ", ABS(D2), " niveles")),IF(C2="Decremento",IF(D2=1, CONCATENATE("Menos ", D2, " nivel"), CONCATENATE("Menos ", D2, " niveles")), "Sin cambio")))</f>
        <v>Menos 1 nivel</v>
      </c>
      <c r="G2" s="6" t="s">
        <v>85</v>
      </c>
      <c r="H2" s="18">
        <v>4</v>
      </c>
    </row>
    <row r="3" spans="1:10" x14ac:dyDescent="0.25">
      <c r="A3" s="3" t="str">
        <f ca="1"/>
        <v>1. Muy bajo</v>
      </c>
      <c r="B3" s="4" t="str">
        <f ca="1"/>
        <v>1. Muy bajo</v>
      </c>
      <c r="C3" t="str">
        <f t="shared" ref="C3:C20" ca="1" si="0">IF(OR(ISBLANK(A3), ISBLANK(B3)), , IF(A3 &lt; B3, "Incremento", IF(A3 &gt; B3, "Decremento", "Sin cambio")))</f>
        <v>Sin cambio</v>
      </c>
      <c r="D3">
        <f ca="1">_xlfn.XLOOKUP(A3,'Tabla de valores'!$A$2:$A$6,'Tabla de valores'!$B$2:$B$6,FALSE)-_xlfn.XLOOKUP(B3,'Tabla de valores'!$A$2:$A$6,'Tabla de valores'!$B$2:$B$6,FALSE)</f>
        <v>0</v>
      </c>
      <c r="E3" t="str">
        <f t="shared" ref="E3:E20" ca="1" si="1">IF(AND(C3=0, D3=0), , IF(C3="Incremento", IF(ABS(D3)=1, CONCATENATE("Más ", ABS(D3), " nivel"), CONCATENATE("Más ", ABS(D3), " niveles")),IF(C3="Decremento",IF(D3=1, CONCATENATE("Menos ", D3, " nivel"), CONCATENATE("Menos ", D3, " niveles")), "Sin cambio")))</f>
        <v>Sin cambio</v>
      </c>
      <c r="G3" s="6" t="s">
        <v>86</v>
      </c>
      <c r="H3" s="18">
        <v>12</v>
      </c>
    </row>
    <row r="4" spans="1:10" x14ac:dyDescent="0.25">
      <c r="A4" s="3" t="str">
        <f ca="1"/>
        <v>1. Muy bajo</v>
      </c>
      <c r="B4" s="4" t="str">
        <f ca="1"/>
        <v>5. Muy alto</v>
      </c>
      <c r="C4" t="str">
        <f t="shared" ca="1" si="0"/>
        <v>Incremento</v>
      </c>
      <c r="D4">
        <f ca="1">_xlfn.XLOOKUP(A4,'Tabla de valores'!$A$2:$A$6,'Tabla de valores'!$B$2:$B$6,FALSE)-_xlfn.XLOOKUP(B4,'Tabla de valores'!$A$2:$A$6,'Tabla de valores'!$B$2:$B$6,FALSE)</f>
        <v>-4</v>
      </c>
      <c r="E4" t="str">
        <f t="shared" ca="1" si="1"/>
        <v>Más 4 niveles</v>
      </c>
      <c r="G4" s="6" t="s">
        <v>87</v>
      </c>
      <c r="H4" s="18">
        <v>2</v>
      </c>
    </row>
    <row r="5" spans="1:10" x14ac:dyDescent="0.25">
      <c r="A5" s="3" t="str">
        <f ca="1"/>
        <v>2. Bajo</v>
      </c>
      <c r="B5" s="4" t="str">
        <f ca="1"/>
        <v>1. Muy bajo</v>
      </c>
      <c r="C5" t="str">
        <f t="shared" ca="1" si="0"/>
        <v>Decremento</v>
      </c>
      <c r="D5">
        <f ca="1">_xlfn.XLOOKUP(A5,'Tabla de valores'!$A$2:$A$6,'Tabla de valores'!$B$2:$B$6,FALSE)-_xlfn.XLOOKUP(B5,'Tabla de valores'!$A$2:$A$6,'Tabla de valores'!$B$2:$B$6,FALSE)</f>
        <v>1</v>
      </c>
      <c r="E5" t="str">
        <f t="shared" ca="1" si="1"/>
        <v>Menos 1 nivel</v>
      </c>
      <c r="G5" s="6" t="s">
        <v>73</v>
      </c>
      <c r="H5" s="18">
        <v>18</v>
      </c>
    </row>
    <row r="6" spans="1:10" x14ac:dyDescent="0.25">
      <c r="A6" s="3" t="str">
        <f ca="1"/>
        <v>3. Medio</v>
      </c>
      <c r="B6" s="4" t="str">
        <f ca="1"/>
        <v>2. Bajo</v>
      </c>
      <c r="C6" t="str">
        <f t="shared" ca="1" si="0"/>
        <v>Decremento</v>
      </c>
      <c r="D6">
        <f ca="1">_xlfn.XLOOKUP(A6,'Tabla de valores'!$A$2:$A$6,'Tabla de valores'!$B$2:$B$6,FALSE)-_xlfn.XLOOKUP(B6,'Tabla de valores'!$A$2:$A$6,'Tabla de valores'!$B$2:$B$6,FALSE)</f>
        <v>1</v>
      </c>
      <c r="E6" t="str">
        <f t="shared" ca="1" si="1"/>
        <v>Menos 1 nivel</v>
      </c>
    </row>
    <row r="7" spans="1:10" x14ac:dyDescent="0.25">
      <c r="A7" s="3" t="str">
        <f ca="1"/>
        <v>1. Muy bajo</v>
      </c>
      <c r="B7" s="4" t="str">
        <f ca="1"/>
        <v>3. Medio</v>
      </c>
      <c r="C7" t="str">
        <f t="shared" ca="1" si="0"/>
        <v>Incremento</v>
      </c>
      <c r="D7">
        <f ca="1">_xlfn.XLOOKUP(A7,'Tabla de valores'!$A$2:$A$6,'Tabla de valores'!$B$2:$B$6,FALSE)-_xlfn.XLOOKUP(B7,'Tabla de valores'!$A$2:$A$6,'Tabla de valores'!$B$2:$B$6,FALSE)</f>
        <v>-2</v>
      </c>
      <c r="E7" t="str">
        <f t="shared" ca="1" si="1"/>
        <v>Más 2 niveles</v>
      </c>
    </row>
    <row r="8" spans="1:10" x14ac:dyDescent="0.25">
      <c r="A8" s="3" t="str">
        <f ca="1"/>
        <v>1. Muy bajo</v>
      </c>
      <c r="B8" s="4" t="str">
        <f ca="1"/>
        <v>1. Muy bajo</v>
      </c>
      <c r="C8" t="str">
        <f t="shared" ca="1" si="0"/>
        <v>Sin cambio</v>
      </c>
      <c r="D8">
        <f ca="1">_xlfn.XLOOKUP(A8,'Tabla de valores'!$A$2:$A$6,'Tabla de valores'!$B$2:$B$6,FALSE)-_xlfn.XLOOKUP(B8,'Tabla de valores'!$A$2:$A$6,'Tabla de valores'!$B$2:$B$6,FALSE)</f>
        <v>0</v>
      </c>
      <c r="E8" t="str">
        <f t="shared" ca="1" si="1"/>
        <v>Sin cambio</v>
      </c>
      <c r="G8" s="5" t="s">
        <v>72</v>
      </c>
      <c r="H8" t="s">
        <v>83</v>
      </c>
    </row>
    <row r="9" spans="1:10" x14ac:dyDescent="0.25">
      <c r="A9" s="3" t="str">
        <f ca="1"/>
        <v>1. Muy bajo</v>
      </c>
      <c r="B9" s="4" t="str">
        <f ca="1"/>
        <v>1. Muy bajo</v>
      </c>
      <c r="C9" t="str">
        <f t="shared" ca="1" si="0"/>
        <v>Sin cambio</v>
      </c>
      <c r="D9">
        <f ca="1">_xlfn.XLOOKUP(A9,'Tabla de valores'!$A$2:$A$6,'Tabla de valores'!$B$2:$B$6,FALSE)-_xlfn.XLOOKUP(B9,'Tabla de valores'!$A$2:$A$6,'Tabla de valores'!$B$2:$B$6,FALSE)</f>
        <v>0</v>
      </c>
      <c r="E9" t="str">
        <f t="shared" ca="1" si="1"/>
        <v>Sin cambio</v>
      </c>
      <c r="G9" s="6" t="s">
        <v>88</v>
      </c>
      <c r="H9" s="18">
        <v>4</v>
      </c>
    </row>
    <row r="10" spans="1:10" x14ac:dyDescent="0.25">
      <c r="A10" s="3" t="str">
        <f ca="1"/>
        <v>1. Muy bajo</v>
      </c>
      <c r="B10" s="4" t="str">
        <f ca="1"/>
        <v>1. Muy bajo</v>
      </c>
      <c r="C10" t="str">
        <f t="shared" ca="1" si="0"/>
        <v>Sin cambio</v>
      </c>
      <c r="D10">
        <f ca="1">_xlfn.XLOOKUP(A10,'Tabla de valores'!$A$2:$A$6,'Tabla de valores'!$B$2:$B$6,FALSE)-_xlfn.XLOOKUP(B10,'Tabla de valores'!$A$2:$A$6,'Tabla de valores'!$B$2:$B$6,FALSE)</f>
        <v>0</v>
      </c>
      <c r="E10" t="str">
        <f t="shared" ca="1" si="1"/>
        <v>Sin cambio</v>
      </c>
      <c r="G10" s="6" t="s">
        <v>86</v>
      </c>
      <c r="H10" s="18">
        <v>12</v>
      </c>
      <c r="I10" s="7">
        <f>GETPIVOTDATA("Valor",$G$8,"Valor","Sin cambio")/GETPIVOTDATA("Valor",$G$8)</f>
        <v>0.66666666666666663</v>
      </c>
    </row>
    <row r="11" spans="1:10" x14ac:dyDescent="0.25">
      <c r="A11" s="3" t="str">
        <f ca="1"/>
        <v>1. Muy bajo</v>
      </c>
      <c r="B11" s="4" t="str">
        <f ca="1"/>
        <v>1. Muy bajo</v>
      </c>
      <c r="C11" t="str">
        <f t="shared" ca="1" si="0"/>
        <v>Sin cambio</v>
      </c>
      <c r="D11">
        <f ca="1">_xlfn.XLOOKUP(A11,'Tabla de valores'!$A$2:$A$6,'Tabla de valores'!$B$2:$B$6,FALSE)-_xlfn.XLOOKUP(B11,'Tabla de valores'!$A$2:$A$6,'Tabla de valores'!$B$2:$B$6,FALSE)</f>
        <v>0</v>
      </c>
      <c r="E11" t="str">
        <f t="shared" ca="1" si="1"/>
        <v>Sin cambio</v>
      </c>
      <c r="G11" s="6" t="s">
        <v>90</v>
      </c>
      <c r="H11" s="18">
        <v>1</v>
      </c>
    </row>
    <row r="12" spans="1:10" x14ac:dyDescent="0.25">
      <c r="A12" s="3" t="str">
        <f ca="1"/>
        <v>2. Bajo</v>
      </c>
      <c r="B12" s="4" t="str">
        <f ca="1"/>
        <v>2. Bajo</v>
      </c>
      <c r="C12" t="str">
        <f t="shared" ca="1" si="0"/>
        <v>Sin cambio</v>
      </c>
      <c r="D12">
        <f ca="1">_xlfn.XLOOKUP(A12,'Tabla de valores'!$A$2:$A$6,'Tabla de valores'!$B$2:$B$6,FALSE)-_xlfn.XLOOKUP(B12,'Tabla de valores'!$A$2:$A$6,'Tabla de valores'!$B$2:$B$6,FALSE)</f>
        <v>0</v>
      </c>
      <c r="E12" t="str">
        <f t="shared" ca="1" si="1"/>
        <v>Sin cambio</v>
      </c>
      <c r="G12" s="6" t="s">
        <v>103</v>
      </c>
      <c r="H12" s="18">
        <v>1</v>
      </c>
    </row>
    <row r="13" spans="1:10" x14ac:dyDescent="0.25">
      <c r="A13" s="3" t="str">
        <f ca="1"/>
        <v>2. Bajo</v>
      </c>
      <c r="B13" s="4" t="str">
        <f ca="1"/>
        <v>1. Muy bajo</v>
      </c>
      <c r="C13" t="str">
        <f t="shared" ca="1" si="0"/>
        <v>Decremento</v>
      </c>
      <c r="D13">
        <f ca="1">_xlfn.XLOOKUP(A13,'Tabla de valores'!$A$2:$A$6,'Tabla de valores'!$B$2:$B$6,FALSE)-_xlfn.XLOOKUP(B13,'Tabla de valores'!$A$2:$A$6,'Tabla de valores'!$B$2:$B$6,FALSE)</f>
        <v>1</v>
      </c>
      <c r="E13" t="str">
        <f t="shared" ca="1" si="1"/>
        <v>Menos 1 nivel</v>
      </c>
      <c r="G13" s="6" t="s">
        <v>73</v>
      </c>
      <c r="H13" s="18">
        <v>18</v>
      </c>
    </row>
    <row r="14" spans="1:10" x14ac:dyDescent="0.25">
      <c r="A14" s="3" t="str">
        <f ca="1"/>
        <v>1. Muy bajo</v>
      </c>
      <c r="B14" s="4" t="str">
        <f ca="1"/>
        <v>1. Muy bajo</v>
      </c>
      <c r="C14" t="str">
        <f t="shared" ca="1" si="0"/>
        <v>Sin cambio</v>
      </c>
      <c r="D14">
        <f ca="1">_xlfn.XLOOKUP(A14,'Tabla de valores'!$A$2:$A$6,'Tabla de valores'!$B$2:$B$6,FALSE)-_xlfn.XLOOKUP(B14,'Tabla de valores'!$A$2:$A$6,'Tabla de valores'!$B$2:$B$6,FALSE)</f>
        <v>0</v>
      </c>
      <c r="E14" t="str">
        <f t="shared" ca="1" si="1"/>
        <v>Sin cambio</v>
      </c>
    </row>
    <row r="15" spans="1:10" x14ac:dyDescent="0.25">
      <c r="A15" s="3" t="str">
        <f ca="1"/>
        <v>1. Muy bajo</v>
      </c>
      <c r="B15" s="4" t="str">
        <f ca="1"/>
        <v>1. Muy bajo</v>
      </c>
      <c r="C15" t="str">
        <f t="shared" ca="1" si="0"/>
        <v>Sin cambio</v>
      </c>
      <c r="D15">
        <f ca="1">_xlfn.XLOOKUP(A15,'Tabla de valores'!$A$2:$A$6,'Tabla de valores'!$B$2:$B$6,FALSE)-_xlfn.XLOOKUP(B15,'Tabla de valores'!$A$2:$A$6,'Tabla de valores'!$B$2:$B$6,FALSE)</f>
        <v>0</v>
      </c>
      <c r="E15" t="str">
        <f t="shared" ca="1" si="1"/>
        <v>Sin cambio</v>
      </c>
      <c r="H15" s="6" t="s">
        <v>96</v>
      </c>
      <c r="I15" s="9" t="str">
        <f ca="1">A1</f>
        <v>Nivel de enojo Antes</v>
      </c>
      <c r="J15" s="9" t="str">
        <f ca="1">B1</f>
        <v>Nivel de enojo Después</v>
      </c>
    </row>
    <row r="16" spans="1:10" x14ac:dyDescent="0.25">
      <c r="A16" s="3" t="str">
        <f ca="1"/>
        <v>1. Muy bajo</v>
      </c>
      <c r="B16" s="4" t="str">
        <f ca="1"/>
        <v>1. Muy bajo</v>
      </c>
      <c r="C16" t="str">
        <f t="shared" ca="1" si="0"/>
        <v>Sin cambio</v>
      </c>
      <c r="D16">
        <f ca="1">_xlfn.XLOOKUP(A16,'Tabla de valores'!$A$2:$A$6,'Tabla de valores'!$B$2:$B$6,FALSE)-_xlfn.XLOOKUP(B16,'Tabla de valores'!$A$2:$A$6,'Tabla de valores'!$B$2:$B$6,FALSE)</f>
        <v>0</v>
      </c>
      <c r="E16" t="str">
        <f t="shared" ca="1" si="1"/>
        <v>Sin cambio</v>
      </c>
      <c r="G16" t="s">
        <v>99</v>
      </c>
      <c r="H16" s="6" t="s">
        <v>10</v>
      </c>
      <c r="I16">
        <f ca="1">COUNTIF($A$2:$A$19,H16)</f>
        <v>12</v>
      </c>
      <c r="J16">
        <f ca="1">COUNTIF($B$2:$B$19,H16)</f>
        <v>13</v>
      </c>
    </row>
    <row r="17" spans="1:10" x14ac:dyDescent="0.25">
      <c r="A17" s="3" t="str">
        <f ca="1"/>
        <v>1. Muy bajo</v>
      </c>
      <c r="B17" s="4" t="str">
        <f ca="1"/>
        <v>1. Muy bajo</v>
      </c>
      <c r="C17" t="str">
        <f t="shared" ca="1" si="0"/>
        <v>Sin cambio</v>
      </c>
      <c r="D17">
        <f ca="1">_xlfn.XLOOKUP(A17,'Tabla de valores'!$A$2:$A$6,'Tabla de valores'!$B$2:$B$6,FALSE)-_xlfn.XLOOKUP(B17,'Tabla de valores'!$A$2:$A$6,'Tabla de valores'!$B$2:$B$6,FALSE)</f>
        <v>0</v>
      </c>
      <c r="E17" t="str">
        <f t="shared" ca="1" si="1"/>
        <v>Sin cambio</v>
      </c>
      <c r="G17" t="s">
        <v>76</v>
      </c>
      <c r="H17" s="6" t="s">
        <v>8</v>
      </c>
      <c r="I17">
        <f t="shared" ref="I17:I20" ca="1" si="2">COUNTIF($A$2:$A$19,H17)</f>
        <v>5</v>
      </c>
      <c r="J17">
        <f t="shared" ref="J17:J20" ca="1" si="3">COUNTIF($B$2:$B$19,H17)</f>
        <v>3</v>
      </c>
    </row>
    <row r="18" spans="1:10" x14ac:dyDescent="0.25">
      <c r="A18" s="3" t="str">
        <f ca="1"/>
        <v>1. Muy bajo</v>
      </c>
      <c r="B18" s="4" t="str">
        <f ca="1"/>
        <v>1. Muy bajo</v>
      </c>
      <c r="C18" t="str">
        <f t="shared" ca="1" si="0"/>
        <v>Sin cambio</v>
      </c>
      <c r="D18">
        <f ca="1">_xlfn.XLOOKUP(A18,'Tabla de valores'!$A$2:$A$6,'Tabla de valores'!$B$2:$B$6,FALSE)-_xlfn.XLOOKUP(B18,'Tabla de valores'!$A$2:$A$6,'Tabla de valores'!$B$2:$B$6,FALSE)</f>
        <v>0</v>
      </c>
      <c r="E18" t="str">
        <f t="shared" ca="1" si="1"/>
        <v>Sin cambio</v>
      </c>
      <c r="G18" t="s">
        <v>59</v>
      </c>
      <c r="H18" s="6" t="s">
        <v>7</v>
      </c>
      <c r="I18">
        <f t="shared" ca="1" si="2"/>
        <v>1</v>
      </c>
      <c r="J18">
        <f t="shared" ca="1" si="3"/>
        <v>1</v>
      </c>
    </row>
    <row r="19" spans="1:10" x14ac:dyDescent="0.25">
      <c r="A19" s="3" t="str">
        <f ca="1"/>
        <v>2. Bajo</v>
      </c>
      <c r="B19" s="4" t="str">
        <f ca="1"/>
        <v>2. Bajo</v>
      </c>
      <c r="C19" t="str">
        <f t="shared" ca="1" si="0"/>
        <v>Sin cambio</v>
      </c>
      <c r="D19">
        <f ca="1">_xlfn.XLOOKUP(A19,'Tabla de valores'!$A$2:$A$6,'Tabla de valores'!$B$2:$B$6,FALSE)-_xlfn.XLOOKUP(B19,'Tabla de valores'!$A$2:$A$6,'Tabla de valores'!$B$2:$B$6,FALSE)</f>
        <v>0</v>
      </c>
      <c r="E19" t="str">
        <f t="shared" ca="1" si="1"/>
        <v>Sin cambio</v>
      </c>
      <c r="G19" t="s">
        <v>60</v>
      </c>
      <c r="H19" s="6" t="s">
        <v>6</v>
      </c>
      <c r="I19">
        <f t="shared" ca="1" si="2"/>
        <v>0</v>
      </c>
      <c r="J19">
        <f t="shared" ca="1" si="3"/>
        <v>0</v>
      </c>
    </row>
    <row r="20" spans="1:10" x14ac:dyDescent="0.25">
      <c r="A20" t="str">
        <f ca="1"/>
        <v>1. Muy bajo</v>
      </c>
      <c r="B20" t="str">
        <f ca="1"/>
        <v>4. Alto</v>
      </c>
      <c r="C20" t="str">
        <f t="shared" ca="1" si="0"/>
        <v>Incremento</v>
      </c>
      <c r="D20">
        <f ca="1">_xlfn.XLOOKUP(A20,'Tabla de valores'!$A$2:$A$6,'Tabla de valores'!$B$2:$B$6,FALSE)-_xlfn.XLOOKUP(B20,'Tabla de valores'!$A$2:$A$6,'Tabla de valores'!$B$2:$B$6,FALSE)</f>
        <v>-3</v>
      </c>
      <c r="E20" t="str">
        <f t="shared" ca="1" si="1"/>
        <v>Más 3 niveles</v>
      </c>
      <c r="G20" t="s">
        <v>100</v>
      </c>
      <c r="H20" s="6" t="s">
        <v>20</v>
      </c>
      <c r="I20">
        <f t="shared" ca="1" si="2"/>
        <v>0</v>
      </c>
      <c r="J20">
        <f t="shared" ca="1" si="3"/>
        <v>1</v>
      </c>
    </row>
    <row r="21" spans="1:10" x14ac:dyDescent="0.25">
      <c r="A21" t="str">
        <f ca="1"/>
        <v>1. Muy bajo</v>
      </c>
      <c r="B21" t="str">
        <f ca="1"/>
        <v>2. Bajo</v>
      </c>
      <c r="C21" t="str">
        <f t="shared" ref="C21:C84" ca="1" si="4">IF(OR(ISBLANK(A21), ISBLANK(B21)), , IF(A21 &lt; B21, "Incremento", IF(A21 &gt; B21, "Decremento", "Sin cambio")))</f>
        <v>Incremento</v>
      </c>
      <c r="D21">
        <f ca="1">_xlfn.XLOOKUP(A21,'Tabla de valores'!$A$2:$A$6,'Tabla de valores'!$B$2:$B$6,FALSE)-_xlfn.XLOOKUP(B21,'Tabla de valores'!$A$2:$A$6,'Tabla de valores'!$B$2:$B$6,FALSE)</f>
        <v>-1</v>
      </c>
      <c r="E21" t="str">
        <f t="shared" ref="E21:E84" ca="1" si="5">IF(AND(C21=0, D21=0), , IF(C21="Incremento", IF(ABS(D21)=1, CONCATENATE("Más ", ABS(D21), " nivel"), CONCATENATE("Más ", ABS(D21), " niveles")),IF(C21="Decremento",IF(D21=1, CONCATENATE("Menos ", D21, " nivel"), CONCATENATE("Menos ", D21, " niveles")), "Sin cambio")))</f>
        <v>Más 1 nivel</v>
      </c>
      <c r="I21">
        <f ca="1">SUM(I16:I20)</f>
        <v>18</v>
      </c>
      <c r="J21">
        <f ca="1">SUM(J16:J20)</f>
        <v>18</v>
      </c>
    </row>
    <row r="22" spans="1:10" x14ac:dyDescent="0.25">
      <c r="A22" t="str">
        <f ca="1"/>
        <v>2. Bajo</v>
      </c>
      <c r="B22" t="str">
        <f ca="1"/>
        <v>2. Bajo</v>
      </c>
      <c r="C22" t="str">
        <f t="shared" ca="1" si="4"/>
        <v>Sin cambio</v>
      </c>
      <c r="D22">
        <f ca="1">_xlfn.XLOOKUP(A22,'Tabla de valores'!$A$2:$A$6,'Tabla de valores'!$B$2:$B$6,FALSE)-_xlfn.XLOOKUP(B22,'Tabla de valores'!$A$2:$A$6,'Tabla de valores'!$B$2:$B$6,FALSE)</f>
        <v>0</v>
      </c>
      <c r="E22" t="str">
        <f t="shared" ca="1" si="5"/>
        <v>Sin cambio</v>
      </c>
    </row>
    <row r="23" spans="1:10" x14ac:dyDescent="0.25">
      <c r="A23" t="str">
        <f ca="1"/>
        <v>1. Muy bajo</v>
      </c>
      <c r="B23" t="str">
        <f ca="1"/>
        <v>2. Bajo</v>
      </c>
      <c r="C23" t="str">
        <f t="shared" ca="1" si="4"/>
        <v>Incremento</v>
      </c>
      <c r="D23">
        <f ca="1">_xlfn.XLOOKUP(A23,'Tabla de valores'!$A$2:$A$6,'Tabla de valores'!$B$2:$B$6,FALSE)-_xlfn.XLOOKUP(B23,'Tabla de valores'!$A$2:$A$6,'Tabla de valores'!$B$2:$B$6,FALSE)</f>
        <v>-1</v>
      </c>
      <c r="E23" t="str">
        <f t="shared" ca="1" si="5"/>
        <v>Más 1 nivel</v>
      </c>
    </row>
    <row r="24" spans="1:10" x14ac:dyDescent="0.25">
      <c r="A24" t="str">
        <f ca="1"/>
        <v>1. Muy bajo</v>
      </c>
      <c r="B24" t="str">
        <f ca="1"/>
        <v>1. Muy bajo</v>
      </c>
      <c r="C24" t="str">
        <f t="shared" ca="1" si="4"/>
        <v>Sin cambio</v>
      </c>
      <c r="D24">
        <f ca="1">_xlfn.XLOOKUP(A24,'Tabla de valores'!$A$2:$A$6,'Tabla de valores'!$B$2:$B$6,FALSE)-_xlfn.XLOOKUP(B24,'Tabla de valores'!$A$2:$A$6,'Tabla de valores'!$B$2:$B$6,FALSE)</f>
        <v>0</v>
      </c>
      <c r="E24" t="str">
        <f t="shared" ca="1" si="5"/>
        <v>Sin cambio</v>
      </c>
      <c r="I24" s="7"/>
    </row>
    <row r="25" spans="1:10" x14ac:dyDescent="0.25">
      <c r="C25">
        <f t="shared" si="4"/>
        <v>0</v>
      </c>
      <c r="D25">
        <f>_xlfn.XLOOKUP(A25,'Tabla de valores'!$A$2:$A$6,'Tabla de valores'!$B$2:$B$6,FALSE)-_xlfn.XLOOKUP(B25,'Tabla de valores'!$A$2:$A$6,'Tabla de valores'!$B$2:$B$6,FALSE)</f>
        <v>0</v>
      </c>
      <c r="E25">
        <f t="shared" si="5"/>
        <v>0</v>
      </c>
      <c r="I25" s="7"/>
    </row>
    <row r="26" spans="1:10" x14ac:dyDescent="0.25">
      <c r="C26">
        <f t="shared" si="4"/>
        <v>0</v>
      </c>
      <c r="D26">
        <f>_xlfn.XLOOKUP(A26,'Tabla de valores'!$A$2:$A$6,'Tabla de valores'!$B$2:$B$6,FALSE)-_xlfn.XLOOKUP(B26,'Tabla de valores'!$A$2:$A$6,'Tabla de valores'!$B$2:$B$6,FALSE)</f>
        <v>0</v>
      </c>
      <c r="E26">
        <f t="shared" si="5"/>
        <v>0</v>
      </c>
      <c r="I26" s="7"/>
    </row>
    <row r="27" spans="1:10" x14ac:dyDescent="0.25">
      <c r="C27">
        <f t="shared" si="4"/>
        <v>0</v>
      </c>
      <c r="D27">
        <f>_xlfn.XLOOKUP(A27,'Tabla de valores'!$A$2:$A$6,'Tabla de valores'!$B$2:$B$6,FALSE)-_xlfn.XLOOKUP(B27,'Tabla de valores'!$A$2:$A$6,'Tabla de valores'!$B$2:$B$6,FALSE)</f>
        <v>0</v>
      </c>
      <c r="E27">
        <f t="shared" si="5"/>
        <v>0</v>
      </c>
      <c r="I27" s="7"/>
    </row>
    <row r="28" spans="1:10" x14ac:dyDescent="0.25">
      <c r="C28">
        <f t="shared" si="4"/>
        <v>0</v>
      </c>
      <c r="D28">
        <f>_xlfn.XLOOKUP(A28,'Tabla de valores'!$A$2:$A$6,'Tabla de valores'!$B$2:$B$6,FALSE)-_xlfn.XLOOKUP(B28,'Tabla de valores'!$A$2:$A$6,'Tabla de valores'!$B$2:$B$6,FALSE)</f>
        <v>0</v>
      </c>
      <c r="E28">
        <f t="shared" si="5"/>
        <v>0</v>
      </c>
    </row>
    <row r="29" spans="1:10" x14ac:dyDescent="0.25">
      <c r="C29">
        <f t="shared" si="4"/>
        <v>0</v>
      </c>
      <c r="D29">
        <f>_xlfn.XLOOKUP(A29,'Tabla de valores'!$A$2:$A$6,'Tabla de valores'!$B$2:$B$6,FALSE)-_xlfn.XLOOKUP(B29,'Tabla de valores'!$A$2:$A$6,'Tabla de valores'!$B$2:$B$6,FALSE)</f>
        <v>0</v>
      </c>
      <c r="E29">
        <f t="shared" si="5"/>
        <v>0</v>
      </c>
      <c r="G29" s="6"/>
    </row>
    <row r="30" spans="1:10" x14ac:dyDescent="0.25">
      <c r="C30">
        <f t="shared" si="4"/>
        <v>0</v>
      </c>
      <c r="D30">
        <f>_xlfn.XLOOKUP(A30,'Tabla de valores'!$A$2:$A$6,'Tabla de valores'!$B$2:$B$6,FALSE)-_xlfn.XLOOKUP(B30,'Tabla de valores'!$A$2:$A$6,'Tabla de valores'!$B$2:$B$6,FALSE)</f>
        <v>0</v>
      </c>
      <c r="E30">
        <f t="shared" si="5"/>
        <v>0</v>
      </c>
    </row>
    <row r="31" spans="1:10" x14ac:dyDescent="0.25">
      <c r="C31">
        <f t="shared" si="4"/>
        <v>0</v>
      </c>
      <c r="D31">
        <f>_xlfn.XLOOKUP(A31,'Tabla de valores'!$A$2:$A$6,'Tabla de valores'!$B$2:$B$6,FALSE)-_xlfn.XLOOKUP(B31,'Tabla de valores'!$A$2:$A$6,'Tabla de valores'!$B$2:$B$6,FALSE)</f>
        <v>0</v>
      </c>
      <c r="E31">
        <f t="shared" si="5"/>
        <v>0</v>
      </c>
    </row>
    <row r="32" spans="1:10" x14ac:dyDescent="0.25">
      <c r="C32">
        <f t="shared" si="4"/>
        <v>0</v>
      </c>
      <c r="D32">
        <f>_xlfn.XLOOKUP(A32,'Tabla de valores'!$A$2:$A$6,'Tabla de valores'!$B$2:$B$6,FALSE)-_xlfn.XLOOKUP(B32,'Tabla de valores'!$A$2:$A$6,'Tabla de valores'!$B$2:$B$6,FALSE)</f>
        <v>0</v>
      </c>
      <c r="E32">
        <f t="shared" si="5"/>
        <v>0</v>
      </c>
    </row>
    <row r="33" spans="3:12" x14ac:dyDescent="0.25">
      <c r="C33">
        <f t="shared" si="4"/>
        <v>0</v>
      </c>
      <c r="D33">
        <f>_xlfn.XLOOKUP(A33,'Tabla de valores'!$A$2:$A$6,'Tabla de valores'!$B$2:$B$6,FALSE)-_xlfn.XLOOKUP(B33,'Tabla de valores'!$A$2:$A$6,'Tabla de valores'!$B$2:$B$6,FALSE)</f>
        <v>0</v>
      </c>
      <c r="E33">
        <f t="shared" si="5"/>
        <v>0</v>
      </c>
    </row>
    <row r="34" spans="3:12" x14ac:dyDescent="0.25">
      <c r="C34">
        <f t="shared" si="4"/>
        <v>0</v>
      </c>
      <c r="D34">
        <f>_xlfn.XLOOKUP(A34,'Tabla de valores'!$A$2:$A$6,'Tabla de valores'!$B$2:$B$6,FALSE)-_xlfn.XLOOKUP(B34,'Tabla de valores'!$A$2:$A$6,'Tabla de valores'!$B$2:$B$6,FALSE)</f>
        <v>0</v>
      </c>
      <c r="E34">
        <f t="shared" si="5"/>
        <v>0</v>
      </c>
    </row>
    <row r="35" spans="3:12" x14ac:dyDescent="0.25">
      <c r="C35">
        <f t="shared" si="4"/>
        <v>0</v>
      </c>
      <c r="D35">
        <f>_xlfn.XLOOKUP(A35,'Tabla de valores'!$A$2:$A$6,'Tabla de valores'!$B$2:$B$6,FALSE)-_xlfn.XLOOKUP(B35,'Tabla de valores'!$A$2:$A$6,'Tabla de valores'!$B$2:$B$6,FALSE)</f>
        <v>0</v>
      </c>
      <c r="E35">
        <f t="shared" si="5"/>
        <v>0</v>
      </c>
    </row>
    <row r="36" spans="3:12" x14ac:dyDescent="0.25">
      <c r="C36">
        <f t="shared" si="4"/>
        <v>0</v>
      </c>
      <c r="D36">
        <f>_xlfn.XLOOKUP(A36,'Tabla de valores'!$A$2:$A$6,'Tabla de valores'!$B$2:$B$6,FALSE)-_xlfn.XLOOKUP(B36,'Tabla de valores'!$A$2:$A$6,'Tabla de valores'!$B$2:$B$6,FALSE)</f>
        <v>0</v>
      </c>
      <c r="E36">
        <f t="shared" si="5"/>
        <v>0</v>
      </c>
    </row>
    <row r="37" spans="3:12" x14ac:dyDescent="0.25">
      <c r="C37">
        <f t="shared" si="4"/>
        <v>0</v>
      </c>
      <c r="D37">
        <f>_xlfn.XLOOKUP(A37,'Tabla de valores'!$A$2:$A$6,'Tabla de valores'!$B$2:$B$6,FALSE)-_xlfn.XLOOKUP(B37,'Tabla de valores'!$A$2:$A$6,'Tabla de valores'!$B$2:$B$6,FALSE)</f>
        <v>0</v>
      </c>
      <c r="E37">
        <f t="shared" si="5"/>
        <v>0</v>
      </c>
    </row>
    <row r="38" spans="3:12" x14ac:dyDescent="0.25">
      <c r="C38">
        <f t="shared" si="4"/>
        <v>0</v>
      </c>
      <c r="D38">
        <f>_xlfn.XLOOKUP(A38,'Tabla de valores'!$A$2:$A$6,'Tabla de valores'!$B$2:$B$6,FALSE)-_xlfn.XLOOKUP(B38,'Tabla de valores'!$A$2:$A$6,'Tabla de valores'!$B$2:$B$6,FALSE)</f>
        <v>0</v>
      </c>
      <c r="E38">
        <f t="shared" si="5"/>
        <v>0</v>
      </c>
    </row>
    <row r="39" spans="3:12" ht="13" x14ac:dyDescent="0.3">
      <c r="C39">
        <f t="shared" si="4"/>
        <v>0</v>
      </c>
      <c r="D39">
        <f>_xlfn.XLOOKUP(A39,'Tabla de valores'!$A$2:$A$6,'Tabla de valores'!$B$2:$B$6,FALSE)-_xlfn.XLOOKUP(B39,'Tabla de valores'!$A$2:$A$6,'Tabla de valores'!$B$2:$B$6,FALSE)</f>
        <v>0</v>
      </c>
      <c r="E39">
        <f t="shared" si="5"/>
        <v>0</v>
      </c>
      <c r="L39" s="8"/>
    </row>
    <row r="40" spans="3:12" x14ac:dyDescent="0.25">
      <c r="C40">
        <f t="shared" si="4"/>
        <v>0</v>
      </c>
      <c r="D40">
        <f>_xlfn.XLOOKUP(A40,'Tabla de valores'!$A$2:$A$6,'Tabla de valores'!$B$2:$B$6,FALSE)-_xlfn.XLOOKUP(B40,'Tabla de valores'!$A$2:$A$6,'Tabla de valores'!$B$2:$B$6,FALSE)</f>
        <v>0</v>
      </c>
      <c r="E40">
        <f t="shared" si="5"/>
        <v>0</v>
      </c>
    </row>
    <row r="41" spans="3:12" x14ac:dyDescent="0.25">
      <c r="C41">
        <f t="shared" si="4"/>
        <v>0</v>
      </c>
      <c r="D41">
        <f>_xlfn.XLOOKUP(A41,'Tabla de valores'!$A$2:$A$6,'Tabla de valores'!$B$2:$B$6,FALSE)-_xlfn.XLOOKUP(B41,'Tabla de valores'!$A$2:$A$6,'Tabla de valores'!$B$2:$B$6,FALSE)</f>
        <v>0</v>
      </c>
      <c r="E41">
        <f t="shared" si="5"/>
        <v>0</v>
      </c>
    </row>
    <row r="42" spans="3:12" x14ac:dyDescent="0.25">
      <c r="C42">
        <f t="shared" si="4"/>
        <v>0</v>
      </c>
      <c r="D42">
        <f>_xlfn.XLOOKUP(A42,'Tabla de valores'!$A$2:$A$6,'Tabla de valores'!$B$2:$B$6,FALSE)-_xlfn.XLOOKUP(B42,'Tabla de valores'!$A$2:$A$6,'Tabla de valores'!$B$2:$B$6,FALSE)</f>
        <v>0</v>
      </c>
      <c r="E42">
        <f t="shared" si="5"/>
        <v>0</v>
      </c>
    </row>
    <row r="43" spans="3:12" x14ac:dyDescent="0.25">
      <c r="C43">
        <f t="shared" si="4"/>
        <v>0</v>
      </c>
      <c r="D43">
        <f>_xlfn.XLOOKUP(A43,'Tabla de valores'!$A$2:$A$6,'Tabla de valores'!$B$2:$B$6,FALSE)-_xlfn.XLOOKUP(B43,'Tabla de valores'!$A$2:$A$6,'Tabla de valores'!$B$2:$B$6,FALSE)</f>
        <v>0</v>
      </c>
      <c r="E43">
        <f t="shared" si="5"/>
        <v>0</v>
      </c>
    </row>
    <row r="44" spans="3:12" x14ac:dyDescent="0.25">
      <c r="C44">
        <f t="shared" si="4"/>
        <v>0</v>
      </c>
      <c r="D44">
        <f>_xlfn.XLOOKUP(A44,'Tabla de valores'!$A$2:$A$6,'Tabla de valores'!$B$2:$B$6,FALSE)-_xlfn.XLOOKUP(B44,'Tabla de valores'!$A$2:$A$6,'Tabla de valores'!$B$2:$B$6,FALSE)</f>
        <v>0</v>
      </c>
      <c r="E44">
        <f t="shared" si="5"/>
        <v>0</v>
      </c>
    </row>
    <row r="45" spans="3:12" x14ac:dyDescent="0.25">
      <c r="C45">
        <f t="shared" si="4"/>
        <v>0</v>
      </c>
      <c r="D45">
        <f>_xlfn.XLOOKUP(A45,'Tabla de valores'!$A$2:$A$6,'Tabla de valores'!$B$2:$B$6,FALSE)-_xlfn.XLOOKUP(B45,'Tabla de valores'!$A$2:$A$6,'Tabla de valores'!$B$2:$B$6,FALSE)</f>
        <v>0</v>
      </c>
      <c r="E45">
        <f t="shared" si="5"/>
        <v>0</v>
      </c>
    </row>
    <row r="46" spans="3:12" x14ac:dyDescent="0.25">
      <c r="C46">
        <f t="shared" si="4"/>
        <v>0</v>
      </c>
      <c r="D46">
        <f>_xlfn.XLOOKUP(A46,'Tabla de valores'!$A$2:$A$6,'Tabla de valores'!$B$2:$B$6,FALSE)-_xlfn.XLOOKUP(B46,'Tabla de valores'!$A$2:$A$6,'Tabla de valores'!$B$2:$B$6,FALSE)</f>
        <v>0</v>
      </c>
      <c r="E46">
        <f t="shared" si="5"/>
        <v>0</v>
      </c>
    </row>
    <row r="47" spans="3:12" x14ac:dyDescent="0.25">
      <c r="C47">
        <f t="shared" si="4"/>
        <v>0</v>
      </c>
      <c r="D47">
        <f>_xlfn.XLOOKUP(A47,'Tabla de valores'!$A$2:$A$6,'Tabla de valores'!$B$2:$B$6,FALSE)-_xlfn.XLOOKUP(B47,'Tabla de valores'!$A$2:$A$6,'Tabla de valores'!$B$2:$B$6,FALSE)</f>
        <v>0</v>
      </c>
      <c r="E47">
        <f t="shared" si="5"/>
        <v>0</v>
      </c>
    </row>
    <row r="48" spans="3:12" x14ac:dyDescent="0.25">
      <c r="C48">
        <f t="shared" si="4"/>
        <v>0</v>
      </c>
      <c r="D48">
        <f>_xlfn.XLOOKUP(A48,'Tabla de valores'!$A$2:$A$6,'Tabla de valores'!$B$2:$B$6,FALSE)-_xlfn.XLOOKUP(B48,'Tabla de valores'!$A$2:$A$6,'Tabla de valores'!$B$2:$B$6,FALSE)</f>
        <v>0</v>
      </c>
      <c r="E48">
        <f t="shared" si="5"/>
        <v>0</v>
      </c>
    </row>
    <row r="49" spans="3:5" x14ac:dyDescent="0.25">
      <c r="C49">
        <f t="shared" si="4"/>
        <v>0</v>
      </c>
      <c r="D49">
        <f>_xlfn.XLOOKUP(A49,'Tabla de valores'!$A$2:$A$6,'Tabla de valores'!$B$2:$B$6,FALSE)-_xlfn.XLOOKUP(B49,'Tabla de valores'!$A$2:$A$6,'Tabla de valores'!$B$2:$B$6,FALSE)</f>
        <v>0</v>
      </c>
      <c r="E49">
        <f t="shared" si="5"/>
        <v>0</v>
      </c>
    </row>
    <row r="50" spans="3:5" x14ac:dyDescent="0.25">
      <c r="C50">
        <f t="shared" si="4"/>
        <v>0</v>
      </c>
      <c r="D50">
        <f>_xlfn.XLOOKUP(A50,'Tabla de valores'!$A$2:$A$6,'Tabla de valores'!$B$2:$B$6,FALSE)-_xlfn.XLOOKUP(B50,'Tabla de valores'!$A$2:$A$6,'Tabla de valores'!$B$2:$B$6,FALSE)</f>
        <v>0</v>
      </c>
      <c r="E50">
        <f t="shared" si="5"/>
        <v>0</v>
      </c>
    </row>
    <row r="51" spans="3:5" x14ac:dyDescent="0.25">
      <c r="C51">
        <f t="shared" si="4"/>
        <v>0</v>
      </c>
      <c r="D51">
        <f>_xlfn.XLOOKUP(A51,'Tabla de valores'!$A$2:$A$6,'Tabla de valores'!$B$2:$B$6,FALSE)-_xlfn.XLOOKUP(B51,'Tabla de valores'!$A$2:$A$6,'Tabla de valores'!$B$2:$B$6,FALSE)</f>
        <v>0</v>
      </c>
      <c r="E51">
        <f t="shared" si="5"/>
        <v>0</v>
      </c>
    </row>
    <row r="52" spans="3:5" x14ac:dyDescent="0.25">
      <c r="C52">
        <f t="shared" si="4"/>
        <v>0</v>
      </c>
      <c r="D52">
        <f>_xlfn.XLOOKUP(A52,'Tabla de valores'!$A$2:$A$6,'Tabla de valores'!$B$2:$B$6,FALSE)-_xlfn.XLOOKUP(B52,'Tabla de valores'!$A$2:$A$6,'Tabla de valores'!$B$2:$B$6,FALSE)</f>
        <v>0</v>
      </c>
      <c r="E52">
        <f t="shared" si="5"/>
        <v>0</v>
      </c>
    </row>
    <row r="53" spans="3:5" x14ac:dyDescent="0.25">
      <c r="C53">
        <f t="shared" si="4"/>
        <v>0</v>
      </c>
      <c r="D53">
        <f>_xlfn.XLOOKUP(A53,'Tabla de valores'!$A$2:$A$6,'Tabla de valores'!$B$2:$B$6,FALSE)-_xlfn.XLOOKUP(B53,'Tabla de valores'!$A$2:$A$6,'Tabla de valores'!$B$2:$B$6,FALSE)</f>
        <v>0</v>
      </c>
      <c r="E53">
        <f t="shared" si="5"/>
        <v>0</v>
      </c>
    </row>
    <row r="54" spans="3:5" x14ac:dyDescent="0.25">
      <c r="C54">
        <f t="shared" si="4"/>
        <v>0</v>
      </c>
      <c r="D54">
        <f>_xlfn.XLOOKUP(A54,'Tabla de valores'!$A$2:$A$6,'Tabla de valores'!$B$2:$B$6,FALSE)-_xlfn.XLOOKUP(B54,'Tabla de valores'!$A$2:$A$6,'Tabla de valores'!$B$2:$B$6,FALSE)</f>
        <v>0</v>
      </c>
      <c r="E54">
        <f t="shared" si="5"/>
        <v>0</v>
      </c>
    </row>
    <row r="55" spans="3:5" x14ac:dyDescent="0.25">
      <c r="C55">
        <f t="shared" si="4"/>
        <v>0</v>
      </c>
      <c r="D55">
        <f>_xlfn.XLOOKUP(A55,'Tabla de valores'!$A$2:$A$6,'Tabla de valores'!$B$2:$B$6,FALSE)-_xlfn.XLOOKUP(B55,'Tabla de valores'!$A$2:$A$6,'Tabla de valores'!$B$2:$B$6,FALSE)</f>
        <v>0</v>
      </c>
      <c r="E55">
        <f t="shared" si="5"/>
        <v>0</v>
      </c>
    </row>
    <row r="56" spans="3:5" x14ac:dyDescent="0.25">
      <c r="C56">
        <f t="shared" si="4"/>
        <v>0</v>
      </c>
      <c r="D56">
        <f>_xlfn.XLOOKUP(A56,'Tabla de valores'!$A$2:$A$6,'Tabla de valores'!$B$2:$B$6,FALSE)-_xlfn.XLOOKUP(B56,'Tabla de valores'!$A$2:$A$6,'Tabla de valores'!$B$2:$B$6,FALSE)</f>
        <v>0</v>
      </c>
      <c r="E56">
        <f t="shared" si="5"/>
        <v>0</v>
      </c>
    </row>
    <row r="57" spans="3:5" x14ac:dyDescent="0.25">
      <c r="C57">
        <f t="shared" si="4"/>
        <v>0</v>
      </c>
      <c r="D57">
        <f>_xlfn.XLOOKUP(A57,'Tabla de valores'!$A$2:$A$6,'Tabla de valores'!$B$2:$B$6,FALSE)-_xlfn.XLOOKUP(B57,'Tabla de valores'!$A$2:$A$6,'Tabla de valores'!$B$2:$B$6,FALSE)</f>
        <v>0</v>
      </c>
      <c r="E57">
        <f t="shared" si="5"/>
        <v>0</v>
      </c>
    </row>
    <row r="58" spans="3:5" x14ac:dyDescent="0.25">
      <c r="C58">
        <f t="shared" si="4"/>
        <v>0</v>
      </c>
      <c r="D58">
        <f>_xlfn.XLOOKUP(A58,'Tabla de valores'!$A$2:$A$6,'Tabla de valores'!$B$2:$B$6,FALSE)-_xlfn.XLOOKUP(B58,'Tabla de valores'!$A$2:$A$6,'Tabla de valores'!$B$2:$B$6,FALSE)</f>
        <v>0</v>
      </c>
      <c r="E58">
        <f t="shared" si="5"/>
        <v>0</v>
      </c>
    </row>
    <row r="59" spans="3:5" x14ac:dyDescent="0.25">
      <c r="C59">
        <f t="shared" si="4"/>
        <v>0</v>
      </c>
      <c r="D59">
        <f>_xlfn.XLOOKUP(A59,'Tabla de valores'!$A$2:$A$6,'Tabla de valores'!$B$2:$B$6,FALSE)-_xlfn.XLOOKUP(B59,'Tabla de valores'!$A$2:$A$6,'Tabla de valores'!$B$2:$B$6,FALSE)</f>
        <v>0</v>
      </c>
      <c r="E59">
        <f t="shared" si="5"/>
        <v>0</v>
      </c>
    </row>
    <row r="60" spans="3:5" x14ac:dyDescent="0.25">
      <c r="C60">
        <f t="shared" si="4"/>
        <v>0</v>
      </c>
      <c r="D60">
        <f>_xlfn.XLOOKUP(A60,'Tabla de valores'!$A$2:$A$6,'Tabla de valores'!$B$2:$B$6,FALSE)-_xlfn.XLOOKUP(B60,'Tabla de valores'!$A$2:$A$6,'Tabla de valores'!$B$2:$B$6,FALSE)</f>
        <v>0</v>
      </c>
      <c r="E60">
        <f t="shared" si="5"/>
        <v>0</v>
      </c>
    </row>
    <row r="61" spans="3:5" x14ac:dyDescent="0.25">
      <c r="C61">
        <f t="shared" si="4"/>
        <v>0</v>
      </c>
      <c r="D61">
        <f>_xlfn.XLOOKUP(A61,'Tabla de valores'!$A$2:$A$6,'Tabla de valores'!$B$2:$B$6,FALSE)-_xlfn.XLOOKUP(B61,'Tabla de valores'!$A$2:$A$6,'Tabla de valores'!$B$2:$B$6,FALSE)</f>
        <v>0</v>
      </c>
      <c r="E61">
        <f t="shared" si="5"/>
        <v>0</v>
      </c>
    </row>
    <row r="62" spans="3:5" x14ac:dyDescent="0.25">
      <c r="C62">
        <f t="shared" si="4"/>
        <v>0</v>
      </c>
      <c r="D62">
        <f>_xlfn.XLOOKUP(A62,'Tabla de valores'!$A$2:$A$6,'Tabla de valores'!$B$2:$B$6,FALSE)-_xlfn.XLOOKUP(B62,'Tabla de valores'!$A$2:$A$6,'Tabla de valores'!$B$2:$B$6,FALSE)</f>
        <v>0</v>
      </c>
      <c r="E62">
        <f t="shared" si="5"/>
        <v>0</v>
      </c>
    </row>
    <row r="63" spans="3:5" x14ac:dyDescent="0.25">
      <c r="C63">
        <f t="shared" si="4"/>
        <v>0</v>
      </c>
      <c r="D63">
        <f>_xlfn.XLOOKUP(A63,'Tabla de valores'!$A$2:$A$6,'Tabla de valores'!$B$2:$B$6,FALSE)-_xlfn.XLOOKUP(B63,'Tabla de valores'!$A$2:$A$6,'Tabla de valores'!$B$2:$B$6,FALSE)</f>
        <v>0</v>
      </c>
      <c r="E63">
        <f t="shared" si="5"/>
        <v>0</v>
      </c>
    </row>
    <row r="64" spans="3:5" x14ac:dyDescent="0.25">
      <c r="C64">
        <f t="shared" si="4"/>
        <v>0</v>
      </c>
      <c r="D64">
        <f>_xlfn.XLOOKUP(A64,'Tabla de valores'!$A$2:$A$6,'Tabla de valores'!$B$2:$B$6,FALSE)-_xlfn.XLOOKUP(B64,'Tabla de valores'!$A$2:$A$6,'Tabla de valores'!$B$2:$B$6,FALSE)</f>
        <v>0</v>
      </c>
      <c r="E64">
        <f t="shared" si="5"/>
        <v>0</v>
      </c>
    </row>
    <row r="65" spans="3:5" x14ac:dyDescent="0.25">
      <c r="C65">
        <f t="shared" si="4"/>
        <v>0</v>
      </c>
      <c r="D65">
        <f>_xlfn.XLOOKUP(A65,'Tabla de valores'!$A$2:$A$6,'Tabla de valores'!$B$2:$B$6,FALSE)-_xlfn.XLOOKUP(B65,'Tabla de valores'!$A$2:$A$6,'Tabla de valores'!$B$2:$B$6,FALSE)</f>
        <v>0</v>
      </c>
      <c r="E65">
        <f t="shared" si="5"/>
        <v>0</v>
      </c>
    </row>
    <row r="66" spans="3:5" x14ac:dyDescent="0.25">
      <c r="C66">
        <f t="shared" si="4"/>
        <v>0</v>
      </c>
      <c r="D66">
        <f>_xlfn.XLOOKUP(A66,'Tabla de valores'!$A$2:$A$6,'Tabla de valores'!$B$2:$B$6,FALSE)-_xlfn.XLOOKUP(B66,'Tabla de valores'!$A$2:$A$6,'Tabla de valores'!$B$2:$B$6,FALSE)</f>
        <v>0</v>
      </c>
      <c r="E66">
        <f t="shared" si="5"/>
        <v>0</v>
      </c>
    </row>
    <row r="67" spans="3:5" x14ac:dyDescent="0.25">
      <c r="C67">
        <f t="shared" si="4"/>
        <v>0</v>
      </c>
      <c r="D67">
        <f>_xlfn.XLOOKUP(A67,'Tabla de valores'!$A$2:$A$6,'Tabla de valores'!$B$2:$B$6,FALSE)-_xlfn.XLOOKUP(B67,'Tabla de valores'!$A$2:$A$6,'Tabla de valores'!$B$2:$B$6,FALSE)</f>
        <v>0</v>
      </c>
      <c r="E67">
        <f t="shared" si="5"/>
        <v>0</v>
      </c>
    </row>
    <row r="68" spans="3:5" x14ac:dyDescent="0.25">
      <c r="C68">
        <f t="shared" si="4"/>
        <v>0</v>
      </c>
      <c r="D68">
        <f>_xlfn.XLOOKUP(A68,'Tabla de valores'!$A$2:$A$6,'Tabla de valores'!$B$2:$B$6,FALSE)-_xlfn.XLOOKUP(B68,'Tabla de valores'!$A$2:$A$6,'Tabla de valores'!$B$2:$B$6,FALSE)</f>
        <v>0</v>
      </c>
      <c r="E68">
        <f t="shared" si="5"/>
        <v>0</v>
      </c>
    </row>
    <row r="69" spans="3:5" x14ac:dyDescent="0.25">
      <c r="C69">
        <f t="shared" si="4"/>
        <v>0</v>
      </c>
      <c r="D69">
        <f>_xlfn.XLOOKUP(A69,'Tabla de valores'!$A$2:$A$6,'Tabla de valores'!$B$2:$B$6,FALSE)-_xlfn.XLOOKUP(B69,'Tabla de valores'!$A$2:$A$6,'Tabla de valores'!$B$2:$B$6,FALSE)</f>
        <v>0</v>
      </c>
      <c r="E69">
        <f t="shared" si="5"/>
        <v>0</v>
      </c>
    </row>
    <row r="70" spans="3:5" x14ac:dyDescent="0.25">
      <c r="C70">
        <f t="shared" si="4"/>
        <v>0</v>
      </c>
      <c r="D70">
        <f>_xlfn.XLOOKUP(A70,'Tabla de valores'!$A$2:$A$6,'Tabla de valores'!$B$2:$B$6,FALSE)-_xlfn.XLOOKUP(B70,'Tabla de valores'!$A$2:$A$6,'Tabla de valores'!$B$2:$B$6,FALSE)</f>
        <v>0</v>
      </c>
      <c r="E70">
        <f t="shared" si="5"/>
        <v>0</v>
      </c>
    </row>
    <row r="71" spans="3:5" x14ac:dyDescent="0.25">
      <c r="C71">
        <f t="shared" si="4"/>
        <v>0</v>
      </c>
      <c r="D71">
        <f>_xlfn.XLOOKUP(A71,'Tabla de valores'!$A$2:$A$6,'Tabla de valores'!$B$2:$B$6,FALSE)-_xlfn.XLOOKUP(B71,'Tabla de valores'!$A$2:$A$6,'Tabla de valores'!$B$2:$B$6,FALSE)</f>
        <v>0</v>
      </c>
      <c r="E71">
        <f t="shared" si="5"/>
        <v>0</v>
      </c>
    </row>
    <row r="72" spans="3:5" x14ac:dyDescent="0.25">
      <c r="C72">
        <f t="shared" si="4"/>
        <v>0</v>
      </c>
      <c r="D72">
        <f>_xlfn.XLOOKUP(A72,'Tabla de valores'!$A$2:$A$6,'Tabla de valores'!$B$2:$B$6,FALSE)-_xlfn.XLOOKUP(B72,'Tabla de valores'!$A$2:$A$6,'Tabla de valores'!$B$2:$B$6,FALSE)</f>
        <v>0</v>
      </c>
      <c r="E72">
        <f t="shared" si="5"/>
        <v>0</v>
      </c>
    </row>
    <row r="73" spans="3:5" x14ac:dyDescent="0.25">
      <c r="C73">
        <f t="shared" si="4"/>
        <v>0</v>
      </c>
      <c r="D73">
        <f>_xlfn.XLOOKUP(A73,'Tabla de valores'!$A$2:$A$6,'Tabla de valores'!$B$2:$B$6,FALSE)-_xlfn.XLOOKUP(B73,'Tabla de valores'!$A$2:$A$6,'Tabla de valores'!$B$2:$B$6,FALSE)</f>
        <v>0</v>
      </c>
      <c r="E73">
        <f t="shared" si="5"/>
        <v>0</v>
      </c>
    </row>
    <row r="74" spans="3:5" x14ac:dyDescent="0.25">
      <c r="C74">
        <f t="shared" si="4"/>
        <v>0</v>
      </c>
      <c r="D74">
        <f>_xlfn.XLOOKUP(A74,'Tabla de valores'!$A$2:$A$6,'Tabla de valores'!$B$2:$B$6,FALSE)-_xlfn.XLOOKUP(B74,'Tabla de valores'!$A$2:$A$6,'Tabla de valores'!$B$2:$B$6,FALSE)</f>
        <v>0</v>
      </c>
      <c r="E74">
        <f t="shared" si="5"/>
        <v>0</v>
      </c>
    </row>
    <row r="75" spans="3:5" x14ac:dyDescent="0.25">
      <c r="C75">
        <f t="shared" si="4"/>
        <v>0</v>
      </c>
      <c r="D75">
        <f>_xlfn.XLOOKUP(A75,'Tabla de valores'!$A$2:$A$6,'Tabla de valores'!$B$2:$B$6,FALSE)-_xlfn.XLOOKUP(B75,'Tabla de valores'!$A$2:$A$6,'Tabla de valores'!$B$2:$B$6,FALSE)</f>
        <v>0</v>
      </c>
      <c r="E75">
        <f t="shared" si="5"/>
        <v>0</v>
      </c>
    </row>
    <row r="76" spans="3:5" x14ac:dyDescent="0.25">
      <c r="C76">
        <f t="shared" si="4"/>
        <v>0</v>
      </c>
      <c r="D76">
        <f>_xlfn.XLOOKUP(A76,'Tabla de valores'!$A$2:$A$6,'Tabla de valores'!$B$2:$B$6,FALSE)-_xlfn.XLOOKUP(B76,'Tabla de valores'!$A$2:$A$6,'Tabla de valores'!$B$2:$B$6,FALSE)</f>
        <v>0</v>
      </c>
      <c r="E76">
        <f t="shared" si="5"/>
        <v>0</v>
      </c>
    </row>
    <row r="77" spans="3:5" x14ac:dyDescent="0.25">
      <c r="C77">
        <f t="shared" si="4"/>
        <v>0</v>
      </c>
      <c r="D77">
        <f>_xlfn.XLOOKUP(A77,'Tabla de valores'!$A$2:$A$6,'Tabla de valores'!$B$2:$B$6,FALSE)-_xlfn.XLOOKUP(B77,'Tabla de valores'!$A$2:$A$6,'Tabla de valores'!$B$2:$B$6,FALSE)</f>
        <v>0</v>
      </c>
      <c r="E77">
        <f t="shared" si="5"/>
        <v>0</v>
      </c>
    </row>
    <row r="78" spans="3:5" x14ac:dyDescent="0.25">
      <c r="C78">
        <f t="shared" si="4"/>
        <v>0</v>
      </c>
      <c r="D78">
        <f>_xlfn.XLOOKUP(A78,'Tabla de valores'!$A$2:$A$6,'Tabla de valores'!$B$2:$B$6,FALSE)-_xlfn.XLOOKUP(B78,'Tabla de valores'!$A$2:$A$6,'Tabla de valores'!$B$2:$B$6,FALSE)</f>
        <v>0</v>
      </c>
      <c r="E78">
        <f t="shared" si="5"/>
        <v>0</v>
      </c>
    </row>
    <row r="79" spans="3:5" x14ac:dyDescent="0.25">
      <c r="C79">
        <f t="shared" si="4"/>
        <v>0</v>
      </c>
      <c r="D79">
        <f>_xlfn.XLOOKUP(A79,'Tabla de valores'!$A$2:$A$6,'Tabla de valores'!$B$2:$B$6,FALSE)-_xlfn.XLOOKUP(B79,'Tabla de valores'!$A$2:$A$6,'Tabla de valores'!$B$2:$B$6,FALSE)</f>
        <v>0</v>
      </c>
      <c r="E79">
        <f t="shared" si="5"/>
        <v>0</v>
      </c>
    </row>
    <row r="80" spans="3:5" x14ac:dyDescent="0.25">
      <c r="C80">
        <f t="shared" si="4"/>
        <v>0</v>
      </c>
      <c r="D80">
        <f>_xlfn.XLOOKUP(A80,'Tabla de valores'!$A$2:$A$6,'Tabla de valores'!$B$2:$B$6,FALSE)-_xlfn.XLOOKUP(B80,'Tabla de valores'!$A$2:$A$6,'Tabla de valores'!$B$2:$B$6,FALSE)</f>
        <v>0</v>
      </c>
      <c r="E80">
        <f t="shared" si="5"/>
        <v>0</v>
      </c>
    </row>
    <row r="81" spans="3:5" x14ac:dyDescent="0.25">
      <c r="C81">
        <f t="shared" si="4"/>
        <v>0</v>
      </c>
      <c r="D81">
        <f>_xlfn.XLOOKUP(A81,'Tabla de valores'!$A$2:$A$6,'Tabla de valores'!$B$2:$B$6,FALSE)-_xlfn.XLOOKUP(B81,'Tabla de valores'!$A$2:$A$6,'Tabla de valores'!$B$2:$B$6,FALSE)</f>
        <v>0</v>
      </c>
      <c r="E81">
        <f t="shared" si="5"/>
        <v>0</v>
      </c>
    </row>
    <row r="82" spans="3:5" x14ac:dyDescent="0.25">
      <c r="C82">
        <f t="shared" si="4"/>
        <v>0</v>
      </c>
      <c r="D82">
        <f>_xlfn.XLOOKUP(A82,'Tabla de valores'!$A$2:$A$6,'Tabla de valores'!$B$2:$B$6,FALSE)-_xlfn.XLOOKUP(B82,'Tabla de valores'!$A$2:$A$6,'Tabla de valores'!$B$2:$B$6,FALSE)</f>
        <v>0</v>
      </c>
      <c r="E82">
        <f t="shared" si="5"/>
        <v>0</v>
      </c>
    </row>
    <row r="83" spans="3:5" x14ac:dyDescent="0.25">
      <c r="C83">
        <f t="shared" si="4"/>
        <v>0</v>
      </c>
      <c r="D83">
        <f>_xlfn.XLOOKUP(A83,'Tabla de valores'!$A$2:$A$6,'Tabla de valores'!$B$2:$B$6,FALSE)-_xlfn.XLOOKUP(B83,'Tabla de valores'!$A$2:$A$6,'Tabla de valores'!$B$2:$B$6,FALSE)</f>
        <v>0</v>
      </c>
      <c r="E83">
        <f t="shared" si="5"/>
        <v>0</v>
      </c>
    </row>
    <row r="84" spans="3:5" x14ac:dyDescent="0.25">
      <c r="C84">
        <f t="shared" si="4"/>
        <v>0</v>
      </c>
      <c r="D84">
        <f>_xlfn.XLOOKUP(A84,'Tabla de valores'!$A$2:$A$6,'Tabla de valores'!$B$2:$B$6,FALSE)-_xlfn.XLOOKUP(B84,'Tabla de valores'!$A$2:$A$6,'Tabla de valores'!$B$2:$B$6,FALSE)</f>
        <v>0</v>
      </c>
      <c r="E84">
        <f t="shared" si="5"/>
        <v>0</v>
      </c>
    </row>
    <row r="85" spans="3:5" x14ac:dyDescent="0.25">
      <c r="C85">
        <f t="shared" ref="C85:C148" si="6">IF(OR(ISBLANK(A85), ISBLANK(B85)), , IF(A85 &lt; B85, "Incremento", IF(A85 &gt; B85, "Decremento", "Sin cambio")))</f>
        <v>0</v>
      </c>
      <c r="D85">
        <f>_xlfn.XLOOKUP(A85,'Tabla de valores'!$A$2:$A$6,'Tabla de valores'!$B$2:$B$6,FALSE)-_xlfn.XLOOKUP(B85,'Tabla de valores'!$A$2:$A$6,'Tabla de valores'!$B$2:$B$6,FALSE)</f>
        <v>0</v>
      </c>
      <c r="E85">
        <f t="shared" ref="E85:E148" si="7">IF(AND(C85=0, D85=0), , IF(C85="Incremento", IF(ABS(D85)=1, CONCATENATE("Más ", ABS(D85), " nivel"), CONCATENATE("Más ", ABS(D85), " niveles")),IF(C85="Decremento",IF(D85=1, CONCATENATE("Menos ", D85, " nivel"), CONCATENATE("Menos ", D85, " niveles")), "Sin cambio")))</f>
        <v>0</v>
      </c>
    </row>
    <row r="86" spans="3:5" x14ac:dyDescent="0.25">
      <c r="C86">
        <f t="shared" si="6"/>
        <v>0</v>
      </c>
      <c r="D86">
        <f>_xlfn.XLOOKUP(A86,'Tabla de valores'!$A$2:$A$6,'Tabla de valores'!$B$2:$B$6,FALSE)-_xlfn.XLOOKUP(B86,'Tabla de valores'!$A$2:$A$6,'Tabla de valores'!$B$2:$B$6,FALSE)</f>
        <v>0</v>
      </c>
      <c r="E86">
        <f t="shared" si="7"/>
        <v>0</v>
      </c>
    </row>
    <row r="87" spans="3:5" x14ac:dyDescent="0.25">
      <c r="C87">
        <f t="shared" si="6"/>
        <v>0</v>
      </c>
      <c r="D87">
        <f>_xlfn.XLOOKUP(A87,'Tabla de valores'!$A$2:$A$6,'Tabla de valores'!$B$2:$B$6,FALSE)-_xlfn.XLOOKUP(B87,'Tabla de valores'!$A$2:$A$6,'Tabla de valores'!$B$2:$B$6,FALSE)</f>
        <v>0</v>
      </c>
      <c r="E87">
        <f t="shared" si="7"/>
        <v>0</v>
      </c>
    </row>
    <row r="88" spans="3:5" x14ac:dyDescent="0.25">
      <c r="C88">
        <f t="shared" si="6"/>
        <v>0</v>
      </c>
      <c r="D88">
        <f>_xlfn.XLOOKUP(A88,'Tabla de valores'!$A$2:$A$6,'Tabla de valores'!$B$2:$B$6,FALSE)-_xlfn.XLOOKUP(B88,'Tabla de valores'!$A$2:$A$6,'Tabla de valores'!$B$2:$B$6,FALSE)</f>
        <v>0</v>
      </c>
      <c r="E88">
        <f t="shared" si="7"/>
        <v>0</v>
      </c>
    </row>
    <row r="89" spans="3:5" x14ac:dyDescent="0.25">
      <c r="C89">
        <f t="shared" si="6"/>
        <v>0</v>
      </c>
      <c r="D89">
        <f>_xlfn.XLOOKUP(A89,'Tabla de valores'!$A$2:$A$6,'Tabla de valores'!$B$2:$B$6,FALSE)-_xlfn.XLOOKUP(B89,'Tabla de valores'!$A$2:$A$6,'Tabla de valores'!$B$2:$B$6,FALSE)</f>
        <v>0</v>
      </c>
      <c r="E89">
        <f t="shared" si="7"/>
        <v>0</v>
      </c>
    </row>
    <row r="90" spans="3:5" x14ac:dyDescent="0.25">
      <c r="C90">
        <f t="shared" si="6"/>
        <v>0</v>
      </c>
      <c r="D90">
        <f>_xlfn.XLOOKUP(A90,'Tabla de valores'!$A$2:$A$6,'Tabla de valores'!$B$2:$B$6,FALSE)-_xlfn.XLOOKUP(B90,'Tabla de valores'!$A$2:$A$6,'Tabla de valores'!$B$2:$B$6,FALSE)</f>
        <v>0</v>
      </c>
      <c r="E90">
        <f t="shared" si="7"/>
        <v>0</v>
      </c>
    </row>
    <row r="91" spans="3:5" x14ac:dyDescent="0.25">
      <c r="C91">
        <f t="shared" si="6"/>
        <v>0</v>
      </c>
      <c r="D91">
        <f>_xlfn.XLOOKUP(A91,'Tabla de valores'!$A$2:$A$6,'Tabla de valores'!$B$2:$B$6,FALSE)-_xlfn.XLOOKUP(B91,'Tabla de valores'!$A$2:$A$6,'Tabla de valores'!$B$2:$B$6,FALSE)</f>
        <v>0</v>
      </c>
      <c r="E91">
        <f t="shared" si="7"/>
        <v>0</v>
      </c>
    </row>
    <row r="92" spans="3:5" x14ac:dyDescent="0.25">
      <c r="C92">
        <f t="shared" si="6"/>
        <v>0</v>
      </c>
      <c r="D92">
        <f>_xlfn.XLOOKUP(A92,'Tabla de valores'!$A$2:$A$6,'Tabla de valores'!$B$2:$B$6,FALSE)-_xlfn.XLOOKUP(B92,'Tabla de valores'!$A$2:$A$6,'Tabla de valores'!$B$2:$B$6,FALSE)</f>
        <v>0</v>
      </c>
      <c r="E92">
        <f t="shared" si="7"/>
        <v>0</v>
      </c>
    </row>
    <row r="93" spans="3:5" x14ac:dyDescent="0.25">
      <c r="C93">
        <f t="shared" si="6"/>
        <v>0</v>
      </c>
      <c r="D93">
        <f>_xlfn.XLOOKUP(A93,'Tabla de valores'!$A$2:$A$6,'Tabla de valores'!$B$2:$B$6,FALSE)-_xlfn.XLOOKUP(B93,'Tabla de valores'!$A$2:$A$6,'Tabla de valores'!$B$2:$B$6,FALSE)</f>
        <v>0</v>
      </c>
      <c r="E93">
        <f t="shared" si="7"/>
        <v>0</v>
      </c>
    </row>
    <row r="94" spans="3:5" x14ac:dyDescent="0.25">
      <c r="C94">
        <f t="shared" si="6"/>
        <v>0</v>
      </c>
      <c r="D94">
        <f>_xlfn.XLOOKUP(A94,'Tabla de valores'!$A$2:$A$6,'Tabla de valores'!$B$2:$B$6,FALSE)-_xlfn.XLOOKUP(B94,'Tabla de valores'!$A$2:$A$6,'Tabla de valores'!$B$2:$B$6,FALSE)</f>
        <v>0</v>
      </c>
      <c r="E94">
        <f t="shared" si="7"/>
        <v>0</v>
      </c>
    </row>
    <row r="95" spans="3:5" x14ac:dyDescent="0.25">
      <c r="C95">
        <f t="shared" si="6"/>
        <v>0</v>
      </c>
      <c r="D95">
        <f>_xlfn.XLOOKUP(A95,'Tabla de valores'!$A$2:$A$6,'Tabla de valores'!$B$2:$B$6,FALSE)-_xlfn.XLOOKUP(B95,'Tabla de valores'!$A$2:$A$6,'Tabla de valores'!$B$2:$B$6,FALSE)</f>
        <v>0</v>
      </c>
      <c r="E95">
        <f t="shared" si="7"/>
        <v>0</v>
      </c>
    </row>
    <row r="96" spans="3:5" x14ac:dyDescent="0.25">
      <c r="C96">
        <f t="shared" si="6"/>
        <v>0</v>
      </c>
      <c r="D96">
        <f>_xlfn.XLOOKUP(A96,'Tabla de valores'!$A$2:$A$6,'Tabla de valores'!$B$2:$B$6,FALSE)-_xlfn.XLOOKUP(B96,'Tabla de valores'!$A$2:$A$6,'Tabla de valores'!$B$2:$B$6,FALSE)</f>
        <v>0</v>
      </c>
      <c r="E96">
        <f t="shared" si="7"/>
        <v>0</v>
      </c>
    </row>
    <row r="97" spans="3:5" x14ac:dyDescent="0.25">
      <c r="C97">
        <f t="shared" si="6"/>
        <v>0</v>
      </c>
      <c r="D97">
        <f>_xlfn.XLOOKUP(A97,'Tabla de valores'!$A$2:$A$6,'Tabla de valores'!$B$2:$B$6,FALSE)-_xlfn.XLOOKUP(B97,'Tabla de valores'!$A$2:$A$6,'Tabla de valores'!$B$2:$B$6,FALSE)</f>
        <v>0</v>
      </c>
      <c r="E97">
        <f t="shared" si="7"/>
        <v>0</v>
      </c>
    </row>
    <row r="98" spans="3:5" x14ac:dyDescent="0.25">
      <c r="C98">
        <f t="shared" si="6"/>
        <v>0</v>
      </c>
      <c r="D98">
        <f>_xlfn.XLOOKUP(A98,'Tabla de valores'!$A$2:$A$6,'Tabla de valores'!$B$2:$B$6,FALSE)-_xlfn.XLOOKUP(B98,'Tabla de valores'!$A$2:$A$6,'Tabla de valores'!$B$2:$B$6,FALSE)</f>
        <v>0</v>
      </c>
      <c r="E98">
        <f t="shared" si="7"/>
        <v>0</v>
      </c>
    </row>
    <row r="99" spans="3:5" x14ac:dyDescent="0.25">
      <c r="C99">
        <f t="shared" si="6"/>
        <v>0</v>
      </c>
      <c r="D99">
        <f>_xlfn.XLOOKUP(A99,'Tabla de valores'!$A$2:$A$6,'Tabla de valores'!$B$2:$B$6,FALSE)-_xlfn.XLOOKUP(B99,'Tabla de valores'!$A$2:$A$6,'Tabla de valores'!$B$2:$B$6,FALSE)</f>
        <v>0</v>
      </c>
      <c r="E99">
        <f t="shared" si="7"/>
        <v>0</v>
      </c>
    </row>
    <row r="100" spans="3:5" x14ac:dyDescent="0.25">
      <c r="C100">
        <f t="shared" si="6"/>
        <v>0</v>
      </c>
      <c r="D100">
        <f>_xlfn.XLOOKUP(A100,'Tabla de valores'!$A$2:$A$6,'Tabla de valores'!$B$2:$B$6,FALSE)-_xlfn.XLOOKUP(B100,'Tabla de valores'!$A$2:$A$6,'Tabla de valores'!$B$2:$B$6,FALSE)</f>
        <v>0</v>
      </c>
      <c r="E100">
        <f t="shared" si="7"/>
        <v>0</v>
      </c>
    </row>
    <row r="101" spans="3:5" x14ac:dyDescent="0.25">
      <c r="C101">
        <f t="shared" si="6"/>
        <v>0</v>
      </c>
      <c r="D101">
        <f>_xlfn.XLOOKUP(A101,'Tabla de valores'!$A$2:$A$6,'Tabla de valores'!$B$2:$B$6,FALSE)-_xlfn.XLOOKUP(B101,'Tabla de valores'!$A$2:$A$6,'Tabla de valores'!$B$2:$B$6,FALSE)</f>
        <v>0</v>
      </c>
      <c r="E101">
        <f t="shared" si="7"/>
        <v>0</v>
      </c>
    </row>
    <row r="102" spans="3:5" x14ac:dyDescent="0.25">
      <c r="C102">
        <f t="shared" si="6"/>
        <v>0</v>
      </c>
      <c r="D102">
        <f>_xlfn.XLOOKUP(A102,'Tabla de valores'!$A$2:$A$6,'Tabla de valores'!$B$2:$B$6,FALSE)-_xlfn.XLOOKUP(B102,'Tabla de valores'!$A$2:$A$6,'Tabla de valores'!$B$2:$B$6,FALSE)</f>
        <v>0</v>
      </c>
      <c r="E102">
        <f t="shared" si="7"/>
        <v>0</v>
      </c>
    </row>
    <row r="103" spans="3:5" x14ac:dyDescent="0.25">
      <c r="C103">
        <f t="shared" si="6"/>
        <v>0</v>
      </c>
      <c r="D103">
        <f>_xlfn.XLOOKUP(A103,'Tabla de valores'!$A$2:$A$6,'Tabla de valores'!$B$2:$B$6,FALSE)-_xlfn.XLOOKUP(B103,'Tabla de valores'!$A$2:$A$6,'Tabla de valores'!$B$2:$B$6,FALSE)</f>
        <v>0</v>
      </c>
      <c r="E103">
        <f t="shared" si="7"/>
        <v>0</v>
      </c>
    </row>
    <row r="104" spans="3:5" x14ac:dyDescent="0.25">
      <c r="C104">
        <f t="shared" si="6"/>
        <v>0</v>
      </c>
      <c r="D104">
        <f>_xlfn.XLOOKUP(A104,'Tabla de valores'!$A$2:$A$6,'Tabla de valores'!$B$2:$B$6,FALSE)-_xlfn.XLOOKUP(B104,'Tabla de valores'!$A$2:$A$6,'Tabla de valores'!$B$2:$B$6,FALSE)</f>
        <v>0</v>
      </c>
      <c r="E104">
        <f t="shared" si="7"/>
        <v>0</v>
      </c>
    </row>
    <row r="105" spans="3:5" x14ac:dyDescent="0.25">
      <c r="C105">
        <f t="shared" si="6"/>
        <v>0</v>
      </c>
      <c r="D105">
        <f>_xlfn.XLOOKUP(A105,'Tabla de valores'!$A$2:$A$6,'Tabla de valores'!$B$2:$B$6,FALSE)-_xlfn.XLOOKUP(B105,'Tabla de valores'!$A$2:$A$6,'Tabla de valores'!$B$2:$B$6,FALSE)</f>
        <v>0</v>
      </c>
      <c r="E105">
        <f t="shared" si="7"/>
        <v>0</v>
      </c>
    </row>
    <row r="106" spans="3:5" x14ac:dyDescent="0.25">
      <c r="C106">
        <f t="shared" si="6"/>
        <v>0</v>
      </c>
      <c r="D106">
        <f>_xlfn.XLOOKUP(A106,'Tabla de valores'!$A$2:$A$6,'Tabla de valores'!$B$2:$B$6,FALSE)-_xlfn.XLOOKUP(B106,'Tabla de valores'!$A$2:$A$6,'Tabla de valores'!$B$2:$B$6,FALSE)</f>
        <v>0</v>
      </c>
      <c r="E106">
        <f t="shared" si="7"/>
        <v>0</v>
      </c>
    </row>
    <row r="107" spans="3:5" x14ac:dyDescent="0.25">
      <c r="C107">
        <f t="shared" si="6"/>
        <v>0</v>
      </c>
      <c r="D107">
        <f>_xlfn.XLOOKUP(A107,'Tabla de valores'!$A$2:$A$6,'Tabla de valores'!$B$2:$B$6,FALSE)-_xlfn.XLOOKUP(B107,'Tabla de valores'!$A$2:$A$6,'Tabla de valores'!$B$2:$B$6,FALSE)</f>
        <v>0</v>
      </c>
      <c r="E107">
        <f t="shared" si="7"/>
        <v>0</v>
      </c>
    </row>
    <row r="108" spans="3:5" x14ac:dyDescent="0.25">
      <c r="C108">
        <f t="shared" si="6"/>
        <v>0</v>
      </c>
      <c r="D108">
        <f>_xlfn.XLOOKUP(A108,'Tabla de valores'!$A$2:$A$6,'Tabla de valores'!$B$2:$B$6,FALSE)-_xlfn.XLOOKUP(B108,'Tabla de valores'!$A$2:$A$6,'Tabla de valores'!$B$2:$B$6,FALSE)</f>
        <v>0</v>
      </c>
      <c r="E108">
        <f t="shared" si="7"/>
        <v>0</v>
      </c>
    </row>
    <row r="109" spans="3:5" x14ac:dyDescent="0.25">
      <c r="C109">
        <f t="shared" si="6"/>
        <v>0</v>
      </c>
      <c r="D109">
        <f>_xlfn.XLOOKUP(A109,'Tabla de valores'!$A$2:$A$6,'Tabla de valores'!$B$2:$B$6,FALSE)-_xlfn.XLOOKUP(B109,'Tabla de valores'!$A$2:$A$6,'Tabla de valores'!$B$2:$B$6,FALSE)</f>
        <v>0</v>
      </c>
      <c r="E109">
        <f t="shared" si="7"/>
        <v>0</v>
      </c>
    </row>
    <row r="110" spans="3:5" x14ac:dyDescent="0.25">
      <c r="C110">
        <f t="shared" si="6"/>
        <v>0</v>
      </c>
      <c r="D110">
        <f>_xlfn.XLOOKUP(A110,'Tabla de valores'!$A$2:$A$6,'Tabla de valores'!$B$2:$B$6,FALSE)-_xlfn.XLOOKUP(B110,'Tabla de valores'!$A$2:$A$6,'Tabla de valores'!$B$2:$B$6,FALSE)</f>
        <v>0</v>
      </c>
      <c r="E110">
        <f t="shared" si="7"/>
        <v>0</v>
      </c>
    </row>
    <row r="111" spans="3:5" x14ac:dyDescent="0.25">
      <c r="C111">
        <f t="shared" si="6"/>
        <v>0</v>
      </c>
      <c r="D111">
        <f>_xlfn.XLOOKUP(A111,'Tabla de valores'!$A$2:$A$6,'Tabla de valores'!$B$2:$B$6,FALSE)-_xlfn.XLOOKUP(B111,'Tabla de valores'!$A$2:$A$6,'Tabla de valores'!$B$2:$B$6,FALSE)</f>
        <v>0</v>
      </c>
      <c r="E111">
        <f t="shared" si="7"/>
        <v>0</v>
      </c>
    </row>
    <row r="112" spans="3:5" x14ac:dyDescent="0.25">
      <c r="C112">
        <f t="shared" si="6"/>
        <v>0</v>
      </c>
      <c r="D112">
        <f>_xlfn.XLOOKUP(A112,'Tabla de valores'!$A$2:$A$6,'Tabla de valores'!$B$2:$B$6,FALSE)-_xlfn.XLOOKUP(B112,'Tabla de valores'!$A$2:$A$6,'Tabla de valores'!$B$2:$B$6,FALSE)</f>
        <v>0</v>
      </c>
      <c r="E112">
        <f t="shared" si="7"/>
        <v>0</v>
      </c>
    </row>
    <row r="113" spans="3:5" x14ac:dyDescent="0.25">
      <c r="C113">
        <f t="shared" si="6"/>
        <v>0</v>
      </c>
      <c r="D113">
        <f>_xlfn.XLOOKUP(A113,'Tabla de valores'!$A$2:$A$6,'Tabla de valores'!$B$2:$B$6,FALSE)-_xlfn.XLOOKUP(B113,'Tabla de valores'!$A$2:$A$6,'Tabla de valores'!$B$2:$B$6,FALSE)</f>
        <v>0</v>
      </c>
      <c r="E113">
        <f t="shared" si="7"/>
        <v>0</v>
      </c>
    </row>
    <row r="114" spans="3:5" x14ac:dyDescent="0.25">
      <c r="C114">
        <f t="shared" si="6"/>
        <v>0</v>
      </c>
      <c r="D114">
        <f>_xlfn.XLOOKUP(A114,'Tabla de valores'!$A$2:$A$6,'Tabla de valores'!$B$2:$B$6,FALSE)-_xlfn.XLOOKUP(B114,'Tabla de valores'!$A$2:$A$6,'Tabla de valores'!$B$2:$B$6,FALSE)</f>
        <v>0</v>
      </c>
      <c r="E114">
        <f t="shared" si="7"/>
        <v>0</v>
      </c>
    </row>
    <row r="115" spans="3:5" x14ac:dyDescent="0.25">
      <c r="C115">
        <f t="shared" si="6"/>
        <v>0</v>
      </c>
      <c r="D115">
        <f>_xlfn.XLOOKUP(A115,'Tabla de valores'!$A$2:$A$6,'Tabla de valores'!$B$2:$B$6,FALSE)-_xlfn.XLOOKUP(B115,'Tabla de valores'!$A$2:$A$6,'Tabla de valores'!$B$2:$B$6,FALSE)</f>
        <v>0</v>
      </c>
      <c r="E115">
        <f t="shared" si="7"/>
        <v>0</v>
      </c>
    </row>
    <row r="116" spans="3:5" x14ac:dyDescent="0.25">
      <c r="C116">
        <f t="shared" si="6"/>
        <v>0</v>
      </c>
      <c r="D116">
        <f>_xlfn.XLOOKUP(A116,'Tabla de valores'!$A$2:$A$6,'Tabla de valores'!$B$2:$B$6,FALSE)-_xlfn.XLOOKUP(B116,'Tabla de valores'!$A$2:$A$6,'Tabla de valores'!$B$2:$B$6,FALSE)</f>
        <v>0</v>
      </c>
      <c r="E116">
        <f t="shared" si="7"/>
        <v>0</v>
      </c>
    </row>
    <row r="117" spans="3:5" x14ac:dyDescent="0.25">
      <c r="C117">
        <f t="shared" si="6"/>
        <v>0</v>
      </c>
      <c r="D117">
        <f>_xlfn.XLOOKUP(A117,'Tabla de valores'!$A$2:$A$6,'Tabla de valores'!$B$2:$B$6,FALSE)-_xlfn.XLOOKUP(B117,'Tabla de valores'!$A$2:$A$6,'Tabla de valores'!$B$2:$B$6,FALSE)</f>
        <v>0</v>
      </c>
      <c r="E117">
        <f t="shared" si="7"/>
        <v>0</v>
      </c>
    </row>
    <row r="118" spans="3:5" x14ac:dyDescent="0.25">
      <c r="C118">
        <f t="shared" si="6"/>
        <v>0</v>
      </c>
      <c r="D118">
        <f>_xlfn.XLOOKUP(A118,'Tabla de valores'!$A$2:$A$6,'Tabla de valores'!$B$2:$B$6,FALSE)-_xlfn.XLOOKUP(B118,'Tabla de valores'!$A$2:$A$6,'Tabla de valores'!$B$2:$B$6,FALSE)</f>
        <v>0</v>
      </c>
      <c r="E118">
        <f t="shared" si="7"/>
        <v>0</v>
      </c>
    </row>
    <row r="119" spans="3:5" x14ac:dyDescent="0.25">
      <c r="C119">
        <f t="shared" si="6"/>
        <v>0</v>
      </c>
      <c r="D119">
        <f>_xlfn.XLOOKUP(A119,'Tabla de valores'!$A$2:$A$6,'Tabla de valores'!$B$2:$B$6,FALSE)-_xlfn.XLOOKUP(B119,'Tabla de valores'!$A$2:$A$6,'Tabla de valores'!$B$2:$B$6,FALSE)</f>
        <v>0</v>
      </c>
      <c r="E119">
        <f t="shared" si="7"/>
        <v>0</v>
      </c>
    </row>
    <row r="120" spans="3:5" x14ac:dyDescent="0.25">
      <c r="C120">
        <f t="shared" si="6"/>
        <v>0</v>
      </c>
      <c r="D120">
        <f>_xlfn.XLOOKUP(A120,'Tabla de valores'!$A$2:$A$6,'Tabla de valores'!$B$2:$B$6,FALSE)-_xlfn.XLOOKUP(B120,'Tabla de valores'!$A$2:$A$6,'Tabla de valores'!$B$2:$B$6,FALSE)</f>
        <v>0</v>
      </c>
      <c r="E120">
        <f t="shared" si="7"/>
        <v>0</v>
      </c>
    </row>
    <row r="121" spans="3:5" x14ac:dyDescent="0.25">
      <c r="C121">
        <f t="shared" si="6"/>
        <v>0</v>
      </c>
      <c r="D121">
        <f>_xlfn.XLOOKUP(A121,'Tabla de valores'!$A$2:$A$6,'Tabla de valores'!$B$2:$B$6,FALSE)-_xlfn.XLOOKUP(B121,'Tabla de valores'!$A$2:$A$6,'Tabla de valores'!$B$2:$B$6,FALSE)</f>
        <v>0</v>
      </c>
      <c r="E121">
        <f t="shared" si="7"/>
        <v>0</v>
      </c>
    </row>
    <row r="122" spans="3:5" x14ac:dyDescent="0.25">
      <c r="C122">
        <f t="shared" si="6"/>
        <v>0</v>
      </c>
      <c r="D122">
        <f>_xlfn.XLOOKUP(A122,'Tabla de valores'!$A$2:$A$6,'Tabla de valores'!$B$2:$B$6,FALSE)-_xlfn.XLOOKUP(B122,'Tabla de valores'!$A$2:$A$6,'Tabla de valores'!$B$2:$B$6,FALSE)</f>
        <v>0</v>
      </c>
      <c r="E122">
        <f t="shared" si="7"/>
        <v>0</v>
      </c>
    </row>
    <row r="123" spans="3:5" x14ac:dyDescent="0.25">
      <c r="C123">
        <f t="shared" si="6"/>
        <v>0</v>
      </c>
      <c r="D123">
        <f>_xlfn.XLOOKUP(A123,'Tabla de valores'!$A$2:$A$6,'Tabla de valores'!$B$2:$B$6,FALSE)-_xlfn.XLOOKUP(B123,'Tabla de valores'!$A$2:$A$6,'Tabla de valores'!$B$2:$B$6,FALSE)</f>
        <v>0</v>
      </c>
      <c r="E123">
        <f t="shared" si="7"/>
        <v>0</v>
      </c>
    </row>
    <row r="124" spans="3:5" x14ac:dyDescent="0.25">
      <c r="C124">
        <f t="shared" si="6"/>
        <v>0</v>
      </c>
      <c r="D124">
        <f>_xlfn.XLOOKUP(A124,'Tabla de valores'!$A$2:$A$6,'Tabla de valores'!$B$2:$B$6,FALSE)-_xlfn.XLOOKUP(B124,'Tabla de valores'!$A$2:$A$6,'Tabla de valores'!$B$2:$B$6,FALSE)</f>
        <v>0</v>
      </c>
      <c r="E124">
        <f t="shared" si="7"/>
        <v>0</v>
      </c>
    </row>
    <row r="125" spans="3:5" x14ac:dyDescent="0.25">
      <c r="C125">
        <f t="shared" si="6"/>
        <v>0</v>
      </c>
      <c r="D125">
        <f>_xlfn.XLOOKUP(A125,'Tabla de valores'!$A$2:$A$6,'Tabla de valores'!$B$2:$B$6,FALSE)-_xlfn.XLOOKUP(B125,'Tabla de valores'!$A$2:$A$6,'Tabla de valores'!$B$2:$B$6,FALSE)</f>
        <v>0</v>
      </c>
      <c r="E125">
        <f t="shared" si="7"/>
        <v>0</v>
      </c>
    </row>
    <row r="126" spans="3:5" x14ac:dyDescent="0.25">
      <c r="C126">
        <f t="shared" si="6"/>
        <v>0</v>
      </c>
      <c r="D126">
        <f>_xlfn.XLOOKUP(A126,'Tabla de valores'!$A$2:$A$6,'Tabla de valores'!$B$2:$B$6,FALSE)-_xlfn.XLOOKUP(B126,'Tabla de valores'!$A$2:$A$6,'Tabla de valores'!$B$2:$B$6,FALSE)</f>
        <v>0</v>
      </c>
      <c r="E126">
        <f t="shared" si="7"/>
        <v>0</v>
      </c>
    </row>
    <row r="127" spans="3:5" x14ac:dyDescent="0.25">
      <c r="C127">
        <f t="shared" si="6"/>
        <v>0</v>
      </c>
      <c r="D127">
        <f>_xlfn.XLOOKUP(A127,'Tabla de valores'!$A$2:$A$6,'Tabla de valores'!$B$2:$B$6,FALSE)-_xlfn.XLOOKUP(B127,'Tabla de valores'!$A$2:$A$6,'Tabla de valores'!$B$2:$B$6,FALSE)</f>
        <v>0</v>
      </c>
      <c r="E127">
        <f t="shared" si="7"/>
        <v>0</v>
      </c>
    </row>
    <row r="128" spans="3:5" x14ac:dyDescent="0.25">
      <c r="C128">
        <f t="shared" si="6"/>
        <v>0</v>
      </c>
      <c r="D128">
        <f>_xlfn.XLOOKUP(A128,'Tabla de valores'!$A$2:$A$6,'Tabla de valores'!$B$2:$B$6,FALSE)-_xlfn.XLOOKUP(B128,'Tabla de valores'!$A$2:$A$6,'Tabla de valores'!$B$2:$B$6,FALSE)</f>
        <v>0</v>
      </c>
      <c r="E128">
        <f t="shared" si="7"/>
        <v>0</v>
      </c>
    </row>
    <row r="129" spans="3:5" x14ac:dyDescent="0.25">
      <c r="C129">
        <f t="shared" si="6"/>
        <v>0</v>
      </c>
      <c r="D129">
        <f>_xlfn.XLOOKUP(A129,'Tabla de valores'!$A$2:$A$6,'Tabla de valores'!$B$2:$B$6,FALSE)-_xlfn.XLOOKUP(B129,'Tabla de valores'!$A$2:$A$6,'Tabla de valores'!$B$2:$B$6,FALSE)</f>
        <v>0</v>
      </c>
      <c r="E129">
        <f t="shared" si="7"/>
        <v>0</v>
      </c>
    </row>
    <row r="130" spans="3:5" x14ac:dyDescent="0.25">
      <c r="C130">
        <f t="shared" si="6"/>
        <v>0</v>
      </c>
      <c r="D130">
        <f>_xlfn.XLOOKUP(A130,'Tabla de valores'!$A$2:$A$6,'Tabla de valores'!$B$2:$B$6,FALSE)-_xlfn.XLOOKUP(B130,'Tabla de valores'!$A$2:$A$6,'Tabla de valores'!$B$2:$B$6,FALSE)</f>
        <v>0</v>
      </c>
      <c r="E130">
        <f t="shared" si="7"/>
        <v>0</v>
      </c>
    </row>
    <row r="131" spans="3:5" x14ac:dyDescent="0.25">
      <c r="C131">
        <f t="shared" si="6"/>
        <v>0</v>
      </c>
      <c r="D131">
        <f>_xlfn.XLOOKUP(A131,'Tabla de valores'!$A$2:$A$6,'Tabla de valores'!$B$2:$B$6,FALSE)-_xlfn.XLOOKUP(B131,'Tabla de valores'!$A$2:$A$6,'Tabla de valores'!$B$2:$B$6,FALSE)</f>
        <v>0</v>
      </c>
      <c r="E131">
        <f t="shared" si="7"/>
        <v>0</v>
      </c>
    </row>
    <row r="132" spans="3:5" x14ac:dyDescent="0.25">
      <c r="C132">
        <f t="shared" si="6"/>
        <v>0</v>
      </c>
      <c r="D132">
        <f>_xlfn.XLOOKUP(A132,'Tabla de valores'!$A$2:$A$6,'Tabla de valores'!$B$2:$B$6,FALSE)-_xlfn.XLOOKUP(B132,'Tabla de valores'!$A$2:$A$6,'Tabla de valores'!$B$2:$B$6,FALSE)</f>
        <v>0</v>
      </c>
      <c r="E132">
        <f t="shared" si="7"/>
        <v>0</v>
      </c>
    </row>
    <row r="133" spans="3:5" x14ac:dyDescent="0.25">
      <c r="C133">
        <f t="shared" si="6"/>
        <v>0</v>
      </c>
      <c r="D133">
        <f>_xlfn.XLOOKUP(A133,'Tabla de valores'!$A$2:$A$6,'Tabla de valores'!$B$2:$B$6,FALSE)-_xlfn.XLOOKUP(B133,'Tabla de valores'!$A$2:$A$6,'Tabla de valores'!$B$2:$B$6,FALSE)</f>
        <v>0</v>
      </c>
      <c r="E133">
        <f t="shared" si="7"/>
        <v>0</v>
      </c>
    </row>
    <row r="134" spans="3:5" x14ac:dyDescent="0.25">
      <c r="C134">
        <f t="shared" si="6"/>
        <v>0</v>
      </c>
      <c r="D134">
        <f>_xlfn.XLOOKUP(A134,'Tabla de valores'!$A$2:$A$6,'Tabla de valores'!$B$2:$B$6,FALSE)-_xlfn.XLOOKUP(B134,'Tabla de valores'!$A$2:$A$6,'Tabla de valores'!$B$2:$B$6,FALSE)</f>
        <v>0</v>
      </c>
      <c r="E134">
        <f t="shared" si="7"/>
        <v>0</v>
      </c>
    </row>
    <row r="135" spans="3:5" x14ac:dyDescent="0.25">
      <c r="C135">
        <f t="shared" si="6"/>
        <v>0</v>
      </c>
      <c r="D135">
        <f>_xlfn.XLOOKUP(A135,'Tabla de valores'!$A$2:$A$6,'Tabla de valores'!$B$2:$B$6,FALSE)-_xlfn.XLOOKUP(B135,'Tabla de valores'!$A$2:$A$6,'Tabla de valores'!$B$2:$B$6,FALSE)</f>
        <v>0</v>
      </c>
      <c r="E135">
        <f t="shared" si="7"/>
        <v>0</v>
      </c>
    </row>
    <row r="136" spans="3:5" x14ac:dyDescent="0.25">
      <c r="C136">
        <f t="shared" si="6"/>
        <v>0</v>
      </c>
      <c r="D136">
        <f>_xlfn.XLOOKUP(A136,'Tabla de valores'!$A$2:$A$6,'Tabla de valores'!$B$2:$B$6,FALSE)-_xlfn.XLOOKUP(B136,'Tabla de valores'!$A$2:$A$6,'Tabla de valores'!$B$2:$B$6,FALSE)</f>
        <v>0</v>
      </c>
      <c r="E136">
        <f t="shared" si="7"/>
        <v>0</v>
      </c>
    </row>
    <row r="137" spans="3:5" x14ac:dyDescent="0.25">
      <c r="C137">
        <f t="shared" si="6"/>
        <v>0</v>
      </c>
      <c r="D137">
        <f>_xlfn.XLOOKUP(A137,'Tabla de valores'!$A$2:$A$6,'Tabla de valores'!$B$2:$B$6,FALSE)-_xlfn.XLOOKUP(B137,'Tabla de valores'!$A$2:$A$6,'Tabla de valores'!$B$2:$B$6,FALSE)</f>
        <v>0</v>
      </c>
      <c r="E137">
        <f t="shared" si="7"/>
        <v>0</v>
      </c>
    </row>
    <row r="138" spans="3:5" x14ac:dyDescent="0.25">
      <c r="C138">
        <f t="shared" si="6"/>
        <v>0</v>
      </c>
      <c r="D138">
        <f>_xlfn.XLOOKUP(A138,'Tabla de valores'!$A$2:$A$6,'Tabla de valores'!$B$2:$B$6,FALSE)-_xlfn.XLOOKUP(B138,'Tabla de valores'!$A$2:$A$6,'Tabla de valores'!$B$2:$B$6,FALSE)</f>
        <v>0</v>
      </c>
      <c r="E138">
        <f t="shared" si="7"/>
        <v>0</v>
      </c>
    </row>
    <row r="139" spans="3:5" x14ac:dyDescent="0.25">
      <c r="C139">
        <f t="shared" si="6"/>
        <v>0</v>
      </c>
      <c r="D139">
        <f>_xlfn.XLOOKUP(A139,'Tabla de valores'!$A$2:$A$6,'Tabla de valores'!$B$2:$B$6,FALSE)-_xlfn.XLOOKUP(B139,'Tabla de valores'!$A$2:$A$6,'Tabla de valores'!$B$2:$B$6,FALSE)</f>
        <v>0</v>
      </c>
      <c r="E139">
        <f t="shared" si="7"/>
        <v>0</v>
      </c>
    </row>
    <row r="140" spans="3:5" x14ac:dyDescent="0.25">
      <c r="C140">
        <f t="shared" si="6"/>
        <v>0</v>
      </c>
      <c r="D140">
        <f>_xlfn.XLOOKUP(A140,'Tabla de valores'!$A$2:$A$6,'Tabla de valores'!$B$2:$B$6,FALSE)-_xlfn.XLOOKUP(B140,'Tabla de valores'!$A$2:$A$6,'Tabla de valores'!$B$2:$B$6,FALSE)</f>
        <v>0</v>
      </c>
      <c r="E140">
        <f t="shared" si="7"/>
        <v>0</v>
      </c>
    </row>
    <row r="141" spans="3:5" x14ac:dyDescent="0.25">
      <c r="C141">
        <f t="shared" si="6"/>
        <v>0</v>
      </c>
      <c r="D141">
        <f>_xlfn.XLOOKUP(A141,'Tabla de valores'!$A$2:$A$6,'Tabla de valores'!$B$2:$B$6,FALSE)-_xlfn.XLOOKUP(B141,'Tabla de valores'!$A$2:$A$6,'Tabla de valores'!$B$2:$B$6,FALSE)</f>
        <v>0</v>
      </c>
      <c r="E141">
        <f t="shared" si="7"/>
        <v>0</v>
      </c>
    </row>
    <row r="142" spans="3:5" x14ac:dyDescent="0.25">
      <c r="C142">
        <f t="shared" si="6"/>
        <v>0</v>
      </c>
      <c r="D142">
        <f>_xlfn.XLOOKUP(A142,'Tabla de valores'!$A$2:$A$6,'Tabla de valores'!$B$2:$B$6,FALSE)-_xlfn.XLOOKUP(B142,'Tabla de valores'!$A$2:$A$6,'Tabla de valores'!$B$2:$B$6,FALSE)</f>
        <v>0</v>
      </c>
      <c r="E142">
        <f t="shared" si="7"/>
        <v>0</v>
      </c>
    </row>
    <row r="143" spans="3:5" x14ac:dyDescent="0.25">
      <c r="C143">
        <f t="shared" si="6"/>
        <v>0</v>
      </c>
      <c r="D143">
        <f>_xlfn.XLOOKUP(A143,'Tabla de valores'!$A$2:$A$6,'Tabla de valores'!$B$2:$B$6,FALSE)-_xlfn.XLOOKUP(B143,'Tabla de valores'!$A$2:$A$6,'Tabla de valores'!$B$2:$B$6,FALSE)</f>
        <v>0</v>
      </c>
      <c r="E143">
        <f t="shared" si="7"/>
        <v>0</v>
      </c>
    </row>
    <row r="144" spans="3:5" x14ac:dyDescent="0.25">
      <c r="C144">
        <f t="shared" si="6"/>
        <v>0</v>
      </c>
      <c r="D144">
        <f>_xlfn.XLOOKUP(A144,'Tabla de valores'!$A$2:$A$6,'Tabla de valores'!$B$2:$B$6,FALSE)-_xlfn.XLOOKUP(B144,'Tabla de valores'!$A$2:$A$6,'Tabla de valores'!$B$2:$B$6,FALSE)</f>
        <v>0</v>
      </c>
      <c r="E144">
        <f t="shared" si="7"/>
        <v>0</v>
      </c>
    </row>
    <row r="145" spans="3:5" x14ac:dyDescent="0.25">
      <c r="C145">
        <f t="shared" si="6"/>
        <v>0</v>
      </c>
      <c r="D145">
        <f>_xlfn.XLOOKUP(A145,'Tabla de valores'!$A$2:$A$6,'Tabla de valores'!$B$2:$B$6,FALSE)-_xlfn.XLOOKUP(B145,'Tabla de valores'!$A$2:$A$6,'Tabla de valores'!$B$2:$B$6,FALSE)</f>
        <v>0</v>
      </c>
      <c r="E145">
        <f t="shared" si="7"/>
        <v>0</v>
      </c>
    </row>
    <row r="146" spans="3:5" x14ac:dyDescent="0.25">
      <c r="C146">
        <f t="shared" si="6"/>
        <v>0</v>
      </c>
      <c r="D146">
        <f>_xlfn.XLOOKUP(A146,'Tabla de valores'!$A$2:$A$6,'Tabla de valores'!$B$2:$B$6,FALSE)-_xlfn.XLOOKUP(B146,'Tabla de valores'!$A$2:$A$6,'Tabla de valores'!$B$2:$B$6,FALSE)</f>
        <v>0</v>
      </c>
      <c r="E146">
        <f t="shared" si="7"/>
        <v>0</v>
      </c>
    </row>
    <row r="147" spans="3:5" x14ac:dyDescent="0.25">
      <c r="C147">
        <f t="shared" si="6"/>
        <v>0</v>
      </c>
      <c r="D147">
        <f>_xlfn.XLOOKUP(A147,'Tabla de valores'!$A$2:$A$6,'Tabla de valores'!$B$2:$B$6,FALSE)-_xlfn.XLOOKUP(B147,'Tabla de valores'!$A$2:$A$6,'Tabla de valores'!$B$2:$B$6,FALSE)</f>
        <v>0</v>
      </c>
      <c r="E147">
        <f t="shared" si="7"/>
        <v>0</v>
      </c>
    </row>
    <row r="148" spans="3:5" x14ac:dyDescent="0.25">
      <c r="C148">
        <f t="shared" si="6"/>
        <v>0</v>
      </c>
      <c r="D148">
        <f>_xlfn.XLOOKUP(A148,'Tabla de valores'!$A$2:$A$6,'Tabla de valores'!$B$2:$B$6,FALSE)-_xlfn.XLOOKUP(B148,'Tabla de valores'!$A$2:$A$6,'Tabla de valores'!$B$2:$B$6,FALSE)</f>
        <v>0</v>
      </c>
      <c r="E148">
        <f t="shared" si="7"/>
        <v>0</v>
      </c>
    </row>
    <row r="149" spans="3:5" x14ac:dyDescent="0.25">
      <c r="C149">
        <f t="shared" ref="C149:C212" si="8">IF(OR(ISBLANK(A149), ISBLANK(B149)), , IF(A149 &lt; B149, "Incremento", IF(A149 &gt; B149, "Decremento", "Sin cambio")))</f>
        <v>0</v>
      </c>
      <c r="D149">
        <f>_xlfn.XLOOKUP(A149,'Tabla de valores'!$A$2:$A$6,'Tabla de valores'!$B$2:$B$6,FALSE)-_xlfn.XLOOKUP(B149,'Tabla de valores'!$A$2:$A$6,'Tabla de valores'!$B$2:$B$6,FALSE)</f>
        <v>0</v>
      </c>
      <c r="E149">
        <f t="shared" ref="E149:E212" si="9">IF(AND(C149=0, D149=0), , IF(C149="Incremento", IF(ABS(D149)=1, CONCATENATE("Más ", ABS(D149), " nivel"), CONCATENATE("Más ", ABS(D149), " niveles")),IF(C149="Decremento",IF(D149=1, CONCATENATE("Menos ", D149, " nivel"), CONCATENATE("Menos ", D149, " niveles")), "Sin cambio")))</f>
        <v>0</v>
      </c>
    </row>
    <row r="150" spans="3:5" x14ac:dyDescent="0.25">
      <c r="C150">
        <f t="shared" si="8"/>
        <v>0</v>
      </c>
      <c r="D150">
        <f>_xlfn.XLOOKUP(A150,'Tabla de valores'!$A$2:$A$6,'Tabla de valores'!$B$2:$B$6,FALSE)-_xlfn.XLOOKUP(B150,'Tabla de valores'!$A$2:$A$6,'Tabla de valores'!$B$2:$B$6,FALSE)</f>
        <v>0</v>
      </c>
      <c r="E150">
        <f t="shared" si="9"/>
        <v>0</v>
      </c>
    </row>
    <row r="151" spans="3:5" x14ac:dyDescent="0.25">
      <c r="C151">
        <f t="shared" si="8"/>
        <v>0</v>
      </c>
      <c r="D151">
        <f>_xlfn.XLOOKUP(A151,'Tabla de valores'!$A$2:$A$6,'Tabla de valores'!$B$2:$B$6,FALSE)-_xlfn.XLOOKUP(B151,'Tabla de valores'!$A$2:$A$6,'Tabla de valores'!$B$2:$B$6,FALSE)</f>
        <v>0</v>
      </c>
      <c r="E151">
        <f t="shared" si="9"/>
        <v>0</v>
      </c>
    </row>
    <row r="152" spans="3:5" x14ac:dyDescent="0.25">
      <c r="C152">
        <f t="shared" si="8"/>
        <v>0</v>
      </c>
      <c r="D152">
        <f>_xlfn.XLOOKUP(A152,'Tabla de valores'!$A$2:$A$6,'Tabla de valores'!$B$2:$B$6,FALSE)-_xlfn.XLOOKUP(B152,'Tabla de valores'!$A$2:$A$6,'Tabla de valores'!$B$2:$B$6,FALSE)</f>
        <v>0</v>
      </c>
      <c r="E152">
        <f t="shared" si="9"/>
        <v>0</v>
      </c>
    </row>
    <row r="153" spans="3:5" x14ac:dyDescent="0.25">
      <c r="C153">
        <f t="shared" si="8"/>
        <v>0</v>
      </c>
      <c r="D153">
        <f>_xlfn.XLOOKUP(A153,'Tabla de valores'!$A$2:$A$6,'Tabla de valores'!$B$2:$B$6,FALSE)-_xlfn.XLOOKUP(B153,'Tabla de valores'!$A$2:$A$6,'Tabla de valores'!$B$2:$B$6,FALSE)</f>
        <v>0</v>
      </c>
      <c r="E153">
        <f t="shared" si="9"/>
        <v>0</v>
      </c>
    </row>
    <row r="154" spans="3:5" x14ac:dyDescent="0.25">
      <c r="C154">
        <f t="shared" si="8"/>
        <v>0</v>
      </c>
      <c r="D154">
        <f>_xlfn.XLOOKUP(A154,'Tabla de valores'!$A$2:$A$6,'Tabla de valores'!$B$2:$B$6,FALSE)-_xlfn.XLOOKUP(B154,'Tabla de valores'!$A$2:$A$6,'Tabla de valores'!$B$2:$B$6,FALSE)</f>
        <v>0</v>
      </c>
      <c r="E154">
        <f t="shared" si="9"/>
        <v>0</v>
      </c>
    </row>
    <row r="155" spans="3:5" x14ac:dyDescent="0.25">
      <c r="C155">
        <f t="shared" si="8"/>
        <v>0</v>
      </c>
      <c r="D155">
        <f>_xlfn.XLOOKUP(A155,'Tabla de valores'!$A$2:$A$6,'Tabla de valores'!$B$2:$B$6,FALSE)-_xlfn.XLOOKUP(B155,'Tabla de valores'!$A$2:$A$6,'Tabla de valores'!$B$2:$B$6,FALSE)</f>
        <v>0</v>
      </c>
      <c r="E155">
        <f t="shared" si="9"/>
        <v>0</v>
      </c>
    </row>
    <row r="156" spans="3:5" x14ac:dyDescent="0.25">
      <c r="C156">
        <f t="shared" si="8"/>
        <v>0</v>
      </c>
      <c r="D156">
        <f>_xlfn.XLOOKUP(A156,'Tabla de valores'!$A$2:$A$6,'Tabla de valores'!$B$2:$B$6,FALSE)-_xlfn.XLOOKUP(B156,'Tabla de valores'!$A$2:$A$6,'Tabla de valores'!$B$2:$B$6,FALSE)</f>
        <v>0</v>
      </c>
      <c r="E156">
        <f t="shared" si="9"/>
        <v>0</v>
      </c>
    </row>
    <row r="157" spans="3:5" x14ac:dyDescent="0.25">
      <c r="C157">
        <f t="shared" si="8"/>
        <v>0</v>
      </c>
      <c r="D157">
        <f>_xlfn.XLOOKUP(A157,'Tabla de valores'!$A$2:$A$6,'Tabla de valores'!$B$2:$B$6,FALSE)-_xlfn.XLOOKUP(B157,'Tabla de valores'!$A$2:$A$6,'Tabla de valores'!$B$2:$B$6,FALSE)</f>
        <v>0</v>
      </c>
      <c r="E157">
        <f t="shared" si="9"/>
        <v>0</v>
      </c>
    </row>
    <row r="158" spans="3:5" x14ac:dyDescent="0.25">
      <c r="C158">
        <f t="shared" si="8"/>
        <v>0</v>
      </c>
      <c r="D158">
        <f>_xlfn.XLOOKUP(A158,'Tabla de valores'!$A$2:$A$6,'Tabla de valores'!$B$2:$B$6,FALSE)-_xlfn.XLOOKUP(B158,'Tabla de valores'!$A$2:$A$6,'Tabla de valores'!$B$2:$B$6,FALSE)</f>
        <v>0</v>
      </c>
      <c r="E158">
        <f t="shared" si="9"/>
        <v>0</v>
      </c>
    </row>
    <row r="159" spans="3:5" x14ac:dyDescent="0.25">
      <c r="C159">
        <f t="shared" si="8"/>
        <v>0</v>
      </c>
      <c r="D159">
        <f>_xlfn.XLOOKUP(A159,'Tabla de valores'!$A$2:$A$6,'Tabla de valores'!$B$2:$B$6,FALSE)-_xlfn.XLOOKUP(B159,'Tabla de valores'!$A$2:$A$6,'Tabla de valores'!$B$2:$B$6,FALSE)</f>
        <v>0</v>
      </c>
      <c r="E159">
        <f t="shared" si="9"/>
        <v>0</v>
      </c>
    </row>
    <row r="160" spans="3:5" x14ac:dyDescent="0.25">
      <c r="C160">
        <f t="shared" si="8"/>
        <v>0</v>
      </c>
      <c r="D160">
        <f>_xlfn.XLOOKUP(A160,'Tabla de valores'!$A$2:$A$6,'Tabla de valores'!$B$2:$B$6,FALSE)-_xlfn.XLOOKUP(B160,'Tabla de valores'!$A$2:$A$6,'Tabla de valores'!$B$2:$B$6,FALSE)</f>
        <v>0</v>
      </c>
      <c r="E160">
        <f t="shared" si="9"/>
        <v>0</v>
      </c>
    </row>
    <row r="161" spans="3:5" x14ac:dyDescent="0.25">
      <c r="C161">
        <f t="shared" si="8"/>
        <v>0</v>
      </c>
      <c r="D161">
        <f>_xlfn.XLOOKUP(A161,'Tabla de valores'!$A$2:$A$6,'Tabla de valores'!$B$2:$B$6,FALSE)-_xlfn.XLOOKUP(B161,'Tabla de valores'!$A$2:$A$6,'Tabla de valores'!$B$2:$B$6,FALSE)</f>
        <v>0</v>
      </c>
      <c r="E161">
        <f t="shared" si="9"/>
        <v>0</v>
      </c>
    </row>
    <row r="162" spans="3:5" x14ac:dyDescent="0.25">
      <c r="C162">
        <f t="shared" si="8"/>
        <v>0</v>
      </c>
      <c r="D162">
        <f>_xlfn.XLOOKUP(A162,'Tabla de valores'!$A$2:$A$6,'Tabla de valores'!$B$2:$B$6,FALSE)-_xlfn.XLOOKUP(B162,'Tabla de valores'!$A$2:$A$6,'Tabla de valores'!$B$2:$B$6,FALSE)</f>
        <v>0</v>
      </c>
      <c r="E162">
        <f t="shared" si="9"/>
        <v>0</v>
      </c>
    </row>
    <row r="163" spans="3:5" x14ac:dyDescent="0.25">
      <c r="C163">
        <f t="shared" si="8"/>
        <v>0</v>
      </c>
      <c r="D163">
        <f>_xlfn.XLOOKUP(A163,'Tabla de valores'!$A$2:$A$6,'Tabla de valores'!$B$2:$B$6,FALSE)-_xlfn.XLOOKUP(B163,'Tabla de valores'!$A$2:$A$6,'Tabla de valores'!$B$2:$B$6,FALSE)</f>
        <v>0</v>
      </c>
      <c r="E163">
        <f t="shared" si="9"/>
        <v>0</v>
      </c>
    </row>
    <row r="164" spans="3:5" x14ac:dyDescent="0.25">
      <c r="C164">
        <f t="shared" si="8"/>
        <v>0</v>
      </c>
      <c r="D164">
        <f>_xlfn.XLOOKUP(A164,'Tabla de valores'!$A$2:$A$6,'Tabla de valores'!$B$2:$B$6,FALSE)-_xlfn.XLOOKUP(B164,'Tabla de valores'!$A$2:$A$6,'Tabla de valores'!$B$2:$B$6,FALSE)</f>
        <v>0</v>
      </c>
      <c r="E164">
        <f t="shared" si="9"/>
        <v>0</v>
      </c>
    </row>
    <row r="165" spans="3:5" x14ac:dyDescent="0.25">
      <c r="C165">
        <f t="shared" si="8"/>
        <v>0</v>
      </c>
      <c r="D165">
        <f>_xlfn.XLOOKUP(A165,'Tabla de valores'!$A$2:$A$6,'Tabla de valores'!$B$2:$B$6,FALSE)-_xlfn.XLOOKUP(B165,'Tabla de valores'!$A$2:$A$6,'Tabla de valores'!$B$2:$B$6,FALSE)</f>
        <v>0</v>
      </c>
      <c r="E165">
        <f t="shared" si="9"/>
        <v>0</v>
      </c>
    </row>
    <row r="166" spans="3:5" x14ac:dyDescent="0.25">
      <c r="C166">
        <f t="shared" si="8"/>
        <v>0</v>
      </c>
      <c r="D166">
        <f>_xlfn.XLOOKUP(A166,'Tabla de valores'!$A$2:$A$6,'Tabla de valores'!$B$2:$B$6,FALSE)-_xlfn.XLOOKUP(B166,'Tabla de valores'!$A$2:$A$6,'Tabla de valores'!$B$2:$B$6,FALSE)</f>
        <v>0</v>
      </c>
      <c r="E166">
        <f t="shared" si="9"/>
        <v>0</v>
      </c>
    </row>
    <row r="167" spans="3:5" x14ac:dyDescent="0.25">
      <c r="C167">
        <f t="shared" si="8"/>
        <v>0</v>
      </c>
      <c r="D167">
        <f>_xlfn.XLOOKUP(A167,'Tabla de valores'!$A$2:$A$6,'Tabla de valores'!$B$2:$B$6,FALSE)-_xlfn.XLOOKUP(B167,'Tabla de valores'!$A$2:$A$6,'Tabla de valores'!$B$2:$B$6,FALSE)</f>
        <v>0</v>
      </c>
      <c r="E167">
        <f t="shared" si="9"/>
        <v>0</v>
      </c>
    </row>
    <row r="168" spans="3:5" x14ac:dyDescent="0.25">
      <c r="C168">
        <f t="shared" si="8"/>
        <v>0</v>
      </c>
      <c r="D168">
        <f>_xlfn.XLOOKUP(A168,'Tabla de valores'!$A$2:$A$6,'Tabla de valores'!$B$2:$B$6,FALSE)-_xlfn.XLOOKUP(B168,'Tabla de valores'!$A$2:$A$6,'Tabla de valores'!$B$2:$B$6,FALSE)</f>
        <v>0</v>
      </c>
      <c r="E168">
        <f t="shared" si="9"/>
        <v>0</v>
      </c>
    </row>
    <row r="169" spans="3:5" x14ac:dyDescent="0.25">
      <c r="C169">
        <f t="shared" si="8"/>
        <v>0</v>
      </c>
      <c r="D169">
        <f>_xlfn.XLOOKUP(A169,'Tabla de valores'!$A$2:$A$6,'Tabla de valores'!$B$2:$B$6,FALSE)-_xlfn.XLOOKUP(B169,'Tabla de valores'!$A$2:$A$6,'Tabla de valores'!$B$2:$B$6,FALSE)</f>
        <v>0</v>
      </c>
      <c r="E169">
        <f t="shared" si="9"/>
        <v>0</v>
      </c>
    </row>
    <row r="170" spans="3:5" x14ac:dyDescent="0.25">
      <c r="C170">
        <f t="shared" si="8"/>
        <v>0</v>
      </c>
      <c r="D170">
        <f>_xlfn.XLOOKUP(A170,'Tabla de valores'!$A$2:$A$6,'Tabla de valores'!$B$2:$B$6,FALSE)-_xlfn.XLOOKUP(B170,'Tabla de valores'!$A$2:$A$6,'Tabla de valores'!$B$2:$B$6,FALSE)</f>
        <v>0</v>
      </c>
      <c r="E170">
        <f t="shared" si="9"/>
        <v>0</v>
      </c>
    </row>
    <row r="171" spans="3:5" x14ac:dyDescent="0.25">
      <c r="C171">
        <f t="shared" si="8"/>
        <v>0</v>
      </c>
      <c r="D171">
        <f>_xlfn.XLOOKUP(A171,'Tabla de valores'!$A$2:$A$6,'Tabla de valores'!$B$2:$B$6,FALSE)-_xlfn.XLOOKUP(B171,'Tabla de valores'!$A$2:$A$6,'Tabla de valores'!$B$2:$B$6,FALSE)</f>
        <v>0</v>
      </c>
      <c r="E171">
        <f t="shared" si="9"/>
        <v>0</v>
      </c>
    </row>
    <row r="172" spans="3:5" x14ac:dyDescent="0.25">
      <c r="C172">
        <f t="shared" si="8"/>
        <v>0</v>
      </c>
      <c r="D172">
        <f>_xlfn.XLOOKUP(A172,'Tabla de valores'!$A$2:$A$6,'Tabla de valores'!$B$2:$B$6,FALSE)-_xlfn.XLOOKUP(B172,'Tabla de valores'!$A$2:$A$6,'Tabla de valores'!$B$2:$B$6,FALSE)</f>
        <v>0</v>
      </c>
      <c r="E172">
        <f t="shared" si="9"/>
        <v>0</v>
      </c>
    </row>
    <row r="173" spans="3:5" x14ac:dyDescent="0.25">
      <c r="C173">
        <f t="shared" si="8"/>
        <v>0</v>
      </c>
      <c r="D173">
        <f>_xlfn.XLOOKUP(A173,'Tabla de valores'!$A$2:$A$6,'Tabla de valores'!$B$2:$B$6,FALSE)-_xlfn.XLOOKUP(B173,'Tabla de valores'!$A$2:$A$6,'Tabla de valores'!$B$2:$B$6,FALSE)</f>
        <v>0</v>
      </c>
      <c r="E173">
        <f t="shared" si="9"/>
        <v>0</v>
      </c>
    </row>
    <row r="174" spans="3:5" x14ac:dyDescent="0.25">
      <c r="C174">
        <f t="shared" si="8"/>
        <v>0</v>
      </c>
      <c r="D174">
        <f>_xlfn.XLOOKUP(A174,'Tabla de valores'!$A$2:$A$6,'Tabla de valores'!$B$2:$B$6,FALSE)-_xlfn.XLOOKUP(B174,'Tabla de valores'!$A$2:$A$6,'Tabla de valores'!$B$2:$B$6,FALSE)</f>
        <v>0</v>
      </c>
      <c r="E174">
        <f t="shared" si="9"/>
        <v>0</v>
      </c>
    </row>
    <row r="175" spans="3:5" x14ac:dyDescent="0.25">
      <c r="C175">
        <f t="shared" si="8"/>
        <v>0</v>
      </c>
      <c r="D175">
        <f>_xlfn.XLOOKUP(A175,'Tabla de valores'!$A$2:$A$6,'Tabla de valores'!$B$2:$B$6,FALSE)-_xlfn.XLOOKUP(B175,'Tabla de valores'!$A$2:$A$6,'Tabla de valores'!$B$2:$B$6,FALSE)</f>
        <v>0</v>
      </c>
      <c r="E175">
        <f t="shared" si="9"/>
        <v>0</v>
      </c>
    </row>
    <row r="176" spans="3:5" x14ac:dyDescent="0.25">
      <c r="C176">
        <f t="shared" si="8"/>
        <v>0</v>
      </c>
      <c r="D176">
        <f>_xlfn.XLOOKUP(A176,'Tabla de valores'!$A$2:$A$6,'Tabla de valores'!$B$2:$B$6,FALSE)-_xlfn.XLOOKUP(B176,'Tabla de valores'!$A$2:$A$6,'Tabla de valores'!$B$2:$B$6,FALSE)</f>
        <v>0</v>
      </c>
      <c r="E176">
        <f t="shared" si="9"/>
        <v>0</v>
      </c>
    </row>
    <row r="177" spans="3:5" x14ac:dyDescent="0.25">
      <c r="C177">
        <f t="shared" si="8"/>
        <v>0</v>
      </c>
      <c r="D177">
        <f>_xlfn.XLOOKUP(A177,'Tabla de valores'!$A$2:$A$6,'Tabla de valores'!$B$2:$B$6,FALSE)-_xlfn.XLOOKUP(B177,'Tabla de valores'!$A$2:$A$6,'Tabla de valores'!$B$2:$B$6,FALSE)</f>
        <v>0</v>
      </c>
      <c r="E177">
        <f t="shared" si="9"/>
        <v>0</v>
      </c>
    </row>
    <row r="178" spans="3:5" x14ac:dyDescent="0.25">
      <c r="C178">
        <f t="shared" si="8"/>
        <v>0</v>
      </c>
      <c r="D178">
        <f>_xlfn.XLOOKUP(A178,'Tabla de valores'!$A$2:$A$6,'Tabla de valores'!$B$2:$B$6,FALSE)-_xlfn.XLOOKUP(B178,'Tabla de valores'!$A$2:$A$6,'Tabla de valores'!$B$2:$B$6,FALSE)</f>
        <v>0</v>
      </c>
      <c r="E178">
        <f t="shared" si="9"/>
        <v>0</v>
      </c>
    </row>
    <row r="179" spans="3:5" x14ac:dyDescent="0.25">
      <c r="C179">
        <f t="shared" si="8"/>
        <v>0</v>
      </c>
      <c r="D179">
        <f>_xlfn.XLOOKUP(A179,'Tabla de valores'!$A$2:$A$6,'Tabla de valores'!$B$2:$B$6,FALSE)-_xlfn.XLOOKUP(B179,'Tabla de valores'!$A$2:$A$6,'Tabla de valores'!$B$2:$B$6,FALSE)</f>
        <v>0</v>
      </c>
      <c r="E179">
        <f t="shared" si="9"/>
        <v>0</v>
      </c>
    </row>
    <row r="180" spans="3:5" x14ac:dyDescent="0.25">
      <c r="C180">
        <f t="shared" si="8"/>
        <v>0</v>
      </c>
      <c r="D180">
        <f>_xlfn.XLOOKUP(A180,'Tabla de valores'!$A$2:$A$6,'Tabla de valores'!$B$2:$B$6,FALSE)-_xlfn.XLOOKUP(B180,'Tabla de valores'!$A$2:$A$6,'Tabla de valores'!$B$2:$B$6,FALSE)</f>
        <v>0</v>
      </c>
      <c r="E180">
        <f t="shared" si="9"/>
        <v>0</v>
      </c>
    </row>
    <row r="181" spans="3:5" x14ac:dyDescent="0.25">
      <c r="C181">
        <f t="shared" si="8"/>
        <v>0</v>
      </c>
      <c r="D181">
        <f>_xlfn.XLOOKUP(A181,'Tabla de valores'!$A$2:$A$6,'Tabla de valores'!$B$2:$B$6,FALSE)-_xlfn.XLOOKUP(B181,'Tabla de valores'!$A$2:$A$6,'Tabla de valores'!$B$2:$B$6,FALSE)</f>
        <v>0</v>
      </c>
      <c r="E181">
        <f t="shared" si="9"/>
        <v>0</v>
      </c>
    </row>
    <row r="182" spans="3:5" x14ac:dyDescent="0.25">
      <c r="C182">
        <f t="shared" si="8"/>
        <v>0</v>
      </c>
      <c r="D182">
        <f>_xlfn.XLOOKUP(A182,'Tabla de valores'!$A$2:$A$6,'Tabla de valores'!$B$2:$B$6,FALSE)-_xlfn.XLOOKUP(B182,'Tabla de valores'!$A$2:$A$6,'Tabla de valores'!$B$2:$B$6,FALSE)</f>
        <v>0</v>
      </c>
      <c r="E182">
        <f t="shared" si="9"/>
        <v>0</v>
      </c>
    </row>
    <row r="183" spans="3:5" x14ac:dyDescent="0.25">
      <c r="C183">
        <f t="shared" si="8"/>
        <v>0</v>
      </c>
      <c r="D183">
        <f>_xlfn.XLOOKUP(A183,'Tabla de valores'!$A$2:$A$6,'Tabla de valores'!$B$2:$B$6,FALSE)-_xlfn.XLOOKUP(B183,'Tabla de valores'!$A$2:$A$6,'Tabla de valores'!$B$2:$B$6,FALSE)</f>
        <v>0</v>
      </c>
      <c r="E183">
        <f t="shared" si="9"/>
        <v>0</v>
      </c>
    </row>
    <row r="184" spans="3:5" x14ac:dyDescent="0.25">
      <c r="C184">
        <f t="shared" si="8"/>
        <v>0</v>
      </c>
      <c r="D184">
        <f>_xlfn.XLOOKUP(A184,'Tabla de valores'!$A$2:$A$6,'Tabla de valores'!$B$2:$B$6,FALSE)-_xlfn.XLOOKUP(B184,'Tabla de valores'!$A$2:$A$6,'Tabla de valores'!$B$2:$B$6,FALSE)</f>
        <v>0</v>
      </c>
      <c r="E184">
        <f t="shared" si="9"/>
        <v>0</v>
      </c>
    </row>
    <row r="185" spans="3:5" x14ac:dyDescent="0.25">
      <c r="C185">
        <f t="shared" si="8"/>
        <v>0</v>
      </c>
      <c r="D185">
        <f>_xlfn.XLOOKUP(A185,'Tabla de valores'!$A$2:$A$6,'Tabla de valores'!$B$2:$B$6,FALSE)-_xlfn.XLOOKUP(B185,'Tabla de valores'!$A$2:$A$6,'Tabla de valores'!$B$2:$B$6,FALSE)</f>
        <v>0</v>
      </c>
      <c r="E185">
        <f t="shared" si="9"/>
        <v>0</v>
      </c>
    </row>
    <row r="186" spans="3:5" x14ac:dyDescent="0.25">
      <c r="C186">
        <f t="shared" si="8"/>
        <v>0</v>
      </c>
      <c r="D186">
        <f>_xlfn.XLOOKUP(A186,'Tabla de valores'!$A$2:$A$6,'Tabla de valores'!$B$2:$B$6,FALSE)-_xlfn.XLOOKUP(B186,'Tabla de valores'!$A$2:$A$6,'Tabla de valores'!$B$2:$B$6,FALSE)</f>
        <v>0</v>
      </c>
      <c r="E186">
        <f t="shared" si="9"/>
        <v>0</v>
      </c>
    </row>
    <row r="187" spans="3:5" x14ac:dyDescent="0.25">
      <c r="C187">
        <f t="shared" si="8"/>
        <v>0</v>
      </c>
      <c r="D187">
        <f>_xlfn.XLOOKUP(A187,'Tabla de valores'!$A$2:$A$6,'Tabla de valores'!$B$2:$B$6,FALSE)-_xlfn.XLOOKUP(B187,'Tabla de valores'!$A$2:$A$6,'Tabla de valores'!$B$2:$B$6,FALSE)</f>
        <v>0</v>
      </c>
      <c r="E187">
        <f t="shared" si="9"/>
        <v>0</v>
      </c>
    </row>
    <row r="188" spans="3:5" x14ac:dyDescent="0.25">
      <c r="C188">
        <f t="shared" si="8"/>
        <v>0</v>
      </c>
      <c r="D188">
        <f>_xlfn.XLOOKUP(A188,'Tabla de valores'!$A$2:$A$6,'Tabla de valores'!$B$2:$B$6,FALSE)-_xlfn.XLOOKUP(B188,'Tabla de valores'!$A$2:$A$6,'Tabla de valores'!$B$2:$B$6,FALSE)</f>
        <v>0</v>
      </c>
      <c r="E188">
        <f t="shared" si="9"/>
        <v>0</v>
      </c>
    </row>
    <row r="189" spans="3:5" x14ac:dyDescent="0.25">
      <c r="C189">
        <f t="shared" si="8"/>
        <v>0</v>
      </c>
      <c r="D189">
        <f>_xlfn.XLOOKUP(A189,'Tabla de valores'!$A$2:$A$6,'Tabla de valores'!$B$2:$B$6,FALSE)-_xlfn.XLOOKUP(B189,'Tabla de valores'!$A$2:$A$6,'Tabla de valores'!$B$2:$B$6,FALSE)</f>
        <v>0</v>
      </c>
      <c r="E189">
        <f t="shared" si="9"/>
        <v>0</v>
      </c>
    </row>
    <row r="190" spans="3:5" x14ac:dyDescent="0.25">
      <c r="C190">
        <f t="shared" si="8"/>
        <v>0</v>
      </c>
      <c r="D190">
        <f>_xlfn.XLOOKUP(A190,'Tabla de valores'!$A$2:$A$6,'Tabla de valores'!$B$2:$B$6,FALSE)-_xlfn.XLOOKUP(B190,'Tabla de valores'!$A$2:$A$6,'Tabla de valores'!$B$2:$B$6,FALSE)</f>
        <v>0</v>
      </c>
      <c r="E190">
        <f t="shared" si="9"/>
        <v>0</v>
      </c>
    </row>
    <row r="191" spans="3:5" x14ac:dyDescent="0.25">
      <c r="C191">
        <f t="shared" si="8"/>
        <v>0</v>
      </c>
      <c r="D191">
        <f>_xlfn.XLOOKUP(A191,'Tabla de valores'!$A$2:$A$6,'Tabla de valores'!$B$2:$B$6,FALSE)-_xlfn.XLOOKUP(B191,'Tabla de valores'!$A$2:$A$6,'Tabla de valores'!$B$2:$B$6,FALSE)</f>
        <v>0</v>
      </c>
      <c r="E191">
        <f t="shared" si="9"/>
        <v>0</v>
      </c>
    </row>
    <row r="192" spans="3:5" x14ac:dyDescent="0.25">
      <c r="C192">
        <f t="shared" si="8"/>
        <v>0</v>
      </c>
      <c r="D192">
        <f>_xlfn.XLOOKUP(A192,'Tabla de valores'!$A$2:$A$6,'Tabla de valores'!$B$2:$B$6,FALSE)-_xlfn.XLOOKUP(B192,'Tabla de valores'!$A$2:$A$6,'Tabla de valores'!$B$2:$B$6,FALSE)</f>
        <v>0</v>
      </c>
      <c r="E192">
        <f t="shared" si="9"/>
        <v>0</v>
      </c>
    </row>
    <row r="193" spans="3:5" x14ac:dyDescent="0.25">
      <c r="C193">
        <f t="shared" si="8"/>
        <v>0</v>
      </c>
      <c r="D193">
        <f>_xlfn.XLOOKUP(A193,'Tabla de valores'!$A$2:$A$6,'Tabla de valores'!$B$2:$B$6,FALSE)-_xlfn.XLOOKUP(B193,'Tabla de valores'!$A$2:$A$6,'Tabla de valores'!$B$2:$B$6,FALSE)</f>
        <v>0</v>
      </c>
      <c r="E193">
        <f t="shared" si="9"/>
        <v>0</v>
      </c>
    </row>
    <row r="194" spans="3:5" x14ac:dyDescent="0.25">
      <c r="C194">
        <f t="shared" si="8"/>
        <v>0</v>
      </c>
      <c r="D194">
        <f>_xlfn.XLOOKUP(A194,'Tabla de valores'!$A$2:$A$6,'Tabla de valores'!$B$2:$B$6,FALSE)-_xlfn.XLOOKUP(B194,'Tabla de valores'!$A$2:$A$6,'Tabla de valores'!$B$2:$B$6,FALSE)</f>
        <v>0</v>
      </c>
      <c r="E194">
        <f t="shared" si="9"/>
        <v>0</v>
      </c>
    </row>
    <row r="195" spans="3:5" x14ac:dyDescent="0.25">
      <c r="C195">
        <f t="shared" si="8"/>
        <v>0</v>
      </c>
      <c r="D195">
        <f>_xlfn.XLOOKUP(A195,'Tabla de valores'!$A$2:$A$6,'Tabla de valores'!$B$2:$B$6,FALSE)-_xlfn.XLOOKUP(B195,'Tabla de valores'!$A$2:$A$6,'Tabla de valores'!$B$2:$B$6,FALSE)</f>
        <v>0</v>
      </c>
      <c r="E195">
        <f t="shared" si="9"/>
        <v>0</v>
      </c>
    </row>
    <row r="196" spans="3:5" x14ac:dyDescent="0.25">
      <c r="C196">
        <f t="shared" si="8"/>
        <v>0</v>
      </c>
      <c r="D196">
        <f>_xlfn.XLOOKUP(A196,'Tabla de valores'!$A$2:$A$6,'Tabla de valores'!$B$2:$B$6,FALSE)-_xlfn.XLOOKUP(B196,'Tabla de valores'!$A$2:$A$6,'Tabla de valores'!$B$2:$B$6,FALSE)</f>
        <v>0</v>
      </c>
      <c r="E196">
        <f t="shared" si="9"/>
        <v>0</v>
      </c>
    </row>
    <row r="197" spans="3:5" x14ac:dyDescent="0.25">
      <c r="C197">
        <f t="shared" si="8"/>
        <v>0</v>
      </c>
      <c r="D197">
        <f>_xlfn.XLOOKUP(A197,'Tabla de valores'!$A$2:$A$6,'Tabla de valores'!$B$2:$B$6,FALSE)-_xlfn.XLOOKUP(B197,'Tabla de valores'!$A$2:$A$6,'Tabla de valores'!$B$2:$B$6,FALSE)</f>
        <v>0</v>
      </c>
      <c r="E197">
        <f t="shared" si="9"/>
        <v>0</v>
      </c>
    </row>
    <row r="198" spans="3:5" x14ac:dyDescent="0.25">
      <c r="C198">
        <f t="shared" si="8"/>
        <v>0</v>
      </c>
      <c r="D198">
        <f>_xlfn.XLOOKUP(A198,'Tabla de valores'!$A$2:$A$6,'Tabla de valores'!$B$2:$B$6,FALSE)-_xlfn.XLOOKUP(B198,'Tabla de valores'!$A$2:$A$6,'Tabla de valores'!$B$2:$B$6,FALSE)</f>
        <v>0</v>
      </c>
      <c r="E198">
        <f t="shared" si="9"/>
        <v>0</v>
      </c>
    </row>
    <row r="199" spans="3:5" x14ac:dyDescent="0.25">
      <c r="C199">
        <f t="shared" si="8"/>
        <v>0</v>
      </c>
      <c r="D199">
        <f>_xlfn.XLOOKUP(A199,'Tabla de valores'!$A$2:$A$6,'Tabla de valores'!$B$2:$B$6,FALSE)-_xlfn.XLOOKUP(B199,'Tabla de valores'!$A$2:$A$6,'Tabla de valores'!$B$2:$B$6,FALSE)</f>
        <v>0</v>
      </c>
      <c r="E199">
        <f t="shared" si="9"/>
        <v>0</v>
      </c>
    </row>
    <row r="200" spans="3:5" x14ac:dyDescent="0.25">
      <c r="C200">
        <f t="shared" si="8"/>
        <v>0</v>
      </c>
      <c r="D200">
        <f>_xlfn.XLOOKUP(A200,'Tabla de valores'!$A$2:$A$6,'Tabla de valores'!$B$2:$B$6,FALSE)-_xlfn.XLOOKUP(B200,'Tabla de valores'!$A$2:$A$6,'Tabla de valores'!$B$2:$B$6,FALSE)</f>
        <v>0</v>
      </c>
      <c r="E200">
        <f t="shared" si="9"/>
        <v>0</v>
      </c>
    </row>
    <row r="201" spans="3:5" x14ac:dyDescent="0.25">
      <c r="C201">
        <f t="shared" si="8"/>
        <v>0</v>
      </c>
      <c r="D201">
        <f>_xlfn.XLOOKUP(A201,'Tabla de valores'!$A$2:$A$6,'Tabla de valores'!$B$2:$B$6,FALSE)-_xlfn.XLOOKUP(B201,'Tabla de valores'!$A$2:$A$6,'Tabla de valores'!$B$2:$B$6,FALSE)</f>
        <v>0</v>
      </c>
      <c r="E201">
        <f t="shared" si="9"/>
        <v>0</v>
      </c>
    </row>
    <row r="202" spans="3:5" x14ac:dyDescent="0.25">
      <c r="C202">
        <f t="shared" si="8"/>
        <v>0</v>
      </c>
      <c r="D202">
        <f>_xlfn.XLOOKUP(A202,'Tabla de valores'!$A$2:$A$6,'Tabla de valores'!$B$2:$B$6,FALSE)-_xlfn.XLOOKUP(B202,'Tabla de valores'!$A$2:$A$6,'Tabla de valores'!$B$2:$B$6,FALSE)</f>
        <v>0</v>
      </c>
      <c r="E202">
        <f t="shared" si="9"/>
        <v>0</v>
      </c>
    </row>
    <row r="203" spans="3:5" x14ac:dyDescent="0.25">
      <c r="C203">
        <f t="shared" si="8"/>
        <v>0</v>
      </c>
      <c r="D203">
        <f>_xlfn.XLOOKUP(A203,'Tabla de valores'!$A$2:$A$6,'Tabla de valores'!$B$2:$B$6,FALSE)-_xlfn.XLOOKUP(B203,'Tabla de valores'!$A$2:$A$6,'Tabla de valores'!$B$2:$B$6,FALSE)</f>
        <v>0</v>
      </c>
      <c r="E203">
        <f t="shared" si="9"/>
        <v>0</v>
      </c>
    </row>
    <row r="204" spans="3:5" x14ac:dyDescent="0.25">
      <c r="C204">
        <f t="shared" si="8"/>
        <v>0</v>
      </c>
      <c r="D204">
        <f>_xlfn.XLOOKUP(A204,'Tabla de valores'!$A$2:$A$6,'Tabla de valores'!$B$2:$B$6,FALSE)-_xlfn.XLOOKUP(B204,'Tabla de valores'!$A$2:$A$6,'Tabla de valores'!$B$2:$B$6,FALSE)</f>
        <v>0</v>
      </c>
      <c r="E204">
        <f t="shared" si="9"/>
        <v>0</v>
      </c>
    </row>
    <row r="205" spans="3:5" x14ac:dyDescent="0.25">
      <c r="C205">
        <f t="shared" si="8"/>
        <v>0</v>
      </c>
      <c r="D205">
        <f>_xlfn.XLOOKUP(A205,'Tabla de valores'!$A$2:$A$6,'Tabla de valores'!$B$2:$B$6,FALSE)-_xlfn.XLOOKUP(B205,'Tabla de valores'!$A$2:$A$6,'Tabla de valores'!$B$2:$B$6,FALSE)</f>
        <v>0</v>
      </c>
      <c r="E205">
        <f t="shared" si="9"/>
        <v>0</v>
      </c>
    </row>
    <row r="206" spans="3:5" x14ac:dyDescent="0.25">
      <c r="C206">
        <f t="shared" si="8"/>
        <v>0</v>
      </c>
      <c r="D206">
        <f>_xlfn.XLOOKUP(A206,'Tabla de valores'!$A$2:$A$6,'Tabla de valores'!$B$2:$B$6,FALSE)-_xlfn.XLOOKUP(B206,'Tabla de valores'!$A$2:$A$6,'Tabla de valores'!$B$2:$B$6,FALSE)</f>
        <v>0</v>
      </c>
      <c r="E206">
        <f t="shared" si="9"/>
        <v>0</v>
      </c>
    </row>
    <row r="207" spans="3:5" x14ac:dyDescent="0.25">
      <c r="C207">
        <f t="shared" si="8"/>
        <v>0</v>
      </c>
      <c r="D207">
        <f>_xlfn.XLOOKUP(A207,'Tabla de valores'!$A$2:$A$6,'Tabla de valores'!$B$2:$B$6,FALSE)-_xlfn.XLOOKUP(B207,'Tabla de valores'!$A$2:$A$6,'Tabla de valores'!$B$2:$B$6,FALSE)</f>
        <v>0</v>
      </c>
      <c r="E207">
        <f t="shared" si="9"/>
        <v>0</v>
      </c>
    </row>
    <row r="208" spans="3:5" x14ac:dyDescent="0.25">
      <c r="C208">
        <f t="shared" si="8"/>
        <v>0</v>
      </c>
      <c r="D208">
        <f>_xlfn.XLOOKUP(A208,'Tabla de valores'!$A$2:$A$6,'Tabla de valores'!$B$2:$B$6,FALSE)-_xlfn.XLOOKUP(B208,'Tabla de valores'!$A$2:$A$6,'Tabla de valores'!$B$2:$B$6,FALSE)</f>
        <v>0</v>
      </c>
      <c r="E208">
        <f t="shared" si="9"/>
        <v>0</v>
      </c>
    </row>
    <row r="209" spans="3:5" x14ac:dyDescent="0.25">
      <c r="C209">
        <f t="shared" si="8"/>
        <v>0</v>
      </c>
      <c r="D209">
        <f>_xlfn.XLOOKUP(A209,'Tabla de valores'!$A$2:$A$6,'Tabla de valores'!$B$2:$B$6,FALSE)-_xlfn.XLOOKUP(B209,'Tabla de valores'!$A$2:$A$6,'Tabla de valores'!$B$2:$B$6,FALSE)</f>
        <v>0</v>
      </c>
      <c r="E209">
        <f t="shared" si="9"/>
        <v>0</v>
      </c>
    </row>
    <row r="210" spans="3:5" x14ac:dyDescent="0.25">
      <c r="C210">
        <f t="shared" si="8"/>
        <v>0</v>
      </c>
      <c r="D210">
        <f>_xlfn.XLOOKUP(A210,'Tabla de valores'!$A$2:$A$6,'Tabla de valores'!$B$2:$B$6,FALSE)-_xlfn.XLOOKUP(B210,'Tabla de valores'!$A$2:$A$6,'Tabla de valores'!$B$2:$B$6,FALSE)</f>
        <v>0</v>
      </c>
      <c r="E210">
        <f t="shared" si="9"/>
        <v>0</v>
      </c>
    </row>
    <row r="211" spans="3:5" x14ac:dyDescent="0.25">
      <c r="C211">
        <f t="shared" si="8"/>
        <v>0</v>
      </c>
      <c r="D211">
        <f>_xlfn.XLOOKUP(A211,'Tabla de valores'!$A$2:$A$6,'Tabla de valores'!$B$2:$B$6,FALSE)-_xlfn.XLOOKUP(B211,'Tabla de valores'!$A$2:$A$6,'Tabla de valores'!$B$2:$B$6,FALSE)</f>
        <v>0</v>
      </c>
      <c r="E211">
        <f t="shared" si="9"/>
        <v>0</v>
      </c>
    </row>
    <row r="212" spans="3:5" x14ac:dyDescent="0.25">
      <c r="C212">
        <f t="shared" si="8"/>
        <v>0</v>
      </c>
      <c r="D212">
        <f>_xlfn.XLOOKUP(A212,'Tabla de valores'!$A$2:$A$6,'Tabla de valores'!$B$2:$B$6,FALSE)-_xlfn.XLOOKUP(B212,'Tabla de valores'!$A$2:$A$6,'Tabla de valores'!$B$2:$B$6,FALSE)</f>
        <v>0</v>
      </c>
      <c r="E212">
        <f t="shared" si="9"/>
        <v>0</v>
      </c>
    </row>
    <row r="213" spans="3:5" x14ac:dyDescent="0.25">
      <c r="C213">
        <f t="shared" ref="C213:C276" si="10">IF(OR(ISBLANK(A213), ISBLANK(B213)), , IF(A213 &lt; B213, "Incremento", IF(A213 &gt; B213, "Decremento", "Sin cambio")))</f>
        <v>0</v>
      </c>
      <c r="D213">
        <f>_xlfn.XLOOKUP(A213,'Tabla de valores'!$A$2:$A$6,'Tabla de valores'!$B$2:$B$6,FALSE)-_xlfn.XLOOKUP(B213,'Tabla de valores'!$A$2:$A$6,'Tabla de valores'!$B$2:$B$6,FALSE)</f>
        <v>0</v>
      </c>
      <c r="E213">
        <f t="shared" ref="E213:E276" si="11">IF(AND(C213=0, D213=0), , IF(C213="Incremento", IF(ABS(D213)=1, CONCATENATE("Más ", ABS(D213), " nivel"), CONCATENATE("Más ", ABS(D213), " niveles")),IF(C213="Decremento",IF(D213=1, CONCATENATE("Menos ", D213, " nivel"), CONCATENATE("Menos ", D213, " niveles")), "Sin cambio")))</f>
        <v>0</v>
      </c>
    </row>
    <row r="214" spans="3:5" x14ac:dyDescent="0.25">
      <c r="C214">
        <f t="shared" si="10"/>
        <v>0</v>
      </c>
      <c r="D214">
        <f>_xlfn.XLOOKUP(A214,'Tabla de valores'!$A$2:$A$6,'Tabla de valores'!$B$2:$B$6,FALSE)-_xlfn.XLOOKUP(B214,'Tabla de valores'!$A$2:$A$6,'Tabla de valores'!$B$2:$B$6,FALSE)</f>
        <v>0</v>
      </c>
      <c r="E214">
        <f t="shared" si="11"/>
        <v>0</v>
      </c>
    </row>
    <row r="215" spans="3:5" x14ac:dyDescent="0.25">
      <c r="C215">
        <f t="shared" si="10"/>
        <v>0</v>
      </c>
      <c r="D215">
        <f>_xlfn.XLOOKUP(A215,'Tabla de valores'!$A$2:$A$6,'Tabla de valores'!$B$2:$B$6,FALSE)-_xlfn.XLOOKUP(B215,'Tabla de valores'!$A$2:$A$6,'Tabla de valores'!$B$2:$B$6,FALSE)</f>
        <v>0</v>
      </c>
      <c r="E215">
        <f t="shared" si="11"/>
        <v>0</v>
      </c>
    </row>
    <row r="216" spans="3:5" x14ac:dyDescent="0.25">
      <c r="C216">
        <f t="shared" si="10"/>
        <v>0</v>
      </c>
      <c r="D216">
        <f>_xlfn.XLOOKUP(A216,'Tabla de valores'!$A$2:$A$6,'Tabla de valores'!$B$2:$B$6,FALSE)-_xlfn.XLOOKUP(B216,'Tabla de valores'!$A$2:$A$6,'Tabla de valores'!$B$2:$B$6,FALSE)</f>
        <v>0</v>
      </c>
      <c r="E216">
        <f t="shared" si="11"/>
        <v>0</v>
      </c>
    </row>
    <row r="217" spans="3:5" x14ac:dyDescent="0.25">
      <c r="C217">
        <f t="shared" si="10"/>
        <v>0</v>
      </c>
      <c r="D217">
        <f>_xlfn.XLOOKUP(A217,'Tabla de valores'!$A$2:$A$6,'Tabla de valores'!$B$2:$B$6,FALSE)-_xlfn.XLOOKUP(B217,'Tabla de valores'!$A$2:$A$6,'Tabla de valores'!$B$2:$B$6,FALSE)</f>
        <v>0</v>
      </c>
      <c r="E217">
        <f t="shared" si="11"/>
        <v>0</v>
      </c>
    </row>
    <row r="218" spans="3:5" x14ac:dyDescent="0.25">
      <c r="C218">
        <f t="shared" si="10"/>
        <v>0</v>
      </c>
      <c r="D218">
        <f>_xlfn.XLOOKUP(A218,'Tabla de valores'!$A$2:$A$6,'Tabla de valores'!$B$2:$B$6,FALSE)-_xlfn.XLOOKUP(B218,'Tabla de valores'!$A$2:$A$6,'Tabla de valores'!$B$2:$B$6,FALSE)</f>
        <v>0</v>
      </c>
      <c r="E218">
        <f t="shared" si="11"/>
        <v>0</v>
      </c>
    </row>
    <row r="219" spans="3:5" x14ac:dyDescent="0.25">
      <c r="C219">
        <f t="shared" si="10"/>
        <v>0</v>
      </c>
      <c r="D219">
        <f>_xlfn.XLOOKUP(A219,'Tabla de valores'!$A$2:$A$6,'Tabla de valores'!$B$2:$B$6,FALSE)-_xlfn.XLOOKUP(B219,'Tabla de valores'!$A$2:$A$6,'Tabla de valores'!$B$2:$B$6,FALSE)</f>
        <v>0</v>
      </c>
      <c r="E219">
        <f t="shared" si="11"/>
        <v>0</v>
      </c>
    </row>
    <row r="220" spans="3:5" x14ac:dyDescent="0.25">
      <c r="C220">
        <f t="shared" si="10"/>
        <v>0</v>
      </c>
      <c r="D220">
        <f>_xlfn.XLOOKUP(A220,'Tabla de valores'!$A$2:$A$6,'Tabla de valores'!$B$2:$B$6,FALSE)-_xlfn.XLOOKUP(B220,'Tabla de valores'!$A$2:$A$6,'Tabla de valores'!$B$2:$B$6,FALSE)</f>
        <v>0</v>
      </c>
      <c r="E220">
        <f t="shared" si="11"/>
        <v>0</v>
      </c>
    </row>
    <row r="221" spans="3:5" x14ac:dyDescent="0.25">
      <c r="C221">
        <f t="shared" si="10"/>
        <v>0</v>
      </c>
      <c r="D221">
        <f>_xlfn.XLOOKUP(A221,'Tabla de valores'!$A$2:$A$6,'Tabla de valores'!$B$2:$B$6,FALSE)-_xlfn.XLOOKUP(B221,'Tabla de valores'!$A$2:$A$6,'Tabla de valores'!$B$2:$B$6,FALSE)</f>
        <v>0</v>
      </c>
      <c r="E221">
        <f t="shared" si="11"/>
        <v>0</v>
      </c>
    </row>
    <row r="222" spans="3:5" x14ac:dyDescent="0.25">
      <c r="C222">
        <f t="shared" si="10"/>
        <v>0</v>
      </c>
      <c r="D222">
        <f>_xlfn.XLOOKUP(A222,'Tabla de valores'!$A$2:$A$6,'Tabla de valores'!$B$2:$B$6,FALSE)-_xlfn.XLOOKUP(B222,'Tabla de valores'!$A$2:$A$6,'Tabla de valores'!$B$2:$B$6,FALSE)</f>
        <v>0</v>
      </c>
      <c r="E222">
        <f t="shared" si="11"/>
        <v>0</v>
      </c>
    </row>
    <row r="223" spans="3:5" x14ac:dyDescent="0.25">
      <c r="C223">
        <f t="shared" si="10"/>
        <v>0</v>
      </c>
      <c r="D223">
        <f>_xlfn.XLOOKUP(A223,'Tabla de valores'!$A$2:$A$6,'Tabla de valores'!$B$2:$B$6,FALSE)-_xlfn.XLOOKUP(B223,'Tabla de valores'!$A$2:$A$6,'Tabla de valores'!$B$2:$B$6,FALSE)</f>
        <v>0</v>
      </c>
      <c r="E223">
        <f t="shared" si="11"/>
        <v>0</v>
      </c>
    </row>
    <row r="224" spans="3:5" x14ac:dyDescent="0.25">
      <c r="C224">
        <f t="shared" si="10"/>
        <v>0</v>
      </c>
      <c r="D224">
        <f>_xlfn.XLOOKUP(A224,'Tabla de valores'!$A$2:$A$6,'Tabla de valores'!$B$2:$B$6,FALSE)-_xlfn.XLOOKUP(B224,'Tabla de valores'!$A$2:$A$6,'Tabla de valores'!$B$2:$B$6,FALSE)</f>
        <v>0</v>
      </c>
      <c r="E224">
        <f t="shared" si="11"/>
        <v>0</v>
      </c>
    </row>
    <row r="225" spans="3:5" x14ac:dyDescent="0.25">
      <c r="C225">
        <f t="shared" si="10"/>
        <v>0</v>
      </c>
      <c r="D225">
        <f>_xlfn.XLOOKUP(A225,'Tabla de valores'!$A$2:$A$6,'Tabla de valores'!$B$2:$B$6,FALSE)-_xlfn.XLOOKUP(B225,'Tabla de valores'!$A$2:$A$6,'Tabla de valores'!$B$2:$B$6,FALSE)</f>
        <v>0</v>
      </c>
      <c r="E225">
        <f t="shared" si="11"/>
        <v>0</v>
      </c>
    </row>
    <row r="226" spans="3:5" x14ac:dyDescent="0.25">
      <c r="C226">
        <f t="shared" si="10"/>
        <v>0</v>
      </c>
      <c r="D226">
        <f>_xlfn.XLOOKUP(A226,'Tabla de valores'!$A$2:$A$6,'Tabla de valores'!$B$2:$B$6,FALSE)-_xlfn.XLOOKUP(B226,'Tabla de valores'!$A$2:$A$6,'Tabla de valores'!$B$2:$B$6,FALSE)</f>
        <v>0</v>
      </c>
      <c r="E226">
        <f t="shared" si="11"/>
        <v>0</v>
      </c>
    </row>
    <row r="227" spans="3:5" x14ac:dyDescent="0.25">
      <c r="C227">
        <f t="shared" si="10"/>
        <v>0</v>
      </c>
      <c r="D227">
        <f>_xlfn.XLOOKUP(A227,'Tabla de valores'!$A$2:$A$6,'Tabla de valores'!$B$2:$B$6,FALSE)-_xlfn.XLOOKUP(B227,'Tabla de valores'!$A$2:$A$6,'Tabla de valores'!$B$2:$B$6,FALSE)</f>
        <v>0</v>
      </c>
      <c r="E227">
        <f t="shared" si="11"/>
        <v>0</v>
      </c>
    </row>
    <row r="228" spans="3:5" x14ac:dyDescent="0.25">
      <c r="C228">
        <f t="shared" si="10"/>
        <v>0</v>
      </c>
      <c r="D228">
        <f>_xlfn.XLOOKUP(A228,'Tabla de valores'!$A$2:$A$6,'Tabla de valores'!$B$2:$B$6,FALSE)-_xlfn.XLOOKUP(B228,'Tabla de valores'!$A$2:$A$6,'Tabla de valores'!$B$2:$B$6,FALSE)</f>
        <v>0</v>
      </c>
      <c r="E228">
        <f t="shared" si="11"/>
        <v>0</v>
      </c>
    </row>
    <row r="229" spans="3:5" x14ac:dyDescent="0.25">
      <c r="C229">
        <f t="shared" si="10"/>
        <v>0</v>
      </c>
      <c r="D229">
        <f>_xlfn.XLOOKUP(A229,'Tabla de valores'!$A$2:$A$6,'Tabla de valores'!$B$2:$B$6,FALSE)-_xlfn.XLOOKUP(B229,'Tabla de valores'!$A$2:$A$6,'Tabla de valores'!$B$2:$B$6,FALSE)</f>
        <v>0</v>
      </c>
      <c r="E229">
        <f t="shared" si="11"/>
        <v>0</v>
      </c>
    </row>
    <row r="230" spans="3:5" x14ac:dyDescent="0.25">
      <c r="C230">
        <f t="shared" si="10"/>
        <v>0</v>
      </c>
      <c r="D230">
        <f>_xlfn.XLOOKUP(A230,'Tabla de valores'!$A$2:$A$6,'Tabla de valores'!$B$2:$B$6,FALSE)-_xlfn.XLOOKUP(B230,'Tabla de valores'!$A$2:$A$6,'Tabla de valores'!$B$2:$B$6,FALSE)</f>
        <v>0</v>
      </c>
      <c r="E230">
        <f t="shared" si="11"/>
        <v>0</v>
      </c>
    </row>
    <row r="231" spans="3:5" x14ac:dyDescent="0.25">
      <c r="C231">
        <f t="shared" si="10"/>
        <v>0</v>
      </c>
      <c r="D231">
        <f>_xlfn.XLOOKUP(A231,'Tabla de valores'!$A$2:$A$6,'Tabla de valores'!$B$2:$B$6,FALSE)-_xlfn.XLOOKUP(B231,'Tabla de valores'!$A$2:$A$6,'Tabla de valores'!$B$2:$B$6,FALSE)</f>
        <v>0</v>
      </c>
      <c r="E231">
        <f t="shared" si="11"/>
        <v>0</v>
      </c>
    </row>
    <row r="232" spans="3:5" x14ac:dyDescent="0.25">
      <c r="C232">
        <f t="shared" si="10"/>
        <v>0</v>
      </c>
      <c r="D232">
        <f>_xlfn.XLOOKUP(A232,'Tabla de valores'!$A$2:$A$6,'Tabla de valores'!$B$2:$B$6,FALSE)-_xlfn.XLOOKUP(B232,'Tabla de valores'!$A$2:$A$6,'Tabla de valores'!$B$2:$B$6,FALSE)</f>
        <v>0</v>
      </c>
      <c r="E232">
        <f t="shared" si="11"/>
        <v>0</v>
      </c>
    </row>
    <row r="233" spans="3:5" x14ac:dyDescent="0.25">
      <c r="C233">
        <f t="shared" si="10"/>
        <v>0</v>
      </c>
      <c r="D233">
        <f>_xlfn.XLOOKUP(A233,'Tabla de valores'!$A$2:$A$6,'Tabla de valores'!$B$2:$B$6,FALSE)-_xlfn.XLOOKUP(B233,'Tabla de valores'!$A$2:$A$6,'Tabla de valores'!$B$2:$B$6,FALSE)</f>
        <v>0</v>
      </c>
      <c r="E233">
        <f t="shared" si="11"/>
        <v>0</v>
      </c>
    </row>
    <row r="234" spans="3:5" x14ac:dyDescent="0.25">
      <c r="C234">
        <f t="shared" si="10"/>
        <v>0</v>
      </c>
      <c r="D234">
        <f>_xlfn.XLOOKUP(A234,'Tabla de valores'!$A$2:$A$6,'Tabla de valores'!$B$2:$B$6,FALSE)-_xlfn.XLOOKUP(B234,'Tabla de valores'!$A$2:$A$6,'Tabla de valores'!$B$2:$B$6,FALSE)</f>
        <v>0</v>
      </c>
      <c r="E234">
        <f t="shared" si="11"/>
        <v>0</v>
      </c>
    </row>
    <row r="235" spans="3:5" x14ac:dyDescent="0.25">
      <c r="C235">
        <f t="shared" si="10"/>
        <v>0</v>
      </c>
      <c r="D235">
        <f>_xlfn.XLOOKUP(A235,'Tabla de valores'!$A$2:$A$6,'Tabla de valores'!$B$2:$B$6,FALSE)-_xlfn.XLOOKUP(B235,'Tabla de valores'!$A$2:$A$6,'Tabla de valores'!$B$2:$B$6,FALSE)</f>
        <v>0</v>
      </c>
      <c r="E235">
        <f t="shared" si="11"/>
        <v>0</v>
      </c>
    </row>
    <row r="236" spans="3:5" x14ac:dyDescent="0.25">
      <c r="C236">
        <f t="shared" si="10"/>
        <v>0</v>
      </c>
      <c r="D236">
        <f>_xlfn.XLOOKUP(A236,'Tabla de valores'!$A$2:$A$6,'Tabla de valores'!$B$2:$B$6,FALSE)-_xlfn.XLOOKUP(B236,'Tabla de valores'!$A$2:$A$6,'Tabla de valores'!$B$2:$B$6,FALSE)</f>
        <v>0</v>
      </c>
      <c r="E236">
        <f t="shared" si="11"/>
        <v>0</v>
      </c>
    </row>
    <row r="237" spans="3:5" x14ac:dyDescent="0.25">
      <c r="C237">
        <f t="shared" si="10"/>
        <v>0</v>
      </c>
      <c r="D237">
        <f>_xlfn.XLOOKUP(A237,'Tabla de valores'!$A$2:$A$6,'Tabla de valores'!$B$2:$B$6,FALSE)-_xlfn.XLOOKUP(B237,'Tabla de valores'!$A$2:$A$6,'Tabla de valores'!$B$2:$B$6,FALSE)</f>
        <v>0</v>
      </c>
      <c r="E237">
        <f t="shared" si="11"/>
        <v>0</v>
      </c>
    </row>
    <row r="238" spans="3:5" x14ac:dyDescent="0.25">
      <c r="C238">
        <f t="shared" si="10"/>
        <v>0</v>
      </c>
      <c r="D238">
        <f>_xlfn.XLOOKUP(A238,'Tabla de valores'!$A$2:$A$6,'Tabla de valores'!$B$2:$B$6,FALSE)-_xlfn.XLOOKUP(B238,'Tabla de valores'!$A$2:$A$6,'Tabla de valores'!$B$2:$B$6,FALSE)</f>
        <v>0</v>
      </c>
      <c r="E238">
        <f t="shared" si="11"/>
        <v>0</v>
      </c>
    </row>
    <row r="239" spans="3:5" x14ac:dyDescent="0.25">
      <c r="C239">
        <f t="shared" si="10"/>
        <v>0</v>
      </c>
      <c r="D239">
        <f>_xlfn.XLOOKUP(A239,'Tabla de valores'!$A$2:$A$6,'Tabla de valores'!$B$2:$B$6,FALSE)-_xlfn.XLOOKUP(B239,'Tabla de valores'!$A$2:$A$6,'Tabla de valores'!$B$2:$B$6,FALSE)</f>
        <v>0</v>
      </c>
      <c r="E239">
        <f t="shared" si="11"/>
        <v>0</v>
      </c>
    </row>
    <row r="240" spans="3:5" x14ac:dyDescent="0.25">
      <c r="C240">
        <f t="shared" si="10"/>
        <v>0</v>
      </c>
      <c r="D240">
        <f>_xlfn.XLOOKUP(A240,'Tabla de valores'!$A$2:$A$6,'Tabla de valores'!$B$2:$B$6,FALSE)-_xlfn.XLOOKUP(B240,'Tabla de valores'!$A$2:$A$6,'Tabla de valores'!$B$2:$B$6,FALSE)</f>
        <v>0</v>
      </c>
      <c r="E240">
        <f t="shared" si="11"/>
        <v>0</v>
      </c>
    </row>
    <row r="241" spans="3:5" x14ac:dyDescent="0.25">
      <c r="C241">
        <f t="shared" si="10"/>
        <v>0</v>
      </c>
      <c r="D241">
        <f>_xlfn.XLOOKUP(A241,'Tabla de valores'!$A$2:$A$6,'Tabla de valores'!$B$2:$B$6,FALSE)-_xlfn.XLOOKUP(B241,'Tabla de valores'!$A$2:$A$6,'Tabla de valores'!$B$2:$B$6,FALSE)</f>
        <v>0</v>
      </c>
      <c r="E241">
        <f t="shared" si="11"/>
        <v>0</v>
      </c>
    </row>
    <row r="242" spans="3:5" x14ac:dyDescent="0.25">
      <c r="C242">
        <f t="shared" si="10"/>
        <v>0</v>
      </c>
      <c r="D242">
        <f>_xlfn.XLOOKUP(A242,'Tabla de valores'!$A$2:$A$6,'Tabla de valores'!$B$2:$B$6,FALSE)-_xlfn.XLOOKUP(B242,'Tabla de valores'!$A$2:$A$6,'Tabla de valores'!$B$2:$B$6,FALSE)</f>
        <v>0</v>
      </c>
      <c r="E242">
        <f t="shared" si="11"/>
        <v>0</v>
      </c>
    </row>
    <row r="243" spans="3:5" x14ac:dyDescent="0.25">
      <c r="C243">
        <f t="shared" si="10"/>
        <v>0</v>
      </c>
      <c r="D243">
        <f>_xlfn.XLOOKUP(A243,'Tabla de valores'!$A$2:$A$6,'Tabla de valores'!$B$2:$B$6,FALSE)-_xlfn.XLOOKUP(B243,'Tabla de valores'!$A$2:$A$6,'Tabla de valores'!$B$2:$B$6,FALSE)</f>
        <v>0</v>
      </c>
      <c r="E243">
        <f t="shared" si="11"/>
        <v>0</v>
      </c>
    </row>
    <row r="244" spans="3:5" x14ac:dyDescent="0.25">
      <c r="C244">
        <f t="shared" si="10"/>
        <v>0</v>
      </c>
      <c r="D244">
        <f>_xlfn.XLOOKUP(A244,'Tabla de valores'!$A$2:$A$6,'Tabla de valores'!$B$2:$B$6,FALSE)-_xlfn.XLOOKUP(B244,'Tabla de valores'!$A$2:$A$6,'Tabla de valores'!$B$2:$B$6,FALSE)</f>
        <v>0</v>
      </c>
      <c r="E244">
        <f t="shared" si="11"/>
        <v>0</v>
      </c>
    </row>
    <row r="245" spans="3:5" x14ac:dyDescent="0.25">
      <c r="C245">
        <f t="shared" si="10"/>
        <v>0</v>
      </c>
      <c r="D245">
        <f>_xlfn.XLOOKUP(A245,'Tabla de valores'!$A$2:$A$6,'Tabla de valores'!$B$2:$B$6,FALSE)-_xlfn.XLOOKUP(B245,'Tabla de valores'!$A$2:$A$6,'Tabla de valores'!$B$2:$B$6,FALSE)</f>
        <v>0</v>
      </c>
      <c r="E245">
        <f t="shared" si="11"/>
        <v>0</v>
      </c>
    </row>
    <row r="246" spans="3:5" x14ac:dyDescent="0.25">
      <c r="C246">
        <f t="shared" si="10"/>
        <v>0</v>
      </c>
      <c r="D246">
        <f>_xlfn.XLOOKUP(A246,'Tabla de valores'!$A$2:$A$6,'Tabla de valores'!$B$2:$B$6,FALSE)-_xlfn.XLOOKUP(B246,'Tabla de valores'!$A$2:$A$6,'Tabla de valores'!$B$2:$B$6,FALSE)</f>
        <v>0</v>
      </c>
      <c r="E246">
        <f t="shared" si="11"/>
        <v>0</v>
      </c>
    </row>
    <row r="247" spans="3:5" x14ac:dyDescent="0.25">
      <c r="C247">
        <f t="shared" si="10"/>
        <v>0</v>
      </c>
      <c r="D247">
        <f>_xlfn.XLOOKUP(A247,'Tabla de valores'!$A$2:$A$6,'Tabla de valores'!$B$2:$B$6,FALSE)-_xlfn.XLOOKUP(B247,'Tabla de valores'!$A$2:$A$6,'Tabla de valores'!$B$2:$B$6,FALSE)</f>
        <v>0</v>
      </c>
      <c r="E247">
        <f t="shared" si="11"/>
        <v>0</v>
      </c>
    </row>
    <row r="248" spans="3:5" x14ac:dyDescent="0.25">
      <c r="C248">
        <f t="shared" si="10"/>
        <v>0</v>
      </c>
      <c r="D248">
        <f>_xlfn.XLOOKUP(A248,'Tabla de valores'!$A$2:$A$6,'Tabla de valores'!$B$2:$B$6,FALSE)-_xlfn.XLOOKUP(B248,'Tabla de valores'!$A$2:$A$6,'Tabla de valores'!$B$2:$B$6,FALSE)</f>
        <v>0</v>
      </c>
      <c r="E248">
        <f t="shared" si="11"/>
        <v>0</v>
      </c>
    </row>
    <row r="249" spans="3:5" x14ac:dyDescent="0.25">
      <c r="C249">
        <f t="shared" si="10"/>
        <v>0</v>
      </c>
      <c r="D249">
        <f>_xlfn.XLOOKUP(A249,'Tabla de valores'!$A$2:$A$6,'Tabla de valores'!$B$2:$B$6,FALSE)-_xlfn.XLOOKUP(B249,'Tabla de valores'!$A$2:$A$6,'Tabla de valores'!$B$2:$B$6,FALSE)</f>
        <v>0</v>
      </c>
      <c r="E249">
        <f t="shared" si="11"/>
        <v>0</v>
      </c>
    </row>
    <row r="250" spans="3:5" x14ac:dyDescent="0.25">
      <c r="C250">
        <f t="shared" si="10"/>
        <v>0</v>
      </c>
      <c r="D250">
        <f>_xlfn.XLOOKUP(A250,'Tabla de valores'!$A$2:$A$6,'Tabla de valores'!$B$2:$B$6,FALSE)-_xlfn.XLOOKUP(B250,'Tabla de valores'!$A$2:$A$6,'Tabla de valores'!$B$2:$B$6,FALSE)</f>
        <v>0</v>
      </c>
      <c r="E250">
        <f t="shared" si="11"/>
        <v>0</v>
      </c>
    </row>
    <row r="251" spans="3:5" x14ac:dyDescent="0.25">
      <c r="C251">
        <f t="shared" si="10"/>
        <v>0</v>
      </c>
      <c r="D251">
        <f>_xlfn.XLOOKUP(A251,'Tabla de valores'!$A$2:$A$6,'Tabla de valores'!$B$2:$B$6,FALSE)-_xlfn.XLOOKUP(B251,'Tabla de valores'!$A$2:$A$6,'Tabla de valores'!$B$2:$B$6,FALSE)</f>
        <v>0</v>
      </c>
      <c r="E251">
        <f t="shared" si="11"/>
        <v>0</v>
      </c>
    </row>
    <row r="252" spans="3:5" x14ac:dyDescent="0.25">
      <c r="C252">
        <f t="shared" si="10"/>
        <v>0</v>
      </c>
      <c r="D252">
        <f>_xlfn.XLOOKUP(A252,'Tabla de valores'!$A$2:$A$6,'Tabla de valores'!$B$2:$B$6,FALSE)-_xlfn.XLOOKUP(B252,'Tabla de valores'!$A$2:$A$6,'Tabla de valores'!$B$2:$B$6,FALSE)</f>
        <v>0</v>
      </c>
      <c r="E252">
        <f t="shared" si="11"/>
        <v>0</v>
      </c>
    </row>
    <row r="253" spans="3:5" x14ac:dyDescent="0.25">
      <c r="C253">
        <f t="shared" si="10"/>
        <v>0</v>
      </c>
      <c r="D253">
        <f>_xlfn.XLOOKUP(A253,'Tabla de valores'!$A$2:$A$6,'Tabla de valores'!$B$2:$B$6,FALSE)-_xlfn.XLOOKUP(B253,'Tabla de valores'!$A$2:$A$6,'Tabla de valores'!$B$2:$B$6,FALSE)</f>
        <v>0</v>
      </c>
      <c r="E253">
        <f t="shared" si="11"/>
        <v>0</v>
      </c>
    </row>
    <row r="254" spans="3:5" x14ac:dyDescent="0.25">
      <c r="C254">
        <f t="shared" si="10"/>
        <v>0</v>
      </c>
      <c r="D254">
        <f>_xlfn.XLOOKUP(A254,'Tabla de valores'!$A$2:$A$6,'Tabla de valores'!$B$2:$B$6,FALSE)-_xlfn.XLOOKUP(B254,'Tabla de valores'!$A$2:$A$6,'Tabla de valores'!$B$2:$B$6,FALSE)</f>
        <v>0</v>
      </c>
      <c r="E254">
        <f t="shared" si="11"/>
        <v>0</v>
      </c>
    </row>
    <row r="255" spans="3:5" x14ac:dyDescent="0.25">
      <c r="C255">
        <f t="shared" si="10"/>
        <v>0</v>
      </c>
      <c r="D255">
        <f>_xlfn.XLOOKUP(A255,'Tabla de valores'!$A$2:$A$6,'Tabla de valores'!$B$2:$B$6,FALSE)-_xlfn.XLOOKUP(B255,'Tabla de valores'!$A$2:$A$6,'Tabla de valores'!$B$2:$B$6,FALSE)</f>
        <v>0</v>
      </c>
      <c r="E255">
        <f t="shared" si="11"/>
        <v>0</v>
      </c>
    </row>
    <row r="256" spans="3:5" x14ac:dyDescent="0.25">
      <c r="C256">
        <f t="shared" si="10"/>
        <v>0</v>
      </c>
      <c r="D256">
        <f>_xlfn.XLOOKUP(A256,'Tabla de valores'!$A$2:$A$6,'Tabla de valores'!$B$2:$B$6,FALSE)-_xlfn.XLOOKUP(B256,'Tabla de valores'!$A$2:$A$6,'Tabla de valores'!$B$2:$B$6,FALSE)</f>
        <v>0</v>
      </c>
      <c r="E256">
        <f t="shared" si="11"/>
        <v>0</v>
      </c>
    </row>
    <row r="257" spans="3:5" x14ac:dyDescent="0.25">
      <c r="C257">
        <f t="shared" si="10"/>
        <v>0</v>
      </c>
      <c r="D257">
        <f>_xlfn.XLOOKUP(A257,'Tabla de valores'!$A$2:$A$6,'Tabla de valores'!$B$2:$B$6,FALSE)-_xlfn.XLOOKUP(B257,'Tabla de valores'!$A$2:$A$6,'Tabla de valores'!$B$2:$B$6,FALSE)</f>
        <v>0</v>
      </c>
      <c r="E257">
        <f t="shared" si="11"/>
        <v>0</v>
      </c>
    </row>
    <row r="258" spans="3:5" x14ac:dyDescent="0.25">
      <c r="C258">
        <f t="shared" si="10"/>
        <v>0</v>
      </c>
      <c r="D258">
        <f>_xlfn.XLOOKUP(A258,'Tabla de valores'!$A$2:$A$6,'Tabla de valores'!$B$2:$B$6,FALSE)-_xlfn.XLOOKUP(B258,'Tabla de valores'!$A$2:$A$6,'Tabla de valores'!$B$2:$B$6,FALSE)</f>
        <v>0</v>
      </c>
      <c r="E258">
        <f t="shared" si="11"/>
        <v>0</v>
      </c>
    </row>
    <row r="259" spans="3:5" x14ac:dyDescent="0.25">
      <c r="C259">
        <f t="shared" si="10"/>
        <v>0</v>
      </c>
      <c r="D259">
        <f>_xlfn.XLOOKUP(A259,'Tabla de valores'!$A$2:$A$6,'Tabla de valores'!$B$2:$B$6,FALSE)-_xlfn.XLOOKUP(B259,'Tabla de valores'!$A$2:$A$6,'Tabla de valores'!$B$2:$B$6,FALSE)</f>
        <v>0</v>
      </c>
      <c r="E259">
        <f t="shared" si="11"/>
        <v>0</v>
      </c>
    </row>
    <row r="260" spans="3:5" x14ac:dyDescent="0.25">
      <c r="C260">
        <f t="shared" si="10"/>
        <v>0</v>
      </c>
      <c r="D260">
        <f>_xlfn.XLOOKUP(A260,'Tabla de valores'!$A$2:$A$6,'Tabla de valores'!$B$2:$B$6,FALSE)-_xlfn.XLOOKUP(B260,'Tabla de valores'!$A$2:$A$6,'Tabla de valores'!$B$2:$B$6,FALSE)</f>
        <v>0</v>
      </c>
      <c r="E260">
        <f t="shared" si="11"/>
        <v>0</v>
      </c>
    </row>
    <row r="261" spans="3:5" x14ac:dyDescent="0.25">
      <c r="C261">
        <f t="shared" si="10"/>
        <v>0</v>
      </c>
      <c r="D261">
        <f>_xlfn.XLOOKUP(A261,'Tabla de valores'!$A$2:$A$6,'Tabla de valores'!$B$2:$B$6,FALSE)-_xlfn.XLOOKUP(B261,'Tabla de valores'!$A$2:$A$6,'Tabla de valores'!$B$2:$B$6,FALSE)</f>
        <v>0</v>
      </c>
      <c r="E261">
        <f t="shared" si="11"/>
        <v>0</v>
      </c>
    </row>
    <row r="262" spans="3:5" x14ac:dyDescent="0.25">
      <c r="C262">
        <f t="shared" si="10"/>
        <v>0</v>
      </c>
      <c r="D262">
        <f>_xlfn.XLOOKUP(A262,'Tabla de valores'!$A$2:$A$6,'Tabla de valores'!$B$2:$B$6,FALSE)-_xlfn.XLOOKUP(B262,'Tabla de valores'!$A$2:$A$6,'Tabla de valores'!$B$2:$B$6,FALSE)</f>
        <v>0</v>
      </c>
      <c r="E262">
        <f t="shared" si="11"/>
        <v>0</v>
      </c>
    </row>
    <row r="263" spans="3:5" x14ac:dyDescent="0.25">
      <c r="C263">
        <f t="shared" si="10"/>
        <v>0</v>
      </c>
      <c r="D263">
        <f>_xlfn.XLOOKUP(A263,'Tabla de valores'!$A$2:$A$6,'Tabla de valores'!$B$2:$B$6,FALSE)-_xlfn.XLOOKUP(B263,'Tabla de valores'!$A$2:$A$6,'Tabla de valores'!$B$2:$B$6,FALSE)</f>
        <v>0</v>
      </c>
      <c r="E263">
        <f t="shared" si="11"/>
        <v>0</v>
      </c>
    </row>
    <row r="264" spans="3:5" x14ac:dyDescent="0.25">
      <c r="C264">
        <f t="shared" si="10"/>
        <v>0</v>
      </c>
      <c r="D264">
        <f>_xlfn.XLOOKUP(A264,'Tabla de valores'!$A$2:$A$6,'Tabla de valores'!$B$2:$B$6,FALSE)-_xlfn.XLOOKUP(B264,'Tabla de valores'!$A$2:$A$6,'Tabla de valores'!$B$2:$B$6,FALSE)</f>
        <v>0</v>
      </c>
      <c r="E264">
        <f t="shared" si="11"/>
        <v>0</v>
      </c>
    </row>
    <row r="265" spans="3:5" x14ac:dyDescent="0.25">
      <c r="C265">
        <f t="shared" si="10"/>
        <v>0</v>
      </c>
      <c r="D265">
        <f>_xlfn.XLOOKUP(A265,'Tabla de valores'!$A$2:$A$6,'Tabla de valores'!$B$2:$B$6,FALSE)-_xlfn.XLOOKUP(B265,'Tabla de valores'!$A$2:$A$6,'Tabla de valores'!$B$2:$B$6,FALSE)</f>
        <v>0</v>
      </c>
      <c r="E265">
        <f t="shared" si="11"/>
        <v>0</v>
      </c>
    </row>
    <row r="266" spans="3:5" x14ac:dyDescent="0.25">
      <c r="C266">
        <f t="shared" si="10"/>
        <v>0</v>
      </c>
      <c r="D266">
        <f>_xlfn.XLOOKUP(A266,'Tabla de valores'!$A$2:$A$6,'Tabla de valores'!$B$2:$B$6,FALSE)-_xlfn.XLOOKUP(B266,'Tabla de valores'!$A$2:$A$6,'Tabla de valores'!$B$2:$B$6,FALSE)</f>
        <v>0</v>
      </c>
      <c r="E266">
        <f t="shared" si="11"/>
        <v>0</v>
      </c>
    </row>
    <row r="267" spans="3:5" x14ac:dyDescent="0.25">
      <c r="C267">
        <f t="shared" si="10"/>
        <v>0</v>
      </c>
      <c r="D267">
        <f>_xlfn.XLOOKUP(A267,'Tabla de valores'!$A$2:$A$6,'Tabla de valores'!$B$2:$B$6,FALSE)-_xlfn.XLOOKUP(B267,'Tabla de valores'!$A$2:$A$6,'Tabla de valores'!$B$2:$B$6,FALSE)</f>
        <v>0</v>
      </c>
      <c r="E267">
        <f t="shared" si="11"/>
        <v>0</v>
      </c>
    </row>
    <row r="268" spans="3:5" x14ac:dyDescent="0.25">
      <c r="C268">
        <f t="shared" si="10"/>
        <v>0</v>
      </c>
      <c r="D268">
        <f>_xlfn.XLOOKUP(A268,'Tabla de valores'!$A$2:$A$6,'Tabla de valores'!$B$2:$B$6,FALSE)-_xlfn.XLOOKUP(B268,'Tabla de valores'!$A$2:$A$6,'Tabla de valores'!$B$2:$B$6,FALSE)</f>
        <v>0</v>
      </c>
      <c r="E268">
        <f t="shared" si="11"/>
        <v>0</v>
      </c>
    </row>
    <row r="269" spans="3:5" x14ac:dyDescent="0.25">
      <c r="C269">
        <f t="shared" si="10"/>
        <v>0</v>
      </c>
      <c r="D269">
        <f>_xlfn.XLOOKUP(A269,'Tabla de valores'!$A$2:$A$6,'Tabla de valores'!$B$2:$B$6,FALSE)-_xlfn.XLOOKUP(B269,'Tabla de valores'!$A$2:$A$6,'Tabla de valores'!$B$2:$B$6,FALSE)</f>
        <v>0</v>
      </c>
      <c r="E269">
        <f t="shared" si="11"/>
        <v>0</v>
      </c>
    </row>
    <row r="270" spans="3:5" x14ac:dyDescent="0.25">
      <c r="C270">
        <f t="shared" si="10"/>
        <v>0</v>
      </c>
      <c r="D270">
        <f>_xlfn.XLOOKUP(A270,'Tabla de valores'!$A$2:$A$6,'Tabla de valores'!$B$2:$B$6,FALSE)-_xlfn.XLOOKUP(B270,'Tabla de valores'!$A$2:$A$6,'Tabla de valores'!$B$2:$B$6,FALSE)</f>
        <v>0</v>
      </c>
      <c r="E270">
        <f t="shared" si="11"/>
        <v>0</v>
      </c>
    </row>
    <row r="271" spans="3:5" x14ac:dyDescent="0.25">
      <c r="C271">
        <f t="shared" si="10"/>
        <v>0</v>
      </c>
      <c r="D271">
        <f>_xlfn.XLOOKUP(A271,'Tabla de valores'!$A$2:$A$6,'Tabla de valores'!$B$2:$B$6,FALSE)-_xlfn.XLOOKUP(B271,'Tabla de valores'!$A$2:$A$6,'Tabla de valores'!$B$2:$B$6,FALSE)</f>
        <v>0</v>
      </c>
      <c r="E271">
        <f t="shared" si="11"/>
        <v>0</v>
      </c>
    </row>
    <row r="272" spans="3:5" x14ac:dyDescent="0.25">
      <c r="C272">
        <f t="shared" si="10"/>
        <v>0</v>
      </c>
      <c r="D272">
        <f>_xlfn.XLOOKUP(A272,'Tabla de valores'!$A$2:$A$6,'Tabla de valores'!$B$2:$B$6,FALSE)-_xlfn.XLOOKUP(B272,'Tabla de valores'!$A$2:$A$6,'Tabla de valores'!$B$2:$B$6,FALSE)</f>
        <v>0</v>
      </c>
      <c r="E272">
        <f t="shared" si="11"/>
        <v>0</v>
      </c>
    </row>
    <row r="273" spans="3:5" x14ac:dyDescent="0.25">
      <c r="C273">
        <f t="shared" si="10"/>
        <v>0</v>
      </c>
      <c r="D273">
        <f>_xlfn.XLOOKUP(A273,'Tabla de valores'!$A$2:$A$6,'Tabla de valores'!$B$2:$B$6,FALSE)-_xlfn.XLOOKUP(B273,'Tabla de valores'!$A$2:$A$6,'Tabla de valores'!$B$2:$B$6,FALSE)</f>
        <v>0</v>
      </c>
      <c r="E273">
        <f t="shared" si="11"/>
        <v>0</v>
      </c>
    </row>
    <row r="274" spans="3:5" x14ac:dyDescent="0.25">
      <c r="C274">
        <f t="shared" si="10"/>
        <v>0</v>
      </c>
      <c r="D274">
        <f>_xlfn.XLOOKUP(A274,'Tabla de valores'!$A$2:$A$6,'Tabla de valores'!$B$2:$B$6,FALSE)-_xlfn.XLOOKUP(B274,'Tabla de valores'!$A$2:$A$6,'Tabla de valores'!$B$2:$B$6,FALSE)</f>
        <v>0</v>
      </c>
      <c r="E274">
        <f t="shared" si="11"/>
        <v>0</v>
      </c>
    </row>
    <row r="275" spans="3:5" x14ac:dyDescent="0.25">
      <c r="C275">
        <f t="shared" si="10"/>
        <v>0</v>
      </c>
      <c r="D275">
        <f>_xlfn.XLOOKUP(A275,'Tabla de valores'!$A$2:$A$6,'Tabla de valores'!$B$2:$B$6,FALSE)-_xlfn.XLOOKUP(B275,'Tabla de valores'!$A$2:$A$6,'Tabla de valores'!$B$2:$B$6,FALSE)</f>
        <v>0</v>
      </c>
      <c r="E275">
        <f t="shared" si="11"/>
        <v>0</v>
      </c>
    </row>
    <row r="276" spans="3:5" x14ac:dyDescent="0.25">
      <c r="C276">
        <f t="shared" si="10"/>
        <v>0</v>
      </c>
      <c r="D276">
        <f>_xlfn.XLOOKUP(A276,'Tabla de valores'!$A$2:$A$6,'Tabla de valores'!$B$2:$B$6,FALSE)-_xlfn.XLOOKUP(B276,'Tabla de valores'!$A$2:$A$6,'Tabla de valores'!$B$2:$B$6,FALSE)</f>
        <v>0</v>
      </c>
      <c r="E276">
        <f t="shared" si="11"/>
        <v>0</v>
      </c>
    </row>
    <row r="277" spans="3:5" x14ac:dyDescent="0.25">
      <c r="C277">
        <f t="shared" ref="C277:C340" si="12">IF(OR(ISBLANK(A277), ISBLANK(B277)), , IF(A277 &lt; B277, "Incremento", IF(A277 &gt; B277, "Decremento", "Sin cambio")))</f>
        <v>0</v>
      </c>
      <c r="D277">
        <f>_xlfn.XLOOKUP(A277,'Tabla de valores'!$A$2:$A$6,'Tabla de valores'!$B$2:$B$6,FALSE)-_xlfn.XLOOKUP(B277,'Tabla de valores'!$A$2:$A$6,'Tabla de valores'!$B$2:$B$6,FALSE)</f>
        <v>0</v>
      </c>
      <c r="E277">
        <f t="shared" ref="E277:E340" si="13">IF(AND(C277=0, D277=0), , IF(C277="Incremento", IF(ABS(D277)=1, CONCATENATE("Más ", ABS(D277), " nivel"), CONCATENATE("Más ", ABS(D277), " niveles")),IF(C277="Decremento",IF(D277=1, CONCATENATE("Menos ", D277, " nivel"), CONCATENATE("Menos ", D277, " niveles")), "Sin cambio")))</f>
        <v>0</v>
      </c>
    </row>
    <row r="278" spans="3:5" x14ac:dyDescent="0.25">
      <c r="C278">
        <f t="shared" si="12"/>
        <v>0</v>
      </c>
      <c r="D278">
        <f>_xlfn.XLOOKUP(A278,'Tabla de valores'!$A$2:$A$6,'Tabla de valores'!$B$2:$B$6,FALSE)-_xlfn.XLOOKUP(B278,'Tabla de valores'!$A$2:$A$6,'Tabla de valores'!$B$2:$B$6,FALSE)</f>
        <v>0</v>
      </c>
      <c r="E278">
        <f t="shared" si="13"/>
        <v>0</v>
      </c>
    </row>
    <row r="279" spans="3:5" x14ac:dyDescent="0.25">
      <c r="C279">
        <f t="shared" si="12"/>
        <v>0</v>
      </c>
      <c r="D279">
        <f>_xlfn.XLOOKUP(A279,'Tabla de valores'!$A$2:$A$6,'Tabla de valores'!$B$2:$B$6,FALSE)-_xlfn.XLOOKUP(B279,'Tabla de valores'!$A$2:$A$6,'Tabla de valores'!$B$2:$B$6,FALSE)</f>
        <v>0</v>
      </c>
      <c r="E279">
        <f t="shared" si="13"/>
        <v>0</v>
      </c>
    </row>
    <row r="280" spans="3:5" x14ac:dyDescent="0.25">
      <c r="C280">
        <f t="shared" si="12"/>
        <v>0</v>
      </c>
      <c r="D280">
        <f>_xlfn.XLOOKUP(A280,'Tabla de valores'!$A$2:$A$6,'Tabla de valores'!$B$2:$B$6,FALSE)-_xlfn.XLOOKUP(B280,'Tabla de valores'!$A$2:$A$6,'Tabla de valores'!$B$2:$B$6,FALSE)</f>
        <v>0</v>
      </c>
      <c r="E280">
        <f t="shared" si="13"/>
        <v>0</v>
      </c>
    </row>
    <row r="281" spans="3:5" x14ac:dyDescent="0.25">
      <c r="C281">
        <f t="shared" si="12"/>
        <v>0</v>
      </c>
      <c r="D281">
        <f>_xlfn.XLOOKUP(A281,'Tabla de valores'!$A$2:$A$6,'Tabla de valores'!$B$2:$B$6,FALSE)-_xlfn.XLOOKUP(B281,'Tabla de valores'!$A$2:$A$6,'Tabla de valores'!$B$2:$B$6,FALSE)</f>
        <v>0</v>
      </c>
      <c r="E281">
        <f t="shared" si="13"/>
        <v>0</v>
      </c>
    </row>
    <row r="282" spans="3:5" x14ac:dyDescent="0.25">
      <c r="C282">
        <f t="shared" si="12"/>
        <v>0</v>
      </c>
      <c r="D282">
        <f>_xlfn.XLOOKUP(A282,'Tabla de valores'!$A$2:$A$6,'Tabla de valores'!$B$2:$B$6,FALSE)-_xlfn.XLOOKUP(B282,'Tabla de valores'!$A$2:$A$6,'Tabla de valores'!$B$2:$B$6,FALSE)</f>
        <v>0</v>
      </c>
      <c r="E282">
        <f t="shared" si="13"/>
        <v>0</v>
      </c>
    </row>
    <row r="283" spans="3:5" x14ac:dyDescent="0.25">
      <c r="C283">
        <f t="shared" si="12"/>
        <v>0</v>
      </c>
      <c r="D283">
        <f>_xlfn.XLOOKUP(A283,'Tabla de valores'!$A$2:$A$6,'Tabla de valores'!$B$2:$B$6,FALSE)-_xlfn.XLOOKUP(B283,'Tabla de valores'!$A$2:$A$6,'Tabla de valores'!$B$2:$B$6,FALSE)</f>
        <v>0</v>
      </c>
      <c r="E283">
        <f t="shared" si="13"/>
        <v>0</v>
      </c>
    </row>
    <row r="284" spans="3:5" x14ac:dyDescent="0.25">
      <c r="C284">
        <f t="shared" si="12"/>
        <v>0</v>
      </c>
      <c r="D284">
        <f>_xlfn.XLOOKUP(A284,'Tabla de valores'!$A$2:$A$6,'Tabla de valores'!$B$2:$B$6,FALSE)-_xlfn.XLOOKUP(B284,'Tabla de valores'!$A$2:$A$6,'Tabla de valores'!$B$2:$B$6,FALSE)</f>
        <v>0</v>
      </c>
      <c r="E284">
        <f t="shared" si="13"/>
        <v>0</v>
      </c>
    </row>
    <row r="285" spans="3:5" x14ac:dyDescent="0.25">
      <c r="C285">
        <f t="shared" si="12"/>
        <v>0</v>
      </c>
      <c r="D285">
        <f>_xlfn.XLOOKUP(A285,'Tabla de valores'!$A$2:$A$6,'Tabla de valores'!$B$2:$B$6,FALSE)-_xlfn.XLOOKUP(B285,'Tabla de valores'!$A$2:$A$6,'Tabla de valores'!$B$2:$B$6,FALSE)</f>
        <v>0</v>
      </c>
      <c r="E285">
        <f t="shared" si="13"/>
        <v>0</v>
      </c>
    </row>
    <row r="286" spans="3:5" x14ac:dyDescent="0.25">
      <c r="C286">
        <f t="shared" si="12"/>
        <v>0</v>
      </c>
      <c r="D286">
        <f>_xlfn.XLOOKUP(A286,'Tabla de valores'!$A$2:$A$6,'Tabla de valores'!$B$2:$B$6,FALSE)-_xlfn.XLOOKUP(B286,'Tabla de valores'!$A$2:$A$6,'Tabla de valores'!$B$2:$B$6,FALSE)</f>
        <v>0</v>
      </c>
      <c r="E286">
        <f t="shared" si="13"/>
        <v>0</v>
      </c>
    </row>
    <row r="287" spans="3:5" x14ac:dyDescent="0.25">
      <c r="C287">
        <f t="shared" si="12"/>
        <v>0</v>
      </c>
      <c r="D287">
        <f>_xlfn.XLOOKUP(A287,'Tabla de valores'!$A$2:$A$6,'Tabla de valores'!$B$2:$B$6,FALSE)-_xlfn.XLOOKUP(B287,'Tabla de valores'!$A$2:$A$6,'Tabla de valores'!$B$2:$B$6,FALSE)</f>
        <v>0</v>
      </c>
      <c r="E287">
        <f t="shared" si="13"/>
        <v>0</v>
      </c>
    </row>
    <row r="288" spans="3:5" x14ac:dyDescent="0.25">
      <c r="C288">
        <f t="shared" si="12"/>
        <v>0</v>
      </c>
      <c r="D288">
        <f>_xlfn.XLOOKUP(A288,'Tabla de valores'!$A$2:$A$6,'Tabla de valores'!$B$2:$B$6,FALSE)-_xlfn.XLOOKUP(B288,'Tabla de valores'!$A$2:$A$6,'Tabla de valores'!$B$2:$B$6,FALSE)</f>
        <v>0</v>
      </c>
      <c r="E288">
        <f t="shared" si="13"/>
        <v>0</v>
      </c>
    </row>
    <row r="289" spans="3:5" x14ac:dyDescent="0.25">
      <c r="C289">
        <f t="shared" si="12"/>
        <v>0</v>
      </c>
      <c r="D289">
        <f>_xlfn.XLOOKUP(A289,'Tabla de valores'!$A$2:$A$6,'Tabla de valores'!$B$2:$B$6,FALSE)-_xlfn.XLOOKUP(B289,'Tabla de valores'!$A$2:$A$6,'Tabla de valores'!$B$2:$B$6,FALSE)</f>
        <v>0</v>
      </c>
      <c r="E289">
        <f t="shared" si="13"/>
        <v>0</v>
      </c>
    </row>
    <row r="290" spans="3:5" x14ac:dyDescent="0.25">
      <c r="C290">
        <f t="shared" si="12"/>
        <v>0</v>
      </c>
      <c r="D290">
        <f>_xlfn.XLOOKUP(A290,'Tabla de valores'!$A$2:$A$6,'Tabla de valores'!$B$2:$B$6,FALSE)-_xlfn.XLOOKUP(B290,'Tabla de valores'!$A$2:$A$6,'Tabla de valores'!$B$2:$B$6,FALSE)</f>
        <v>0</v>
      </c>
      <c r="E290">
        <f t="shared" si="13"/>
        <v>0</v>
      </c>
    </row>
    <row r="291" spans="3:5" x14ac:dyDescent="0.25">
      <c r="C291">
        <f t="shared" si="12"/>
        <v>0</v>
      </c>
      <c r="D291">
        <f>_xlfn.XLOOKUP(A291,'Tabla de valores'!$A$2:$A$6,'Tabla de valores'!$B$2:$B$6,FALSE)-_xlfn.XLOOKUP(B291,'Tabla de valores'!$A$2:$A$6,'Tabla de valores'!$B$2:$B$6,FALSE)</f>
        <v>0</v>
      </c>
      <c r="E291">
        <f t="shared" si="13"/>
        <v>0</v>
      </c>
    </row>
    <row r="292" spans="3:5" x14ac:dyDescent="0.25">
      <c r="C292">
        <f t="shared" si="12"/>
        <v>0</v>
      </c>
      <c r="D292">
        <f>_xlfn.XLOOKUP(A292,'Tabla de valores'!$A$2:$A$6,'Tabla de valores'!$B$2:$B$6,FALSE)-_xlfn.XLOOKUP(B292,'Tabla de valores'!$A$2:$A$6,'Tabla de valores'!$B$2:$B$6,FALSE)</f>
        <v>0</v>
      </c>
      <c r="E292">
        <f t="shared" si="13"/>
        <v>0</v>
      </c>
    </row>
    <row r="293" spans="3:5" x14ac:dyDescent="0.25">
      <c r="C293">
        <f t="shared" si="12"/>
        <v>0</v>
      </c>
      <c r="D293">
        <f>_xlfn.XLOOKUP(A293,'Tabla de valores'!$A$2:$A$6,'Tabla de valores'!$B$2:$B$6,FALSE)-_xlfn.XLOOKUP(B293,'Tabla de valores'!$A$2:$A$6,'Tabla de valores'!$B$2:$B$6,FALSE)</f>
        <v>0</v>
      </c>
      <c r="E293">
        <f t="shared" si="13"/>
        <v>0</v>
      </c>
    </row>
    <row r="294" spans="3:5" x14ac:dyDescent="0.25">
      <c r="C294">
        <f t="shared" si="12"/>
        <v>0</v>
      </c>
      <c r="D294">
        <f>_xlfn.XLOOKUP(A294,'Tabla de valores'!$A$2:$A$6,'Tabla de valores'!$B$2:$B$6,FALSE)-_xlfn.XLOOKUP(B294,'Tabla de valores'!$A$2:$A$6,'Tabla de valores'!$B$2:$B$6,FALSE)</f>
        <v>0</v>
      </c>
      <c r="E294">
        <f t="shared" si="13"/>
        <v>0</v>
      </c>
    </row>
    <row r="295" spans="3:5" x14ac:dyDescent="0.25">
      <c r="C295">
        <f t="shared" si="12"/>
        <v>0</v>
      </c>
      <c r="D295">
        <f>_xlfn.XLOOKUP(A295,'Tabla de valores'!$A$2:$A$6,'Tabla de valores'!$B$2:$B$6,FALSE)-_xlfn.XLOOKUP(B295,'Tabla de valores'!$A$2:$A$6,'Tabla de valores'!$B$2:$B$6,FALSE)</f>
        <v>0</v>
      </c>
      <c r="E295">
        <f t="shared" si="13"/>
        <v>0</v>
      </c>
    </row>
    <row r="296" spans="3:5" x14ac:dyDescent="0.25">
      <c r="C296">
        <f t="shared" si="12"/>
        <v>0</v>
      </c>
      <c r="D296">
        <f>_xlfn.XLOOKUP(A296,'Tabla de valores'!$A$2:$A$6,'Tabla de valores'!$B$2:$B$6,FALSE)-_xlfn.XLOOKUP(B296,'Tabla de valores'!$A$2:$A$6,'Tabla de valores'!$B$2:$B$6,FALSE)</f>
        <v>0</v>
      </c>
      <c r="E296">
        <f t="shared" si="13"/>
        <v>0</v>
      </c>
    </row>
    <row r="297" spans="3:5" x14ac:dyDescent="0.25">
      <c r="C297">
        <f t="shared" si="12"/>
        <v>0</v>
      </c>
      <c r="D297">
        <f>_xlfn.XLOOKUP(A297,'Tabla de valores'!$A$2:$A$6,'Tabla de valores'!$B$2:$B$6,FALSE)-_xlfn.XLOOKUP(B297,'Tabla de valores'!$A$2:$A$6,'Tabla de valores'!$B$2:$B$6,FALSE)</f>
        <v>0</v>
      </c>
      <c r="E297">
        <f t="shared" si="13"/>
        <v>0</v>
      </c>
    </row>
    <row r="298" spans="3:5" x14ac:dyDescent="0.25">
      <c r="C298">
        <f t="shared" si="12"/>
        <v>0</v>
      </c>
      <c r="D298">
        <f>_xlfn.XLOOKUP(A298,'Tabla de valores'!$A$2:$A$6,'Tabla de valores'!$B$2:$B$6,FALSE)-_xlfn.XLOOKUP(B298,'Tabla de valores'!$A$2:$A$6,'Tabla de valores'!$B$2:$B$6,FALSE)</f>
        <v>0</v>
      </c>
      <c r="E298">
        <f t="shared" si="13"/>
        <v>0</v>
      </c>
    </row>
    <row r="299" spans="3:5" x14ac:dyDescent="0.25">
      <c r="C299">
        <f t="shared" si="12"/>
        <v>0</v>
      </c>
      <c r="D299">
        <f>_xlfn.XLOOKUP(A299,'Tabla de valores'!$A$2:$A$6,'Tabla de valores'!$B$2:$B$6,FALSE)-_xlfn.XLOOKUP(B299,'Tabla de valores'!$A$2:$A$6,'Tabla de valores'!$B$2:$B$6,FALSE)</f>
        <v>0</v>
      </c>
      <c r="E299">
        <f t="shared" si="13"/>
        <v>0</v>
      </c>
    </row>
    <row r="300" spans="3:5" x14ac:dyDescent="0.25">
      <c r="C300">
        <f t="shared" si="12"/>
        <v>0</v>
      </c>
      <c r="D300">
        <f>_xlfn.XLOOKUP(A300,'Tabla de valores'!$A$2:$A$6,'Tabla de valores'!$B$2:$B$6,FALSE)-_xlfn.XLOOKUP(B300,'Tabla de valores'!$A$2:$A$6,'Tabla de valores'!$B$2:$B$6,FALSE)</f>
        <v>0</v>
      </c>
      <c r="E300">
        <f t="shared" si="13"/>
        <v>0</v>
      </c>
    </row>
    <row r="301" spans="3:5" x14ac:dyDescent="0.25">
      <c r="C301">
        <f t="shared" si="12"/>
        <v>0</v>
      </c>
      <c r="D301">
        <f>_xlfn.XLOOKUP(A301,'Tabla de valores'!$A$2:$A$6,'Tabla de valores'!$B$2:$B$6,FALSE)-_xlfn.XLOOKUP(B301,'Tabla de valores'!$A$2:$A$6,'Tabla de valores'!$B$2:$B$6,FALSE)</f>
        <v>0</v>
      </c>
      <c r="E301">
        <f t="shared" si="13"/>
        <v>0</v>
      </c>
    </row>
    <row r="302" spans="3:5" x14ac:dyDescent="0.25">
      <c r="C302">
        <f t="shared" si="12"/>
        <v>0</v>
      </c>
      <c r="D302">
        <f>_xlfn.XLOOKUP(A302,'Tabla de valores'!$A$2:$A$6,'Tabla de valores'!$B$2:$B$6,FALSE)-_xlfn.XLOOKUP(B302,'Tabla de valores'!$A$2:$A$6,'Tabla de valores'!$B$2:$B$6,FALSE)</f>
        <v>0</v>
      </c>
      <c r="E302">
        <f t="shared" si="13"/>
        <v>0</v>
      </c>
    </row>
    <row r="303" spans="3:5" x14ac:dyDescent="0.25">
      <c r="C303">
        <f t="shared" si="12"/>
        <v>0</v>
      </c>
      <c r="D303">
        <f>_xlfn.XLOOKUP(A303,'Tabla de valores'!$A$2:$A$6,'Tabla de valores'!$B$2:$B$6,FALSE)-_xlfn.XLOOKUP(B303,'Tabla de valores'!$A$2:$A$6,'Tabla de valores'!$B$2:$B$6,FALSE)</f>
        <v>0</v>
      </c>
      <c r="E303">
        <f t="shared" si="13"/>
        <v>0</v>
      </c>
    </row>
    <row r="304" spans="3:5" x14ac:dyDescent="0.25">
      <c r="C304">
        <f t="shared" si="12"/>
        <v>0</v>
      </c>
      <c r="D304">
        <f>_xlfn.XLOOKUP(A304,'Tabla de valores'!$A$2:$A$6,'Tabla de valores'!$B$2:$B$6,FALSE)-_xlfn.XLOOKUP(B304,'Tabla de valores'!$A$2:$A$6,'Tabla de valores'!$B$2:$B$6,FALSE)</f>
        <v>0</v>
      </c>
      <c r="E304">
        <f t="shared" si="13"/>
        <v>0</v>
      </c>
    </row>
    <row r="305" spans="3:5" x14ac:dyDescent="0.25">
      <c r="C305">
        <f t="shared" si="12"/>
        <v>0</v>
      </c>
      <c r="D305">
        <f>_xlfn.XLOOKUP(A305,'Tabla de valores'!$A$2:$A$6,'Tabla de valores'!$B$2:$B$6,FALSE)-_xlfn.XLOOKUP(B305,'Tabla de valores'!$A$2:$A$6,'Tabla de valores'!$B$2:$B$6,FALSE)</f>
        <v>0</v>
      </c>
      <c r="E305">
        <f t="shared" si="13"/>
        <v>0</v>
      </c>
    </row>
    <row r="306" spans="3:5" x14ac:dyDescent="0.25">
      <c r="C306">
        <f t="shared" si="12"/>
        <v>0</v>
      </c>
      <c r="D306">
        <f>_xlfn.XLOOKUP(A306,'Tabla de valores'!$A$2:$A$6,'Tabla de valores'!$B$2:$B$6,FALSE)-_xlfn.XLOOKUP(B306,'Tabla de valores'!$A$2:$A$6,'Tabla de valores'!$B$2:$B$6,FALSE)</f>
        <v>0</v>
      </c>
      <c r="E306">
        <f t="shared" si="13"/>
        <v>0</v>
      </c>
    </row>
    <row r="307" spans="3:5" x14ac:dyDescent="0.25">
      <c r="C307">
        <f t="shared" si="12"/>
        <v>0</v>
      </c>
      <c r="D307">
        <f>_xlfn.XLOOKUP(A307,'Tabla de valores'!$A$2:$A$6,'Tabla de valores'!$B$2:$B$6,FALSE)-_xlfn.XLOOKUP(B307,'Tabla de valores'!$A$2:$A$6,'Tabla de valores'!$B$2:$B$6,FALSE)</f>
        <v>0</v>
      </c>
      <c r="E307">
        <f t="shared" si="13"/>
        <v>0</v>
      </c>
    </row>
    <row r="308" spans="3:5" x14ac:dyDescent="0.25">
      <c r="C308">
        <f t="shared" si="12"/>
        <v>0</v>
      </c>
      <c r="D308">
        <f>_xlfn.XLOOKUP(A308,'Tabla de valores'!$A$2:$A$6,'Tabla de valores'!$B$2:$B$6,FALSE)-_xlfn.XLOOKUP(B308,'Tabla de valores'!$A$2:$A$6,'Tabla de valores'!$B$2:$B$6,FALSE)</f>
        <v>0</v>
      </c>
      <c r="E308">
        <f t="shared" si="13"/>
        <v>0</v>
      </c>
    </row>
    <row r="309" spans="3:5" x14ac:dyDescent="0.25">
      <c r="C309">
        <f t="shared" si="12"/>
        <v>0</v>
      </c>
      <c r="D309">
        <f>_xlfn.XLOOKUP(A309,'Tabla de valores'!$A$2:$A$6,'Tabla de valores'!$B$2:$B$6,FALSE)-_xlfn.XLOOKUP(B309,'Tabla de valores'!$A$2:$A$6,'Tabla de valores'!$B$2:$B$6,FALSE)</f>
        <v>0</v>
      </c>
      <c r="E309">
        <f t="shared" si="13"/>
        <v>0</v>
      </c>
    </row>
    <row r="310" spans="3:5" x14ac:dyDescent="0.25">
      <c r="C310">
        <f t="shared" si="12"/>
        <v>0</v>
      </c>
      <c r="D310">
        <f>_xlfn.XLOOKUP(A310,'Tabla de valores'!$A$2:$A$6,'Tabla de valores'!$B$2:$B$6,FALSE)-_xlfn.XLOOKUP(B310,'Tabla de valores'!$A$2:$A$6,'Tabla de valores'!$B$2:$B$6,FALSE)</f>
        <v>0</v>
      </c>
      <c r="E310">
        <f t="shared" si="13"/>
        <v>0</v>
      </c>
    </row>
    <row r="311" spans="3:5" x14ac:dyDescent="0.25">
      <c r="C311">
        <f t="shared" si="12"/>
        <v>0</v>
      </c>
      <c r="D311">
        <f>_xlfn.XLOOKUP(A311,'Tabla de valores'!$A$2:$A$6,'Tabla de valores'!$B$2:$B$6,FALSE)-_xlfn.XLOOKUP(B311,'Tabla de valores'!$A$2:$A$6,'Tabla de valores'!$B$2:$B$6,FALSE)</f>
        <v>0</v>
      </c>
      <c r="E311">
        <f t="shared" si="13"/>
        <v>0</v>
      </c>
    </row>
    <row r="312" spans="3:5" x14ac:dyDescent="0.25">
      <c r="C312">
        <f t="shared" si="12"/>
        <v>0</v>
      </c>
      <c r="D312">
        <f>_xlfn.XLOOKUP(A312,'Tabla de valores'!$A$2:$A$6,'Tabla de valores'!$B$2:$B$6,FALSE)-_xlfn.XLOOKUP(B312,'Tabla de valores'!$A$2:$A$6,'Tabla de valores'!$B$2:$B$6,FALSE)</f>
        <v>0</v>
      </c>
      <c r="E312">
        <f t="shared" si="13"/>
        <v>0</v>
      </c>
    </row>
    <row r="313" spans="3:5" x14ac:dyDescent="0.25">
      <c r="C313">
        <f t="shared" si="12"/>
        <v>0</v>
      </c>
      <c r="D313">
        <f>_xlfn.XLOOKUP(A313,'Tabla de valores'!$A$2:$A$6,'Tabla de valores'!$B$2:$B$6,FALSE)-_xlfn.XLOOKUP(B313,'Tabla de valores'!$A$2:$A$6,'Tabla de valores'!$B$2:$B$6,FALSE)</f>
        <v>0</v>
      </c>
      <c r="E313">
        <f t="shared" si="13"/>
        <v>0</v>
      </c>
    </row>
    <row r="314" spans="3:5" x14ac:dyDescent="0.25">
      <c r="C314">
        <f t="shared" si="12"/>
        <v>0</v>
      </c>
      <c r="D314">
        <f>_xlfn.XLOOKUP(A314,'Tabla de valores'!$A$2:$A$6,'Tabla de valores'!$B$2:$B$6,FALSE)-_xlfn.XLOOKUP(B314,'Tabla de valores'!$A$2:$A$6,'Tabla de valores'!$B$2:$B$6,FALSE)</f>
        <v>0</v>
      </c>
      <c r="E314">
        <f t="shared" si="13"/>
        <v>0</v>
      </c>
    </row>
    <row r="315" spans="3:5" x14ac:dyDescent="0.25">
      <c r="C315">
        <f t="shared" si="12"/>
        <v>0</v>
      </c>
      <c r="D315">
        <f>_xlfn.XLOOKUP(A315,'Tabla de valores'!$A$2:$A$6,'Tabla de valores'!$B$2:$B$6,FALSE)-_xlfn.XLOOKUP(B315,'Tabla de valores'!$A$2:$A$6,'Tabla de valores'!$B$2:$B$6,FALSE)</f>
        <v>0</v>
      </c>
      <c r="E315">
        <f t="shared" si="13"/>
        <v>0</v>
      </c>
    </row>
    <row r="316" spans="3:5" x14ac:dyDescent="0.25">
      <c r="C316">
        <f t="shared" si="12"/>
        <v>0</v>
      </c>
      <c r="D316">
        <f>_xlfn.XLOOKUP(A316,'Tabla de valores'!$A$2:$A$6,'Tabla de valores'!$B$2:$B$6,FALSE)-_xlfn.XLOOKUP(B316,'Tabla de valores'!$A$2:$A$6,'Tabla de valores'!$B$2:$B$6,FALSE)</f>
        <v>0</v>
      </c>
      <c r="E316">
        <f t="shared" si="13"/>
        <v>0</v>
      </c>
    </row>
    <row r="317" spans="3:5" x14ac:dyDescent="0.25">
      <c r="C317">
        <f t="shared" si="12"/>
        <v>0</v>
      </c>
      <c r="D317">
        <f>_xlfn.XLOOKUP(A317,'Tabla de valores'!$A$2:$A$6,'Tabla de valores'!$B$2:$B$6,FALSE)-_xlfn.XLOOKUP(B317,'Tabla de valores'!$A$2:$A$6,'Tabla de valores'!$B$2:$B$6,FALSE)</f>
        <v>0</v>
      </c>
      <c r="E317">
        <f t="shared" si="13"/>
        <v>0</v>
      </c>
    </row>
    <row r="318" spans="3:5" x14ac:dyDescent="0.25">
      <c r="C318">
        <f t="shared" si="12"/>
        <v>0</v>
      </c>
      <c r="D318">
        <f>_xlfn.XLOOKUP(A318,'Tabla de valores'!$A$2:$A$6,'Tabla de valores'!$B$2:$B$6,FALSE)-_xlfn.XLOOKUP(B318,'Tabla de valores'!$A$2:$A$6,'Tabla de valores'!$B$2:$B$6,FALSE)</f>
        <v>0</v>
      </c>
      <c r="E318">
        <f t="shared" si="13"/>
        <v>0</v>
      </c>
    </row>
    <row r="319" spans="3:5" x14ac:dyDescent="0.25">
      <c r="C319">
        <f t="shared" si="12"/>
        <v>0</v>
      </c>
      <c r="D319">
        <f>_xlfn.XLOOKUP(A319,'Tabla de valores'!$A$2:$A$6,'Tabla de valores'!$B$2:$B$6,FALSE)-_xlfn.XLOOKUP(B319,'Tabla de valores'!$A$2:$A$6,'Tabla de valores'!$B$2:$B$6,FALSE)</f>
        <v>0</v>
      </c>
      <c r="E319">
        <f t="shared" si="13"/>
        <v>0</v>
      </c>
    </row>
    <row r="320" spans="3:5" x14ac:dyDescent="0.25">
      <c r="C320">
        <f t="shared" si="12"/>
        <v>0</v>
      </c>
      <c r="D320">
        <f>_xlfn.XLOOKUP(A320,'Tabla de valores'!$A$2:$A$6,'Tabla de valores'!$B$2:$B$6,FALSE)-_xlfn.XLOOKUP(B320,'Tabla de valores'!$A$2:$A$6,'Tabla de valores'!$B$2:$B$6,FALSE)</f>
        <v>0</v>
      </c>
      <c r="E320">
        <f t="shared" si="13"/>
        <v>0</v>
      </c>
    </row>
    <row r="321" spans="3:5" x14ac:dyDescent="0.25">
      <c r="C321">
        <f t="shared" si="12"/>
        <v>0</v>
      </c>
      <c r="D321">
        <f>_xlfn.XLOOKUP(A321,'Tabla de valores'!$A$2:$A$6,'Tabla de valores'!$B$2:$B$6,FALSE)-_xlfn.XLOOKUP(B321,'Tabla de valores'!$A$2:$A$6,'Tabla de valores'!$B$2:$B$6,FALSE)</f>
        <v>0</v>
      </c>
      <c r="E321">
        <f t="shared" si="13"/>
        <v>0</v>
      </c>
    </row>
    <row r="322" spans="3:5" x14ac:dyDescent="0.25">
      <c r="C322">
        <f t="shared" si="12"/>
        <v>0</v>
      </c>
      <c r="D322">
        <f>_xlfn.XLOOKUP(A322,'Tabla de valores'!$A$2:$A$6,'Tabla de valores'!$B$2:$B$6,FALSE)-_xlfn.XLOOKUP(B322,'Tabla de valores'!$A$2:$A$6,'Tabla de valores'!$B$2:$B$6,FALSE)</f>
        <v>0</v>
      </c>
      <c r="E322">
        <f t="shared" si="13"/>
        <v>0</v>
      </c>
    </row>
    <row r="323" spans="3:5" x14ac:dyDescent="0.25">
      <c r="C323">
        <f t="shared" si="12"/>
        <v>0</v>
      </c>
      <c r="D323">
        <f>_xlfn.XLOOKUP(A323,'Tabla de valores'!$A$2:$A$6,'Tabla de valores'!$B$2:$B$6,FALSE)-_xlfn.XLOOKUP(B323,'Tabla de valores'!$A$2:$A$6,'Tabla de valores'!$B$2:$B$6,FALSE)</f>
        <v>0</v>
      </c>
      <c r="E323">
        <f t="shared" si="13"/>
        <v>0</v>
      </c>
    </row>
    <row r="324" spans="3:5" x14ac:dyDescent="0.25">
      <c r="C324">
        <f t="shared" si="12"/>
        <v>0</v>
      </c>
      <c r="D324">
        <f>_xlfn.XLOOKUP(A324,'Tabla de valores'!$A$2:$A$6,'Tabla de valores'!$B$2:$B$6,FALSE)-_xlfn.XLOOKUP(B324,'Tabla de valores'!$A$2:$A$6,'Tabla de valores'!$B$2:$B$6,FALSE)</f>
        <v>0</v>
      </c>
      <c r="E324">
        <f t="shared" si="13"/>
        <v>0</v>
      </c>
    </row>
    <row r="325" spans="3:5" x14ac:dyDescent="0.25">
      <c r="C325">
        <f t="shared" si="12"/>
        <v>0</v>
      </c>
      <c r="D325">
        <f>_xlfn.XLOOKUP(A325,'Tabla de valores'!$A$2:$A$6,'Tabla de valores'!$B$2:$B$6,FALSE)-_xlfn.XLOOKUP(B325,'Tabla de valores'!$A$2:$A$6,'Tabla de valores'!$B$2:$B$6,FALSE)</f>
        <v>0</v>
      </c>
      <c r="E325">
        <f t="shared" si="13"/>
        <v>0</v>
      </c>
    </row>
    <row r="326" spans="3:5" x14ac:dyDescent="0.25">
      <c r="C326">
        <f t="shared" si="12"/>
        <v>0</v>
      </c>
      <c r="D326">
        <f>_xlfn.XLOOKUP(A326,'Tabla de valores'!$A$2:$A$6,'Tabla de valores'!$B$2:$B$6,FALSE)-_xlfn.XLOOKUP(B326,'Tabla de valores'!$A$2:$A$6,'Tabla de valores'!$B$2:$B$6,FALSE)</f>
        <v>0</v>
      </c>
      <c r="E326">
        <f t="shared" si="13"/>
        <v>0</v>
      </c>
    </row>
    <row r="327" spans="3:5" x14ac:dyDescent="0.25">
      <c r="C327">
        <f t="shared" si="12"/>
        <v>0</v>
      </c>
      <c r="D327">
        <f>_xlfn.XLOOKUP(A327,'Tabla de valores'!$A$2:$A$6,'Tabla de valores'!$B$2:$B$6,FALSE)-_xlfn.XLOOKUP(B327,'Tabla de valores'!$A$2:$A$6,'Tabla de valores'!$B$2:$B$6,FALSE)</f>
        <v>0</v>
      </c>
      <c r="E327">
        <f t="shared" si="13"/>
        <v>0</v>
      </c>
    </row>
    <row r="328" spans="3:5" x14ac:dyDescent="0.25">
      <c r="C328">
        <f t="shared" si="12"/>
        <v>0</v>
      </c>
      <c r="D328">
        <f>_xlfn.XLOOKUP(A328,'Tabla de valores'!$A$2:$A$6,'Tabla de valores'!$B$2:$B$6,FALSE)-_xlfn.XLOOKUP(B328,'Tabla de valores'!$A$2:$A$6,'Tabla de valores'!$B$2:$B$6,FALSE)</f>
        <v>0</v>
      </c>
      <c r="E328">
        <f t="shared" si="13"/>
        <v>0</v>
      </c>
    </row>
    <row r="329" spans="3:5" x14ac:dyDescent="0.25">
      <c r="C329">
        <f t="shared" si="12"/>
        <v>0</v>
      </c>
      <c r="D329">
        <f>_xlfn.XLOOKUP(A329,'Tabla de valores'!$A$2:$A$6,'Tabla de valores'!$B$2:$B$6,FALSE)-_xlfn.XLOOKUP(B329,'Tabla de valores'!$A$2:$A$6,'Tabla de valores'!$B$2:$B$6,FALSE)</f>
        <v>0</v>
      </c>
      <c r="E329">
        <f t="shared" si="13"/>
        <v>0</v>
      </c>
    </row>
    <row r="330" spans="3:5" x14ac:dyDescent="0.25">
      <c r="C330">
        <f t="shared" si="12"/>
        <v>0</v>
      </c>
      <c r="D330">
        <f>_xlfn.XLOOKUP(A330,'Tabla de valores'!$A$2:$A$6,'Tabla de valores'!$B$2:$B$6,FALSE)-_xlfn.XLOOKUP(B330,'Tabla de valores'!$A$2:$A$6,'Tabla de valores'!$B$2:$B$6,FALSE)</f>
        <v>0</v>
      </c>
      <c r="E330">
        <f t="shared" si="13"/>
        <v>0</v>
      </c>
    </row>
    <row r="331" spans="3:5" x14ac:dyDescent="0.25">
      <c r="C331">
        <f t="shared" si="12"/>
        <v>0</v>
      </c>
      <c r="D331">
        <f>_xlfn.XLOOKUP(A331,'Tabla de valores'!$A$2:$A$6,'Tabla de valores'!$B$2:$B$6,FALSE)-_xlfn.XLOOKUP(B331,'Tabla de valores'!$A$2:$A$6,'Tabla de valores'!$B$2:$B$6,FALSE)</f>
        <v>0</v>
      </c>
      <c r="E331">
        <f t="shared" si="13"/>
        <v>0</v>
      </c>
    </row>
    <row r="332" spans="3:5" x14ac:dyDescent="0.25">
      <c r="C332">
        <f t="shared" si="12"/>
        <v>0</v>
      </c>
      <c r="D332">
        <f>_xlfn.XLOOKUP(A332,'Tabla de valores'!$A$2:$A$6,'Tabla de valores'!$B$2:$B$6,FALSE)-_xlfn.XLOOKUP(B332,'Tabla de valores'!$A$2:$A$6,'Tabla de valores'!$B$2:$B$6,FALSE)</f>
        <v>0</v>
      </c>
      <c r="E332">
        <f t="shared" si="13"/>
        <v>0</v>
      </c>
    </row>
    <row r="333" spans="3:5" x14ac:dyDescent="0.25">
      <c r="C333">
        <f t="shared" si="12"/>
        <v>0</v>
      </c>
      <c r="D333">
        <f>_xlfn.XLOOKUP(A333,'Tabla de valores'!$A$2:$A$6,'Tabla de valores'!$B$2:$B$6,FALSE)-_xlfn.XLOOKUP(B333,'Tabla de valores'!$A$2:$A$6,'Tabla de valores'!$B$2:$B$6,FALSE)</f>
        <v>0</v>
      </c>
      <c r="E333">
        <f t="shared" si="13"/>
        <v>0</v>
      </c>
    </row>
    <row r="334" spans="3:5" x14ac:dyDescent="0.25">
      <c r="C334">
        <f t="shared" si="12"/>
        <v>0</v>
      </c>
      <c r="D334">
        <f>_xlfn.XLOOKUP(A334,'Tabla de valores'!$A$2:$A$6,'Tabla de valores'!$B$2:$B$6,FALSE)-_xlfn.XLOOKUP(B334,'Tabla de valores'!$A$2:$A$6,'Tabla de valores'!$B$2:$B$6,FALSE)</f>
        <v>0</v>
      </c>
      <c r="E334">
        <f t="shared" si="13"/>
        <v>0</v>
      </c>
    </row>
    <row r="335" spans="3:5" x14ac:dyDescent="0.25">
      <c r="C335">
        <f t="shared" si="12"/>
        <v>0</v>
      </c>
      <c r="D335">
        <f>_xlfn.XLOOKUP(A335,'Tabla de valores'!$A$2:$A$6,'Tabla de valores'!$B$2:$B$6,FALSE)-_xlfn.XLOOKUP(B335,'Tabla de valores'!$A$2:$A$6,'Tabla de valores'!$B$2:$B$6,FALSE)</f>
        <v>0</v>
      </c>
      <c r="E335">
        <f t="shared" si="13"/>
        <v>0</v>
      </c>
    </row>
    <row r="336" spans="3:5" x14ac:dyDescent="0.25">
      <c r="C336">
        <f t="shared" si="12"/>
        <v>0</v>
      </c>
      <c r="D336">
        <f>_xlfn.XLOOKUP(A336,'Tabla de valores'!$A$2:$A$6,'Tabla de valores'!$B$2:$B$6,FALSE)-_xlfn.XLOOKUP(B336,'Tabla de valores'!$A$2:$A$6,'Tabla de valores'!$B$2:$B$6,FALSE)</f>
        <v>0</v>
      </c>
      <c r="E336">
        <f t="shared" si="13"/>
        <v>0</v>
      </c>
    </row>
    <row r="337" spans="3:5" x14ac:dyDescent="0.25">
      <c r="C337">
        <f t="shared" si="12"/>
        <v>0</v>
      </c>
      <c r="D337">
        <f>_xlfn.XLOOKUP(A337,'Tabla de valores'!$A$2:$A$6,'Tabla de valores'!$B$2:$B$6,FALSE)-_xlfn.XLOOKUP(B337,'Tabla de valores'!$A$2:$A$6,'Tabla de valores'!$B$2:$B$6,FALSE)</f>
        <v>0</v>
      </c>
      <c r="E337">
        <f t="shared" si="13"/>
        <v>0</v>
      </c>
    </row>
    <row r="338" spans="3:5" x14ac:dyDescent="0.25">
      <c r="C338">
        <f t="shared" si="12"/>
        <v>0</v>
      </c>
      <c r="D338">
        <f>_xlfn.XLOOKUP(A338,'Tabla de valores'!$A$2:$A$6,'Tabla de valores'!$B$2:$B$6,FALSE)-_xlfn.XLOOKUP(B338,'Tabla de valores'!$A$2:$A$6,'Tabla de valores'!$B$2:$B$6,FALSE)</f>
        <v>0</v>
      </c>
      <c r="E338">
        <f t="shared" si="13"/>
        <v>0</v>
      </c>
    </row>
    <row r="339" spans="3:5" x14ac:dyDescent="0.25">
      <c r="C339">
        <f t="shared" si="12"/>
        <v>0</v>
      </c>
      <c r="D339">
        <f>_xlfn.XLOOKUP(A339,'Tabla de valores'!$A$2:$A$6,'Tabla de valores'!$B$2:$B$6,FALSE)-_xlfn.XLOOKUP(B339,'Tabla de valores'!$A$2:$A$6,'Tabla de valores'!$B$2:$B$6,FALSE)</f>
        <v>0</v>
      </c>
      <c r="E339">
        <f t="shared" si="13"/>
        <v>0</v>
      </c>
    </row>
    <row r="340" spans="3:5" x14ac:dyDescent="0.25">
      <c r="C340">
        <f t="shared" si="12"/>
        <v>0</v>
      </c>
      <c r="D340">
        <f>_xlfn.XLOOKUP(A340,'Tabla de valores'!$A$2:$A$6,'Tabla de valores'!$B$2:$B$6,FALSE)-_xlfn.XLOOKUP(B340,'Tabla de valores'!$A$2:$A$6,'Tabla de valores'!$B$2:$B$6,FALSE)</f>
        <v>0</v>
      </c>
      <c r="E340">
        <f t="shared" si="13"/>
        <v>0</v>
      </c>
    </row>
    <row r="341" spans="3:5" x14ac:dyDescent="0.25">
      <c r="C341">
        <f t="shared" ref="C341:C350" si="14">IF(OR(ISBLANK(A341), ISBLANK(B341)), , IF(A341 &lt; B341, "Incremento", IF(A341 &gt; B341, "Decremento", "Sin cambio")))</f>
        <v>0</v>
      </c>
      <c r="D341">
        <f>_xlfn.XLOOKUP(A341,'Tabla de valores'!$A$2:$A$6,'Tabla de valores'!$B$2:$B$6,FALSE)-_xlfn.XLOOKUP(B341,'Tabla de valores'!$A$2:$A$6,'Tabla de valores'!$B$2:$B$6,FALSE)</f>
        <v>0</v>
      </c>
      <c r="E341">
        <f t="shared" ref="E341:E350" si="15">IF(AND(C341=0, D341=0), , IF(C341="Incremento", IF(ABS(D341)=1, CONCATENATE("Más ", ABS(D341), " nivel"), CONCATENATE("Más ", ABS(D341), " niveles")),IF(C341="Decremento",IF(D341=1, CONCATENATE("Menos ", D341, " nivel"), CONCATENATE("Menos ", D341, " niveles")), "Sin cambio")))</f>
        <v>0</v>
      </c>
    </row>
    <row r="342" spans="3:5" x14ac:dyDescent="0.25">
      <c r="C342">
        <f t="shared" si="14"/>
        <v>0</v>
      </c>
      <c r="D342">
        <f>_xlfn.XLOOKUP(A342,'Tabla de valores'!$A$2:$A$6,'Tabla de valores'!$B$2:$B$6,FALSE)-_xlfn.XLOOKUP(B342,'Tabla de valores'!$A$2:$A$6,'Tabla de valores'!$B$2:$B$6,FALSE)</f>
        <v>0</v>
      </c>
      <c r="E342">
        <f t="shared" si="15"/>
        <v>0</v>
      </c>
    </row>
    <row r="343" spans="3:5" x14ac:dyDescent="0.25">
      <c r="C343">
        <f t="shared" si="14"/>
        <v>0</v>
      </c>
      <c r="D343">
        <f>_xlfn.XLOOKUP(A343,'Tabla de valores'!$A$2:$A$6,'Tabla de valores'!$B$2:$B$6,FALSE)-_xlfn.XLOOKUP(B343,'Tabla de valores'!$A$2:$A$6,'Tabla de valores'!$B$2:$B$6,FALSE)</f>
        <v>0</v>
      </c>
      <c r="E343">
        <f t="shared" si="15"/>
        <v>0</v>
      </c>
    </row>
    <row r="344" spans="3:5" x14ac:dyDescent="0.25">
      <c r="C344">
        <f t="shared" si="14"/>
        <v>0</v>
      </c>
      <c r="D344">
        <f>_xlfn.XLOOKUP(A344,'Tabla de valores'!$A$2:$A$6,'Tabla de valores'!$B$2:$B$6,FALSE)-_xlfn.XLOOKUP(B344,'Tabla de valores'!$A$2:$A$6,'Tabla de valores'!$B$2:$B$6,FALSE)</f>
        <v>0</v>
      </c>
      <c r="E344">
        <f t="shared" si="15"/>
        <v>0</v>
      </c>
    </row>
    <row r="345" spans="3:5" x14ac:dyDescent="0.25">
      <c r="C345">
        <f t="shared" si="14"/>
        <v>0</v>
      </c>
      <c r="D345">
        <f>_xlfn.XLOOKUP(A345,'Tabla de valores'!$A$2:$A$6,'Tabla de valores'!$B$2:$B$6,FALSE)-_xlfn.XLOOKUP(B345,'Tabla de valores'!$A$2:$A$6,'Tabla de valores'!$B$2:$B$6,FALSE)</f>
        <v>0</v>
      </c>
      <c r="E345">
        <f t="shared" si="15"/>
        <v>0</v>
      </c>
    </row>
    <row r="346" spans="3:5" x14ac:dyDescent="0.25">
      <c r="C346">
        <f t="shared" si="14"/>
        <v>0</v>
      </c>
      <c r="D346">
        <f>_xlfn.XLOOKUP(A346,'Tabla de valores'!$A$2:$A$6,'Tabla de valores'!$B$2:$B$6,FALSE)-_xlfn.XLOOKUP(B346,'Tabla de valores'!$A$2:$A$6,'Tabla de valores'!$B$2:$B$6,FALSE)</f>
        <v>0</v>
      </c>
      <c r="E346">
        <f t="shared" si="15"/>
        <v>0</v>
      </c>
    </row>
    <row r="347" spans="3:5" x14ac:dyDescent="0.25">
      <c r="C347">
        <f t="shared" si="14"/>
        <v>0</v>
      </c>
      <c r="D347">
        <f>_xlfn.XLOOKUP(A347,'Tabla de valores'!$A$2:$A$6,'Tabla de valores'!$B$2:$B$6,FALSE)-_xlfn.XLOOKUP(B347,'Tabla de valores'!$A$2:$A$6,'Tabla de valores'!$B$2:$B$6,FALSE)</f>
        <v>0</v>
      </c>
      <c r="E347">
        <f t="shared" si="15"/>
        <v>0</v>
      </c>
    </row>
    <row r="348" spans="3:5" x14ac:dyDescent="0.25">
      <c r="C348">
        <f t="shared" si="14"/>
        <v>0</v>
      </c>
      <c r="D348">
        <f>_xlfn.XLOOKUP(A348,'Tabla de valores'!$A$2:$A$6,'Tabla de valores'!$B$2:$B$6,FALSE)-_xlfn.XLOOKUP(B348,'Tabla de valores'!$A$2:$A$6,'Tabla de valores'!$B$2:$B$6,FALSE)</f>
        <v>0</v>
      </c>
      <c r="E348">
        <f t="shared" si="15"/>
        <v>0</v>
      </c>
    </row>
    <row r="349" spans="3:5" x14ac:dyDescent="0.25">
      <c r="C349">
        <f t="shared" si="14"/>
        <v>0</v>
      </c>
      <c r="D349">
        <f>_xlfn.XLOOKUP(A349,'Tabla de valores'!$A$2:$A$6,'Tabla de valores'!$B$2:$B$6,FALSE)-_xlfn.XLOOKUP(B349,'Tabla de valores'!$A$2:$A$6,'Tabla de valores'!$B$2:$B$6,FALSE)</f>
        <v>0</v>
      </c>
      <c r="E349">
        <f t="shared" si="15"/>
        <v>0</v>
      </c>
    </row>
    <row r="350" spans="3:5" x14ac:dyDescent="0.25">
      <c r="C350">
        <f t="shared" si="14"/>
        <v>0</v>
      </c>
      <c r="D350">
        <f>_xlfn.XLOOKUP(A350,'Tabla de valores'!$A$2:$A$6,'Tabla de valores'!$B$2:$B$6,FALSE)-_xlfn.XLOOKUP(B350,'Tabla de valores'!$A$2:$A$6,'Tabla de valores'!$B$2:$B$6,FALSE)</f>
        <v>0</v>
      </c>
      <c r="E350">
        <f t="shared" si="15"/>
        <v>0</v>
      </c>
    </row>
  </sheetData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A3DC-41A5-45E4-B5B1-871D938969A7}">
  <sheetPr codeName="Sheet10"/>
  <dimension ref="A1:L350"/>
  <sheetViews>
    <sheetView zoomScale="82" workbookViewId="0">
      <selection activeCell="A2" sqref="A2"/>
    </sheetView>
  </sheetViews>
  <sheetFormatPr defaultRowHeight="12.5" x14ac:dyDescent="0.25"/>
  <cols>
    <col min="7" max="7" width="13.7265625" bestFit="1" customWidth="1"/>
    <col min="8" max="8" width="13.36328125" bestFit="1" customWidth="1"/>
    <col min="9" max="9" width="8.08984375" bestFit="1" customWidth="1"/>
    <col min="10" max="10" width="6.26953125" bestFit="1" customWidth="1"/>
    <col min="11" max="11" width="10.26953125" bestFit="1" customWidth="1"/>
    <col min="12" max="12" width="13" bestFit="1" customWidth="1"/>
    <col min="13" max="13" width="27.36328125" bestFit="1" customWidth="1"/>
  </cols>
  <sheetData>
    <row r="1" spans="1:10" x14ac:dyDescent="0.25">
      <c r="A1" s="10" t="str" cm="1">
        <f t="array" aca="1" ref="A1:A24" ca="1">_xlfn._xlws.FILTER('Data completa'!J:J, SUBTOTAL(103,OFFSET('Data completa'!J:J,ROW('Data completa'!J:J)-MIN(ROW('Data completa'!J:J)),,1)))</f>
        <v>Nivel de disgusto Antes</v>
      </c>
      <c r="B1" s="11" t="str" cm="1">
        <f t="array" aca="1" ref="B1:B24" ca="1">_xlfn._xlws.FILTER('Data completa'!O:O, SUBTOTAL(103,OFFSET('Data completa'!O:O,ROW('Data completa'!O:O)-MIN(ROW('Data completa'!O:O)),,1)))</f>
        <v>Nivel de disgusto Después</v>
      </c>
      <c r="C1" t="s">
        <v>79</v>
      </c>
      <c r="D1" t="s">
        <v>127</v>
      </c>
      <c r="E1" t="s">
        <v>80</v>
      </c>
      <c r="G1" s="5" t="s">
        <v>72</v>
      </c>
      <c r="H1" t="s">
        <v>82</v>
      </c>
    </row>
    <row r="2" spans="1:10" x14ac:dyDescent="0.25">
      <c r="A2" s="3" t="str">
        <f ca="1"/>
        <v>2. Bajo</v>
      </c>
      <c r="B2" s="4" t="str">
        <f ca="1"/>
        <v>3. Medio</v>
      </c>
      <c r="C2" t="str">
        <f ca="1">IF(OR(ISBLANK(A2), ISBLANK(B2)), , IF(A2 &lt; B2, "Incremento", IF(A2 &gt; B2, "Decremento", "Sin cambio")))</f>
        <v>Incremento</v>
      </c>
      <c r="D2">
        <f ca="1">_xlfn.XLOOKUP(A2,'Tabla de valores'!$A$2:$A$6,'Tabla de valores'!$B$2:$B$6,FALSE)-_xlfn.XLOOKUP(B2,'Tabla de valores'!$A$2:$A$6,'Tabla de valores'!$B$2:$B$6,FALSE)</f>
        <v>-1</v>
      </c>
      <c r="E2" t="str">
        <f ca="1">IF(AND(C2=0, D2=0), , IF(C2="Incremento", IF(ABS(D2)=1, CONCATENATE("Más ", ABS(D2), " nivel"), CONCATENATE("Más ", ABS(D2), " niveles")),IF(C2="Decremento",IF(D2=1, CONCATENATE("Menos ", D2, " nivel"), CONCATENATE("Menos ", D2, " niveles")), "Sin cambio")))</f>
        <v>Más 1 nivel</v>
      </c>
      <c r="G2" s="6" t="s">
        <v>85</v>
      </c>
      <c r="H2" s="18">
        <v>2</v>
      </c>
    </row>
    <row r="3" spans="1:10" x14ac:dyDescent="0.25">
      <c r="A3" s="3" t="str">
        <f ca="1"/>
        <v>1. Muy bajo</v>
      </c>
      <c r="B3" s="4" t="str">
        <f ca="1"/>
        <v>1. Muy bajo</v>
      </c>
      <c r="C3" t="str">
        <f t="shared" ref="C3:C66" ca="1" si="0">IF(OR(ISBLANK(A3), ISBLANK(B3)), , IF(A3 &lt; B3, "Incremento", IF(A3 &gt; B3, "Decremento", "Sin cambio")))</f>
        <v>Sin cambio</v>
      </c>
      <c r="D3">
        <f ca="1">_xlfn.XLOOKUP(A3,'Tabla de valores'!$A$2:$A$6,'Tabla de valores'!$B$2:$B$6,FALSE)-_xlfn.XLOOKUP(B3,'Tabla de valores'!$A$2:$A$6,'Tabla de valores'!$B$2:$B$6,FALSE)</f>
        <v>0</v>
      </c>
      <c r="E3" t="str">
        <f t="shared" ref="E3:E66" ca="1" si="1">IF(AND(C3=0, D3=0), , IF(C3="Incremento", IF(ABS(D3)=1, CONCATENATE("Más ", ABS(D3), " nivel"), CONCATENATE("Más ", ABS(D3), " niveles")),IF(C3="Decremento",IF(D3=1, CONCATENATE("Menos ", D3, " nivel"), CONCATENATE("Menos ", D3, " niveles")), "Sin cambio")))</f>
        <v>Sin cambio</v>
      </c>
      <c r="G3" s="6" t="s">
        <v>86</v>
      </c>
      <c r="H3" s="18">
        <v>12</v>
      </c>
    </row>
    <row r="4" spans="1:10" x14ac:dyDescent="0.25">
      <c r="A4" s="3" t="str">
        <f ca="1"/>
        <v>1. Muy bajo</v>
      </c>
      <c r="B4" s="4" t="str">
        <f ca="1"/>
        <v>4. Alto</v>
      </c>
      <c r="C4" t="str">
        <f t="shared" ca="1" si="0"/>
        <v>Incremento</v>
      </c>
      <c r="D4">
        <f ca="1">_xlfn.XLOOKUP(A4,'Tabla de valores'!$A$2:$A$6,'Tabla de valores'!$B$2:$B$6,FALSE)-_xlfn.XLOOKUP(B4,'Tabla de valores'!$A$2:$A$6,'Tabla de valores'!$B$2:$B$6,FALSE)</f>
        <v>-3</v>
      </c>
      <c r="E4" t="str">
        <f t="shared" ca="1" si="1"/>
        <v>Más 3 niveles</v>
      </c>
      <c r="G4" s="6" t="s">
        <v>87</v>
      </c>
      <c r="H4" s="18">
        <v>4</v>
      </c>
    </row>
    <row r="5" spans="1:10" x14ac:dyDescent="0.25">
      <c r="A5" s="3" t="str">
        <f ca="1"/>
        <v>2. Bajo</v>
      </c>
      <c r="B5" s="4" t="str">
        <f ca="1"/>
        <v>1. Muy bajo</v>
      </c>
      <c r="C5" t="str">
        <f t="shared" ca="1" si="0"/>
        <v>Decremento</v>
      </c>
      <c r="D5">
        <f ca="1">_xlfn.XLOOKUP(A5,'Tabla de valores'!$A$2:$A$6,'Tabla de valores'!$B$2:$B$6,FALSE)-_xlfn.XLOOKUP(B5,'Tabla de valores'!$A$2:$A$6,'Tabla de valores'!$B$2:$B$6,FALSE)</f>
        <v>1</v>
      </c>
      <c r="E5" t="str">
        <f t="shared" ca="1" si="1"/>
        <v>Menos 1 nivel</v>
      </c>
      <c r="G5" s="6" t="s">
        <v>73</v>
      </c>
      <c r="H5" s="18">
        <v>18</v>
      </c>
    </row>
    <row r="6" spans="1:10" x14ac:dyDescent="0.25">
      <c r="A6" s="3" t="str">
        <f ca="1"/>
        <v>1. Muy bajo</v>
      </c>
      <c r="B6" s="4" t="str">
        <f ca="1"/>
        <v>1. Muy bajo</v>
      </c>
      <c r="C6" t="str">
        <f t="shared" ca="1" si="0"/>
        <v>Sin cambio</v>
      </c>
      <c r="D6">
        <f ca="1">_xlfn.XLOOKUP(A6,'Tabla de valores'!$A$2:$A$6,'Tabla de valores'!$B$2:$B$6,FALSE)-_xlfn.XLOOKUP(B6,'Tabla de valores'!$A$2:$A$6,'Tabla de valores'!$B$2:$B$6,FALSE)</f>
        <v>0</v>
      </c>
      <c r="E6" t="str">
        <f t="shared" ca="1" si="1"/>
        <v>Sin cambio</v>
      </c>
    </row>
    <row r="7" spans="1:10" x14ac:dyDescent="0.25">
      <c r="A7" s="3" t="str">
        <f ca="1"/>
        <v>1. Muy bajo</v>
      </c>
      <c r="B7" s="4" t="str">
        <f ca="1"/>
        <v>4. Alto</v>
      </c>
      <c r="C7" t="str">
        <f t="shared" ca="1" si="0"/>
        <v>Incremento</v>
      </c>
      <c r="D7">
        <f ca="1">_xlfn.XLOOKUP(A7,'Tabla de valores'!$A$2:$A$6,'Tabla de valores'!$B$2:$B$6,FALSE)-_xlfn.XLOOKUP(B7,'Tabla de valores'!$A$2:$A$6,'Tabla de valores'!$B$2:$B$6,FALSE)</f>
        <v>-3</v>
      </c>
      <c r="E7" t="str">
        <f t="shared" ca="1" si="1"/>
        <v>Más 3 niveles</v>
      </c>
    </row>
    <row r="8" spans="1:10" x14ac:dyDescent="0.25">
      <c r="A8" s="3" t="str">
        <f ca="1"/>
        <v>1. Muy bajo</v>
      </c>
      <c r="B8" s="4" t="str">
        <f ca="1"/>
        <v>1. Muy bajo</v>
      </c>
      <c r="C8" t="str">
        <f t="shared" ca="1" si="0"/>
        <v>Sin cambio</v>
      </c>
      <c r="D8">
        <f ca="1">_xlfn.XLOOKUP(A8,'Tabla de valores'!$A$2:$A$6,'Tabla de valores'!$B$2:$B$6,FALSE)-_xlfn.XLOOKUP(B8,'Tabla de valores'!$A$2:$A$6,'Tabla de valores'!$B$2:$B$6,FALSE)</f>
        <v>0</v>
      </c>
      <c r="E8" t="str">
        <f t="shared" ca="1" si="1"/>
        <v>Sin cambio</v>
      </c>
      <c r="G8" s="5" t="s">
        <v>72</v>
      </c>
      <c r="H8" t="s">
        <v>83</v>
      </c>
    </row>
    <row r="9" spans="1:10" x14ac:dyDescent="0.25">
      <c r="A9" s="3" t="str">
        <f ca="1"/>
        <v>1. Muy bajo</v>
      </c>
      <c r="B9" s="4" t="str">
        <f ca="1"/>
        <v>1. Muy bajo</v>
      </c>
      <c r="C9" t="str">
        <f t="shared" ca="1" si="0"/>
        <v>Sin cambio</v>
      </c>
      <c r="D9">
        <f ca="1">_xlfn.XLOOKUP(A9,'Tabla de valores'!$A$2:$A$6,'Tabla de valores'!$B$2:$B$6,FALSE)-_xlfn.XLOOKUP(B9,'Tabla de valores'!$A$2:$A$6,'Tabla de valores'!$B$2:$B$6,FALSE)</f>
        <v>0</v>
      </c>
      <c r="E9" t="str">
        <f t="shared" ca="1" si="1"/>
        <v>Sin cambio</v>
      </c>
      <c r="G9" s="6" t="s">
        <v>88</v>
      </c>
      <c r="H9" s="18">
        <v>2</v>
      </c>
    </row>
    <row r="10" spans="1:10" x14ac:dyDescent="0.25">
      <c r="A10" s="3" t="str">
        <f ca="1"/>
        <v>1. Muy bajo</v>
      </c>
      <c r="B10" s="4" t="str">
        <f ca="1"/>
        <v>1. Muy bajo</v>
      </c>
      <c r="C10" t="str">
        <f t="shared" ca="1" si="0"/>
        <v>Sin cambio</v>
      </c>
      <c r="D10">
        <f ca="1">_xlfn.XLOOKUP(A10,'Tabla de valores'!$A$2:$A$6,'Tabla de valores'!$B$2:$B$6,FALSE)-_xlfn.XLOOKUP(B10,'Tabla de valores'!$A$2:$A$6,'Tabla de valores'!$B$2:$B$6,FALSE)</f>
        <v>0</v>
      </c>
      <c r="E10" t="str">
        <f t="shared" ca="1" si="1"/>
        <v>Sin cambio</v>
      </c>
      <c r="G10" s="6" t="s">
        <v>86</v>
      </c>
      <c r="H10" s="18">
        <v>12</v>
      </c>
    </row>
    <row r="11" spans="1:10" x14ac:dyDescent="0.25">
      <c r="A11" s="3" t="str">
        <f ca="1"/>
        <v>1. Muy bajo</v>
      </c>
      <c r="B11" s="4" t="str">
        <f ca="1"/>
        <v>1. Muy bajo</v>
      </c>
      <c r="C11" t="str">
        <f t="shared" ca="1" si="0"/>
        <v>Sin cambio</v>
      </c>
      <c r="D11">
        <f ca="1">_xlfn.XLOOKUP(A11,'Tabla de valores'!$A$2:$A$6,'Tabla de valores'!$B$2:$B$6,FALSE)-_xlfn.XLOOKUP(B11,'Tabla de valores'!$A$2:$A$6,'Tabla de valores'!$B$2:$B$6,FALSE)</f>
        <v>0</v>
      </c>
      <c r="E11" t="str">
        <f t="shared" ca="1" si="1"/>
        <v>Sin cambio</v>
      </c>
      <c r="G11" s="6" t="s">
        <v>89</v>
      </c>
      <c r="H11" s="18">
        <v>2</v>
      </c>
      <c r="I11" s="7">
        <f>GETPIVOTDATA("Valor",$G$8,"Valor","Sin cambio")/GETPIVOTDATA("Valor",$G$8)</f>
        <v>0.66666666666666663</v>
      </c>
    </row>
    <row r="12" spans="1:10" x14ac:dyDescent="0.25">
      <c r="A12" s="3" t="str">
        <f ca="1"/>
        <v>2. Bajo</v>
      </c>
      <c r="B12" s="4" t="str">
        <f ca="1"/>
        <v>2. Bajo</v>
      </c>
      <c r="C12" t="str">
        <f t="shared" ca="1" si="0"/>
        <v>Sin cambio</v>
      </c>
      <c r="D12">
        <f ca="1">_xlfn.XLOOKUP(A12,'Tabla de valores'!$A$2:$A$6,'Tabla de valores'!$B$2:$B$6,FALSE)-_xlfn.XLOOKUP(B12,'Tabla de valores'!$A$2:$A$6,'Tabla de valores'!$B$2:$B$6,FALSE)</f>
        <v>0</v>
      </c>
      <c r="E12" t="str">
        <f t="shared" ca="1" si="1"/>
        <v>Sin cambio</v>
      </c>
      <c r="G12" s="6" t="s">
        <v>104</v>
      </c>
      <c r="H12" s="18">
        <v>2</v>
      </c>
    </row>
    <row r="13" spans="1:10" x14ac:dyDescent="0.25">
      <c r="A13" s="3" t="str">
        <f ca="1"/>
        <v>2. Bajo</v>
      </c>
      <c r="B13" s="4" t="str">
        <f ca="1"/>
        <v>1. Muy bajo</v>
      </c>
      <c r="C13" t="str">
        <f t="shared" ca="1" si="0"/>
        <v>Decremento</v>
      </c>
      <c r="D13">
        <f ca="1">_xlfn.XLOOKUP(A13,'Tabla de valores'!$A$2:$A$6,'Tabla de valores'!$B$2:$B$6,FALSE)-_xlfn.XLOOKUP(B13,'Tabla de valores'!$A$2:$A$6,'Tabla de valores'!$B$2:$B$6,FALSE)</f>
        <v>1</v>
      </c>
      <c r="E13" t="str">
        <f t="shared" ca="1" si="1"/>
        <v>Menos 1 nivel</v>
      </c>
      <c r="G13" s="6" t="s">
        <v>73</v>
      </c>
      <c r="H13" s="18">
        <v>18</v>
      </c>
    </row>
    <row r="14" spans="1:10" x14ac:dyDescent="0.25">
      <c r="A14" s="3" t="str">
        <f ca="1"/>
        <v>1. Muy bajo</v>
      </c>
      <c r="B14" s="4" t="str">
        <f ca="1"/>
        <v>1. Muy bajo</v>
      </c>
      <c r="C14" t="str">
        <f t="shared" ca="1" si="0"/>
        <v>Sin cambio</v>
      </c>
      <c r="D14">
        <f ca="1">_xlfn.XLOOKUP(A14,'Tabla de valores'!$A$2:$A$6,'Tabla de valores'!$B$2:$B$6,FALSE)-_xlfn.XLOOKUP(B14,'Tabla de valores'!$A$2:$A$6,'Tabla de valores'!$B$2:$B$6,FALSE)</f>
        <v>0</v>
      </c>
      <c r="E14" t="str">
        <f t="shared" ca="1" si="1"/>
        <v>Sin cambio</v>
      </c>
    </row>
    <row r="15" spans="1:10" x14ac:dyDescent="0.25">
      <c r="A15" s="3" t="str">
        <f ca="1"/>
        <v>1. Muy bajo</v>
      </c>
      <c r="B15" s="4" t="str">
        <f ca="1"/>
        <v>2. Bajo</v>
      </c>
      <c r="C15" t="str">
        <f t="shared" ca="1" si="0"/>
        <v>Incremento</v>
      </c>
      <c r="D15">
        <f ca="1">_xlfn.XLOOKUP(A15,'Tabla de valores'!$A$2:$A$6,'Tabla de valores'!$B$2:$B$6,FALSE)-_xlfn.XLOOKUP(B15,'Tabla de valores'!$A$2:$A$6,'Tabla de valores'!$B$2:$B$6,FALSE)</f>
        <v>-1</v>
      </c>
      <c r="E15" t="str">
        <f t="shared" ca="1" si="1"/>
        <v>Más 1 nivel</v>
      </c>
      <c r="H15" s="6" t="s">
        <v>96</v>
      </c>
      <c r="I15" s="9" t="str">
        <f ca="1">A1</f>
        <v>Nivel de disgusto Antes</v>
      </c>
      <c r="J15" s="9" t="str">
        <f ca="1">B1</f>
        <v>Nivel de disgusto Después</v>
      </c>
    </row>
    <row r="16" spans="1:10" x14ac:dyDescent="0.25">
      <c r="A16" s="3" t="str">
        <f ca="1"/>
        <v>1. Muy bajo</v>
      </c>
      <c r="B16" s="4" t="str">
        <f ca="1"/>
        <v>1. Muy bajo</v>
      </c>
      <c r="C16" t="str">
        <f t="shared" ca="1" si="0"/>
        <v>Sin cambio</v>
      </c>
      <c r="D16">
        <f ca="1">_xlfn.XLOOKUP(A16,'Tabla de valores'!$A$2:$A$6,'Tabla de valores'!$B$2:$B$6,FALSE)-_xlfn.XLOOKUP(B16,'Tabla de valores'!$A$2:$A$6,'Tabla de valores'!$B$2:$B$6,FALSE)</f>
        <v>0</v>
      </c>
      <c r="E16" t="str">
        <f t="shared" ca="1" si="1"/>
        <v>Sin cambio</v>
      </c>
      <c r="G16" t="s">
        <v>99</v>
      </c>
      <c r="H16" s="6" t="s">
        <v>10</v>
      </c>
      <c r="I16">
        <f ca="1">COUNTIF($A$2:$A$19,H16)</f>
        <v>13</v>
      </c>
      <c r="J16">
        <f ca="1">COUNTIF($B$2:$B$19,H16)</f>
        <v>12</v>
      </c>
    </row>
    <row r="17" spans="1:10" x14ac:dyDescent="0.25">
      <c r="A17" s="3" t="str">
        <f ca="1"/>
        <v>1. Muy bajo</v>
      </c>
      <c r="B17" s="4" t="str">
        <f ca="1"/>
        <v>1. Muy bajo</v>
      </c>
      <c r="C17" t="str">
        <f t="shared" ca="1" si="0"/>
        <v>Sin cambio</v>
      </c>
      <c r="D17">
        <f ca="1">_xlfn.XLOOKUP(A17,'Tabla de valores'!$A$2:$A$6,'Tabla de valores'!$B$2:$B$6,FALSE)-_xlfn.XLOOKUP(B17,'Tabla de valores'!$A$2:$A$6,'Tabla de valores'!$B$2:$B$6,FALSE)</f>
        <v>0</v>
      </c>
      <c r="E17" t="str">
        <f t="shared" ca="1" si="1"/>
        <v>Sin cambio</v>
      </c>
      <c r="G17" t="s">
        <v>76</v>
      </c>
      <c r="H17" s="6" t="s">
        <v>8</v>
      </c>
      <c r="I17">
        <f t="shared" ref="I17:I20" ca="1" si="2">COUNTIF($A$2:$A$19,H17)</f>
        <v>5</v>
      </c>
      <c r="J17">
        <f t="shared" ref="J17:J20" ca="1" si="3">COUNTIF($B$2:$B$19,H17)</f>
        <v>3</v>
      </c>
    </row>
    <row r="18" spans="1:10" x14ac:dyDescent="0.25">
      <c r="A18" s="3" t="str">
        <f ca="1"/>
        <v>1. Muy bajo</v>
      </c>
      <c r="B18" s="4" t="str">
        <f ca="1"/>
        <v>1. Muy bajo</v>
      </c>
      <c r="C18" t="str">
        <f t="shared" ca="1" si="0"/>
        <v>Sin cambio</v>
      </c>
      <c r="D18">
        <f ca="1">_xlfn.XLOOKUP(A18,'Tabla de valores'!$A$2:$A$6,'Tabla de valores'!$B$2:$B$6,FALSE)-_xlfn.XLOOKUP(B18,'Tabla de valores'!$A$2:$A$6,'Tabla de valores'!$B$2:$B$6,FALSE)</f>
        <v>0</v>
      </c>
      <c r="E18" t="str">
        <f t="shared" ca="1" si="1"/>
        <v>Sin cambio</v>
      </c>
      <c r="G18" t="s">
        <v>59</v>
      </c>
      <c r="H18" s="6" t="s">
        <v>7</v>
      </c>
      <c r="I18">
        <f t="shared" ca="1" si="2"/>
        <v>0</v>
      </c>
      <c r="J18">
        <f t="shared" ca="1" si="3"/>
        <v>1</v>
      </c>
    </row>
    <row r="19" spans="1:10" x14ac:dyDescent="0.25">
      <c r="A19" s="3" t="str">
        <f ca="1"/>
        <v>2. Bajo</v>
      </c>
      <c r="B19" s="4" t="str">
        <f ca="1"/>
        <v>2. Bajo</v>
      </c>
      <c r="C19" t="str">
        <f t="shared" ca="1" si="0"/>
        <v>Sin cambio</v>
      </c>
      <c r="D19">
        <f ca="1">_xlfn.XLOOKUP(A19,'Tabla de valores'!$A$2:$A$6,'Tabla de valores'!$B$2:$B$6,FALSE)-_xlfn.XLOOKUP(B19,'Tabla de valores'!$A$2:$A$6,'Tabla de valores'!$B$2:$B$6,FALSE)</f>
        <v>0</v>
      </c>
      <c r="E19" t="str">
        <f t="shared" ca="1" si="1"/>
        <v>Sin cambio</v>
      </c>
      <c r="G19" t="s">
        <v>60</v>
      </c>
      <c r="H19" s="6" t="s">
        <v>6</v>
      </c>
      <c r="I19">
        <f t="shared" ca="1" si="2"/>
        <v>0</v>
      </c>
      <c r="J19">
        <f t="shared" ca="1" si="3"/>
        <v>2</v>
      </c>
    </row>
    <row r="20" spans="1:10" x14ac:dyDescent="0.25">
      <c r="A20" t="str">
        <f ca="1"/>
        <v>1. Muy bajo</v>
      </c>
      <c r="B20" t="str">
        <f ca="1"/>
        <v>1. Muy bajo</v>
      </c>
      <c r="C20" t="str">
        <f t="shared" ca="1" si="0"/>
        <v>Sin cambio</v>
      </c>
      <c r="D20">
        <f ca="1">_xlfn.XLOOKUP(A20,'Tabla de valores'!$A$2:$A$6,'Tabla de valores'!$B$2:$B$6,FALSE)-_xlfn.XLOOKUP(B20,'Tabla de valores'!$A$2:$A$6,'Tabla de valores'!$B$2:$B$6,FALSE)</f>
        <v>0</v>
      </c>
      <c r="E20" t="str">
        <f t="shared" ca="1" si="1"/>
        <v>Sin cambio</v>
      </c>
      <c r="G20" t="s">
        <v>100</v>
      </c>
      <c r="H20" s="6" t="s">
        <v>20</v>
      </c>
      <c r="I20">
        <f t="shared" ca="1" si="2"/>
        <v>0</v>
      </c>
      <c r="J20">
        <f t="shared" ca="1" si="3"/>
        <v>0</v>
      </c>
    </row>
    <row r="21" spans="1:10" x14ac:dyDescent="0.25">
      <c r="A21" t="str">
        <f ca="1"/>
        <v>1. Muy bajo</v>
      </c>
      <c r="B21" t="str">
        <f ca="1"/>
        <v>1. Muy bajo</v>
      </c>
      <c r="C21" t="str">
        <f t="shared" ca="1" si="0"/>
        <v>Sin cambio</v>
      </c>
      <c r="D21">
        <f ca="1">_xlfn.XLOOKUP(A21,'Tabla de valores'!$A$2:$A$6,'Tabla de valores'!$B$2:$B$6,FALSE)-_xlfn.XLOOKUP(B21,'Tabla de valores'!$A$2:$A$6,'Tabla de valores'!$B$2:$B$6,FALSE)</f>
        <v>0</v>
      </c>
      <c r="E21" t="str">
        <f t="shared" ca="1" si="1"/>
        <v>Sin cambio</v>
      </c>
      <c r="I21">
        <f ca="1">SUM(I16:I20)</f>
        <v>18</v>
      </c>
      <c r="J21">
        <f ca="1">SUM(J16:J20)</f>
        <v>18</v>
      </c>
    </row>
    <row r="22" spans="1:10" x14ac:dyDescent="0.25">
      <c r="A22" t="str">
        <f ca="1"/>
        <v>1. Muy bajo</v>
      </c>
      <c r="B22" t="str">
        <f ca="1"/>
        <v>2. Bajo</v>
      </c>
      <c r="C22" t="str">
        <f t="shared" ca="1" si="0"/>
        <v>Incremento</v>
      </c>
      <c r="D22">
        <f ca="1">_xlfn.XLOOKUP(A22,'Tabla de valores'!$A$2:$A$6,'Tabla de valores'!$B$2:$B$6,FALSE)-_xlfn.XLOOKUP(B22,'Tabla de valores'!$A$2:$A$6,'Tabla de valores'!$B$2:$B$6,FALSE)</f>
        <v>-1</v>
      </c>
      <c r="E22" t="str">
        <f t="shared" ca="1" si="1"/>
        <v>Más 1 nivel</v>
      </c>
    </row>
    <row r="23" spans="1:10" x14ac:dyDescent="0.25">
      <c r="A23" t="str">
        <f ca="1"/>
        <v>1. Muy bajo</v>
      </c>
      <c r="B23" t="str">
        <f ca="1"/>
        <v>1. Muy bajo</v>
      </c>
      <c r="C23" t="str">
        <f t="shared" ca="1" si="0"/>
        <v>Sin cambio</v>
      </c>
      <c r="D23">
        <f ca="1">_xlfn.XLOOKUP(A23,'Tabla de valores'!$A$2:$A$6,'Tabla de valores'!$B$2:$B$6,FALSE)-_xlfn.XLOOKUP(B23,'Tabla de valores'!$A$2:$A$6,'Tabla de valores'!$B$2:$B$6,FALSE)</f>
        <v>0</v>
      </c>
      <c r="E23" t="str">
        <f t="shared" ca="1" si="1"/>
        <v>Sin cambio</v>
      </c>
    </row>
    <row r="24" spans="1:10" x14ac:dyDescent="0.25">
      <c r="A24" t="str">
        <f ca="1"/>
        <v>1. Muy bajo</v>
      </c>
      <c r="B24" t="str">
        <f ca="1"/>
        <v>1. Muy bajo</v>
      </c>
      <c r="C24" t="str">
        <f t="shared" ca="1" si="0"/>
        <v>Sin cambio</v>
      </c>
      <c r="D24">
        <f ca="1">_xlfn.XLOOKUP(A24,'Tabla de valores'!$A$2:$A$6,'Tabla de valores'!$B$2:$B$6,FALSE)-_xlfn.XLOOKUP(B24,'Tabla de valores'!$A$2:$A$6,'Tabla de valores'!$B$2:$B$6,FALSE)</f>
        <v>0</v>
      </c>
      <c r="E24" t="str">
        <f t="shared" ca="1" si="1"/>
        <v>Sin cambio</v>
      </c>
      <c r="I24" s="7"/>
    </row>
    <row r="25" spans="1:10" x14ac:dyDescent="0.25">
      <c r="C25">
        <f t="shared" si="0"/>
        <v>0</v>
      </c>
      <c r="D25">
        <f>_xlfn.XLOOKUP(A25,'Tabla de valores'!$A$2:$A$6,'Tabla de valores'!$B$2:$B$6,FALSE)-_xlfn.XLOOKUP(B25,'Tabla de valores'!$A$2:$A$6,'Tabla de valores'!$B$2:$B$6,FALSE)</f>
        <v>0</v>
      </c>
      <c r="E25">
        <f t="shared" si="1"/>
        <v>0</v>
      </c>
      <c r="I25" s="7"/>
    </row>
    <row r="26" spans="1:10" x14ac:dyDescent="0.25">
      <c r="C26">
        <f t="shared" si="0"/>
        <v>0</v>
      </c>
      <c r="D26">
        <f>_xlfn.XLOOKUP(A26,'Tabla de valores'!$A$2:$A$6,'Tabla de valores'!$B$2:$B$6,FALSE)-_xlfn.XLOOKUP(B26,'Tabla de valores'!$A$2:$A$6,'Tabla de valores'!$B$2:$B$6,FALSE)</f>
        <v>0</v>
      </c>
      <c r="E26">
        <f t="shared" si="1"/>
        <v>0</v>
      </c>
      <c r="I26" s="7"/>
    </row>
    <row r="27" spans="1:10" x14ac:dyDescent="0.25">
      <c r="C27">
        <f t="shared" si="0"/>
        <v>0</v>
      </c>
      <c r="D27">
        <f>_xlfn.XLOOKUP(A27,'Tabla de valores'!$A$2:$A$6,'Tabla de valores'!$B$2:$B$6,FALSE)-_xlfn.XLOOKUP(B27,'Tabla de valores'!$A$2:$A$6,'Tabla de valores'!$B$2:$B$6,FALSE)</f>
        <v>0</v>
      </c>
      <c r="E27">
        <f t="shared" si="1"/>
        <v>0</v>
      </c>
      <c r="I27" s="7"/>
    </row>
    <row r="28" spans="1:10" x14ac:dyDescent="0.25">
      <c r="C28">
        <f t="shared" si="0"/>
        <v>0</v>
      </c>
      <c r="D28">
        <f>_xlfn.XLOOKUP(A28,'Tabla de valores'!$A$2:$A$6,'Tabla de valores'!$B$2:$B$6,FALSE)-_xlfn.XLOOKUP(B28,'Tabla de valores'!$A$2:$A$6,'Tabla de valores'!$B$2:$B$6,FALSE)</f>
        <v>0</v>
      </c>
      <c r="E28">
        <f t="shared" si="1"/>
        <v>0</v>
      </c>
    </row>
    <row r="29" spans="1:10" x14ac:dyDescent="0.25">
      <c r="C29">
        <f t="shared" si="0"/>
        <v>0</v>
      </c>
      <c r="D29">
        <f>_xlfn.XLOOKUP(A29,'Tabla de valores'!$A$2:$A$6,'Tabla de valores'!$B$2:$B$6,FALSE)-_xlfn.XLOOKUP(B29,'Tabla de valores'!$A$2:$A$6,'Tabla de valores'!$B$2:$B$6,FALSE)</f>
        <v>0</v>
      </c>
      <c r="E29">
        <f t="shared" si="1"/>
        <v>0</v>
      </c>
      <c r="G29" s="6"/>
    </row>
    <row r="30" spans="1:10" x14ac:dyDescent="0.25">
      <c r="C30">
        <f t="shared" si="0"/>
        <v>0</v>
      </c>
      <c r="D30">
        <f>_xlfn.XLOOKUP(A30,'Tabla de valores'!$A$2:$A$6,'Tabla de valores'!$B$2:$B$6,FALSE)-_xlfn.XLOOKUP(B30,'Tabla de valores'!$A$2:$A$6,'Tabla de valores'!$B$2:$B$6,FALSE)</f>
        <v>0</v>
      </c>
      <c r="E30">
        <f t="shared" si="1"/>
        <v>0</v>
      </c>
    </row>
    <row r="31" spans="1:10" x14ac:dyDescent="0.25">
      <c r="C31">
        <f t="shared" si="0"/>
        <v>0</v>
      </c>
      <c r="D31">
        <f>_xlfn.XLOOKUP(A31,'Tabla de valores'!$A$2:$A$6,'Tabla de valores'!$B$2:$B$6,FALSE)-_xlfn.XLOOKUP(B31,'Tabla de valores'!$A$2:$A$6,'Tabla de valores'!$B$2:$B$6,FALSE)</f>
        <v>0</v>
      </c>
      <c r="E31">
        <f t="shared" si="1"/>
        <v>0</v>
      </c>
    </row>
    <row r="32" spans="1:10" x14ac:dyDescent="0.25">
      <c r="C32">
        <f t="shared" si="0"/>
        <v>0</v>
      </c>
      <c r="D32">
        <f>_xlfn.XLOOKUP(A32,'Tabla de valores'!$A$2:$A$6,'Tabla de valores'!$B$2:$B$6,FALSE)-_xlfn.XLOOKUP(B32,'Tabla de valores'!$A$2:$A$6,'Tabla de valores'!$B$2:$B$6,FALSE)</f>
        <v>0</v>
      </c>
      <c r="E32">
        <f t="shared" si="1"/>
        <v>0</v>
      </c>
    </row>
    <row r="33" spans="3:12" x14ac:dyDescent="0.25">
      <c r="C33">
        <f t="shared" si="0"/>
        <v>0</v>
      </c>
      <c r="D33">
        <f>_xlfn.XLOOKUP(A33,'Tabla de valores'!$A$2:$A$6,'Tabla de valores'!$B$2:$B$6,FALSE)-_xlfn.XLOOKUP(B33,'Tabla de valores'!$A$2:$A$6,'Tabla de valores'!$B$2:$B$6,FALSE)</f>
        <v>0</v>
      </c>
      <c r="E33">
        <f t="shared" si="1"/>
        <v>0</v>
      </c>
    </row>
    <row r="34" spans="3:12" x14ac:dyDescent="0.25">
      <c r="C34">
        <f t="shared" si="0"/>
        <v>0</v>
      </c>
      <c r="D34">
        <f>_xlfn.XLOOKUP(A34,'Tabla de valores'!$A$2:$A$6,'Tabla de valores'!$B$2:$B$6,FALSE)-_xlfn.XLOOKUP(B34,'Tabla de valores'!$A$2:$A$6,'Tabla de valores'!$B$2:$B$6,FALSE)</f>
        <v>0</v>
      </c>
      <c r="E34">
        <f t="shared" si="1"/>
        <v>0</v>
      </c>
    </row>
    <row r="35" spans="3:12" x14ac:dyDescent="0.25">
      <c r="C35">
        <f t="shared" si="0"/>
        <v>0</v>
      </c>
      <c r="D35">
        <f>_xlfn.XLOOKUP(A35,'Tabla de valores'!$A$2:$A$6,'Tabla de valores'!$B$2:$B$6,FALSE)-_xlfn.XLOOKUP(B35,'Tabla de valores'!$A$2:$A$6,'Tabla de valores'!$B$2:$B$6,FALSE)</f>
        <v>0</v>
      </c>
      <c r="E35">
        <f t="shared" si="1"/>
        <v>0</v>
      </c>
    </row>
    <row r="36" spans="3:12" x14ac:dyDescent="0.25">
      <c r="C36">
        <f t="shared" si="0"/>
        <v>0</v>
      </c>
      <c r="D36">
        <f>_xlfn.XLOOKUP(A36,'Tabla de valores'!$A$2:$A$6,'Tabla de valores'!$B$2:$B$6,FALSE)-_xlfn.XLOOKUP(B36,'Tabla de valores'!$A$2:$A$6,'Tabla de valores'!$B$2:$B$6,FALSE)</f>
        <v>0</v>
      </c>
      <c r="E36">
        <f t="shared" si="1"/>
        <v>0</v>
      </c>
    </row>
    <row r="37" spans="3:12" x14ac:dyDescent="0.25">
      <c r="C37">
        <f t="shared" si="0"/>
        <v>0</v>
      </c>
      <c r="D37">
        <f>_xlfn.XLOOKUP(A37,'Tabla de valores'!$A$2:$A$6,'Tabla de valores'!$B$2:$B$6,FALSE)-_xlfn.XLOOKUP(B37,'Tabla de valores'!$A$2:$A$6,'Tabla de valores'!$B$2:$B$6,FALSE)</f>
        <v>0</v>
      </c>
      <c r="E37">
        <f t="shared" si="1"/>
        <v>0</v>
      </c>
    </row>
    <row r="38" spans="3:12" x14ac:dyDescent="0.25">
      <c r="C38">
        <f t="shared" si="0"/>
        <v>0</v>
      </c>
      <c r="D38">
        <f>_xlfn.XLOOKUP(A38,'Tabla de valores'!$A$2:$A$6,'Tabla de valores'!$B$2:$B$6,FALSE)-_xlfn.XLOOKUP(B38,'Tabla de valores'!$A$2:$A$6,'Tabla de valores'!$B$2:$B$6,FALSE)</f>
        <v>0</v>
      </c>
      <c r="E38">
        <f t="shared" si="1"/>
        <v>0</v>
      </c>
    </row>
    <row r="39" spans="3:12" ht="13" x14ac:dyDescent="0.3">
      <c r="C39">
        <f t="shared" si="0"/>
        <v>0</v>
      </c>
      <c r="D39">
        <f>_xlfn.XLOOKUP(A39,'Tabla de valores'!$A$2:$A$6,'Tabla de valores'!$B$2:$B$6,FALSE)-_xlfn.XLOOKUP(B39,'Tabla de valores'!$A$2:$A$6,'Tabla de valores'!$B$2:$B$6,FALSE)</f>
        <v>0</v>
      </c>
      <c r="E39">
        <f t="shared" si="1"/>
        <v>0</v>
      </c>
      <c r="L39" s="8"/>
    </row>
    <row r="40" spans="3:12" x14ac:dyDescent="0.25">
      <c r="C40">
        <f t="shared" si="0"/>
        <v>0</v>
      </c>
      <c r="D40">
        <f>_xlfn.XLOOKUP(A40,'Tabla de valores'!$A$2:$A$6,'Tabla de valores'!$B$2:$B$6,FALSE)-_xlfn.XLOOKUP(B40,'Tabla de valores'!$A$2:$A$6,'Tabla de valores'!$B$2:$B$6,FALSE)</f>
        <v>0</v>
      </c>
      <c r="E40">
        <f t="shared" si="1"/>
        <v>0</v>
      </c>
    </row>
    <row r="41" spans="3:12" x14ac:dyDescent="0.25">
      <c r="C41">
        <f t="shared" si="0"/>
        <v>0</v>
      </c>
      <c r="D41">
        <f>_xlfn.XLOOKUP(A41,'Tabla de valores'!$A$2:$A$6,'Tabla de valores'!$B$2:$B$6,FALSE)-_xlfn.XLOOKUP(B41,'Tabla de valores'!$A$2:$A$6,'Tabla de valores'!$B$2:$B$6,FALSE)</f>
        <v>0</v>
      </c>
      <c r="E41">
        <f t="shared" si="1"/>
        <v>0</v>
      </c>
    </row>
    <row r="42" spans="3:12" x14ac:dyDescent="0.25">
      <c r="C42">
        <f t="shared" si="0"/>
        <v>0</v>
      </c>
      <c r="D42">
        <f>_xlfn.XLOOKUP(A42,'Tabla de valores'!$A$2:$A$6,'Tabla de valores'!$B$2:$B$6,FALSE)-_xlfn.XLOOKUP(B42,'Tabla de valores'!$A$2:$A$6,'Tabla de valores'!$B$2:$B$6,FALSE)</f>
        <v>0</v>
      </c>
      <c r="E42">
        <f t="shared" si="1"/>
        <v>0</v>
      </c>
    </row>
    <row r="43" spans="3:12" x14ac:dyDescent="0.25">
      <c r="C43">
        <f t="shared" si="0"/>
        <v>0</v>
      </c>
      <c r="D43">
        <f>_xlfn.XLOOKUP(A43,'Tabla de valores'!$A$2:$A$6,'Tabla de valores'!$B$2:$B$6,FALSE)-_xlfn.XLOOKUP(B43,'Tabla de valores'!$A$2:$A$6,'Tabla de valores'!$B$2:$B$6,FALSE)</f>
        <v>0</v>
      </c>
      <c r="E43">
        <f t="shared" si="1"/>
        <v>0</v>
      </c>
    </row>
    <row r="44" spans="3:12" x14ac:dyDescent="0.25">
      <c r="C44">
        <f t="shared" si="0"/>
        <v>0</v>
      </c>
      <c r="D44">
        <f>_xlfn.XLOOKUP(A44,'Tabla de valores'!$A$2:$A$6,'Tabla de valores'!$B$2:$B$6,FALSE)-_xlfn.XLOOKUP(B44,'Tabla de valores'!$A$2:$A$6,'Tabla de valores'!$B$2:$B$6,FALSE)</f>
        <v>0</v>
      </c>
      <c r="E44">
        <f t="shared" si="1"/>
        <v>0</v>
      </c>
    </row>
    <row r="45" spans="3:12" x14ac:dyDescent="0.25">
      <c r="C45">
        <f t="shared" si="0"/>
        <v>0</v>
      </c>
      <c r="D45">
        <f>_xlfn.XLOOKUP(A45,'Tabla de valores'!$A$2:$A$6,'Tabla de valores'!$B$2:$B$6,FALSE)-_xlfn.XLOOKUP(B45,'Tabla de valores'!$A$2:$A$6,'Tabla de valores'!$B$2:$B$6,FALSE)</f>
        <v>0</v>
      </c>
      <c r="E45">
        <f t="shared" si="1"/>
        <v>0</v>
      </c>
    </row>
    <row r="46" spans="3:12" x14ac:dyDescent="0.25">
      <c r="C46">
        <f t="shared" si="0"/>
        <v>0</v>
      </c>
      <c r="D46">
        <f>_xlfn.XLOOKUP(A46,'Tabla de valores'!$A$2:$A$6,'Tabla de valores'!$B$2:$B$6,FALSE)-_xlfn.XLOOKUP(B46,'Tabla de valores'!$A$2:$A$6,'Tabla de valores'!$B$2:$B$6,FALSE)</f>
        <v>0</v>
      </c>
      <c r="E46">
        <f t="shared" si="1"/>
        <v>0</v>
      </c>
    </row>
    <row r="47" spans="3:12" x14ac:dyDescent="0.25">
      <c r="C47">
        <f t="shared" si="0"/>
        <v>0</v>
      </c>
      <c r="D47">
        <f>_xlfn.XLOOKUP(A47,'Tabla de valores'!$A$2:$A$6,'Tabla de valores'!$B$2:$B$6,FALSE)-_xlfn.XLOOKUP(B47,'Tabla de valores'!$A$2:$A$6,'Tabla de valores'!$B$2:$B$6,FALSE)</f>
        <v>0</v>
      </c>
      <c r="E47">
        <f t="shared" si="1"/>
        <v>0</v>
      </c>
    </row>
    <row r="48" spans="3:12" x14ac:dyDescent="0.25">
      <c r="C48">
        <f t="shared" si="0"/>
        <v>0</v>
      </c>
      <c r="D48">
        <f>_xlfn.XLOOKUP(A48,'Tabla de valores'!$A$2:$A$6,'Tabla de valores'!$B$2:$B$6,FALSE)-_xlfn.XLOOKUP(B48,'Tabla de valores'!$A$2:$A$6,'Tabla de valores'!$B$2:$B$6,FALSE)</f>
        <v>0</v>
      </c>
      <c r="E48">
        <f t="shared" si="1"/>
        <v>0</v>
      </c>
    </row>
    <row r="49" spans="3:5" x14ac:dyDescent="0.25">
      <c r="C49">
        <f t="shared" si="0"/>
        <v>0</v>
      </c>
      <c r="D49">
        <f>_xlfn.XLOOKUP(A49,'Tabla de valores'!$A$2:$A$6,'Tabla de valores'!$B$2:$B$6,FALSE)-_xlfn.XLOOKUP(B49,'Tabla de valores'!$A$2:$A$6,'Tabla de valores'!$B$2:$B$6,FALSE)</f>
        <v>0</v>
      </c>
      <c r="E49">
        <f t="shared" si="1"/>
        <v>0</v>
      </c>
    </row>
    <row r="50" spans="3:5" x14ac:dyDescent="0.25">
      <c r="C50">
        <f t="shared" si="0"/>
        <v>0</v>
      </c>
      <c r="D50">
        <f>_xlfn.XLOOKUP(A50,'Tabla de valores'!$A$2:$A$6,'Tabla de valores'!$B$2:$B$6,FALSE)-_xlfn.XLOOKUP(B50,'Tabla de valores'!$A$2:$A$6,'Tabla de valores'!$B$2:$B$6,FALSE)</f>
        <v>0</v>
      </c>
      <c r="E50">
        <f t="shared" si="1"/>
        <v>0</v>
      </c>
    </row>
    <row r="51" spans="3:5" x14ac:dyDescent="0.25">
      <c r="C51">
        <f t="shared" si="0"/>
        <v>0</v>
      </c>
      <c r="D51">
        <f>_xlfn.XLOOKUP(A51,'Tabla de valores'!$A$2:$A$6,'Tabla de valores'!$B$2:$B$6,FALSE)-_xlfn.XLOOKUP(B51,'Tabla de valores'!$A$2:$A$6,'Tabla de valores'!$B$2:$B$6,FALSE)</f>
        <v>0</v>
      </c>
      <c r="E51">
        <f t="shared" si="1"/>
        <v>0</v>
      </c>
    </row>
    <row r="52" spans="3:5" x14ac:dyDescent="0.25">
      <c r="C52">
        <f t="shared" si="0"/>
        <v>0</v>
      </c>
      <c r="D52">
        <f>_xlfn.XLOOKUP(A52,'Tabla de valores'!$A$2:$A$6,'Tabla de valores'!$B$2:$B$6,FALSE)-_xlfn.XLOOKUP(B52,'Tabla de valores'!$A$2:$A$6,'Tabla de valores'!$B$2:$B$6,FALSE)</f>
        <v>0</v>
      </c>
      <c r="E52">
        <f t="shared" si="1"/>
        <v>0</v>
      </c>
    </row>
    <row r="53" spans="3:5" x14ac:dyDescent="0.25">
      <c r="C53">
        <f t="shared" si="0"/>
        <v>0</v>
      </c>
      <c r="D53">
        <f>_xlfn.XLOOKUP(A53,'Tabla de valores'!$A$2:$A$6,'Tabla de valores'!$B$2:$B$6,FALSE)-_xlfn.XLOOKUP(B53,'Tabla de valores'!$A$2:$A$6,'Tabla de valores'!$B$2:$B$6,FALSE)</f>
        <v>0</v>
      </c>
      <c r="E53">
        <f t="shared" si="1"/>
        <v>0</v>
      </c>
    </row>
    <row r="54" spans="3:5" x14ac:dyDescent="0.25">
      <c r="C54">
        <f t="shared" si="0"/>
        <v>0</v>
      </c>
      <c r="D54">
        <f>_xlfn.XLOOKUP(A54,'Tabla de valores'!$A$2:$A$6,'Tabla de valores'!$B$2:$B$6,FALSE)-_xlfn.XLOOKUP(B54,'Tabla de valores'!$A$2:$A$6,'Tabla de valores'!$B$2:$B$6,FALSE)</f>
        <v>0</v>
      </c>
      <c r="E54">
        <f t="shared" si="1"/>
        <v>0</v>
      </c>
    </row>
    <row r="55" spans="3:5" x14ac:dyDescent="0.25">
      <c r="C55">
        <f t="shared" si="0"/>
        <v>0</v>
      </c>
      <c r="D55">
        <f>_xlfn.XLOOKUP(A55,'Tabla de valores'!$A$2:$A$6,'Tabla de valores'!$B$2:$B$6,FALSE)-_xlfn.XLOOKUP(B55,'Tabla de valores'!$A$2:$A$6,'Tabla de valores'!$B$2:$B$6,FALSE)</f>
        <v>0</v>
      </c>
      <c r="E55">
        <f t="shared" si="1"/>
        <v>0</v>
      </c>
    </row>
    <row r="56" spans="3:5" x14ac:dyDescent="0.25">
      <c r="C56">
        <f t="shared" si="0"/>
        <v>0</v>
      </c>
      <c r="D56">
        <f>_xlfn.XLOOKUP(A56,'Tabla de valores'!$A$2:$A$6,'Tabla de valores'!$B$2:$B$6,FALSE)-_xlfn.XLOOKUP(B56,'Tabla de valores'!$A$2:$A$6,'Tabla de valores'!$B$2:$B$6,FALSE)</f>
        <v>0</v>
      </c>
      <c r="E56">
        <f t="shared" si="1"/>
        <v>0</v>
      </c>
    </row>
    <row r="57" spans="3:5" x14ac:dyDescent="0.25">
      <c r="C57">
        <f t="shared" si="0"/>
        <v>0</v>
      </c>
      <c r="D57">
        <f>_xlfn.XLOOKUP(A57,'Tabla de valores'!$A$2:$A$6,'Tabla de valores'!$B$2:$B$6,FALSE)-_xlfn.XLOOKUP(B57,'Tabla de valores'!$A$2:$A$6,'Tabla de valores'!$B$2:$B$6,FALSE)</f>
        <v>0</v>
      </c>
      <c r="E57">
        <f t="shared" si="1"/>
        <v>0</v>
      </c>
    </row>
    <row r="58" spans="3:5" x14ac:dyDescent="0.25">
      <c r="C58">
        <f t="shared" si="0"/>
        <v>0</v>
      </c>
      <c r="D58">
        <f>_xlfn.XLOOKUP(A58,'Tabla de valores'!$A$2:$A$6,'Tabla de valores'!$B$2:$B$6,FALSE)-_xlfn.XLOOKUP(B58,'Tabla de valores'!$A$2:$A$6,'Tabla de valores'!$B$2:$B$6,FALSE)</f>
        <v>0</v>
      </c>
      <c r="E58">
        <f t="shared" si="1"/>
        <v>0</v>
      </c>
    </row>
    <row r="59" spans="3:5" x14ac:dyDescent="0.25">
      <c r="C59">
        <f t="shared" si="0"/>
        <v>0</v>
      </c>
      <c r="D59">
        <f>_xlfn.XLOOKUP(A59,'Tabla de valores'!$A$2:$A$6,'Tabla de valores'!$B$2:$B$6,FALSE)-_xlfn.XLOOKUP(B59,'Tabla de valores'!$A$2:$A$6,'Tabla de valores'!$B$2:$B$6,FALSE)</f>
        <v>0</v>
      </c>
      <c r="E59">
        <f t="shared" si="1"/>
        <v>0</v>
      </c>
    </row>
    <row r="60" spans="3:5" x14ac:dyDescent="0.25">
      <c r="C60">
        <f t="shared" si="0"/>
        <v>0</v>
      </c>
      <c r="D60">
        <f>_xlfn.XLOOKUP(A60,'Tabla de valores'!$A$2:$A$6,'Tabla de valores'!$B$2:$B$6,FALSE)-_xlfn.XLOOKUP(B60,'Tabla de valores'!$A$2:$A$6,'Tabla de valores'!$B$2:$B$6,FALSE)</f>
        <v>0</v>
      </c>
      <c r="E60">
        <f t="shared" si="1"/>
        <v>0</v>
      </c>
    </row>
    <row r="61" spans="3:5" x14ac:dyDescent="0.25">
      <c r="C61">
        <f t="shared" si="0"/>
        <v>0</v>
      </c>
      <c r="D61">
        <f>_xlfn.XLOOKUP(A61,'Tabla de valores'!$A$2:$A$6,'Tabla de valores'!$B$2:$B$6,FALSE)-_xlfn.XLOOKUP(B61,'Tabla de valores'!$A$2:$A$6,'Tabla de valores'!$B$2:$B$6,FALSE)</f>
        <v>0</v>
      </c>
      <c r="E61">
        <f t="shared" si="1"/>
        <v>0</v>
      </c>
    </row>
    <row r="62" spans="3:5" x14ac:dyDescent="0.25">
      <c r="C62">
        <f t="shared" si="0"/>
        <v>0</v>
      </c>
      <c r="D62">
        <f>_xlfn.XLOOKUP(A62,'Tabla de valores'!$A$2:$A$6,'Tabla de valores'!$B$2:$B$6,FALSE)-_xlfn.XLOOKUP(B62,'Tabla de valores'!$A$2:$A$6,'Tabla de valores'!$B$2:$B$6,FALSE)</f>
        <v>0</v>
      </c>
      <c r="E62">
        <f t="shared" si="1"/>
        <v>0</v>
      </c>
    </row>
    <row r="63" spans="3:5" x14ac:dyDescent="0.25">
      <c r="C63">
        <f t="shared" si="0"/>
        <v>0</v>
      </c>
      <c r="D63">
        <f>_xlfn.XLOOKUP(A63,'Tabla de valores'!$A$2:$A$6,'Tabla de valores'!$B$2:$B$6,FALSE)-_xlfn.XLOOKUP(B63,'Tabla de valores'!$A$2:$A$6,'Tabla de valores'!$B$2:$B$6,FALSE)</f>
        <v>0</v>
      </c>
      <c r="E63">
        <f t="shared" si="1"/>
        <v>0</v>
      </c>
    </row>
    <row r="64" spans="3:5" x14ac:dyDescent="0.25">
      <c r="C64">
        <f t="shared" si="0"/>
        <v>0</v>
      </c>
      <c r="D64">
        <f>_xlfn.XLOOKUP(A64,'Tabla de valores'!$A$2:$A$6,'Tabla de valores'!$B$2:$B$6,FALSE)-_xlfn.XLOOKUP(B64,'Tabla de valores'!$A$2:$A$6,'Tabla de valores'!$B$2:$B$6,FALSE)</f>
        <v>0</v>
      </c>
      <c r="E64">
        <f t="shared" si="1"/>
        <v>0</v>
      </c>
    </row>
    <row r="65" spans="3:5" x14ac:dyDescent="0.25">
      <c r="C65">
        <f t="shared" si="0"/>
        <v>0</v>
      </c>
      <c r="D65">
        <f>_xlfn.XLOOKUP(A65,'Tabla de valores'!$A$2:$A$6,'Tabla de valores'!$B$2:$B$6,FALSE)-_xlfn.XLOOKUP(B65,'Tabla de valores'!$A$2:$A$6,'Tabla de valores'!$B$2:$B$6,FALSE)</f>
        <v>0</v>
      </c>
      <c r="E65">
        <f t="shared" si="1"/>
        <v>0</v>
      </c>
    </row>
    <row r="66" spans="3:5" x14ac:dyDescent="0.25">
      <c r="C66">
        <f t="shared" si="0"/>
        <v>0</v>
      </c>
      <c r="D66">
        <f>_xlfn.XLOOKUP(A66,'Tabla de valores'!$A$2:$A$6,'Tabla de valores'!$B$2:$B$6,FALSE)-_xlfn.XLOOKUP(B66,'Tabla de valores'!$A$2:$A$6,'Tabla de valores'!$B$2:$B$6,FALSE)</f>
        <v>0</v>
      </c>
      <c r="E66">
        <f t="shared" si="1"/>
        <v>0</v>
      </c>
    </row>
    <row r="67" spans="3:5" x14ac:dyDescent="0.25">
      <c r="C67">
        <f t="shared" ref="C67:C130" si="4">IF(OR(ISBLANK(A67), ISBLANK(B67)), , IF(A67 &lt; B67, "Incremento", IF(A67 &gt; B67, "Decremento", "Sin cambio")))</f>
        <v>0</v>
      </c>
      <c r="D67">
        <f>_xlfn.XLOOKUP(A67,'Tabla de valores'!$A$2:$A$6,'Tabla de valores'!$B$2:$B$6,FALSE)-_xlfn.XLOOKUP(B67,'Tabla de valores'!$A$2:$A$6,'Tabla de valores'!$B$2:$B$6,FALSE)</f>
        <v>0</v>
      </c>
      <c r="E67">
        <f t="shared" ref="E67:E130" si="5">IF(AND(C67=0, D67=0), , IF(C67="Incremento", IF(ABS(D67)=1, CONCATENATE("Más ", ABS(D67), " nivel"), CONCATENATE("Más ", ABS(D67), " niveles")),IF(C67="Decremento",IF(D67=1, CONCATENATE("Menos ", D67, " nivel"), CONCATENATE("Menos ", D67, " niveles")), "Sin cambio")))</f>
        <v>0</v>
      </c>
    </row>
    <row r="68" spans="3:5" x14ac:dyDescent="0.25">
      <c r="C68">
        <f t="shared" si="4"/>
        <v>0</v>
      </c>
      <c r="D68">
        <f>_xlfn.XLOOKUP(A68,'Tabla de valores'!$A$2:$A$6,'Tabla de valores'!$B$2:$B$6,FALSE)-_xlfn.XLOOKUP(B68,'Tabla de valores'!$A$2:$A$6,'Tabla de valores'!$B$2:$B$6,FALSE)</f>
        <v>0</v>
      </c>
      <c r="E68">
        <f t="shared" si="5"/>
        <v>0</v>
      </c>
    </row>
    <row r="69" spans="3:5" x14ac:dyDescent="0.25">
      <c r="C69">
        <f t="shared" si="4"/>
        <v>0</v>
      </c>
      <c r="D69">
        <f>_xlfn.XLOOKUP(A69,'Tabla de valores'!$A$2:$A$6,'Tabla de valores'!$B$2:$B$6,FALSE)-_xlfn.XLOOKUP(B69,'Tabla de valores'!$A$2:$A$6,'Tabla de valores'!$B$2:$B$6,FALSE)</f>
        <v>0</v>
      </c>
      <c r="E69">
        <f t="shared" si="5"/>
        <v>0</v>
      </c>
    </row>
    <row r="70" spans="3:5" x14ac:dyDescent="0.25">
      <c r="C70">
        <f t="shared" si="4"/>
        <v>0</v>
      </c>
      <c r="D70">
        <f>_xlfn.XLOOKUP(A70,'Tabla de valores'!$A$2:$A$6,'Tabla de valores'!$B$2:$B$6,FALSE)-_xlfn.XLOOKUP(B70,'Tabla de valores'!$A$2:$A$6,'Tabla de valores'!$B$2:$B$6,FALSE)</f>
        <v>0</v>
      </c>
      <c r="E70">
        <f t="shared" si="5"/>
        <v>0</v>
      </c>
    </row>
    <row r="71" spans="3:5" x14ac:dyDescent="0.25">
      <c r="C71">
        <f t="shared" si="4"/>
        <v>0</v>
      </c>
      <c r="D71">
        <f>_xlfn.XLOOKUP(A71,'Tabla de valores'!$A$2:$A$6,'Tabla de valores'!$B$2:$B$6,FALSE)-_xlfn.XLOOKUP(B71,'Tabla de valores'!$A$2:$A$6,'Tabla de valores'!$B$2:$B$6,FALSE)</f>
        <v>0</v>
      </c>
      <c r="E71">
        <f t="shared" si="5"/>
        <v>0</v>
      </c>
    </row>
    <row r="72" spans="3:5" x14ac:dyDescent="0.25">
      <c r="C72">
        <f t="shared" si="4"/>
        <v>0</v>
      </c>
      <c r="D72">
        <f>_xlfn.XLOOKUP(A72,'Tabla de valores'!$A$2:$A$6,'Tabla de valores'!$B$2:$B$6,FALSE)-_xlfn.XLOOKUP(B72,'Tabla de valores'!$A$2:$A$6,'Tabla de valores'!$B$2:$B$6,FALSE)</f>
        <v>0</v>
      </c>
      <c r="E72">
        <f t="shared" si="5"/>
        <v>0</v>
      </c>
    </row>
    <row r="73" spans="3:5" x14ac:dyDescent="0.25">
      <c r="C73">
        <f t="shared" si="4"/>
        <v>0</v>
      </c>
      <c r="D73">
        <f>_xlfn.XLOOKUP(A73,'Tabla de valores'!$A$2:$A$6,'Tabla de valores'!$B$2:$B$6,FALSE)-_xlfn.XLOOKUP(B73,'Tabla de valores'!$A$2:$A$6,'Tabla de valores'!$B$2:$B$6,FALSE)</f>
        <v>0</v>
      </c>
      <c r="E73">
        <f t="shared" si="5"/>
        <v>0</v>
      </c>
    </row>
    <row r="74" spans="3:5" x14ac:dyDescent="0.25">
      <c r="C74">
        <f t="shared" si="4"/>
        <v>0</v>
      </c>
      <c r="D74">
        <f>_xlfn.XLOOKUP(A74,'Tabla de valores'!$A$2:$A$6,'Tabla de valores'!$B$2:$B$6,FALSE)-_xlfn.XLOOKUP(B74,'Tabla de valores'!$A$2:$A$6,'Tabla de valores'!$B$2:$B$6,FALSE)</f>
        <v>0</v>
      </c>
      <c r="E74">
        <f t="shared" si="5"/>
        <v>0</v>
      </c>
    </row>
    <row r="75" spans="3:5" x14ac:dyDescent="0.25">
      <c r="C75">
        <f t="shared" si="4"/>
        <v>0</v>
      </c>
      <c r="D75">
        <f>_xlfn.XLOOKUP(A75,'Tabla de valores'!$A$2:$A$6,'Tabla de valores'!$B$2:$B$6,FALSE)-_xlfn.XLOOKUP(B75,'Tabla de valores'!$A$2:$A$6,'Tabla de valores'!$B$2:$B$6,FALSE)</f>
        <v>0</v>
      </c>
      <c r="E75">
        <f t="shared" si="5"/>
        <v>0</v>
      </c>
    </row>
    <row r="76" spans="3:5" x14ac:dyDescent="0.25">
      <c r="C76">
        <f t="shared" si="4"/>
        <v>0</v>
      </c>
      <c r="D76">
        <f>_xlfn.XLOOKUP(A76,'Tabla de valores'!$A$2:$A$6,'Tabla de valores'!$B$2:$B$6,FALSE)-_xlfn.XLOOKUP(B76,'Tabla de valores'!$A$2:$A$6,'Tabla de valores'!$B$2:$B$6,FALSE)</f>
        <v>0</v>
      </c>
      <c r="E76">
        <f t="shared" si="5"/>
        <v>0</v>
      </c>
    </row>
    <row r="77" spans="3:5" x14ac:dyDescent="0.25">
      <c r="C77">
        <f t="shared" si="4"/>
        <v>0</v>
      </c>
      <c r="D77">
        <f>_xlfn.XLOOKUP(A77,'Tabla de valores'!$A$2:$A$6,'Tabla de valores'!$B$2:$B$6,FALSE)-_xlfn.XLOOKUP(B77,'Tabla de valores'!$A$2:$A$6,'Tabla de valores'!$B$2:$B$6,FALSE)</f>
        <v>0</v>
      </c>
      <c r="E77">
        <f t="shared" si="5"/>
        <v>0</v>
      </c>
    </row>
    <row r="78" spans="3:5" x14ac:dyDescent="0.25">
      <c r="C78">
        <f t="shared" si="4"/>
        <v>0</v>
      </c>
      <c r="D78">
        <f>_xlfn.XLOOKUP(A78,'Tabla de valores'!$A$2:$A$6,'Tabla de valores'!$B$2:$B$6,FALSE)-_xlfn.XLOOKUP(B78,'Tabla de valores'!$A$2:$A$6,'Tabla de valores'!$B$2:$B$6,FALSE)</f>
        <v>0</v>
      </c>
      <c r="E78">
        <f t="shared" si="5"/>
        <v>0</v>
      </c>
    </row>
    <row r="79" spans="3:5" x14ac:dyDescent="0.25">
      <c r="C79">
        <f t="shared" si="4"/>
        <v>0</v>
      </c>
      <c r="D79">
        <f>_xlfn.XLOOKUP(A79,'Tabla de valores'!$A$2:$A$6,'Tabla de valores'!$B$2:$B$6,FALSE)-_xlfn.XLOOKUP(B79,'Tabla de valores'!$A$2:$A$6,'Tabla de valores'!$B$2:$B$6,FALSE)</f>
        <v>0</v>
      </c>
      <c r="E79">
        <f t="shared" si="5"/>
        <v>0</v>
      </c>
    </row>
    <row r="80" spans="3:5" x14ac:dyDescent="0.25">
      <c r="C80">
        <f t="shared" si="4"/>
        <v>0</v>
      </c>
      <c r="D80">
        <f>_xlfn.XLOOKUP(A80,'Tabla de valores'!$A$2:$A$6,'Tabla de valores'!$B$2:$B$6,FALSE)-_xlfn.XLOOKUP(B80,'Tabla de valores'!$A$2:$A$6,'Tabla de valores'!$B$2:$B$6,FALSE)</f>
        <v>0</v>
      </c>
      <c r="E80">
        <f t="shared" si="5"/>
        <v>0</v>
      </c>
    </row>
    <row r="81" spans="3:5" x14ac:dyDescent="0.25">
      <c r="C81">
        <f t="shared" si="4"/>
        <v>0</v>
      </c>
      <c r="D81">
        <f>_xlfn.XLOOKUP(A81,'Tabla de valores'!$A$2:$A$6,'Tabla de valores'!$B$2:$B$6,FALSE)-_xlfn.XLOOKUP(B81,'Tabla de valores'!$A$2:$A$6,'Tabla de valores'!$B$2:$B$6,FALSE)</f>
        <v>0</v>
      </c>
      <c r="E81">
        <f t="shared" si="5"/>
        <v>0</v>
      </c>
    </row>
    <row r="82" spans="3:5" x14ac:dyDescent="0.25">
      <c r="C82">
        <f t="shared" si="4"/>
        <v>0</v>
      </c>
      <c r="D82">
        <f>_xlfn.XLOOKUP(A82,'Tabla de valores'!$A$2:$A$6,'Tabla de valores'!$B$2:$B$6,FALSE)-_xlfn.XLOOKUP(B82,'Tabla de valores'!$A$2:$A$6,'Tabla de valores'!$B$2:$B$6,FALSE)</f>
        <v>0</v>
      </c>
      <c r="E82">
        <f t="shared" si="5"/>
        <v>0</v>
      </c>
    </row>
    <row r="83" spans="3:5" x14ac:dyDescent="0.25">
      <c r="C83">
        <f t="shared" si="4"/>
        <v>0</v>
      </c>
      <c r="D83">
        <f>_xlfn.XLOOKUP(A83,'Tabla de valores'!$A$2:$A$6,'Tabla de valores'!$B$2:$B$6,FALSE)-_xlfn.XLOOKUP(B83,'Tabla de valores'!$A$2:$A$6,'Tabla de valores'!$B$2:$B$6,FALSE)</f>
        <v>0</v>
      </c>
      <c r="E83">
        <f t="shared" si="5"/>
        <v>0</v>
      </c>
    </row>
    <row r="84" spans="3:5" x14ac:dyDescent="0.25">
      <c r="C84">
        <f t="shared" si="4"/>
        <v>0</v>
      </c>
      <c r="D84">
        <f>_xlfn.XLOOKUP(A84,'Tabla de valores'!$A$2:$A$6,'Tabla de valores'!$B$2:$B$6,FALSE)-_xlfn.XLOOKUP(B84,'Tabla de valores'!$A$2:$A$6,'Tabla de valores'!$B$2:$B$6,FALSE)</f>
        <v>0</v>
      </c>
      <c r="E84">
        <f t="shared" si="5"/>
        <v>0</v>
      </c>
    </row>
    <row r="85" spans="3:5" x14ac:dyDescent="0.25">
      <c r="C85">
        <f t="shared" si="4"/>
        <v>0</v>
      </c>
      <c r="D85">
        <f>_xlfn.XLOOKUP(A85,'Tabla de valores'!$A$2:$A$6,'Tabla de valores'!$B$2:$B$6,FALSE)-_xlfn.XLOOKUP(B85,'Tabla de valores'!$A$2:$A$6,'Tabla de valores'!$B$2:$B$6,FALSE)</f>
        <v>0</v>
      </c>
      <c r="E85">
        <f t="shared" si="5"/>
        <v>0</v>
      </c>
    </row>
    <row r="86" spans="3:5" x14ac:dyDescent="0.25">
      <c r="C86">
        <f t="shared" si="4"/>
        <v>0</v>
      </c>
      <c r="D86">
        <f>_xlfn.XLOOKUP(A86,'Tabla de valores'!$A$2:$A$6,'Tabla de valores'!$B$2:$B$6,FALSE)-_xlfn.XLOOKUP(B86,'Tabla de valores'!$A$2:$A$6,'Tabla de valores'!$B$2:$B$6,FALSE)</f>
        <v>0</v>
      </c>
      <c r="E86">
        <f t="shared" si="5"/>
        <v>0</v>
      </c>
    </row>
    <row r="87" spans="3:5" x14ac:dyDescent="0.25">
      <c r="C87">
        <f t="shared" si="4"/>
        <v>0</v>
      </c>
      <c r="D87">
        <f>_xlfn.XLOOKUP(A87,'Tabla de valores'!$A$2:$A$6,'Tabla de valores'!$B$2:$B$6,FALSE)-_xlfn.XLOOKUP(B87,'Tabla de valores'!$A$2:$A$6,'Tabla de valores'!$B$2:$B$6,FALSE)</f>
        <v>0</v>
      </c>
      <c r="E87">
        <f t="shared" si="5"/>
        <v>0</v>
      </c>
    </row>
    <row r="88" spans="3:5" x14ac:dyDescent="0.25">
      <c r="C88">
        <f t="shared" si="4"/>
        <v>0</v>
      </c>
      <c r="D88">
        <f>_xlfn.XLOOKUP(A88,'Tabla de valores'!$A$2:$A$6,'Tabla de valores'!$B$2:$B$6,FALSE)-_xlfn.XLOOKUP(B88,'Tabla de valores'!$A$2:$A$6,'Tabla de valores'!$B$2:$B$6,FALSE)</f>
        <v>0</v>
      </c>
      <c r="E88">
        <f t="shared" si="5"/>
        <v>0</v>
      </c>
    </row>
    <row r="89" spans="3:5" x14ac:dyDescent="0.25">
      <c r="C89">
        <f t="shared" si="4"/>
        <v>0</v>
      </c>
      <c r="D89">
        <f>_xlfn.XLOOKUP(A89,'Tabla de valores'!$A$2:$A$6,'Tabla de valores'!$B$2:$B$6,FALSE)-_xlfn.XLOOKUP(B89,'Tabla de valores'!$A$2:$A$6,'Tabla de valores'!$B$2:$B$6,FALSE)</f>
        <v>0</v>
      </c>
      <c r="E89">
        <f t="shared" si="5"/>
        <v>0</v>
      </c>
    </row>
    <row r="90" spans="3:5" x14ac:dyDescent="0.25">
      <c r="C90">
        <f t="shared" si="4"/>
        <v>0</v>
      </c>
      <c r="D90">
        <f>_xlfn.XLOOKUP(A90,'Tabla de valores'!$A$2:$A$6,'Tabla de valores'!$B$2:$B$6,FALSE)-_xlfn.XLOOKUP(B90,'Tabla de valores'!$A$2:$A$6,'Tabla de valores'!$B$2:$B$6,FALSE)</f>
        <v>0</v>
      </c>
      <c r="E90">
        <f t="shared" si="5"/>
        <v>0</v>
      </c>
    </row>
    <row r="91" spans="3:5" x14ac:dyDescent="0.25">
      <c r="C91">
        <f t="shared" si="4"/>
        <v>0</v>
      </c>
      <c r="D91">
        <f>_xlfn.XLOOKUP(A91,'Tabla de valores'!$A$2:$A$6,'Tabla de valores'!$B$2:$B$6,FALSE)-_xlfn.XLOOKUP(B91,'Tabla de valores'!$A$2:$A$6,'Tabla de valores'!$B$2:$B$6,FALSE)</f>
        <v>0</v>
      </c>
      <c r="E91">
        <f t="shared" si="5"/>
        <v>0</v>
      </c>
    </row>
    <row r="92" spans="3:5" x14ac:dyDescent="0.25">
      <c r="C92">
        <f t="shared" si="4"/>
        <v>0</v>
      </c>
      <c r="D92">
        <f>_xlfn.XLOOKUP(A92,'Tabla de valores'!$A$2:$A$6,'Tabla de valores'!$B$2:$B$6,FALSE)-_xlfn.XLOOKUP(B92,'Tabla de valores'!$A$2:$A$6,'Tabla de valores'!$B$2:$B$6,FALSE)</f>
        <v>0</v>
      </c>
      <c r="E92">
        <f t="shared" si="5"/>
        <v>0</v>
      </c>
    </row>
    <row r="93" spans="3:5" x14ac:dyDescent="0.25">
      <c r="C93">
        <f t="shared" si="4"/>
        <v>0</v>
      </c>
      <c r="D93">
        <f>_xlfn.XLOOKUP(A93,'Tabla de valores'!$A$2:$A$6,'Tabla de valores'!$B$2:$B$6,FALSE)-_xlfn.XLOOKUP(B93,'Tabla de valores'!$A$2:$A$6,'Tabla de valores'!$B$2:$B$6,FALSE)</f>
        <v>0</v>
      </c>
      <c r="E93">
        <f t="shared" si="5"/>
        <v>0</v>
      </c>
    </row>
    <row r="94" spans="3:5" x14ac:dyDescent="0.25">
      <c r="C94">
        <f t="shared" si="4"/>
        <v>0</v>
      </c>
      <c r="D94">
        <f>_xlfn.XLOOKUP(A94,'Tabla de valores'!$A$2:$A$6,'Tabla de valores'!$B$2:$B$6,FALSE)-_xlfn.XLOOKUP(B94,'Tabla de valores'!$A$2:$A$6,'Tabla de valores'!$B$2:$B$6,FALSE)</f>
        <v>0</v>
      </c>
      <c r="E94">
        <f t="shared" si="5"/>
        <v>0</v>
      </c>
    </row>
    <row r="95" spans="3:5" x14ac:dyDescent="0.25">
      <c r="C95">
        <f t="shared" si="4"/>
        <v>0</v>
      </c>
      <c r="D95">
        <f>_xlfn.XLOOKUP(A95,'Tabla de valores'!$A$2:$A$6,'Tabla de valores'!$B$2:$B$6,FALSE)-_xlfn.XLOOKUP(B95,'Tabla de valores'!$A$2:$A$6,'Tabla de valores'!$B$2:$B$6,FALSE)</f>
        <v>0</v>
      </c>
      <c r="E95">
        <f t="shared" si="5"/>
        <v>0</v>
      </c>
    </row>
    <row r="96" spans="3:5" x14ac:dyDescent="0.25">
      <c r="C96">
        <f t="shared" si="4"/>
        <v>0</v>
      </c>
      <c r="D96">
        <f>_xlfn.XLOOKUP(A96,'Tabla de valores'!$A$2:$A$6,'Tabla de valores'!$B$2:$B$6,FALSE)-_xlfn.XLOOKUP(B96,'Tabla de valores'!$A$2:$A$6,'Tabla de valores'!$B$2:$B$6,FALSE)</f>
        <v>0</v>
      </c>
      <c r="E96">
        <f t="shared" si="5"/>
        <v>0</v>
      </c>
    </row>
    <row r="97" spans="3:5" x14ac:dyDescent="0.25">
      <c r="C97">
        <f t="shared" si="4"/>
        <v>0</v>
      </c>
      <c r="D97">
        <f>_xlfn.XLOOKUP(A97,'Tabla de valores'!$A$2:$A$6,'Tabla de valores'!$B$2:$B$6,FALSE)-_xlfn.XLOOKUP(B97,'Tabla de valores'!$A$2:$A$6,'Tabla de valores'!$B$2:$B$6,FALSE)</f>
        <v>0</v>
      </c>
      <c r="E97">
        <f t="shared" si="5"/>
        <v>0</v>
      </c>
    </row>
    <row r="98" spans="3:5" x14ac:dyDescent="0.25">
      <c r="C98">
        <f t="shared" si="4"/>
        <v>0</v>
      </c>
      <c r="D98">
        <f>_xlfn.XLOOKUP(A98,'Tabla de valores'!$A$2:$A$6,'Tabla de valores'!$B$2:$B$6,FALSE)-_xlfn.XLOOKUP(B98,'Tabla de valores'!$A$2:$A$6,'Tabla de valores'!$B$2:$B$6,FALSE)</f>
        <v>0</v>
      </c>
      <c r="E98">
        <f t="shared" si="5"/>
        <v>0</v>
      </c>
    </row>
    <row r="99" spans="3:5" x14ac:dyDescent="0.25">
      <c r="C99">
        <f t="shared" si="4"/>
        <v>0</v>
      </c>
      <c r="D99">
        <f>_xlfn.XLOOKUP(A99,'Tabla de valores'!$A$2:$A$6,'Tabla de valores'!$B$2:$B$6,FALSE)-_xlfn.XLOOKUP(B99,'Tabla de valores'!$A$2:$A$6,'Tabla de valores'!$B$2:$B$6,FALSE)</f>
        <v>0</v>
      </c>
      <c r="E99">
        <f t="shared" si="5"/>
        <v>0</v>
      </c>
    </row>
    <row r="100" spans="3:5" x14ac:dyDescent="0.25">
      <c r="C100">
        <f t="shared" si="4"/>
        <v>0</v>
      </c>
      <c r="D100">
        <f>_xlfn.XLOOKUP(A100,'Tabla de valores'!$A$2:$A$6,'Tabla de valores'!$B$2:$B$6,FALSE)-_xlfn.XLOOKUP(B100,'Tabla de valores'!$A$2:$A$6,'Tabla de valores'!$B$2:$B$6,FALSE)</f>
        <v>0</v>
      </c>
      <c r="E100">
        <f t="shared" si="5"/>
        <v>0</v>
      </c>
    </row>
    <row r="101" spans="3:5" x14ac:dyDescent="0.25">
      <c r="C101">
        <f t="shared" si="4"/>
        <v>0</v>
      </c>
      <c r="D101">
        <f>_xlfn.XLOOKUP(A101,'Tabla de valores'!$A$2:$A$6,'Tabla de valores'!$B$2:$B$6,FALSE)-_xlfn.XLOOKUP(B101,'Tabla de valores'!$A$2:$A$6,'Tabla de valores'!$B$2:$B$6,FALSE)</f>
        <v>0</v>
      </c>
      <c r="E101">
        <f t="shared" si="5"/>
        <v>0</v>
      </c>
    </row>
    <row r="102" spans="3:5" x14ac:dyDescent="0.25">
      <c r="C102">
        <f t="shared" si="4"/>
        <v>0</v>
      </c>
      <c r="D102">
        <f>_xlfn.XLOOKUP(A102,'Tabla de valores'!$A$2:$A$6,'Tabla de valores'!$B$2:$B$6,FALSE)-_xlfn.XLOOKUP(B102,'Tabla de valores'!$A$2:$A$6,'Tabla de valores'!$B$2:$B$6,FALSE)</f>
        <v>0</v>
      </c>
      <c r="E102">
        <f t="shared" si="5"/>
        <v>0</v>
      </c>
    </row>
    <row r="103" spans="3:5" x14ac:dyDescent="0.25">
      <c r="C103">
        <f t="shared" si="4"/>
        <v>0</v>
      </c>
      <c r="D103">
        <f>_xlfn.XLOOKUP(A103,'Tabla de valores'!$A$2:$A$6,'Tabla de valores'!$B$2:$B$6,FALSE)-_xlfn.XLOOKUP(B103,'Tabla de valores'!$A$2:$A$6,'Tabla de valores'!$B$2:$B$6,FALSE)</f>
        <v>0</v>
      </c>
      <c r="E103">
        <f t="shared" si="5"/>
        <v>0</v>
      </c>
    </row>
    <row r="104" spans="3:5" x14ac:dyDescent="0.25">
      <c r="C104">
        <f t="shared" si="4"/>
        <v>0</v>
      </c>
      <c r="D104">
        <f>_xlfn.XLOOKUP(A104,'Tabla de valores'!$A$2:$A$6,'Tabla de valores'!$B$2:$B$6,FALSE)-_xlfn.XLOOKUP(B104,'Tabla de valores'!$A$2:$A$6,'Tabla de valores'!$B$2:$B$6,FALSE)</f>
        <v>0</v>
      </c>
      <c r="E104">
        <f t="shared" si="5"/>
        <v>0</v>
      </c>
    </row>
    <row r="105" spans="3:5" x14ac:dyDescent="0.25">
      <c r="C105">
        <f t="shared" si="4"/>
        <v>0</v>
      </c>
      <c r="D105">
        <f>_xlfn.XLOOKUP(A105,'Tabla de valores'!$A$2:$A$6,'Tabla de valores'!$B$2:$B$6,FALSE)-_xlfn.XLOOKUP(B105,'Tabla de valores'!$A$2:$A$6,'Tabla de valores'!$B$2:$B$6,FALSE)</f>
        <v>0</v>
      </c>
      <c r="E105">
        <f t="shared" si="5"/>
        <v>0</v>
      </c>
    </row>
    <row r="106" spans="3:5" x14ac:dyDescent="0.25">
      <c r="C106">
        <f t="shared" si="4"/>
        <v>0</v>
      </c>
      <c r="D106">
        <f>_xlfn.XLOOKUP(A106,'Tabla de valores'!$A$2:$A$6,'Tabla de valores'!$B$2:$B$6,FALSE)-_xlfn.XLOOKUP(B106,'Tabla de valores'!$A$2:$A$6,'Tabla de valores'!$B$2:$B$6,FALSE)</f>
        <v>0</v>
      </c>
      <c r="E106">
        <f t="shared" si="5"/>
        <v>0</v>
      </c>
    </row>
    <row r="107" spans="3:5" x14ac:dyDescent="0.25">
      <c r="C107">
        <f t="shared" si="4"/>
        <v>0</v>
      </c>
      <c r="D107">
        <f>_xlfn.XLOOKUP(A107,'Tabla de valores'!$A$2:$A$6,'Tabla de valores'!$B$2:$B$6,FALSE)-_xlfn.XLOOKUP(B107,'Tabla de valores'!$A$2:$A$6,'Tabla de valores'!$B$2:$B$6,FALSE)</f>
        <v>0</v>
      </c>
      <c r="E107">
        <f t="shared" si="5"/>
        <v>0</v>
      </c>
    </row>
    <row r="108" spans="3:5" x14ac:dyDescent="0.25">
      <c r="C108">
        <f t="shared" si="4"/>
        <v>0</v>
      </c>
      <c r="D108">
        <f>_xlfn.XLOOKUP(A108,'Tabla de valores'!$A$2:$A$6,'Tabla de valores'!$B$2:$B$6,FALSE)-_xlfn.XLOOKUP(B108,'Tabla de valores'!$A$2:$A$6,'Tabla de valores'!$B$2:$B$6,FALSE)</f>
        <v>0</v>
      </c>
      <c r="E108">
        <f t="shared" si="5"/>
        <v>0</v>
      </c>
    </row>
    <row r="109" spans="3:5" x14ac:dyDescent="0.25">
      <c r="C109">
        <f t="shared" si="4"/>
        <v>0</v>
      </c>
      <c r="D109">
        <f>_xlfn.XLOOKUP(A109,'Tabla de valores'!$A$2:$A$6,'Tabla de valores'!$B$2:$B$6,FALSE)-_xlfn.XLOOKUP(B109,'Tabla de valores'!$A$2:$A$6,'Tabla de valores'!$B$2:$B$6,FALSE)</f>
        <v>0</v>
      </c>
      <c r="E109">
        <f t="shared" si="5"/>
        <v>0</v>
      </c>
    </row>
    <row r="110" spans="3:5" x14ac:dyDescent="0.25">
      <c r="C110">
        <f t="shared" si="4"/>
        <v>0</v>
      </c>
      <c r="D110">
        <f>_xlfn.XLOOKUP(A110,'Tabla de valores'!$A$2:$A$6,'Tabla de valores'!$B$2:$B$6,FALSE)-_xlfn.XLOOKUP(B110,'Tabla de valores'!$A$2:$A$6,'Tabla de valores'!$B$2:$B$6,FALSE)</f>
        <v>0</v>
      </c>
      <c r="E110">
        <f t="shared" si="5"/>
        <v>0</v>
      </c>
    </row>
    <row r="111" spans="3:5" x14ac:dyDescent="0.25">
      <c r="C111">
        <f t="shared" si="4"/>
        <v>0</v>
      </c>
      <c r="D111">
        <f>_xlfn.XLOOKUP(A111,'Tabla de valores'!$A$2:$A$6,'Tabla de valores'!$B$2:$B$6,FALSE)-_xlfn.XLOOKUP(B111,'Tabla de valores'!$A$2:$A$6,'Tabla de valores'!$B$2:$B$6,FALSE)</f>
        <v>0</v>
      </c>
      <c r="E111">
        <f t="shared" si="5"/>
        <v>0</v>
      </c>
    </row>
    <row r="112" spans="3:5" x14ac:dyDescent="0.25">
      <c r="C112">
        <f t="shared" si="4"/>
        <v>0</v>
      </c>
      <c r="D112">
        <f>_xlfn.XLOOKUP(A112,'Tabla de valores'!$A$2:$A$6,'Tabla de valores'!$B$2:$B$6,FALSE)-_xlfn.XLOOKUP(B112,'Tabla de valores'!$A$2:$A$6,'Tabla de valores'!$B$2:$B$6,FALSE)</f>
        <v>0</v>
      </c>
      <c r="E112">
        <f t="shared" si="5"/>
        <v>0</v>
      </c>
    </row>
    <row r="113" spans="3:5" x14ac:dyDescent="0.25">
      <c r="C113">
        <f t="shared" si="4"/>
        <v>0</v>
      </c>
      <c r="D113">
        <f>_xlfn.XLOOKUP(A113,'Tabla de valores'!$A$2:$A$6,'Tabla de valores'!$B$2:$B$6,FALSE)-_xlfn.XLOOKUP(B113,'Tabla de valores'!$A$2:$A$6,'Tabla de valores'!$B$2:$B$6,FALSE)</f>
        <v>0</v>
      </c>
      <c r="E113">
        <f t="shared" si="5"/>
        <v>0</v>
      </c>
    </row>
    <row r="114" spans="3:5" x14ac:dyDescent="0.25">
      <c r="C114">
        <f t="shared" si="4"/>
        <v>0</v>
      </c>
      <c r="D114">
        <f>_xlfn.XLOOKUP(A114,'Tabla de valores'!$A$2:$A$6,'Tabla de valores'!$B$2:$B$6,FALSE)-_xlfn.XLOOKUP(B114,'Tabla de valores'!$A$2:$A$6,'Tabla de valores'!$B$2:$B$6,FALSE)</f>
        <v>0</v>
      </c>
      <c r="E114">
        <f t="shared" si="5"/>
        <v>0</v>
      </c>
    </row>
    <row r="115" spans="3:5" x14ac:dyDescent="0.25">
      <c r="C115">
        <f t="shared" si="4"/>
        <v>0</v>
      </c>
      <c r="D115">
        <f>_xlfn.XLOOKUP(A115,'Tabla de valores'!$A$2:$A$6,'Tabla de valores'!$B$2:$B$6,FALSE)-_xlfn.XLOOKUP(B115,'Tabla de valores'!$A$2:$A$6,'Tabla de valores'!$B$2:$B$6,FALSE)</f>
        <v>0</v>
      </c>
      <c r="E115">
        <f t="shared" si="5"/>
        <v>0</v>
      </c>
    </row>
    <row r="116" spans="3:5" x14ac:dyDescent="0.25">
      <c r="C116">
        <f t="shared" si="4"/>
        <v>0</v>
      </c>
      <c r="D116">
        <f>_xlfn.XLOOKUP(A116,'Tabla de valores'!$A$2:$A$6,'Tabla de valores'!$B$2:$B$6,FALSE)-_xlfn.XLOOKUP(B116,'Tabla de valores'!$A$2:$A$6,'Tabla de valores'!$B$2:$B$6,FALSE)</f>
        <v>0</v>
      </c>
      <c r="E116">
        <f t="shared" si="5"/>
        <v>0</v>
      </c>
    </row>
    <row r="117" spans="3:5" x14ac:dyDescent="0.25">
      <c r="C117">
        <f t="shared" si="4"/>
        <v>0</v>
      </c>
      <c r="D117">
        <f>_xlfn.XLOOKUP(A117,'Tabla de valores'!$A$2:$A$6,'Tabla de valores'!$B$2:$B$6,FALSE)-_xlfn.XLOOKUP(B117,'Tabla de valores'!$A$2:$A$6,'Tabla de valores'!$B$2:$B$6,FALSE)</f>
        <v>0</v>
      </c>
      <c r="E117">
        <f t="shared" si="5"/>
        <v>0</v>
      </c>
    </row>
    <row r="118" spans="3:5" x14ac:dyDescent="0.25">
      <c r="C118">
        <f t="shared" si="4"/>
        <v>0</v>
      </c>
      <c r="D118">
        <f>_xlfn.XLOOKUP(A118,'Tabla de valores'!$A$2:$A$6,'Tabla de valores'!$B$2:$B$6,FALSE)-_xlfn.XLOOKUP(B118,'Tabla de valores'!$A$2:$A$6,'Tabla de valores'!$B$2:$B$6,FALSE)</f>
        <v>0</v>
      </c>
      <c r="E118">
        <f t="shared" si="5"/>
        <v>0</v>
      </c>
    </row>
    <row r="119" spans="3:5" x14ac:dyDescent="0.25">
      <c r="C119">
        <f t="shared" si="4"/>
        <v>0</v>
      </c>
      <c r="D119">
        <f>_xlfn.XLOOKUP(A119,'Tabla de valores'!$A$2:$A$6,'Tabla de valores'!$B$2:$B$6,FALSE)-_xlfn.XLOOKUP(B119,'Tabla de valores'!$A$2:$A$6,'Tabla de valores'!$B$2:$B$6,FALSE)</f>
        <v>0</v>
      </c>
      <c r="E119">
        <f t="shared" si="5"/>
        <v>0</v>
      </c>
    </row>
    <row r="120" spans="3:5" x14ac:dyDescent="0.25">
      <c r="C120">
        <f t="shared" si="4"/>
        <v>0</v>
      </c>
      <c r="D120">
        <f>_xlfn.XLOOKUP(A120,'Tabla de valores'!$A$2:$A$6,'Tabla de valores'!$B$2:$B$6,FALSE)-_xlfn.XLOOKUP(B120,'Tabla de valores'!$A$2:$A$6,'Tabla de valores'!$B$2:$B$6,FALSE)</f>
        <v>0</v>
      </c>
      <c r="E120">
        <f t="shared" si="5"/>
        <v>0</v>
      </c>
    </row>
    <row r="121" spans="3:5" x14ac:dyDescent="0.25">
      <c r="C121">
        <f t="shared" si="4"/>
        <v>0</v>
      </c>
      <c r="D121">
        <f>_xlfn.XLOOKUP(A121,'Tabla de valores'!$A$2:$A$6,'Tabla de valores'!$B$2:$B$6,FALSE)-_xlfn.XLOOKUP(B121,'Tabla de valores'!$A$2:$A$6,'Tabla de valores'!$B$2:$B$6,FALSE)</f>
        <v>0</v>
      </c>
      <c r="E121">
        <f t="shared" si="5"/>
        <v>0</v>
      </c>
    </row>
    <row r="122" spans="3:5" x14ac:dyDescent="0.25">
      <c r="C122">
        <f t="shared" si="4"/>
        <v>0</v>
      </c>
      <c r="D122">
        <f>_xlfn.XLOOKUP(A122,'Tabla de valores'!$A$2:$A$6,'Tabla de valores'!$B$2:$B$6,FALSE)-_xlfn.XLOOKUP(B122,'Tabla de valores'!$A$2:$A$6,'Tabla de valores'!$B$2:$B$6,FALSE)</f>
        <v>0</v>
      </c>
      <c r="E122">
        <f t="shared" si="5"/>
        <v>0</v>
      </c>
    </row>
    <row r="123" spans="3:5" x14ac:dyDescent="0.25">
      <c r="C123">
        <f t="shared" si="4"/>
        <v>0</v>
      </c>
      <c r="D123">
        <f>_xlfn.XLOOKUP(A123,'Tabla de valores'!$A$2:$A$6,'Tabla de valores'!$B$2:$B$6,FALSE)-_xlfn.XLOOKUP(B123,'Tabla de valores'!$A$2:$A$6,'Tabla de valores'!$B$2:$B$6,FALSE)</f>
        <v>0</v>
      </c>
      <c r="E123">
        <f t="shared" si="5"/>
        <v>0</v>
      </c>
    </row>
    <row r="124" spans="3:5" x14ac:dyDescent="0.25">
      <c r="C124">
        <f t="shared" si="4"/>
        <v>0</v>
      </c>
      <c r="D124">
        <f>_xlfn.XLOOKUP(A124,'Tabla de valores'!$A$2:$A$6,'Tabla de valores'!$B$2:$B$6,FALSE)-_xlfn.XLOOKUP(B124,'Tabla de valores'!$A$2:$A$6,'Tabla de valores'!$B$2:$B$6,FALSE)</f>
        <v>0</v>
      </c>
      <c r="E124">
        <f t="shared" si="5"/>
        <v>0</v>
      </c>
    </row>
    <row r="125" spans="3:5" x14ac:dyDescent="0.25">
      <c r="C125">
        <f t="shared" si="4"/>
        <v>0</v>
      </c>
      <c r="D125">
        <f>_xlfn.XLOOKUP(A125,'Tabla de valores'!$A$2:$A$6,'Tabla de valores'!$B$2:$B$6,FALSE)-_xlfn.XLOOKUP(B125,'Tabla de valores'!$A$2:$A$6,'Tabla de valores'!$B$2:$B$6,FALSE)</f>
        <v>0</v>
      </c>
      <c r="E125">
        <f t="shared" si="5"/>
        <v>0</v>
      </c>
    </row>
    <row r="126" spans="3:5" x14ac:dyDescent="0.25">
      <c r="C126">
        <f t="shared" si="4"/>
        <v>0</v>
      </c>
      <c r="D126">
        <f>_xlfn.XLOOKUP(A126,'Tabla de valores'!$A$2:$A$6,'Tabla de valores'!$B$2:$B$6,FALSE)-_xlfn.XLOOKUP(B126,'Tabla de valores'!$A$2:$A$6,'Tabla de valores'!$B$2:$B$6,FALSE)</f>
        <v>0</v>
      </c>
      <c r="E126">
        <f t="shared" si="5"/>
        <v>0</v>
      </c>
    </row>
    <row r="127" spans="3:5" x14ac:dyDescent="0.25">
      <c r="C127">
        <f t="shared" si="4"/>
        <v>0</v>
      </c>
      <c r="D127">
        <f>_xlfn.XLOOKUP(A127,'Tabla de valores'!$A$2:$A$6,'Tabla de valores'!$B$2:$B$6,FALSE)-_xlfn.XLOOKUP(B127,'Tabla de valores'!$A$2:$A$6,'Tabla de valores'!$B$2:$B$6,FALSE)</f>
        <v>0</v>
      </c>
      <c r="E127">
        <f t="shared" si="5"/>
        <v>0</v>
      </c>
    </row>
    <row r="128" spans="3:5" x14ac:dyDescent="0.25">
      <c r="C128">
        <f t="shared" si="4"/>
        <v>0</v>
      </c>
      <c r="D128">
        <f>_xlfn.XLOOKUP(A128,'Tabla de valores'!$A$2:$A$6,'Tabla de valores'!$B$2:$B$6,FALSE)-_xlfn.XLOOKUP(B128,'Tabla de valores'!$A$2:$A$6,'Tabla de valores'!$B$2:$B$6,FALSE)</f>
        <v>0</v>
      </c>
      <c r="E128">
        <f t="shared" si="5"/>
        <v>0</v>
      </c>
    </row>
    <row r="129" spans="3:5" x14ac:dyDescent="0.25">
      <c r="C129">
        <f t="shared" si="4"/>
        <v>0</v>
      </c>
      <c r="D129">
        <f>_xlfn.XLOOKUP(A129,'Tabla de valores'!$A$2:$A$6,'Tabla de valores'!$B$2:$B$6,FALSE)-_xlfn.XLOOKUP(B129,'Tabla de valores'!$A$2:$A$6,'Tabla de valores'!$B$2:$B$6,FALSE)</f>
        <v>0</v>
      </c>
      <c r="E129">
        <f t="shared" si="5"/>
        <v>0</v>
      </c>
    </row>
    <row r="130" spans="3:5" x14ac:dyDescent="0.25">
      <c r="C130">
        <f t="shared" si="4"/>
        <v>0</v>
      </c>
      <c r="D130">
        <f>_xlfn.XLOOKUP(A130,'Tabla de valores'!$A$2:$A$6,'Tabla de valores'!$B$2:$B$6,FALSE)-_xlfn.XLOOKUP(B130,'Tabla de valores'!$A$2:$A$6,'Tabla de valores'!$B$2:$B$6,FALSE)</f>
        <v>0</v>
      </c>
      <c r="E130">
        <f t="shared" si="5"/>
        <v>0</v>
      </c>
    </row>
    <row r="131" spans="3:5" x14ac:dyDescent="0.25">
      <c r="C131">
        <f t="shared" ref="C131:C194" si="6">IF(OR(ISBLANK(A131), ISBLANK(B131)), , IF(A131 &lt; B131, "Incremento", IF(A131 &gt; B131, "Decremento", "Sin cambio")))</f>
        <v>0</v>
      </c>
      <c r="D131">
        <f>_xlfn.XLOOKUP(A131,'Tabla de valores'!$A$2:$A$6,'Tabla de valores'!$B$2:$B$6,FALSE)-_xlfn.XLOOKUP(B131,'Tabla de valores'!$A$2:$A$6,'Tabla de valores'!$B$2:$B$6,FALSE)</f>
        <v>0</v>
      </c>
      <c r="E131">
        <f t="shared" ref="E131:E194" si="7">IF(AND(C131=0, D131=0), , IF(C131="Incremento", IF(ABS(D131)=1, CONCATENATE("Más ", ABS(D131), " nivel"), CONCATENATE("Más ", ABS(D131), " niveles")),IF(C131="Decremento",IF(D131=1, CONCATENATE("Menos ", D131, " nivel"), CONCATENATE("Menos ", D131, " niveles")), "Sin cambio")))</f>
        <v>0</v>
      </c>
    </row>
    <row r="132" spans="3:5" x14ac:dyDescent="0.25">
      <c r="C132">
        <f t="shared" si="6"/>
        <v>0</v>
      </c>
      <c r="D132">
        <f>_xlfn.XLOOKUP(A132,'Tabla de valores'!$A$2:$A$6,'Tabla de valores'!$B$2:$B$6,FALSE)-_xlfn.XLOOKUP(B132,'Tabla de valores'!$A$2:$A$6,'Tabla de valores'!$B$2:$B$6,FALSE)</f>
        <v>0</v>
      </c>
      <c r="E132">
        <f t="shared" si="7"/>
        <v>0</v>
      </c>
    </row>
    <row r="133" spans="3:5" x14ac:dyDescent="0.25">
      <c r="C133">
        <f t="shared" si="6"/>
        <v>0</v>
      </c>
      <c r="D133">
        <f>_xlfn.XLOOKUP(A133,'Tabla de valores'!$A$2:$A$6,'Tabla de valores'!$B$2:$B$6,FALSE)-_xlfn.XLOOKUP(B133,'Tabla de valores'!$A$2:$A$6,'Tabla de valores'!$B$2:$B$6,FALSE)</f>
        <v>0</v>
      </c>
      <c r="E133">
        <f t="shared" si="7"/>
        <v>0</v>
      </c>
    </row>
    <row r="134" spans="3:5" x14ac:dyDescent="0.25">
      <c r="C134">
        <f t="shared" si="6"/>
        <v>0</v>
      </c>
      <c r="D134">
        <f>_xlfn.XLOOKUP(A134,'Tabla de valores'!$A$2:$A$6,'Tabla de valores'!$B$2:$B$6,FALSE)-_xlfn.XLOOKUP(B134,'Tabla de valores'!$A$2:$A$6,'Tabla de valores'!$B$2:$B$6,FALSE)</f>
        <v>0</v>
      </c>
      <c r="E134">
        <f t="shared" si="7"/>
        <v>0</v>
      </c>
    </row>
    <row r="135" spans="3:5" x14ac:dyDescent="0.25">
      <c r="C135">
        <f t="shared" si="6"/>
        <v>0</v>
      </c>
      <c r="D135">
        <f>_xlfn.XLOOKUP(A135,'Tabla de valores'!$A$2:$A$6,'Tabla de valores'!$B$2:$B$6,FALSE)-_xlfn.XLOOKUP(B135,'Tabla de valores'!$A$2:$A$6,'Tabla de valores'!$B$2:$B$6,FALSE)</f>
        <v>0</v>
      </c>
      <c r="E135">
        <f t="shared" si="7"/>
        <v>0</v>
      </c>
    </row>
    <row r="136" spans="3:5" x14ac:dyDescent="0.25">
      <c r="C136">
        <f t="shared" si="6"/>
        <v>0</v>
      </c>
      <c r="D136">
        <f>_xlfn.XLOOKUP(A136,'Tabla de valores'!$A$2:$A$6,'Tabla de valores'!$B$2:$B$6,FALSE)-_xlfn.XLOOKUP(B136,'Tabla de valores'!$A$2:$A$6,'Tabla de valores'!$B$2:$B$6,FALSE)</f>
        <v>0</v>
      </c>
      <c r="E136">
        <f t="shared" si="7"/>
        <v>0</v>
      </c>
    </row>
    <row r="137" spans="3:5" x14ac:dyDescent="0.25">
      <c r="C137">
        <f t="shared" si="6"/>
        <v>0</v>
      </c>
      <c r="D137">
        <f>_xlfn.XLOOKUP(A137,'Tabla de valores'!$A$2:$A$6,'Tabla de valores'!$B$2:$B$6,FALSE)-_xlfn.XLOOKUP(B137,'Tabla de valores'!$A$2:$A$6,'Tabla de valores'!$B$2:$B$6,FALSE)</f>
        <v>0</v>
      </c>
      <c r="E137">
        <f t="shared" si="7"/>
        <v>0</v>
      </c>
    </row>
    <row r="138" spans="3:5" x14ac:dyDescent="0.25">
      <c r="C138">
        <f t="shared" si="6"/>
        <v>0</v>
      </c>
      <c r="D138">
        <f>_xlfn.XLOOKUP(A138,'Tabla de valores'!$A$2:$A$6,'Tabla de valores'!$B$2:$B$6,FALSE)-_xlfn.XLOOKUP(B138,'Tabla de valores'!$A$2:$A$6,'Tabla de valores'!$B$2:$B$6,FALSE)</f>
        <v>0</v>
      </c>
      <c r="E138">
        <f t="shared" si="7"/>
        <v>0</v>
      </c>
    </row>
    <row r="139" spans="3:5" x14ac:dyDescent="0.25">
      <c r="C139">
        <f t="shared" si="6"/>
        <v>0</v>
      </c>
      <c r="D139">
        <f>_xlfn.XLOOKUP(A139,'Tabla de valores'!$A$2:$A$6,'Tabla de valores'!$B$2:$B$6,FALSE)-_xlfn.XLOOKUP(B139,'Tabla de valores'!$A$2:$A$6,'Tabla de valores'!$B$2:$B$6,FALSE)</f>
        <v>0</v>
      </c>
      <c r="E139">
        <f t="shared" si="7"/>
        <v>0</v>
      </c>
    </row>
    <row r="140" spans="3:5" x14ac:dyDescent="0.25">
      <c r="C140">
        <f t="shared" si="6"/>
        <v>0</v>
      </c>
      <c r="D140">
        <f>_xlfn.XLOOKUP(A140,'Tabla de valores'!$A$2:$A$6,'Tabla de valores'!$B$2:$B$6,FALSE)-_xlfn.XLOOKUP(B140,'Tabla de valores'!$A$2:$A$6,'Tabla de valores'!$B$2:$B$6,FALSE)</f>
        <v>0</v>
      </c>
      <c r="E140">
        <f t="shared" si="7"/>
        <v>0</v>
      </c>
    </row>
    <row r="141" spans="3:5" x14ac:dyDescent="0.25">
      <c r="C141">
        <f t="shared" si="6"/>
        <v>0</v>
      </c>
      <c r="D141">
        <f>_xlfn.XLOOKUP(A141,'Tabla de valores'!$A$2:$A$6,'Tabla de valores'!$B$2:$B$6,FALSE)-_xlfn.XLOOKUP(B141,'Tabla de valores'!$A$2:$A$6,'Tabla de valores'!$B$2:$B$6,FALSE)</f>
        <v>0</v>
      </c>
      <c r="E141">
        <f t="shared" si="7"/>
        <v>0</v>
      </c>
    </row>
    <row r="142" spans="3:5" x14ac:dyDescent="0.25">
      <c r="C142">
        <f t="shared" si="6"/>
        <v>0</v>
      </c>
      <c r="D142">
        <f>_xlfn.XLOOKUP(A142,'Tabla de valores'!$A$2:$A$6,'Tabla de valores'!$B$2:$B$6,FALSE)-_xlfn.XLOOKUP(B142,'Tabla de valores'!$A$2:$A$6,'Tabla de valores'!$B$2:$B$6,FALSE)</f>
        <v>0</v>
      </c>
      <c r="E142">
        <f t="shared" si="7"/>
        <v>0</v>
      </c>
    </row>
    <row r="143" spans="3:5" x14ac:dyDescent="0.25">
      <c r="C143">
        <f t="shared" si="6"/>
        <v>0</v>
      </c>
      <c r="D143">
        <f>_xlfn.XLOOKUP(A143,'Tabla de valores'!$A$2:$A$6,'Tabla de valores'!$B$2:$B$6,FALSE)-_xlfn.XLOOKUP(B143,'Tabla de valores'!$A$2:$A$6,'Tabla de valores'!$B$2:$B$6,FALSE)</f>
        <v>0</v>
      </c>
      <c r="E143">
        <f t="shared" si="7"/>
        <v>0</v>
      </c>
    </row>
    <row r="144" spans="3:5" x14ac:dyDescent="0.25">
      <c r="C144">
        <f t="shared" si="6"/>
        <v>0</v>
      </c>
      <c r="D144">
        <f>_xlfn.XLOOKUP(A144,'Tabla de valores'!$A$2:$A$6,'Tabla de valores'!$B$2:$B$6,FALSE)-_xlfn.XLOOKUP(B144,'Tabla de valores'!$A$2:$A$6,'Tabla de valores'!$B$2:$B$6,FALSE)</f>
        <v>0</v>
      </c>
      <c r="E144">
        <f t="shared" si="7"/>
        <v>0</v>
      </c>
    </row>
    <row r="145" spans="3:5" x14ac:dyDescent="0.25">
      <c r="C145">
        <f t="shared" si="6"/>
        <v>0</v>
      </c>
      <c r="D145">
        <f>_xlfn.XLOOKUP(A145,'Tabla de valores'!$A$2:$A$6,'Tabla de valores'!$B$2:$B$6,FALSE)-_xlfn.XLOOKUP(B145,'Tabla de valores'!$A$2:$A$6,'Tabla de valores'!$B$2:$B$6,FALSE)</f>
        <v>0</v>
      </c>
      <c r="E145">
        <f t="shared" si="7"/>
        <v>0</v>
      </c>
    </row>
    <row r="146" spans="3:5" x14ac:dyDescent="0.25">
      <c r="C146">
        <f t="shared" si="6"/>
        <v>0</v>
      </c>
      <c r="D146">
        <f>_xlfn.XLOOKUP(A146,'Tabla de valores'!$A$2:$A$6,'Tabla de valores'!$B$2:$B$6,FALSE)-_xlfn.XLOOKUP(B146,'Tabla de valores'!$A$2:$A$6,'Tabla de valores'!$B$2:$B$6,FALSE)</f>
        <v>0</v>
      </c>
      <c r="E146">
        <f t="shared" si="7"/>
        <v>0</v>
      </c>
    </row>
    <row r="147" spans="3:5" x14ac:dyDescent="0.25">
      <c r="C147">
        <f t="shared" si="6"/>
        <v>0</v>
      </c>
      <c r="D147">
        <f>_xlfn.XLOOKUP(A147,'Tabla de valores'!$A$2:$A$6,'Tabla de valores'!$B$2:$B$6,FALSE)-_xlfn.XLOOKUP(B147,'Tabla de valores'!$A$2:$A$6,'Tabla de valores'!$B$2:$B$6,FALSE)</f>
        <v>0</v>
      </c>
      <c r="E147">
        <f t="shared" si="7"/>
        <v>0</v>
      </c>
    </row>
    <row r="148" spans="3:5" x14ac:dyDescent="0.25">
      <c r="C148">
        <f t="shared" si="6"/>
        <v>0</v>
      </c>
      <c r="D148">
        <f>_xlfn.XLOOKUP(A148,'Tabla de valores'!$A$2:$A$6,'Tabla de valores'!$B$2:$B$6,FALSE)-_xlfn.XLOOKUP(B148,'Tabla de valores'!$A$2:$A$6,'Tabla de valores'!$B$2:$B$6,FALSE)</f>
        <v>0</v>
      </c>
      <c r="E148">
        <f t="shared" si="7"/>
        <v>0</v>
      </c>
    </row>
    <row r="149" spans="3:5" x14ac:dyDescent="0.25">
      <c r="C149">
        <f t="shared" si="6"/>
        <v>0</v>
      </c>
      <c r="D149">
        <f>_xlfn.XLOOKUP(A149,'Tabla de valores'!$A$2:$A$6,'Tabla de valores'!$B$2:$B$6,FALSE)-_xlfn.XLOOKUP(B149,'Tabla de valores'!$A$2:$A$6,'Tabla de valores'!$B$2:$B$6,FALSE)</f>
        <v>0</v>
      </c>
      <c r="E149">
        <f t="shared" si="7"/>
        <v>0</v>
      </c>
    </row>
    <row r="150" spans="3:5" x14ac:dyDescent="0.25">
      <c r="C150">
        <f t="shared" si="6"/>
        <v>0</v>
      </c>
      <c r="D150">
        <f>_xlfn.XLOOKUP(A150,'Tabla de valores'!$A$2:$A$6,'Tabla de valores'!$B$2:$B$6,FALSE)-_xlfn.XLOOKUP(B150,'Tabla de valores'!$A$2:$A$6,'Tabla de valores'!$B$2:$B$6,FALSE)</f>
        <v>0</v>
      </c>
      <c r="E150">
        <f t="shared" si="7"/>
        <v>0</v>
      </c>
    </row>
    <row r="151" spans="3:5" x14ac:dyDescent="0.25">
      <c r="C151">
        <f t="shared" si="6"/>
        <v>0</v>
      </c>
      <c r="D151">
        <f>_xlfn.XLOOKUP(A151,'Tabla de valores'!$A$2:$A$6,'Tabla de valores'!$B$2:$B$6,FALSE)-_xlfn.XLOOKUP(B151,'Tabla de valores'!$A$2:$A$6,'Tabla de valores'!$B$2:$B$6,FALSE)</f>
        <v>0</v>
      </c>
      <c r="E151">
        <f t="shared" si="7"/>
        <v>0</v>
      </c>
    </row>
    <row r="152" spans="3:5" x14ac:dyDescent="0.25">
      <c r="C152">
        <f t="shared" si="6"/>
        <v>0</v>
      </c>
      <c r="D152">
        <f>_xlfn.XLOOKUP(A152,'Tabla de valores'!$A$2:$A$6,'Tabla de valores'!$B$2:$B$6,FALSE)-_xlfn.XLOOKUP(B152,'Tabla de valores'!$A$2:$A$6,'Tabla de valores'!$B$2:$B$6,FALSE)</f>
        <v>0</v>
      </c>
      <c r="E152">
        <f t="shared" si="7"/>
        <v>0</v>
      </c>
    </row>
    <row r="153" spans="3:5" x14ac:dyDescent="0.25">
      <c r="C153">
        <f t="shared" si="6"/>
        <v>0</v>
      </c>
      <c r="D153">
        <f>_xlfn.XLOOKUP(A153,'Tabla de valores'!$A$2:$A$6,'Tabla de valores'!$B$2:$B$6,FALSE)-_xlfn.XLOOKUP(B153,'Tabla de valores'!$A$2:$A$6,'Tabla de valores'!$B$2:$B$6,FALSE)</f>
        <v>0</v>
      </c>
      <c r="E153">
        <f t="shared" si="7"/>
        <v>0</v>
      </c>
    </row>
    <row r="154" spans="3:5" x14ac:dyDescent="0.25">
      <c r="C154">
        <f t="shared" si="6"/>
        <v>0</v>
      </c>
      <c r="D154">
        <f>_xlfn.XLOOKUP(A154,'Tabla de valores'!$A$2:$A$6,'Tabla de valores'!$B$2:$B$6,FALSE)-_xlfn.XLOOKUP(B154,'Tabla de valores'!$A$2:$A$6,'Tabla de valores'!$B$2:$B$6,FALSE)</f>
        <v>0</v>
      </c>
      <c r="E154">
        <f t="shared" si="7"/>
        <v>0</v>
      </c>
    </row>
    <row r="155" spans="3:5" x14ac:dyDescent="0.25">
      <c r="C155">
        <f t="shared" si="6"/>
        <v>0</v>
      </c>
      <c r="D155">
        <f>_xlfn.XLOOKUP(A155,'Tabla de valores'!$A$2:$A$6,'Tabla de valores'!$B$2:$B$6,FALSE)-_xlfn.XLOOKUP(B155,'Tabla de valores'!$A$2:$A$6,'Tabla de valores'!$B$2:$B$6,FALSE)</f>
        <v>0</v>
      </c>
      <c r="E155">
        <f t="shared" si="7"/>
        <v>0</v>
      </c>
    </row>
    <row r="156" spans="3:5" x14ac:dyDescent="0.25">
      <c r="C156">
        <f t="shared" si="6"/>
        <v>0</v>
      </c>
      <c r="D156">
        <f>_xlfn.XLOOKUP(A156,'Tabla de valores'!$A$2:$A$6,'Tabla de valores'!$B$2:$B$6,FALSE)-_xlfn.XLOOKUP(B156,'Tabla de valores'!$A$2:$A$6,'Tabla de valores'!$B$2:$B$6,FALSE)</f>
        <v>0</v>
      </c>
      <c r="E156">
        <f t="shared" si="7"/>
        <v>0</v>
      </c>
    </row>
    <row r="157" spans="3:5" x14ac:dyDescent="0.25">
      <c r="C157">
        <f t="shared" si="6"/>
        <v>0</v>
      </c>
      <c r="D157">
        <f>_xlfn.XLOOKUP(A157,'Tabla de valores'!$A$2:$A$6,'Tabla de valores'!$B$2:$B$6,FALSE)-_xlfn.XLOOKUP(B157,'Tabla de valores'!$A$2:$A$6,'Tabla de valores'!$B$2:$B$6,FALSE)</f>
        <v>0</v>
      </c>
      <c r="E157">
        <f t="shared" si="7"/>
        <v>0</v>
      </c>
    </row>
    <row r="158" spans="3:5" x14ac:dyDescent="0.25">
      <c r="C158">
        <f t="shared" si="6"/>
        <v>0</v>
      </c>
      <c r="D158">
        <f>_xlfn.XLOOKUP(A158,'Tabla de valores'!$A$2:$A$6,'Tabla de valores'!$B$2:$B$6,FALSE)-_xlfn.XLOOKUP(B158,'Tabla de valores'!$A$2:$A$6,'Tabla de valores'!$B$2:$B$6,FALSE)</f>
        <v>0</v>
      </c>
      <c r="E158">
        <f t="shared" si="7"/>
        <v>0</v>
      </c>
    </row>
    <row r="159" spans="3:5" x14ac:dyDescent="0.25">
      <c r="C159">
        <f t="shared" si="6"/>
        <v>0</v>
      </c>
      <c r="D159">
        <f>_xlfn.XLOOKUP(A159,'Tabla de valores'!$A$2:$A$6,'Tabla de valores'!$B$2:$B$6,FALSE)-_xlfn.XLOOKUP(B159,'Tabla de valores'!$A$2:$A$6,'Tabla de valores'!$B$2:$B$6,FALSE)</f>
        <v>0</v>
      </c>
      <c r="E159">
        <f t="shared" si="7"/>
        <v>0</v>
      </c>
    </row>
    <row r="160" spans="3:5" x14ac:dyDescent="0.25">
      <c r="C160">
        <f t="shared" si="6"/>
        <v>0</v>
      </c>
      <c r="D160">
        <f>_xlfn.XLOOKUP(A160,'Tabla de valores'!$A$2:$A$6,'Tabla de valores'!$B$2:$B$6,FALSE)-_xlfn.XLOOKUP(B160,'Tabla de valores'!$A$2:$A$6,'Tabla de valores'!$B$2:$B$6,FALSE)</f>
        <v>0</v>
      </c>
      <c r="E160">
        <f t="shared" si="7"/>
        <v>0</v>
      </c>
    </row>
    <row r="161" spans="3:5" x14ac:dyDescent="0.25">
      <c r="C161">
        <f t="shared" si="6"/>
        <v>0</v>
      </c>
      <c r="D161">
        <f>_xlfn.XLOOKUP(A161,'Tabla de valores'!$A$2:$A$6,'Tabla de valores'!$B$2:$B$6,FALSE)-_xlfn.XLOOKUP(B161,'Tabla de valores'!$A$2:$A$6,'Tabla de valores'!$B$2:$B$6,FALSE)</f>
        <v>0</v>
      </c>
      <c r="E161">
        <f t="shared" si="7"/>
        <v>0</v>
      </c>
    </row>
    <row r="162" spans="3:5" x14ac:dyDescent="0.25">
      <c r="C162">
        <f t="shared" si="6"/>
        <v>0</v>
      </c>
      <c r="D162">
        <f>_xlfn.XLOOKUP(A162,'Tabla de valores'!$A$2:$A$6,'Tabla de valores'!$B$2:$B$6,FALSE)-_xlfn.XLOOKUP(B162,'Tabla de valores'!$A$2:$A$6,'Tabla de valores'!$B$2:$B$6,FALSE)</f>
        <v>0</v>
      </c>
      <c r="E162">
        <f t="shared" si="7"/>
        <v>0</v>
      </c>
    </row>
    <row r="163" spans="3:5" x14ac:dyDescent="0.25">
      <c r="C163">
        <f t="shared" si="6"/>
        <v>0</v>
      </c>
      <c r="D163">
        <f>_xlfn.XLOOKUP(A163,'Tabla de valores'!$A$2:$A$6,'Tabla de valores'!$B$2:$B$6,FALSE)-_xlfn.XLOOKUP(B163,'Tabla de valores'!$A$2:$A$6,'Tabla de valores'!$B$2:$B$6,FALSE)</f>
        <v>0</v>
      </c>
      <c r="E163">
        <f t="shared" si="7"/>
        <v>0</v>
      </c>
    </row>
    <row r="164" spans="3:5" x14ac:dyDescent="0.25">
      <c r="C164">
        <f t="shared" si="6"/>
        <v>0</v>
      </c>
      <c r="D164">
        <f>_xlfn.XLOOKUP(A164,'Tabla de valores'!$A$2:$A$6,'Tabla de valores'!$B$2:$B$6,FALSE)-_xlfn.XLOOKUP(B164,'Tabla de valores'!$A$2:$A$6,'Tabla de valores'!$B$2:$B$6,FALSE)</f>
        <v>0</v>
      </c>
      <c r="E164">
        <f t="shared" si="7"/>
        <v>0</v>
      </c>
    </row>
    <row r="165" spans="3:5" x14ac:dyDescent="0.25">
      <c r="C165">
        <f t="shared" si="6"/>
        <v>0</v>
      </c>
      <c r="D165">
        <f>_xlfn.XLOOKUP(A165,'Tabla de valores'!$A$2:$A$6,'Tabla de valores'!$B$2:$B$6,FALSE)-_xlfn.XLOOKUP(B165,'Tabla de valores'!$A$2:$A$6,'Tabla de valores'!$B$2:$B$6,FALSE)</f>
        <v>0</v>
      </c>
      <c r="E165">
        <f t="shared" si="7"/>
        <v>0</v>
      </c>
    </row>
    <row r="166" spans="3:5" x14ac:dyDescent="0.25">
      <c r="C166">
        <f t="shared" si="6"/>
        <v>0</v>
      </c>
      <c r="D166">
        <f>_xlfn.XLOOKUP(A166,'Tabla de valores'!$A$2:$A$6,'Tabla de valores'!$B$2:$B$6,FALSE)-_xlfn.XLOOKUP(B166,'Tabla de valores'!$A$2:$A$6,'Tabla de valores'!$B$2:$B$6,FALSE)</f>
        <v>0</v>
      </c>
      <c r="E166">
        <f t="shared" si="7"/>
        <v>0</v>
      </c>
    </row>
    <row r="167" spans="3:5" x14ac:dyDescent="0.25">
      <c r="C167">
        <f t="shared" si="6"/>
        <v>0</v>
      </c>
      <c r="D167">
        <f>_xlfn.XLOOKUP(A167,'Tabla de valores'!$A$2:$A$6,'Tabla de valores'!$B$2:$B$6,FALSE)-_xlfn.XLOOKUP(B167,'Tabla de valores'!$A$2:$A$6,'Tabla de valores'!$B$2:$B$6,FALSE)</f>
        <v>0</v>
      </c>
      <c r="E167">
        <f t="shared" si="7"/>
        <v>0</v>
      </c>
    </row>
    <row r="168" spans="3:5" x14ac:dyDescent="0.25">
      <c r="C168">
        <f t="shared" si="6"/>
        <v>0</v>
      </c>
      <c r="D168">
        <f>_xlfn.XLOOKUP(A168,'Tabla de valores'!$A$2:$A$6,'Tabla de valores'!$B$2:$B$6,FALSE)-_xlfn.XLOOKUP(B168,'Tabla de valores'!$A$2:$A$6,'Tabla de valores'!$B$2:$B$6,FALSE)</f>
        <v>0</v>
      </c>
      <c r="E168">
        <f t="shared" si="7"/>
        <v>0</v>
      </c>
    </row>
    <row r="169" spans="3:5" x14ac:dyDescent="0.25">
      <c r="C169">
        <f t="shared" si="6"/>
        <v>0</v>
      </c>
      <c r="D169">
        <f>_xlfn.XLOOKUP(A169,'Tabla de valores'!$A$2:$A$6,'Tabla de valores'!$B$2:$B$6,FALSE)-_xlfn.XLOOKUP(B169,'Tabla de valores'!$A$2:$A$6,'Tabla de valores'!$B$2:$B$6,FALSE)</f>
        <v>0</v>
      </c>
      <c r="E169">
        <f t="shared" si="7"/>
        <v>0</v>
      </c>
    </row>
    <row r="170" spans="3:5" x14ac:dyDescent="0.25">
      <c r="C170">
        <f t="shared" si="6"/>
        <v>0</v>
      </c>
      <c r="D170">
        <f>_xlfn.XLOOKUP(A170,'Tabla de valores'!$A$2:$A$6,'Tabla de valores'!$B$2:$B$6,FALSE)-_xlfn.XLOOKUP(B170,'Tabla de valores'!$A$2:$A$6,'Tabla de valores'!$B$2:$B$6,FALSE)</f>
        <v>0</v>
      </c>
      <c r="E170">
        <f t="shared" si="7"/>
        <v>0</v>
      </c>
    </row>
    <row r="171" spans="3:5" x14ac:dyDescent="0.25">
      <c r="C171">
        <f t="shared" si="6"/>
        <v>0</v>
      </c>
      <c r="D171">
        <f>_xlfn.XLOOKUP(A171,'Tabla de valores'!$A$2:$A$6,'Tabla de valores'!$B$2:$B$6,FALSE)-_xlfn.XLOOKUP(B171,'Tabla de valores'!$A$2:$A$6,'Tabla de valores'!$B$2:$B$6,FALSE)</f>
        <v>0</v>
      </c>
      <c r="E171">
        <f t="shared" si="7"/>
        <v>0</v>
      </c>
    </row>
    <row r="172" spans="3:5" x14ac:dyDescent="0.25">
      <c r="C172">
        <f t="shared" si="6"/>
        <v>0</v>
      </c>
      <c r="D172">
        <f>_xlfn.XLOOKUP(A172,'Tabla de valores'!$A$2:$A$6,'Tabla de valores'!$B$2:$B$6,FALSE)-_xlfn.XLOOKUP(B172,'Tabla de valores'!$A$2:$A$6,'Tabla de valores'!$B$2:$B$6,FALSE)</f>
        <v>0</v>
      </c>
      <c r="E172">
        <f t="shared" si="7"/>
        <v>0</v>
      </c>
    </row>
    <row r="173" spans="3:5" x14ac:dyDescent="0.25">
      <c r="C173">
        <f t="shared" si="6"/>
        <v>0</v>
      </c>
      <c r="D173">
        <f>_xlfn.XLOOKUP(A173,'Tabla de valores'!$A$2:$A$6,'Tabla de valores'!$B$2:$B$6,FALSE)-_xlfn.XLOOKUP(B173,'Tabla de valores'!$A$2:$A$6,'Tabla de valores'!$B$2:$B$6,FALSE)</f>
        <v>0</v>
      </c>
      <c r="E173">
        <f t="shared" si="7"/>
        <v>0</v>
      </c>
    </row>
    <row r="174" spans="3:5" x14ac:dyDescent="0.25">
      <c r="C174">
        <f t="shared" si="6"/>
        <v>0</v>
      </c>
      <c r="D174">
        <f>_xlfn.XLOOKUP(A174,'Tabla de valores'!$A$2:$A$6,'Tabla de valores'!$B$2:$B$6,FALSE)-_xlfn.XLOOKUP(B174,'Tabla de valores'!$A$2:$A$6,'Tabla de valores'!$B$2:$B$6,FALSE)</f>
        <v>0</v>
      </c>
      <c r="E174">
        <f t="shared" si="7"/>
        <v>0</v>
      </c>
    </row>
    <row r="175" spans="3:5" x14ac:dyDescent="0.25">
      <c r="C175">
        <f t="shared" si="6"/>
        <v>0</v>
      </c>
      <c r="D175">
        <f>_xlfn.XLOOKUP(A175,'Tabla de valores'!$A$2:$A$6,'Tabla de valores'!$B$2:$B$6,FALSE)-_xlfn.XLOOKUP(B175,'Tabla de valores'!$A$2:$A$6,'Tabla de valores'!$B$2:$B$6,FALSE)</f>
        <v>0</v>
      </c>
      <c r="E175">
        <f t="shared" si="7"/>
        <v>0</v>
      </c>
    </row>
    <row r="176" spans="3:5" x14ac:dyDescent="0.25">
      <c r="C176">
        <f t="shared" si="6"/>
        <v>0</v>
      </c>
      <c r="D176">
        <f>_xlfn.XLOOKUP(A176,'Tabla de valores'!$A$2:$A$6,'Tabla de valores'!$B$2:$B$6,FALSE)-_xlfn.XLOOKUP(B176,'Tabla de valores'!$A$2:$A$6,'Tabla de valores'!$B$2:$B$6,FALSE)</f>
        <v>0</v>
      </c>
      <c r="E176">
        <f t="shared" si="7"/>
        <v>0</v>
      </c>
    </row>
    <row r="177" spans="3:5" x14ac:dyDescent="0.25">
      <c r="C177">
        <f t="shared" si="6"/>
        <v>0</v>
      </c>
      <c r="D177">
        <f>_xlfn.XLOOKUP(A177,'Tabla de valores'!$A$2:$A$6,'Tabla de valores'!$B$2:$B$6,FALSE)-_xlfn.XLOOKUP(B177,'Tabla de valores'!$A$2:$A$6,'Tabla de valores'!$B$2:$B$6,FALSE)</f>
        <v>0</v>
      </c>
      <c r="E177">
        <f t="shared" si="7"/>
        <v>0</v>
      </c>
    </row>
    <row r="178" spans="3:5" x14ac:dyDescent="0.25">
      <c r="C178">
        <f t="shared" si="6"/>
        <v>0</v>
      </c>
      <c r="D178">
        <f>_xlfn.XLOOKUP(A178,'Tabla de valores'!$A$2:$A$6,'Tabla de valores'!$B$2:$B$6,FALSE)-_xlfn.XLOOKUP(B178,'Tabla de valores'!$A$2:$A$6,'Tabla de valores'!$B$2:$B$6,FALSE)</f>
        <v>0</v>
      </c>
      <c r="E178">
        <f t="shared" si="7"/>
        <v>0</v>
      </c>
    </row>
    <row r="179" spans="3:5" x14ac:dyDescent="0.25">
      <c r="C179">
        <f t="shared" si="6"/>
        <v>0</v>
      </c>
      <c r="D179">
        <f>_xlfn.XLOOKUP(A179,'Tabla de valores'!$A$2:$A$6,'Tabla de valores'!$B$2:$B$6,FALSE)-_xlfn.XLOOKUP(B179,'Tabla de valores'!$A$2:$A$6,'Tabla de valores'!$B$2:$B$6,FALSE)</f>
        <v>0</v>
      </c>
      <c r="E179">
        <f t="shared" si="7"/>
        <v>0</v>
      </c>
    </row>
    <row r="180" spans="3:5" x14ac:dyDescent="0.25">
      <c r="C180">
        <f t="shared" si="6"/>
        <v>0</v>
      </c>
      <c r="D180">
        <f>_xlfn.XLOOKUP(A180,'Tabla de valores'!$A$2:$A$6,'Tabla de valores'!$B$2:$B$6,FALSE)-_xlfn.XLOOKUP(B180,'Tabla de valores'!$A$2:$A$6,'Tabla de valores'!$B$2:$B$6,FALSE)</f>
        <v>0</v>
      </c>
      <c r="E180">
        <f t="shared" si="7"/>
        <v>0</v>
      </c>
    </row>
    <row r="181" spans="3:5" x14ac:dyDescent="0.25">
      <c r="C181">
        <f t="shared" si="6"/>
        <v>0</v>
      </c>
      <c r="D181">
        <f>_xlfn.XLOOKUP(A181,'Tabla de valores'!$A$2:$A$6,'Tabla de valores'!$B$2:$B$6,FALSE)-_xlfn.XLOOKUP(B181,'Tabla de valores'!$A$2:$A$6,'Tabla de valores'!$B$2:$B$6,FALSE)</f>
        <v>0</v>
      </c>
      <c r="E181">
        <f t="shared" si="7"/>
        <v>0</v>
      </c>
    </row>
    <row r="182" spans="3:5" x14ac:dyDescent="0.25">
      <c r="C182">
        <f t="shared" si="6"/>
        <v>0</v>
      </c>
      <c r="D182">
        <f>_xlfn.XLOOKUP(A182,'Tabla de valores'!$A$2:$A$6,'Tabla de valores'!$B$2:$B$6,FALSE)-_xlfn.XLOOKUP(B182,'Tabla de valores'!$A$2:$A$6,'Tabla de valores'!$B$2:$B$6,FALSE)</f>
        <v>0</v>
      </c>
      <c r="E182">
        <f t="shared" si="7"/>
        <v>0</v>
      </c>
    </row>
    <row r="183" spans="3:5" x14ac:dyDescent="0.25">
      <c r="C183">
        <f t="shared" si="6"/>
        <v>0</v>
      </c>
      <c r="D183">
        <f>_xlfn.XLOOKUP(A183,'Tabla de valores'!$A$2:$A$6,'Tabla de valores'!$B$2:$B$6,FALSE)-_xlfn.XLOOKUP(B183,'Tabla de valores'!$A$2:$A$6,'Tabla de valores'!$B$2:$B$6,FALSE)</f>
        <v>0</v>
      </c>
      <c r="E183">
        <f t="shared" si="7"/>
        <v>0</v>
      </c>
    </row>
    <row r="184" spans="3:5" x14ac:dyDescent="0.25">
      <c r="C184">
        <f t="shared" si="6"/>
        <v>0</v>
      </c>
      <c r="D184">
        <f>_xlfn.XLOOKUP(A184,'Tabla de valores'!$A$2:$A$6,'Tabla de valores'!$B$2:$B$6,FALSE)-_xlfn.XLOOKUP(B184,'Tabla de valores'!$A$2:$A$6,'Tabla de valores'!$B$2:$B$6,FALSE)</f>
        <v>0</v>
      </c>
      <c r="E184">
        <f t="shared" si="7"/>
        <v>0</v>
      </c>
    </row>
    <row r="185" spans="3:5" x14ac:dyDescent="0.25">
      <c r="C185">
        <f t="shared" si="6"/>
        <v>0</v>
      </c>
      <c r="D185">
        <f>_xlfn.XLOOKUP(A185,'Tabla de valores'!$A$2:$A$6,'Tabla de valores'!$B$2:$B$6,FALSE)-_xlfn.XLOOKUP(B185,'Tabla de valores'!$A$2:$A$6,'Tabla de valores'!$B$2:$B$6,FALSE)</f>
        <v>0</v>
      </c>
      <c r="E185">
        <f t="shared" si="7"/>
        <v>0</v>
      </c>
    </row>
    <row r="186" spans="3:5" x14ac:dyDescent="0.25">
      <c r="C186">
        <f t="shared" si="6"/>
        <v>0</v>
      </c>
      <c r="D186">
        <f>_xlfn.XLOOKUP(A186,'Tabla de valores'!$A$2:$A$6,'Tabla de valores'!$B$2:$B$6,FALSE)-_xlfn.XLOOKUP(B186,'Tabla de valores'!$A$2:$A$6,'Tabla de valores'!$B$2:$B$6,FALSE)</f>
        <v>0</v>
      </c>
      <c r="E186">
        <f t="shared" si="7"/>
        <v>0</v>
      </c>
    </row>
    <row r="187" spans="3:5" x14ac:dyDescent="0.25">
      <c r="C187">
        <f t="shared" si="6"/>
        <v>0</v>
      </c>
      <c r="D187">
        <f>_xlfn.XLOOKUP(A187,'Tabla de valores'!$A$2:$A$6,'Tabla de valores'!$B$2:$B$6,FALSE)-_xlfn.XLOOKUP(B187,'Tabla de valores'!$A$2:$A$6,'Tabla de valores'!$B$2:$B$6,FALSE)</f>
        <v>0</v>
      </c>
      <c r="E187">
        <f t="shared" si="7"/>
        <v>0</v>
      </c>
    </row>
    <row r="188" spans="3:5" x14ac:dyDescent="0.25">
      <c r="C188">
        <f t="shared" si="6"/>
        <v>0</v>
      </c>
      <c r="D188">
        <f>_xlfn.XLOOKUP(A188,'Tabla de valores'!$A$2:$A$6,'Tabla de valores'!$B$2:$B$6,FALSE)-_xlfn.XLOOKUP(B188,'Tabla de valores'!$A$2:$A$6,'Tabla de valores'!$B$2:$B$6,FALSE)</f>
        <v>0</v>
      </c>
      <c r="E188">
        <f t="shared" si="7"/>
        <v>0</v>
      </c>
    </row>
    <row r="189" spans="3:5" x14ac:dyDescent="0.25">
      <c r="C189">
        <f t="shared" si="6"/>
        <v>0</v>
      </c>
      <c r="D189">
        <f>_xlfn.XLOOKUP(A189,'Tabla de valores'!$A$2:$A$6,'Tabla de valores'!$B$2:$B$6,FALSE)-_xlfn.XLOOKUP(B189,'Tabla de valores'!$A$2:$A$6,'Tabla de valores'!$B$2:$B$6,FALSE)</f>
        <v>0</v>
      </c>
      <c r="E189">
        <f t="shared" si="7"/>
        <v>0</v>
      </c>
    </row>
    <row r="190" spans="3:5" x14ac:dyDescent="0.25">
      <c r="C190">
        <f t="shared" si="6"/>
        <v>0</v>
      </c>
      <c r="D190">
        <f>_xlfn.XLOOKUP(A190,'Tabla de valores'!$A$2:$A$6,'Tabla de valores'!$B$2:$B$6,FALSE)-_xlfn.XLOOKUP(B190,'Tabla de valores'!$A$2:$A$6,'Tabla de valores'!$B$2:$B$6,FALSE)</f>
        <v>0</v>
      </c>
      <c r="E190">
        <f t="shared" si="7"/>
        <v>0</v>
      </c>
    </row>
    <row r="191" spans="3:5" x14ac:dyDescent="0.25">
      <c r="C191">
        <f t="shared" si="6"/>
        <v>0</v>
      </c>
      <c r="D191">
        <f>_xlfn.XLOOKUP(A191,'Tabla de valores'!$A$2:$A$6,'Tabla de valores'!$B$2:$B$6,FALSE)-_xlfn.XLOOKUP(B191,'Tabla de valores'!$A$2:$A$6,'Tabla de valores'!$B$2:$B$6,FALSE)</f>
        <v>0</v>
      </c>
      <c r="E191">
        <f t="shared" si="7"/>
        <v>0</v>
      </c>
    </row>
    <row r="192" spans="3:5" x14ac:dyDescent="0.25">
      <c r="C192">
        <f t="shared" si="6"/>
        <v>0</v>
      </c>
      <c r="D192">
        <f>_xlfn.XLOOKUP(A192,'Tabla de valores'!$A$2:$A$6,'Tabla de valores'!$B$2:$B$6,FALSE)-_xlfn.XLOOKUP(B192,'Tabla de valores'!$A$2:$A$6,'Tabla de valores'!$B$2:$B$6,FALSE)</f>
        <v>0</v>
      </c>
      <c r="E192">
        <f t="shared" si="7"/>
        <v>0</v>
      </c>
    </row>
    <row r="193" spans="3:5" x14ac:dyDescent="0.25">
      <c r="C193">
        <f t="shared" si="6"/>
        <v>0</v>
      </c>
      <c r="D193">
        <f>_xlfn.XLOOKUP(A193,'Tabla de valores'!$A$2:$A$6,'Tabla de valores'!$B$2:$B$6,FALSE)-_xlfn.XLOOKUP(B193,'Tabla de valores'!$A$2:$A$6,'Tabla de valores'!$B$2:$B$6,FALSE)</f>
        <v>0</v>
      </c>
      <c r="E193">
        <f t="shared" si="7"/>
        <v>0</v>
      </c>
    </row>
    <row r="194" spans="3:5" x14ac:dyDescent="0.25">
      <c r="C194">
        <f t="shared" si="6"/>
        <v>0</v>
      </c>
      <c r="D194">
        <f>_xlfn.XLOOKUP(A194,'Tabla de valores'!$A$2:$A$6,'Tabla de valores'!$B$2:$B$6,FALSE)-_xlfn.XLOOKUP(B194,'Tabla de valores'!$A$2:$A$6,'Tabla de valores'!$B$2:$B$6,FALSE)</f>
        <v>0</v>
      </c>
      <c r="E194">
        <f t="shared" si="7"/>
        <v>0</v>
      </c>
    </row>
    <row r="195" spans="3:5" x14ac:dyDescent="0.25">
      <c r="C195">
        <f t="shared" ref="C195:C258" si="8">IF(OR(ISBLANK(A195), ISBLANK(B195)), , IF(A195 &lt; B195, "Incremento", IF(A195 &gt; B195, "Decremento", "Sin cambio")))</f>
        <v>0</v>
      </c>
      <c r="D195">
        <f>_xlfn.XLOOKUP(A195,'Tabla de valores'!$A$2:$A$6,'Tabla de valores'!$B$2:$B$6,FALSE)-_xlfn.XLOOKUP(B195,'Tabla de valores'!$A$2:$A$6,'Tabla de valores'!$B$2:$B$6,FALSE)</f>
        <v>0</v>
      </c>
      <c r="E195">
        <f t="shared" ref="E195:E258" si="9">IF(AND(C195=0, D195=0), , IF(C195="Incremento", IF(ABS(D195)=1, CONCATENATE("Más ", ABS(D195), " nivel"), CONCATENATE("Más ", ABS(D195), " niveles")),IF(C195="Decremento",IF(D195=1, CONCATENATE("Menos ", D195, " nivel"), CONCATENATE("Menos ", D195, " niveles")), "Sin cambio")))</f>
        <v>0</v>
      </c>
    </row>
    <row r="196" spans="3:5" x14ac:dyDescent="0.25">
      <c r="C196">
        <f t="shared" si="8"/>
        <v>0</v>
      </c>
      <c r="D196">
        <f>_xlfn.XLOOKUP(A196,'Tabla de valores'!$A$2:$A$6,'Tabla de valores'!$B$2:$B$6,FALSE)-_xlfn.XLOOKUP(B196,'Tabla de valores'!$A$2:$A$6,'Tabla de valores'!$B$2:$B$6,FALSE)</f>
        <v>0</v>
      </c>
      <c r="E196">
        <f t="shared" si="9"/>
        <v>0</v>
      </c>
    </row>
    <row r="197" spans="3:5" x14ac:dyDescent="0.25">
      <c r="C197">
        <f t="shared" si="8"/>
        <v>0</v>
      </c>
      <c r="D197">
        <f>_xlfn.XLOOKUP(A197,'Tabla de valores'!$A$2:$A$6,'Tabla de valores'!$B$2:$B$6,FALSE)-_xlfn.XLOOKUP(B197,'Tabla de valores'!$A$2:$A$6,'Tabla de valores'!$B$2:$B$6,FALSE)</f>
        <v>0</v>
      </c>
      <c r="E197">
        <f t="shared" si="9"/>
        <v>0</v>
      </c>
    </row>
    <row r="198" spans="3:5" x14ac:dyDescent="0.25">
      <c r="C198">
        <f t="shared" si="8"/>
        <v>0</v>
      </c>
      <c r="D198">
        <f>_xlfn.XLOOKUP(A198,'Tabla de valores'!$A$2:$A$6,'Tabla de valores'!$B$2:$B$6,FALSE)-_xlfn.XLOOKUP(B198,'Tabla de valores'!$A$2:$A$6,'Tabla de valores'!$B$2:$B$6,FALSE)</f>
        <v>0</v>
      </c>
      <c r="E198">
        <f t="shared" si="9"/>
        <v>0</v>
      </c>
    </row>
    <row r="199" spans="3:5" x14ac:dyDescent="0.25">
      <c r="C199">
        <f t="shared" si="8"/>
        <v>0</v>
      </c>
      <c r="D199">
        <f>_xlfn.XLOOKUP(A199,'Tabla de valores'!$A$2:$A$6,'Tabla de valores'!$B$2:$B$6,FALSE)-_xlfn.XLOOKUP(B199,'Tabla de valores'!$A$2:$A$6,'Tabla de valores'!$B$2:$B$6,FALSE)</f>
        <v>0</v>
      </c>
      <c r="E199">
        <f t="shared" si="9"/>
        <v>0</v>
      </c>
    </row>
    <row r="200" spans="3:5" x14ac:dyDescent="0.25">
      <c r="C200">
        <f t="shared" si="8"/>
        <v>0</v>
      </c>
      <c r="D200">
        <f>_xlfn.XLOOKUP(A200,'Tabla de valores'!$A$2:$A$6,'Tabla de valores'!$B$2:$B$6,FALSE)-_xlfn.XLOOKUP(B200,'Tabla de valores'!$A$2:$A$6,'Tabla de valores'!$B$2:$B$6,FALSE)</f>
        <v>0</v>
      </c>
      <c r="E200">
        <f t="shared" si="9"/>
        <v>0</v>
      </c>
    </row>
    <row r="201" spans="3:5" x14ac:dyDescent="0.25">
      <c r="C201">
        <f t="shared" si="8"/>
        <v>0</v>
      </c>
      <c r="D201">
        <f>_xlfn.XLOOKUP(A201,'Tabla de valores'!$A$2:$A$6,'Tabla de valores'!$B$2:$B$6,FALSE)-_xlfn.XLOOKUP(B201,'Tabla de valores'!$A$2:$A$6,'Tabla de valores'!$B$2:$B$6,FALSE)</f>
        <v>0</v>
      </c>
      <c r="E201">
        <f t="shared" si="9"/>
        <v>0</v>
      </c>
    </row>
    <row r="202" spans="3:5" x14ac:dyDescent="0.25">
      <c r="C202">
        <f t="shared" si="8"/>
        <v>0</v>
      </c>
      <c r="D202">
        <f>_xlfn.XLOOKUP(A202,'Tabla de valores'!$A$2:$A$6,'Tabla de valores'!$B$2:$B$6,FALSE)-_xlfn.XLOOKUP(B202,'Tabla de valores'!$A$2:$A$6,'Tabla de valores'!$B$2:$B$6,FALSE)</f>
        <v>0</v>
      </c>
      <c r="E202">
        <f t="shared" si="9"/>
        <v>0</v>
      </c>
    </row>
    <row r="203" spans="3:5" x14ac:dyDescent="0.25">
      <c r="C203">
        <f t="shared" si="8"/>
        <v>0</v>
      </c>
      <c r="D203">
        <f>_xlfn.XLOOKUP(A203,'Tabla de valores'!$A$2:$A$6,'Tabla de valores'!$B$2:$B$6,FALSE)-_xlfn.XLOOKUP(B203,'Tabla de valores'!$A$2:$A$6,'Tabla de valores'!$B$2:$B$6,FALSE)</f>
        <v>0</v>
      </c>
      <c r="E203">
        <f t="shared" si="9"/>
        <v>0</v>
      </c>
    </row>
    <row r="204" spans="3:5" x14ac:dyDescent="0.25">
      <c r="C204">
        <f t="shared" si="8"/>
        <v>0</v>
      </c>
      <c r="D204">
        <f>_xlfn.XLOOKUP(A204,'Tabla de valores'!$A$2:$A$6,'Tabla de valores'!$B$2:$B$6,FALSE)-_xlfn.XLOOKUP(B204,'Tabla de valores'!$A$2:$A$6,'Tabla de valores'!$B$2:$B$6,FALSE)</f>
        <v>0</v>
      </c>
      <c r="E204">
        <f t="shared" si="9"/>
        <v>0</v>
      </c>
    </row>
    <row r="205" spans="3:5" x14ac:dyDescent="0.25">
      <c r="C205">
        <f t="shared" si="8"/>
        <v>0</v>
      </c>
      <c r="D205">
        <f>_xlfn.XLOOKUP(A205,'Tabla de valores'!$A$2:$A$6,'Tabla de valores'!$B$2:$B$6,FALSE)-_xlfn.XLOOKUP(B205,'Tabla de valores'!$A$2:$A$6,'Tabla de valores'!$B$2:$B$6,FALSE)</f>
        <v>0</v>
      </c>
      <c r="E205">
        <f t="shared" si="9"/>
        <v>0</v>
      </c>
    </row>
    <row r="206" spans="3:5" x14ac:dyDescent="0.25">
      <c r="C206">
        <f t="shared" si="8"/>
        <v>0</v>
      </c>
      <c r="D206">
        <f>_xlfn.XLOOKUP(A206,'Tabla de valores'!$A$2:$A$6,'Tabla de valores'!$B$2:$B$6,FALSE)-_xlfn.XLOOKUP(B206,'Tabla de valores'!$A$2:$A$6,'Tabla de valores'!$B$2:$B$6,FALSE)</f>
        <v>0</v>
      </c>
      <c r="E206">
        <f t="shared" si="9"/>
        <v>0</v>
      </c>
    </row>
    <row r="207" spans="3:5" x14ac:dyDescent="0.25">
      <c r="C207">
        <f t="shared" si="8"/>
        <v>0</v>
      </c>
      <c r="D207">
        <f>_xlfn.XLOOKUP(A207,'Tabla de valores'!$A$2:$A$6,'Tabla de valores'!$B$2:$B$6,FALSE)-_xlfn.XLOOKUP(B207,'Tabla de valores'!$A$2:$A$6,'Tabla de valores'!$B$2:$B$6,FALSE)</f>
        <v>0</v>
      </c>
      <c r="E207">
        <f t="shared" si="9"/>
        <v>0</v>
      </c>
    </row>
    <row r="208" spans="3:5" x14ac:dyDescent="0.25">
      <c r="C208">
        <f t="shared" si="8"/>
        <v>0</v>
      </c>
      <c r="D208">
        <f>_xlfn.XLOOKUP(A208,'Tabla de valores'!$A$2:$A$6,'Tabla de valores'!$B$2:$B$6,FALSE)-_xlfn.XLOOKUP(B208,'Tabla de valores'!$A$2:$A$6,'Tabla de valores'!$B$2:$B$6,FALSE)</f>
        <v>0</v>
      </c>
      <c r="E208">
        <f t="shared" si="9"/>
        <v>0</v>
      </c>
    </row>
    <row r="209" spans="3:5" x14ac:dyDescent="0.25">
      <c r="C209">
        <f t="shared" si="8"/>
        <v>0</v>
      </c>
      <c r="D209">
        <f>_xlfn.XLOOKUP(A209,'Tabla de valores'!$A$2:$A$6,'Tabla de valores'!$B$2:$B$6,FALSE)-_xlfn.XLOOKUP(B209,'Tabla de valores'!$A$2:$A$6,'Tabla de valores'!$B$2:$B$6,FALSE)</f>
        <v>0</v>
      </c>
      <c r="E209">
        <f t="shared" si="9"/>
        <v>0</v>
      </c>
    </row>
    <row r="210" spans="3:5" x14ac:dyDescent="0.25">
      <c r="C210">
        <f t="shared" si="8"/>
        <v>0</v>
      </c>
      <c r="D210">
        <f>_xlfn.XLOOKUP(A210,'Tabla de valores'!$A$2:$A$6,'Tabla de valores'!$B$2:$B$6,FALSE)-_xlfn.XLOOKUP(B210,'Tabla de valores'!$A$2:$A$6,'Tabla de valores'!$B$2:$B$6,FALSE)</f>
        <v>0</v>
      </c>
      <c r="E210">
        <f t="shared" si="9"/>
        <v>0</v>
      </c>
    </row>
    <row r="211" spans="3:5" x14ac:dyDescent="0.25">
      <c r="C211">
        <f t="shared" si="8"/>
        <v>0</v>
      </c>
      <c r="D211">
        <f>_xlfn.XLOOKUP(A211,'Tabla de valores'!$A$2:$A$6,'Tabla de valores'!$B$2:$B$6,FALSE)-_xlfn.XLOOKUP(B211,'Tabla de valores'!$A$2:$A$6,'Tabla de valores'!$B$2:$B$6,FALSE)</f>
        <v>0</v>
      </c>
      <c r="E211">
        <f t="shared" si="9"/>
        <v>0</v>
      </c>
    </row>
    <row r="212" spans="3:5" x14ac:dyDescent="0.25">
      <c r="C212">
        <f t="shared" si="8"/>
        <v>0</v>
      </c>
      <c r="D212">
        <f>_xlfn.XLOOKUP(A212,'Tabla de valores'!$A$2:$A$6,'Tabla de valores'!$B$2:$B$6,FALSE)-_xlfn.XLOOKUP(B212,'Tabla de valores'!$A$2:$A$6,'Tabla de valores'!$B$2:$B$6,FALSE)</f>
        <v>0</v>
      </c>
      <c r="E212">
        <f t="shared" si="9"/>
        <v>0</v>
      </c>
    </row>
    <row r="213" spans="3:5" x14ac:dyDescent="0.25">
      <c r="C213">
        <f t="shared" si="8"/>
        <v>0</v>
      </c>
      <c r="D213">
        <f>_xlfn.XLOOKUP(A213,'Tabla de valores'!$A$2:$A$6,'Tabla de valores'!$B$2:$B$6,FALSE)-_xlfn.XLOOKUP(B213,'Tabla de valores'!$A$2:$A$6,'Tabla de valores'!$B$2:$B$6,FALSE)</f>
        <v>0</v>
      </c>
      <c r="E213">
        <f t="shared" si="9"/>
        <v>0</v>
      </c>
    </row>
    <row r="214" spans="3:5" x14ac:dyDescent="0.25">
      <c r="C214">
        <f t="shared" si="8"/>
        <v>0</v>
      </c>
      <c r="D214">
        <f>_xlfn.XLOOKUP(A214,'Tabla de valores'!$A$2:$A$6,'Tabla de valores'!$B$2:$B$6,FALSE)-_xlfn.XLOOKUP(B214,'Tabla de valores'!$A$2:$A$6,'Tabla de valores'!$B$2:$B$6,FALSE)</f>
        <v>0</v>
      </c>
      <c r="E214">
        <f t="shared" si="9"/>
        <v>0</v>
      </c>
    </row>
    <row r="215" spans="3:5" x14ac:dyDescent="0.25">
      <c r="C215">
        <f t="shared" si="8"/>
        <v>0</v>
      </c>
      <c r="D215">
        <f>_xlfn.XLOOKUP(A215,'Tabla de valores'!$A$2:$A$6,'Tabla de valores'!$B$2:$B$6,FALSE)-_xlfn.XLOOKUP(B215,'Tabla de valores'!$A$2:$A$6,'Tabla de valores'!$B$2:$B$6,FALSE)</f>
        <v>0</v>
      </c>
      <c r="E215">
        <f t="shared" si="9"/>
        <v>0</v>
      </c>
    </row>
    <row r="216" spans="3:5" x14ac:dyDescent="0.25">
      <c r="C216">
        <f t="shared" si="8"/>
        <v>0</v>
      </c>
      <c r="D216">
        <f>_xlfn.XLOOKUP(A216,'Tabla de valores'!$A$2:$A$6,'Tabla de valores'!$B$2:$B$6,FALSE)-_xlfn.XLOOKUP(B216,'Tabla de valores'!$A$2:$A$6,'Tabla de valores'!$B$2:$B$6,FALSE)</f>
        <v>0</v>
      </c>
      <c r="E216">
        <f t="shared" si="9"/>
        <v>0</v>
      </c>
    </row>
    <row r="217" spans="3:5" x14ac:dyDescent="0.25">
      <c r="C217">
        <f t="shared" si="8"/>
        <v>0</v>
      </c>
      <c r="D217">
        <f>_xlfn.XLOOKUP(A217,'Tabla de valores'!$A$2:$A$6,'Tabla de valores'!$B$2:$B$6,FALSE)-_xlfn.XLOOKUP(B217,'Tabla de valores'!$A$2:$A$6,'Tabla de valores'!$B$2:$B$6,FALSE)</f>
        <v>0</v>
      </c>
      <c r="E217">
        <f t="shared" si="9"/>
        <v>0</v>
      </c>
    </row>
    <row r="218" spans="3:5" x14ac:dyDescent="0.25">
      <c r="C218">
        <f t="shared" si="8"/>
        <v>0</v>
      </c>
      <c r="D218">
        <f>_xlfn.XLOOKUP(A218,'Tabla de valores'!$A$2:$A$6,'Tabla de valores'!$B$2:$B$6,FALSE)-_xlfn.XLOOKUP(B218,'Tabla de valores'!$A$2:$A$6,'Tabla de valores'!$B$2:$B$6,FALSE)</f>
        <v>0</v>
      </c>
      <c r="E218">
        <f t="shared" si="9"/>
        <v>0</v>
      </c>
    </row>
    <row r="219" spans="3:5" x14ac:dyDescent="0.25">
      <c r="C219">
        <f t="shared" si="8"/>
        <v>0</v>
      </c>
      <c r="D219">
        <f>_xlfn.XLOOKUP(A219,'Tabla de valores'!$A$2:$A$6,'Tabla de valores'!$B$2:$B$6,FALSE)-_xlfn.XLOOKUP(B219,'Tabla de valores'!$A$2:$A$6,'Tabla de valores'!$B$2:$B$6,FALSE)</f>
        <v>0</v>
      </c>
      <c r="E219">
        <f t="shared" si="9"/>
        <v>0</v>
      </c>
    </row>
    <row r="220" spans="3:5" x14ac:dyDescent="0.25">
      <c r="C220">
        <f t="shared" si="8"/>
        <v>0</v>
      </c>
      <c r="D220">
        <f>_xlfn.XLOOKUP(A220,'Tabla de valores'!$A$2:$A$6,'Tabla de valores'!$B$2:$B$6,FALSE)-_xlfn.XLOOKUP(B220,'Tabla de valores'!$A$2:$A$6,'Tabla de valores'!$B$2:$B$6,FALSE)</f>
        <v>0</v>
      </c>
      <c r="E220">
        <f t="shared" si="9"/>
        <v>0</v>
      </c>
    </row>
    <row r="221" spans="3:5" x14ac:dyDescent="0.25">
      <c r="C221">
        <f t="shared" si="8"/>
        <v>0</v>
      </c>
      <c r="D221">
        <f>_xlfn.XLOOKUP(A221,'Tabla de valores'!$A$2:$A$6,'Tabla de valores'!$B$2:$B$6,FALSE)-_xlfn.XLOOKUP(B221,'Tabla de valores'!$A$2:$A$6,'Tabla de valores'!$B$2:$B$6,FALSE)</f>
        <v>0</v>
      </c>
      <c r="E221">
        <f t="shared" si="9"/>
        <v>0</v>
      </c>
    </row>
    <row r="222" spans="3:5" x14ac:dyDescent="0.25">
      <c r="C222">
        <f t="shared" si="8"/>
        <v>0</v>
      </c>
      <c r="D222">
        <f>_xlfn.XLOOKUP(A222,'Tabla de valores'!$A$2:$A$6,'Tabla de valores'!$B$2:$B$6,FALSE)-_xlfn.XLOOKUP(B222,'Tabla de valores'!$A$2:$A$6,'Tabla de valores'!$B$2:$B$6,FALSE)</f>
        <v>0</v>
      </c>
      <c r="E222">
        <f t="shared" si="9"/>
        <v>0</v>
      </c>
    </row>
    <row r="223" spans="3:5" x14ac:dyDescent="0.25">
      <c r="C223">
        <f t="shared" si="8"/>
        <v>0</v>
      </c>
      <c r="D223">
        <f>_xlfn.XLOOKUP(A223,'Tabla de valores'!$A$2:$A$6,'Tabla de valores'!$B$2:$B$6,FALSE)-_xlfn.XLOOKUP(B223,'Tabla de valores'!$A$2:$A$6,'Tabla de valores'!$B$2:$B$6,FALSE)</f>
        <v>0</v>
      </c>
      <c r="E223">
        <f t="shared" si="9"/>
        <v>0</v>
      </c>
    </row>
    <row r="224" spans="3:5" x14ac:dyDescent="0.25">
      <c r="C224">
        <f t="shared" si="8"/>
        <v>0</v>
      </c>
      <c r="D224">
        <f>_xlfn.XLOOKUP(A224,'Tabla de valores'!$A$2:$A$6,'Tabla de valores'!$B$2:$B$6,FALSE)-_xlfn.XLOOKUP(B224,'Tabla de valores'!$A$2:$A$6,'Tabla de valores'!$B$2:$B$6,FALSE)</f>
        <v>0</v>
      </c>
      <c r="E224">
        <f t="shared" si="9"/>
        <v>0</v>
      </c>
    </row>
    <row r="225" spans="3:5" x14ac:dyDescent="0.25">
      <c r="C225">
        <f t="shared" si="8"/>
        <v>0</v>
      </c>
      <c r="D225">
        <f>_xlfn.XLOOKUP(A225,'Tabla de valores'!$A$2:$A$6,'Tabla de valores'!$B$2:$B$6,FALSE)-_xlfn.XLOOKUP(B225,'Tabla de valores'!$A$2:$A$6,'Tabla de valores'!$B$2:$B$6,FALSE)</f>
        <v>0</v>
      </c>
      <c r="E225">
        <f t="shared" si="9"/>
        <v>0</v>
      </c>
    </row>
    <row r="226" spans="3:5" x14ac:dyDescent="0.25">
      <c r="C226">
        <f t="shared" si="8"/>
        <v>0</v>
      </c>
      <c r="D226">
        <f>_xlfn.XLOOKUP(A226,'Tabla de valores'!$A$2:$A$6,'Tabla de valores'!$B$2:$B$6,FALSE)-_xlfn.XLOOKUP(B226,'Tabla de valores'!$A$2:$A$6,'Tabla de valores'!$B$2:$B$6,FALSE)</f>
        <v>0</v>
      </c>
      <c r="E226">
        <f t="shared" si="9"/>
        <v>0</v>
      </c>
    </row>
    <row r="227" spans="3:5" x14ac:dyDescent="0.25">
      <c r="C227">
        <f t="shared" si="8"/>
        <v>0</v>
      </c>
      <c r="D227">
        <f>_xlfn.XLOOKUP(A227,'Tabla de valores'!$A$2:$A$6,'Tabla de valores'!$B$2:$B$6,FALSE)-_xlfn.XLOOKUP(B227,'Tabla de valores'!$A$2:$A$6,'Tabla de valores'!$B$2:$B$6,FALSE)</f>
        <v>0</v>
      </c>
      <c r="E227">
        <f t="shared" si="9"/>
        <v>0</v>
      </c>
    </row>
    <row r="228" spans="3:5" x14ac:dyDescent="0.25">
      <c r="C228">
        <f t="shared" si="8"/>
        <v>0</v>
      </c>
      <c r="D228">
        <f>_xlfn.XLOOKUP(A228,'Tabla de valores'!$A$2:$A$6,'Tabla de valores'!$B$2:$B$6,FALSE)-_xlfn.XLOOKUP(B228,'Tabla de valores'!$A$2:$A$6,'Tabla de valores'!$B$2:$B$6,FALSE)</f>
        <v>0</v>
      </c>
      <c r="E228">
        <f t="shared" si="9"/>
        <v>0</v>
      </c>
    </row>
    <row r="229" spans="3:5" x14ac:dyDescent="0.25">
      <c r="C229">
        <f t="shared" si="8"/>
        <v>0</v>
      </c>
      <c r="D229">
        <f>_xlfn.XLOOKUP(A229,'Tabla de valores'!$A$2:$A$6,'Tabla de valores'!$B$2:$B$6,FALSE)-_xlfn.XLOOKUP(B229,'Tabla de valores'!$A$2:$A$6,'Tabla de valores'!$B$2:$B$6,FALSE)</f>
        <v>0</v>
      </c>
      <c r="E229">
        <f t="shared" si="9"/>
        <v>0</v>
      </c>
    </row>
    <row r="230" spans="3:5" x14ac:dyDescent="0.25">
      <c r="C230">
        <f t="shared" si="8"/>
        <v>0</v>
      </c>
      <c r="D230">
        <f>_xlfn.XLOOKUP(A230,'Tabla de valores'!$A$2:$A$6,'Tabla de valores'!$B$2:$B$6,FALSE)-_xlfn.XLOOKUP(B230,'Tabla de valores'!$A$2:$A$6,'Tabla de valores'!$B$2:$B$6,FALSE)</f>
        <v>0</v>
      </c>
      <c r="E230">
        <f t="shared" si="9"/>
        <v>0</v>
      </c>
    </row>
    <row r="231" spans="3:5" x14ac:dyDescent="0.25">
      <c r="C231">
        <f t="shared" si="8"/>
        <v>0</v>
      </c>
      <c r="D231">
        <f>_xlfn.XLOOKUP(A231,'Tabla de valores'!$A$2:$A$6,'Tabla de valores'!$B$2:$B$6,FALSE)-_xlfn.XLOOKUP(B231,'Tabla de valores'!$A$2:$A$6,'Tabla de valores'!$B$2:$B$6,FALSE)</f>
        <v>0</v>
      </c>
      <c r="E231">
        <f t="shared" si="9"/>
        <v>0</v>
      </c>
    </row>
    <row r="232" spans="3:5" x14ac:dyDescent="0.25">
      <c r="C232">
        <f t="shared" si="8"/>
        <v>0</v>
      </c>
      <c r="D232">
        <f>_xlfn.XLOOKUP(A232,'Tabla de valores'!$A$2:$A$6,'Tabla de valores'!$B$2:$B$6,FALSE)-_xlfn.XLOOKUP(B232,'Tabla de valores'!$A$2:$A$6,'Tabla de valores'!$B$2:$B$6,FALSE)</f>
        <v>0</v>
      </c>
      <c r="E232">
        <f t="shared" si="9"/>
        <v>0</v>
      </c>
    </row>
    <row r="233" spans="3:5" x14ac:dyDescent="0.25">
      <c r="C233">
        <f t="shared" si="8"/>
        <v>0</v>
      </c>
      <c r="D233">
        <f>_xlfn.XLOOKUP(A233,'Tabla de valores'!$A$2:$A$6,'Tabla de valores'!$B$2:$B$6,FALSE)-_xlfn.XLOOKUP(B233,'Tabla de valores'!$A$2:$A$6,'Tabla de valores'!$B$2:$B$6,FALSE)</f>
        <v>0</v>
      </c>
      <c r="E233">
        <f t="shared" si="9"/>
        <v>0</v>
      </c>
    </row>
    <row r="234" spans="3:5" x14ac:dyDescent="0.25">
      <c r="C234">
        <f t="shared" si="8"/>
        <v>0</v>
      </c>
      <c r="D234">
        <f>_xlfn.XLOOKUP(A234,'Tabla de valores'!$A$2:$A$6,'Tabla de valores'!$B$2:$B$6,FALSE)-_xlfn.XLOOKUP(B234,'Tabla de valores'!$A$2:$A$6,'Tabla de valores'!$B$2:$B$6,FALSE)</f>
        <v>0</v>
      </c>
      <c r="E234">
        <f t="shared" si="9"/>
        <v>0</v>
      </c>
    </row>
    <row r="235" spans="3:5" x14ac:dyDescent="0.25">
      <c r="C235">
        <f t="shared" si="8"/>
        <v>0</v>
      </c>
      <c r="D235">
        <f>_xlfn.XLOOKUP(A235,'Tabla de valores'!$A$2:$A$6,'Tabla de valores'!$B$2:$B$6,FALSE)-_xlfn.XLOOKUP(B235,'Tabla de valores'!$A$2:$A$6,'Tabla de valores'!$B$2:$B$6,FALSE)</f>
        <v>0</v>
      </c>
      <c r="E235">
        <f t="shared" si="9"/>
        <v>0</v>
      </c>
    </row>
    <row r="236" spans="3:5" x14ac:dyDescent="0.25">
      <c r="C236">
        <f t="shared" si="8"/>
        <v>0</v>
      </c>
      <c r="D236">
        <f>_xlfn.XLOOKUP(A236,'Tabla de valores'!$A$2:$A$6,'Tabla de valores'!$B$2:$B$6,FALSE)-_xlfn.XLOOKUP(B236,'Tabla de valores'!$A$2:$A$6,'Tabla de valores'!$B$2:$B$6,FALSE)</f>
        <v>0</v>
      </c>
      <c r="E236">
        <f t="shared" si="9"/>
        <v>0</v>
      </c>
    </row>
    <row r="237" spans="3:5" x14ac:dyDescent="0.25">
      <c r="C237">
        <f t="shared" si="8"/>
        <v>0</v>
      </c>
      <c r="D237">
        <f>_xlfn.XLOOKUP(A237,'Tabla de valores'!$A$2:$A$6,'Tabla de valores'!$B$2:$B$6,FALSE)-_xlfn.XLOOKUP(B237,'Tabla de valores'!$A$2:$A$6,'Tabla de valores'!$B$2:$B$6,FALSE)</f>
        <v>0</v>
      </c>
      <c r="E237">
        <f t="shared" si="9"/>
        <v>0</v>
      </c>
    </row>
    <row r="238" spans="3:5" x14ac:dyDescent="0.25">
      <c r="C238">
        <f t="shared" si="8"/>
        <v>0</v>
      </c>
      <c r="D238">
        <f>_xlfn.XLOOKUP(A238,'Tabla de valores'!$A$2:$A$6,'Tabla de valores'!$B$2:$B$6,FALSE)-_xlfn.XLOOKUP(B238,'Tabla de valores'!$A$2:$A$6,'Tabla de valores'!$B$2:$B$6,FALSE)</f>
        <v>0</v>
      </c>
      <c r="E238">
        <f t="shared" si="9"/>
        <v>0</v>
      </c>
    </row>
    <row r="239" spans="3:5" x14ac:dyDescent="0.25">
      <c r="C239">
        <f t="shared" si="8"/>
        <v>0</v>
      </c>
      <c r="D239">
        <f>_xlfn.XLOOKUP(A239,'Tabla de valores'!$A$2:$A$6,'Tabla de valores'!$B$2:$B$6,FALSE)-_xlfn.XLOOKUP(B239,'Tabla de valores'!$A$2:$A$6,'Tabla de valores'!$B$2:$B$6,FALSE)</f>
        <v>0</v>
      </c>
      <c r="E239">
        <f t="shared" si="9"/>
        <v>0</v>
      </c>
    </row>
    <row r="240" spans="3:5" x14ac:dyDescent="0.25">
      <c r="C240">
        <f t="shared" si="8"/>
        <v>0</v>
      </c>
      <c r="D240">
        <f>_xlfn.XLOOKUP(A240,'Tabla de valores'!$A$2:$A$6,'Tabla de valores'!$B$2:$B$6,FALSE)-_xlfn.XLOOKUP(B240,'Tabla de valores'!$A$2:$A$6,'Tabla de valores'!$B$2:$B$6,FALSE)</f>
        <v>0</v>
      </c>
      <c r="E240">
        <f t="shared" si="9"/>
        <v>0</v>
      </c>
    </row>
    <row r="241" spans="3:5" x14ac:dyDescent="0.25">
      <c r="C241">
        <f t="shared" si="8"/>
        <v>0</v>
      </c>
      <c r="D241">
        <f>_xlfn.XLOOKUP(A241,'Tabla de valores'!$A$2:$A$6,'Tabla de valores'!$B$2:$B$6,FALSE)-_xlfn.XLOOKUP(B241,'Tabla de valores'!$A$2:$A$6,'Tabla de valores'!$B$2:$B$6,FALSE)</f>
        <v>0</v>
      </c>
      <c r="E241">
        <f t="shared" si="9"/>
        <v>0</v>
      </c>
    </row>
    <row r="242" spans="3:5" x14ac:dyDescent="0.25">
      <c r="C242">
        <f t="shared" si="8"/>
        <v>0</v>
      </c>
      <c r="D242">
        <f>_xlfn.XLOOKUP(A242,'Tabla de valores'!$A$2:$A$6,'Tabla de valores'!$B$2:$B$6,FALSE)-_xlfn.XLOOKUP(B242,'Tabla de valores'!$A$2:$A$6,'Tabla de valores'!$B$2:$B$6,FALSE)</f>
        <v>0</v>
      </c>
      <c r="E242">
        <f t="shared" si="9"/>
        <v>0</v>
      </c>
    </row>
    <row r="243" spans="3:5" x14ac:dyDescent="0.25">
      <c r="C243">
        <f t="shared" si="8"/>
        <v>0</v>
      </c>
      <c r="D243">
        <f>_xlfn.XLOOKUP(A243,'Tabla de valores'!$A$2:$A$6,'Tabla de valores'!$B$2:$B$6,FALSE)-_xlfn.XLOOKUP(B243,'Tabla de valores'!$A$2:$A$6,'Tabla de valores'!$B$2:$B$6,FALSE)</f>
        <v>0</v>
      </c>
      <c r="E243">
        <f t="shared" si="9"/>
        <v>0</v>
      </c>
    </row>
    <row r="244" spans="3:5" x14ac:dyDescent="0.25">
      <c r="C244">
        <f t="shared" si="8"/>
        <v>0</v>
      </c>
      <c r="D244">
        <f>_xlfn.XLOOKUP(A244,'Tabla de valores'!$A$2:$A$6,'Tabla de valores'!$B$2:$B$6,FALSE)-_xlfn.XLOOKUP(B244,'Tabla de valores'!$A$2:$A$6,'Tabla de valores'!$B$2:$B$6,FALSE)</f>
        <v>0</v>
      </c>
      <c r="E244">
        <f t="shared" si="9"/>
        <v>0</v>
      </c>
    </row>
    <row r="245" spans="3:5" x14ac:dyDescent="0.25">
      <c r="C245">
        <f t="shared" si="8"/>
        <v>0</v>
      </c>
      <c r="D245">
        <f>_xlfn.XLOOKUP(A245,'Tabla de valores'!$A$2:$A$6,'Tabla de valores'!$B$2:$B$6,FALSE)-_xlfn.XLOOKUP(B245,'Tabla de valores'!$A$2:$A$6,'Tabla de valores'!$B$2:$B$6,FALSE)</f>
        <v>0</v>
      </c>
      <c r="E245">
        <f t="shared" si="9"/>
        <v>0</v>
      </c>
    </row>
    <row r="246" spans="3:5" x14ac:dyDescent="0.25">
      <c r="C246">
        <f t="shared" si="8"/>
        <v>0</v>
      </c>
      <c r="D246">
        <f>_xlfn.XLOOKUP(A246,'Tabla de valores'!$A$2:$A$6,'Tabla de valores'!$B$2:$B$6,FALSE)-_xlfn.XLOOKUP(B246,'Tabla de valores'!$A$2:$A$6,'Tabla de valores'!$B$2:$B$6,FALSE)</f>
        <v>0</v>
      </c>
      <c r="E246">
        <f t="shared" si="9"/>
        <v>0</v>
      </c>
    </row>
    <row r="247" spans="3:5" x14ac:dyDescent="0.25">
      <c r="C247">
        <f t="shared" si="8"/>
        <v>0</v>
      </c>
      <c r="D247">
        <f>_xlfn.XLOOKUP(A247,'Tabla de valores'!$A$2:$A$6,'Tabla de valores'!$B$2:$B$6,FALSE)-_xlfn.XLOOKUP(B247,'Tabla de valores'!$A$2:$A$6,'Tabla de valores'!$B$2:$B$6,FALSE)</f>
        <v>0</v>
      </c>
      <c r="E247">
        <f t="shared" si="9"/>
        <v>0</v>
      </c>
    </row>
    <row r="248" spans="3:5" x14ac:dyDescent="0.25">
      <c r="C248">
        <f t="shared" si="8"/>
        <v>0</v>
      </c>
      <c r="D248">
        <f>_xlfn.XLOOKUP(A248,'Tabla de valores'!$A$2:$A$6,'Tabla de valores'!$B$2:$B$6,FALSE)-_xlfn.XLOOKUP(B248,'Tabla de valores'!$A$2:$A$6,'Tabla de valores'!$B$2:$B$6,FALSE)</f>
        <v>0</v>
      </c>
      <c r="E248">
        <f t="shared" si="9"/>
        <v>0</v>
      </c>
    </row>
    <row r="249" spans="3:5" x14ac:dyDescent="0.25">
      <c r="C249">
        <f t="shared" si="8"/>
        <v>0</v>
      </c>
      <c r="D249">
        <f>_xlfn.XLOOKUP(A249,'Tabla de valores'!$A$2:$A$6,'Tabla de valores'!$B$2:$B$6,FALSE)-_xlfn.XLOOKUP(B249,'Tabla de valores'!$A$2:$A$6,'Tabla de valores'!$B$2:$B$6,FALSE)</f>
        <v>0</v>
      </c>
      <c r="E249">
        <f t="shared" si="9"/>
        <v>0</v>
      </c>
    </row>
    <row r="250" spans="3:5" x14ac:dyDescent="0.25">
      <c r="C250">
        <f t="shared" si="8"/>
        <v>0</v>
      </c>
      <c r="D250">
        <f>_xlfn.XLOOKUP(A250,'Tabla de valores'!$A$2:$A$6,'Tabla de valores'!$B$2:$B$6,FALSE)-_xlfn.XLOOKUP(B250,'Tabla de valores'!$A$2:$A$6,'Tabla de valores'!$B$2:$B$6,FALSE)</f>
        <v>0</v>
      </c>
      <c r="E250">
        <f t="shared" si="9"/>
        <v>0</v>
      </c>
    </row>
    <row r="251" spans="3:5" x14ac:dyDescent="0.25">
      <c r="C251">
        <f t="shared" si="8"/>
        <v>0</v>
      </c>
      <c r="D251">
        <f>_xlfn.XLOOKUP(A251,'Tabla de valores'!$A$2:$A$6,'Tabla de valores'!$B$2:$B$6,FALSE)-_xlfn.XLOOKUP(B251,'Tabla de valores'!$A$2:$A$6,'Tabla de valores'!$B$2:$B$6,FALSE)</f>
        <v>0</v>
      </c>
      <c r="E251">
        <f t="shared" si="9"/>
        <v>0</v>
      </c>
    </row>
    <row r="252" spans="3:5" x14ac:dyDescent="0.25">
      <c r="C252">
        <f t="shared" si="8"/>
        <v>0</v>
      </c>
      <c r="D252">
        <f>_xlfn.XLOOKUP(A252,'Tabla de valores'!$A$2:$A$6,'Tabla de valores'!$B$2:$B$6,FALSE)-_xlfn.XLOOKUP(B252,'Tabla de valores'!$A$2:$A$6,'Tabla de valores'!$B$2:$B$6,FALSE)</f>
        <v>0</v>
      </c>
      <c r="E252">
        <f t="shared" si="9"/>
        <v>0</v>
      </c>
    </row>
    <row r="253" spans="3:5" x14ac:dyDescent="0.25">
      <c r="C253">
        <f t="shared" si="8"/>
        <v>0</v>
      </c>
      <c r="D253">
        <f>_xlfn.XLOOKUP(A253,'Tabla de valores'!$A$2:$A$6,'Tabla de valores'!$B$2:$B$6,FALSE)-_xlfn.XLOOKUP(B253,'Tabla de valores'!$A$2:$A$6,'Tabla de valores'!$B$2:$B$6,FALSE)</f>
        <v>0</v>
      </c>
      <c r="E253">
        <f t="shared" si="9"/>
        <v>0</v>
      </c>
    </row>
    <row r="254" spans="3:5" x14ac:dyDescent="0.25">
      <c r="C254">
        <f t="shared" si="8"/>
        <v>0</v>
      </c>
      <c r="D254">
        <f>_xlfn.XLOOKUP(A254,'Tabla de valores'!$A$2:$A$6,'Tabla de valores'!$B$2:$B$6,FALSE)-_xlfn.XLOOKUP(B254,'Tabla de valores'!$A$2:$A$6,'Tabla de valores'!$B$2:$B$6,FALSE)</f>
        <v>0</v>
      </c>
      <c r="E254">
        <f t="shared" si="9"/>
        <v>0</v>
      </c>
    </row>
    <row r="255" spans="3:5" x14ac:dyDescent="0.25">
      <c r="C255">
        <f t="shared" si="8"/>
        <v>0</v>
      </c>
      <c r="D255">
        <f>_xlfn.XLOOKUP(A255,'Tabla de valores'!$A$2:$A$6,'Tabla de valores'!$B$2:$B$6,FALSE)-_xlfn.XLOOKUP(B255,'Tabla de valores'!$A$2:$A$6,'Tabla de valores'!$B$2:$B$6,FALSE)</f>
        <v>0</v>
      </c>
      <c r="E255">
        <f t="shared" si="9"/>
        <v>0</v>
      </c>
    </row>
    <row r="256" spans="3:5" x14ac:dyDescent="0.25">
      <c r="C256">
        <f t="shared" si="8"/>
        <v>0</v>
      </c>
      <c r="D256">
        <f>_xlfn.XLOOKUP(A256,'Tabla de valores'!$A$2:$A$6,'Tabla de valores'!$B$2:$B$6,FALSE)-_xlfn.XLOOKUP(B256,'Tabla de valores'!$A$2:$A$6,'Tabla de valores'!$B$2:$B$6,FALSE)</f>
        <v>0</v>
      </c>
      <c r="E256">
        <f t="shared" si="9"/>
        <v>0</v>
      </c>
    </row>
    <row r="257" spans="3:5" x14ac:dyDescent="0.25">
      <c r="C257">
        <f t="shared" si="8"/>
        <v>0</v>
      </c>
      <c r="D257">
        <f>_xlfn.XLOOKUP(A257,'Tabla de valores'!$A$2:$A$6,'Tabla de valores'!$B$2:$B$6,FALSE)-_xlfn.XLOOKUP(B257,'Tabla de valores'!$A$2:$A$6,'Tabla de valores'!$B$2:$B$6,FALSE)</f>
        <v>0</v>
      </c>
      <c r="E257">
        <f t="shared" si="9"/>
        <v>0</v>
      </c>
    </row>
    <row r="258" spans="3:5" x14ac:dyDescent="0.25">
      <c r="C258">
        <f t="shared" si="8"/>
        <v>0</v>
      </c>
      <c r="D258">
        <f>_xlfn.XLOOKUP(A258,'Tabla de valores'!$A$2:$A$6,'Tabla de valores'!$B$2:$B$6,FALSE)-_xlfn.XLOOKUP(B258,'Tabla de valores'!$A$2:$A$6,'Tabla de valores'!$B$2:$B$6,FALSE)</f>
        <v>0</v>
      </c>
      <c r="E258">
        <f t="shared" si="9"/>
        <v>0</v>
      </c>
    </row>
    <row r="259" spans="3:5" x14ac:dyDescent="0.25">
      <c r="C259">
        <f t="shared" ref="C259:C322" si="10">IF(OR(ISBLANK(A259), ISBLANK(B259)), , IF(A259 &lt; B259, "Incremento", IF(A259 &gt; B259, "Decremento", "Sin cambio")))</f>
        <v>0</v>
      </c>
      <c r="D259">
        <f>_xlfn.XLOOKUP(A259,'Tabla de valores'!$A$2:$A$6,'Tabla de valores'!$B$2:$B$6,FALSE)-_xlfn.XLOOKUP(B259,'Tabla de valores'!$A$2:$A$6,'Tabla de valores'!$B$2:$B$6,FALSE)</f>
        <v>0</v>
      </c>
      <c r="E259">
        <f t="shared" ref="E259:E322" si="11">IF(AND(C259=0, D259=0), , IF(C259="Incremento", IF(ABS(D259)=1, CONCATENATE("Más ", ABS(D259), " nivel"), CONCATENATE("Más ", ABS(D259), " niveles")),IF(C259="Decremento",IF(D259=1, CONCATENATE("Menos ", D259, " nivel"), CONCATENATE("Menos ", D259, " niveles")), "Sin cambio")))</f>
        <v>0</v>
      </c>
    </row>
    <row r="260" spans="3:5" x14ac:dyDescent="0.25">
      <c r="C260">
        <f t="shared" si="10"/>
        <v>0</v>
      </c>
      <c r="D260">
        <f>_xlfn.XLOOKUP(A260,'Tabla de valores'!$A$2:$A$6,'Tabla de valores'!$B$2:$B$6,FALSE)-_xlfn.XLOOKUP(B260,'Tabla de valores'!$A$2:$A$6,'Tabla de valores'!$B$2:$B$6,FALSE)</f>
        <v>0</v>
      </c>
      <c r="E260">
        <f t="shared" si="11"/>
        <v>0</v>
      </c>
    </row>
    <row r="261" spans="3:5" x14ac:dyDescent="0.25">
      <c r="C261">
        <f t="shared" si="10"/>
        <v>0</v>
      </c>
      <c r="D261">
        <f>_xlfn.XLOOKUP(A261,'Tabla de valores'!$A$2:$A$6,'Tabla de valores'!$B$2:$B$6,FALSE)-_xlfn.XLOOKUP(B261,'Tabla de valores'!$A$2:$A$6,'Tabla de valores'!$B$2:$B$6,FALSE)</f>
        <v>0</v>
      </c>
      <c r="E261">
        <f t="shared" si="11"/>
        <v>0</v>
      </c>
    </row>
    <row r="262" spans="3:5" x14ac:dyDescent="0.25">
      <c r="C262">
        <f t="shared" si="10"/>
        <v>0</v>
      </c>
      <c r="D262">
        <f>_xlfn.XLOOKUP(A262,'Tabla de valores'!$A$2:$A$6,'Tabla de valores'!$B$2:$B$6,FALSE)-_xlfn.XLOOKUP(B262,'Tabla de valores'!$A$2:$A$6,'Tabla de valores'!$B$2:$B$6,FALSE)</f>
        <v>0</v>
      </c>
      <c r="E262">
        <f t="shared" si="11"/>
        <v>0</v>
      </c>
    </row>
    <row r="263" spans="3:5" x14ac:dyDescent="0.25">
      <c r="C263">
        <f t="shared" si="10"/>
        <v>0</v>
      </c>
      <c r="D263">
        <f>_xlfn.XLOOKUP(A263,'Tabla de valores'!$A$2:$A$6,'Tabla de valores'!$B$2:$B$6,FALSE)-_xlfn.XLOOKUP(B263,'Tabla de valores'!$A$2:$A$6,'Tabla de valores'!$B$2:$B$6,FALSE)</f>
        <v>0</v>
      </c>
      <c r="E263">
        <f t="shared" si="11"/>
        <v>0</v>
      </c>
    </row>
    <row r="264" spans="3:5" x14ac:dyDescent="0.25">
      <c r="C264">
        <f t="shared" si="10"/>
        <v>0</v>
      </c>
      <c r="D264">
        <f>_xlfn.XLOOKUP(A264,'Tabla de valores'!$A$2:$A$6,'Tabla de valores'!$B$2:$B$6,FALSE)-_xlfn.XLOOKUP(B264,'Tabla de valores'!$A$2:$A$6,'Tabla de valores'!$B$2:$B$6,FALSE)</f>
        <v>0</v>
      </c>
      <c r="E264">
        <f t="shared" si="11"/>
        <v>0</v>
      </c>
    </row>
    <row r="265" spans="3:5" x14ac:dyDescent="0.25">
      <c r="C265">
        <f t="shared" si="10"/>
        <v>0</v>
      </c>
      <c r="D265">
        <f>_xlfn.XLOOKUP(A265,'Tabla de valores'!$A$2:$A$6,'Tabla de valores'!$B$2:$B$6,FALSE)-_xlfn.XLOOKUP(B265,'Tabla de valores'!$A$2:$A$6,'Tabla de valores'!$B$2:$B$6,FALSE)</f>
        <v>0</v>
      </c>
      <c r="E265">
        <f t="shared" si="11"/>
        <v>0</v>
      </c>
    </row>
    <row r="266" spans="3:5" x14ac:dyDescent="0.25">
      <c r="C266">
        <f t="shared" si="10"/>
        <v>0</v>
      </c>
      <c r="D266">
        <f>_xlfn.XLOOKUP(A266,'Tabla de valores'!$A$2:$A$6,'Tabla de valores'!$B$2:$B$6,FALSE)-_xlfn.XLOOKUP(B266,'Tabla de valores'!$A$2:$A$6,'Tabla de valores'!$B$2:$B$6,FALSE)</f>
        <v>0</v>
      </c>
      <c r="E266">
        <f t="shared" si="11"/>
        <v>0</v>
      </c>
    </row>
    <row r="267" spans="3:5" x14ac:dyDescent="0.25">
      <c r="C267">
        <f t="shared" si="10"/>
        <v>0</v>
      </c>
      <c r="D267">
        <f>_xlfn.XLOOKUP(A267,'Tabla de valores'!$A$2:$A$6,'Tabla de valores'!$B$2:$B$6,FALSE)-_xlfn.XLOOKUP(B267,'Tabla de valores'!$A$2:$A$6,'Tabla de valores'!$B$2:$B$6,FALSE)</f>
        <v>0</v>
      </c>
      <c r="E267">
        <f t="shared" si="11"/>
        <v>0</v>
      </c>
    </row>
    <row r="268" spans="3:5" x14ac:dyDescent="0.25">
      <c r="C268">
        <f t="shared" si="10"/>
        <v>0</v>
      </c>
      <c r="D268">
        <f>_xlfn.XLOOKUP(A268,'Tabla de valores'!$A$2:$A$6,'Tabla de valores'!$B$2:$B$6,FALSE)-_xlfn.XLOOKUP(B268,'Tabla de valores'!$A$2:$A$6,'Tabla de valores'!$B$2:$B$6,FALSE)</f>
        <v>0</v>
      </c>
      <c r="E268">
        <f t="shared" si="11"/>
        <v>0</v>
      </c>
    </row>
    <row r="269" spans="3:5" x14ac:dyDescent="0.25">
      <c r="C269">
        <f t="shared" si="10"/>
        <v>0</v>
      </c>
      <c r="D269">
        <f>_xlfn.XLOOKUP(A269,'Tabla de valores'!$A$2:$A$6,'Tabla de valores'!$B$2:$B$6,FALSE)-_xlfn.XLOOKUP(B269,'Tabla de valores'!$A$2:$A$6,'Tabla de valores'!$B$2:$B$6,FALSE)</f>
        <v>0</v>
      </c>
      <c r="E269">
        <f t="shared" si="11"/>
        <v>0</v>
      </c>
    </row>
    <row r="270" spans="3:5" x14ac:dyDescent="0.25">
      <c r="C270">
        <f t="shared" si="10"/>
        <v>0</v>
      </c>
      <c r="D270">
        <f>_xlfn.XLOOKUP(A270,'Tabla de valores'!$A$2:$A$6,'Tabla de valores'!$B$2:$B$6,FALSE)-_xlfn.XLOOKUP(B270,'Tabla de valores'!$A$2:$A$6,'Tabla de valores'!$B$2:$B$6,FALSE)</f>
        <v>0</v>
      </c>
      <c r="E270">
        <f t="shared" si="11"/>
        <v>0</v>
      </c>
    </row>
    <row r="271" spans="3:5" x14ac:dyDescent="0.25">
      <c r="C271">
        <f t="shared" si="10"/>
        <v>0</v>
      </c>
      <c r="D271">
        <f>_xlfn.XLOOKUP(A271,'Tabla de valores'!$A$2:$A$6,'Tabla de valores'!$B$2:$B$6,FALSE)-_xlfn.XLOOKUP(B271,'Tabla de valores'!$A$2:$A$6,'Tabla de valores'!$B$2:$B$6,FALSE)</f>
        <v>0</v>
      </c>
      <c r="E271">
        <f t="shared" si="11"/>
        <v>0</v>
      </c>
    </row>
    <row r="272" spans="3:5" x14ac:dyDescent="0.25">
      <c r="C272">
        <f t="shared" si="10"/>
        <v>0</v>
      </c>
      <c r="D272">
        <f>_xlfn.XLOOKUP(A272,'Tabla de valores'!$A$2:$A$6,'Tabla de valores'!$B$2:$B$6,FALSE)-_xlfn.XLOOKUP(B272,'Tabla de valores'!$A$2:$A$6,'Tabla de valores'!$B$2:$B$6,FALSE)</f>
        <v>0</v>
      </c>
      <c r="E272">
        <f t="shared" si="11"/>
        <v>0</v>
      </c>
    </row>
    <row r="273" spans="3:5" x14ac:dyDescent="0.25">
      <c r="C273">
        <f t="shared" si="10"/>
        <v>0</v>
      </c>
      <c r="D273">
        <f>_xlfn.XLOOKUP(A273,'Tabla de valores'!$A$2:$A$6,'Tabla de valores'!$B$2:$B$6,FALSE)-_xlfn.XLOOKUP(B273,'Tabla de valores'!$A$2:$A$6,'Tabla de valores'!$B$2:$B$6,FALSE)</f>
        <v>0</v>
      </c>
      <c r="E273">
        <f t="shared" si="11"/>
        <v>0</v>
      </c>
    </row>
    <row r="274" spans="3:5" x14ac:dyDescent="0.25">
      <c r="C274">
        <f t="shared" si="10"/>
        <v>0</v>
      </c>
      <c r="D274">
        <f>_xlfn.XLOOKUP(A274,'Tabla de valores'!$A$2:$A$6,'Tabla de valores'!$B$2:$B$6,FALSE)-_xlfn.XLOOKUP(B274,'Tabla de valores'!$A$2:$A$6,'Tabla de valores'!$B$2:$B$6,FALSE)</f>
        <v>0</v>
      </c>
      <c r="E274">
        <f t="shared" si="11"/>
        <v>0</v>
      </c>
    </row>
    <row r="275" spans="3:5" x14ac:dyDescent="0.25">
      <c r="C275">
        <f t="shared" si="10"/>
        <v>0</v>
      </c>
      <c r="D275">
        <f>_xlfn.XLOOKUP(A275,'Tabla de valores'!$A$2:$A$6,'Tabla de valores'!$B$2:$B$6,FALSE)-_xlfn.XLOOKUP(B275,'Tabla de valores'!$A$2:$A$6,'Tabla de valores'!$B$2:$B$6,FALSE)</f>
        <v>0</v>
      </c>
      <c r="E275">
        <f t="shared" si="11"/>
        <v>0</v>
      </c>
    </row>
    <row r="276" spans="3:5" x14ac:dyDescent="0.25">
      <c r="C276">
        <f t="shared" si="10"/>
        <v>0</v>
      </c>
      <c r="D276">
        <f>_xlfn.XLOOKUP(A276,'Tabla de valores'!$A$2:$A$6,'Tabla de valores'!$B$2:$B$6,FALSE)-_xlfn.XLOOKUP(B276,'Tabla de valores'!$A$2:$A$6,'Tabla de valores'!$B$2:$B$6,FALSE)</f>
        <v>0</v>
      </c>
      <c r="E276">
        <f t="shared" si="11"/>
        <v>0</v>
      </c>
    </row>
    <row r="277" spans="3:5" x14ac:dyDescent="0.25">
      <c r="C277">
        <f t="shared" si="10"/>
        <v>0</v>
      </c>
      <c r="D277">
        <f>_xlfn.XLOOKUP(A277,'Tabla de valores'!$A$2:$A$6,'Tabla de valores'!$B$2:$B$6,FALSE)-_xlfn.XLOOKUP(B277,'Tabla de valores'!$A$2:$A$6,'Tabla de valores'!$B$2:$B$6,FALSE)</f>
        <v>0</v>
      </c>
      <c r="E277">
        <f t="shared" si="11"/>
        <v>0</v>
      </c>
    </row>
    <row r="278" spans="3:5" x14ac:dyDescent="0.25">
      <c r="C278">
        <f t="shared" si="10"/>
        <v>0</v>
      </c>
      <c r="D278">
        <f>_xlfn.XLOOKUP(A278,'Tabla de valores'!$A$2:$A$6,'Tabla de valores'!$B$2:$B$6,FALSE)-_xlfn.XLOOKUP(B278,'Tabla de valores'!$A$2:$A$6,'Tabla de valores'!$B$2:$B$6,FALSE)</f>
        <v>0</v>
      </c>
      <c r="E278">
        <f t="shared" si="11"/>
        <v>0</v>
      </c>
    </row>
    <row r="279" spans="3:5" x14ac:dyDescent="0.25">
      <c r="C279">
        <f t="shared" si="10"/>
        <v>0</v>
      </c>
      <c r="D279">
        <f>_xlfn.XLOOKUP(A279,'Tabla de valores'!$A$2:$A$6,'Tabla de valores'!$B$2:$B$6,FALSE)-_xlfn.XLOOKUP(B279,'Tabla de valores'!$A$2:$A$6,'Tabla de valores'!$B$2:$B$6,FALSE)</f>
        <v>0</v>
      </c>
      <c r="E279">
        <f t="shared" si="11"/>
        <v>0</v>
      </c>
    </row>
    <row r="280" spans="3:5" x14ac:dyDescent="0.25">
      <c r="C280">
        <f t="shared" si="10"/>
        <v>0</v>
      </c>
      <c r="D280">
        <f>_xlfn.XLOOKUP(A280,'Tabla de valores'!$A$2:$A$6,'Tabla de valores'!$B$2:$B$6,FALSE)-_xlfn.XLOOKUP(B280,'Tabla de valores'!$A$2:$A$6,'Tabla de valores'!$B$2:$B$6,FALSE)</f>
        <v>0</v>
      </c>
      <c r="E280">
        <f t="shared" si="11"/>
        <v>0</v>
      </c>
    </row>
    <row r="281" spans="3:5" x14ac:dyDescent="0.25">
      <c r="C281">
        <f t="shared" si="10"/>
        <v>0</v>
      </c>
      <c r="D281">
        <f>_xlfn.XLOOKUP(A281,'Tabla de valores'!$A$2:$A$6,'Tabla de valores'!$B$2:$B$6,FALSE)-_xlfn.XLOOKUP(B281,'Tabla de valores'!$A$2:$A$6,'Tabla de valores'!$B$2:$B$6,FALSE)</f>
        <v>0</v>
      </c>
      <c r="E281">
        <f t="shared" si="11"/>
        <v>0</v>
      </c>
    </row>
    <row r="282" spans="3:5" x14ac:dyDescent="0.25">
      <c r="C282">
        <f t="shared" si="10"/>
        <v>0</v>
      </c>
      <c r="D282">
        <f>_xlfn.XLOOKUP(A282,'Tabla de valores'!$A$2:$A$6,'Tabla de valores'!$B$2:$B$6,FALSE)-_xlfn.XLOOKUP(B282,'Tabla de valores'!$A$2:$A$6,'Tabla de valores'!$B$2:$B$6,FALSE)</f>
        <v>0</v>
      </c>
      <c r="E282">
        <f t="shared" si="11"/>
        <v>0</v>
      </c>
    </row>
    <row r="283" spans="3:5" x14ac:dyDescent="0.25">
      <c r="C283">
        <f t="shared" si="10"/>
        <v>0</v>
      </c>
      <c r="D283">
        <f>_xlfn.XLOOKUP(A283,'Tabla de valores'!$A$2:$A$6,'Tabla de valores'!$B$2:$B$6,FALSE)-_xlfn.XLOOKUP(B283,'Tabla de valores'!$A$2:$A$6,'Tabla de valores'!$B$2:$B$6,FALSE)</f>
        <v>0</v>
      </c>
      <c r="E283">
        <f t="shared" si="11"/>
        <v>0</v>
      </c>
    </row>
    <row r="284" spans="3:5" x14ac:dyDescent="0.25">
      <c r="C284">
        <f t="shared" si="10"/>
        <v>0</v>
      </c>
      <c r="D284">
        <f>_xlfn.XLOOKUP(A284,'Tabla de valores'!$A$2:$A$6,'Tabla de valores'!$B$2:$B$6,FALSE)-_xlfn.XLOOKUP(B284,'Tabla de valores'!$A$2:$A$6,'Tabla de valores'!$B$2:$B$6,FALSE)</f>
        <v>0</v>
      </c>
      <c r="E284">
        <f t="shared" si="11"/>
        <v>0</v>
      </c>
    </row>
    <row r="285" spans="3:5" x14ac:dyDescent="0.25">
      <c r="C285">
        <f t="shared" si="10"/>
        <v>0</v>
      </c>
      <c r="D285">
        <f>_xlfn.XLOOKUP(A285,'Tabla de valores'!$A$2:$A$6,'Tabla de valores'!$B$2:$B$6,FALSE)-_xlfn.XLOOKUP(B285,'Tabla de valores'!$A$2:$A$6,'Tabla de valores'!$B$2:$B$6,FALSE)</f>
        <v>0</v>
      </c>
      <c r="E285">
        <f t="shared" si="11"/>
        <v>0</v>
      </c>
    </row>
    <row r="286" spans="3:5" x14ac:dyDescent="0.25">
      <c r="C286">
        <f t="shared" si="10"/>
        <v>0</v>
      </c>
      <c r="D286">
        <f>_xlfn.XLOOKUP(A286,'Tabla de valores'!$A$2:$A$6,'Tabla de valores'!$B$2:$B$6,FALSE)-_xlfn.XLOOKUP(B286,'Tabla de valores'!$A$2:$A$6,'Tabla de valores'!$B$2:$B$6,FALSE)</f>
        <v>0</v>
      </c>
      <c r="E286">
        <f t="shared" si="11"/>
        <v>0</v>
      </c>
    </row>
    <row r="287" spans="3:5" x14ac:dyDescent="0.25">
      <c r="C287">
        <f t="shared" si="10"/>
        <v>0</v>
      </c>
      <c r="D287">
        <f>_xlfn.XLOOKUP(A287,'Tabla de valores'!$A$2:$A$6,'Tabla de valores'!$B$2:$B$6,FALSE)-_xlfn.XLOOKUP(B287,'Tabla de valores'!$A$2:$A$6,'Tabla de valores'!$B$2:$B$6,FALSE)</f>
        <v>0</v>
      </c>
      <c r="E287">
        <f t="shared" si="11"/>
        <v>0</v>
      </c>
    </row>
    <row r="288" spans="3:5" x14ac:dyDescent="0.25">
      <c r="C288">
        <f t="shared" si="10"/>
        <v>0</v>
      </c>
      <c r="D288">
        <f>_xlfn.XLOOKUP(A288,'Tabla de valores'!$A$2:$A$6,'Tabla de valores'!$B$2:$B$6,FALSE)-_xlfn.XLOOKUP(B288,'Tabla de valores'!$A$2:$A$6,'Tabla de valores'!$B$2:$B$6,FALSE)</f>
        <v>0</v>
      </c>
      <c r="E288">
        <f t="shared" si="11"/>
        <v>0</v>
      </c>
    </row>
    <row r="289" spans="3:5" x14ac:dyDescent="0.25">
      <c r="C289">
        <f t="shared" si="10"/>
        <v>0</v>
      </c>
      <c r="D289">
        <f>_xlfn.XLOOKUP(A289,'Tabla de valores'!$A$2:$A$6,'Tabla de valores'!$B$2:$B$6,FALSE)-_xlfn.XLOOKUP(B289,'Tabla de valores'!$A$2:$A$6,'Tabla de valores'!$B$2:$B$6,FALSE)</f>
        <v>0</v>
      </c>
      <c r="E289">
        <f t="shared" si="11"/>
        <v>0</v>
      </c>
    </row>
    <row r="290" spans="3:5" x14ac:dyDescent="0.25">
      <c r="C290">
        <f t="shared" si="10"/>
        <v>0</v>
      </c>
      <c r="D290">
        <f>_xlfn.XLOOKUP(A290,'Tabla de valores'!$A$2:$A$6,'Tabla de valores'!$B$2:$B$6,FALSE)-_xlfn.XLOOKUP(B290,'Tabla de valores'!$A$2:$A$6,'Tabla de valores'!$B$2:$B$6,FALSE)</f>
        <v>0</v>
      </c>
      <c r="E290">
        <f t="shared" si="11"/>
        <v>0</v>
      </c>
    </row>
    <row r="291" spans="3:5" x14ac:dyDescent="0.25">
      <c r="C291">
        <f t="shared" si="10"/>
        <v>0</v>
      </c>
      <c r="D291">
        <f>_xlfn.XLOOKUP(A291,'Tabla de valores'!$A$2:$A$6,'Tabla de valores'!$B$2:$B$6,FALSE)-_xlfn.XLOOKUP(B291,'Tabla de valores'!$A$2:$A$6,'Tabla de valores'!$B$2:$B$6,FALSE)</f>
        <v>0</v>
      </c>
      <c r="E291">
        <f t="shared" si="11"/>
        <v>0</v>
      </c>
    </row>
    <row r="292" spans="3:5" x14ac:dyDescent="0.25">
      <c r="C292">
        <f t="shared" si="10"/>
        <v>0</v>
      </c>
      <c r="D292">
        <f>_xlfn.XLOOKUP(A292,'Tabla de valores'!$A$2:$A$6,'Tabla de valores'!$B$2:$B$6,FALSE)-_xlfn.XLOOKUP(B292,'Tabla de valores'!$A$2:$A$6,'Tabla de valores'!$B$2:$B$6,FALSE)</f>
        <v>0</v>
      </c>
      <c r="E292">
        <f t="shared" si="11"/>
        <v>0</v>
      </c>
    </row>
    <row r="293" spans="3:5" x14ac:dyDescent="0.25">
      <c r="C293">
        <f t="shared" si="10"/>
        <v>0</v>
      </c>
      <c r="D293">
        <f>_xlfn.XLOOKUP(A293,'Tabla de valores'!$A$2:$A$6,'Tabla de valores'!$B$2:$B$6,FALSE)-_xlfn.XLOOKUP(B293,'Tabla de valores'!$A$2:$A$6,'Tabla de valores'!$B$2:$B$6,FALSE)</f>
        <v>0</v>
      </c>
      <c r="E293">
        <f t="shared" si="11"/>
        <v>0</v>
      </c>
    </row>
    <row r="294" spans="3:5" x14ac:dyDescent="0.25">
      <c r="C294">
        <f t="shared" si="10"/>
        <v>0</v>
      </c>
      <c r="D294">
        <f>_xlfn.XLOOKUP(A294,'Tabla de valores'!$A$2:$A$6,'Tabla de valores'!$B$2:$B$6,FALSE)-_xlfn.XLOOKUP(B294,'Tabla de valores'!$A$2:$A$6,'Tabla de valores'!$B$2:$B$6,FALSE)</f>
        <v>0</v>
      </c>
      <c r="E294">
        <f t="shared" si="11"/>
        <v>0</v>
      </c>
    </row>
    <row r="295" spans="3:5" x14ac:dyDescent="0.25">
      <c r="C295">
        <f t="shared" si="10"/>
        <v>0</v>
      </c>
      <c r="D295">
        <f>_xlfn.XLOOKUP(A295,'Tabla de valores'!$A$2:$A$6,'Tabla de valores'!$B$2:$B$6,FALSE)-_xlfn.XLOOKUP(B295,'Tabla de valores'!$A$2:$A$6,'Tabla de valores'!$B$2:$B$6,FALSE)</f>
        <v>0</v>
      </c>
      <c r="E295">
        <f t="shared" si="11"/>
        <v>0</v>
      </c>
    </row>
    <row r="296" spans="3:5" x14ac:dyDescent="0.25">
      <c r="C296">
        <f t="shared" si="10"/>
        <v>0</v>
      </c>
      <c r="D296">
        <f>_xlfn.XLOOKUP(A296,'Tabla de valores'!$A$2:$A$6,'Tabla de valores'!$B$2:$B$6,FALSE)-_xlfn.XLOOKUP(B296,'Tabla de valores'!$A$2:$A$6,'Tabla de valores'!$B$2:$B$6,FALSE)</f>
        <v>0</v>
      </c>
      <c r="E296">
        <f t="shared" si="11"/>
        <v>0</v>
      </c>
    </row>
    <row r="297" spans="3:5" x14ac:dyDescent="0.25">
      <c r="C297">
        <f t="shared" si="10"/>
        <v>0</v>
      </c>
      <c r="D297">
        <f>_xlfn.XLOOKUP(A297,'Tabla de valores'!$A$2:$A$6,'Tabla de valores'!$B$2:$B$6,FALSE)-_xlfn.XLOOKUP(B297,'Tabla de valores'!$A$2:$A$6,'Tabla de valores'!$B$2:$B$6,FALSE)</f>
        <v>0</v>
      </c>
      <c r="E297">
        <f t="shared" si="11"/>
        <v>0</v>
      </c>
    </row>
    <row r="298" spans="3:5" x14ac:dyDescent="0.25">
      <c r="C298">
        <f t="shared" si="10"/>
        <v>0</v>
      </c>
      <c r="D298">
        <f>_xlfn.XLOOKUP(A298,'Tabla de valores'!$A$2:$A$6,'Tabla de valores'!$B$2:$B$6,FALSE)-_xlfn.XLOOKUP(B298,'Tabla de valores'!$A$2:$A$6,'Tabla de valores'!$B$2:$B$6,FALSE)</f>
        <v>0</v>
      </c>
      <c r="E298">
        <f t="shared" si="11"/>
        <v>0</v>
      </c>
    </row>
    <row r="299" spans="3:5" x14ac:dyDescent="0.25">
      <c r="C299">
        <f t="shared" si="10"/>
        <v>0</v>
      </c>
      <c r="D299">
        <f>_xlfn.XLOOKUP(A299,'Tabla de valores'!$A$2:$A$6,'Tabla de valores'!$B$2:$B$6,FALSE)-_xlfn.XLOOKUP(B299,'Tabla de valores'!$A$2:$A$6,'Tabla de valores'!$B$2:$B$6,FALSE)</f>
        <v>0</v>
      </c>
      <c r="E299">
        <f t="shared" si="11"/>
        <v>0</v>
      </c>
    </row>
    <row r="300" spans="3:5" x14ac:dyDescent="0.25">
      <c r="C300">
        <f t="shared" si="10"/>
        <v>0</v>
      </c>
      <c r="D300">
        <f>_xlfn.XLOOKUP(A300,'Tabla de valores'!$A$2:$A$6,'Tabla de valores'!$B$2:$B$6,FALSE)-_xlfn.XLOOKUP(B300,'Tabla de valores'!$A$2:$A$6,'Tabla de valores'!$B$2:$B$6,FALSE)</f>
        <v>0</v>
      </c>
      <c r="E300">
        <f t="shared" si="11"/>
        <v>0</v>
      </c>
    </row>
    <row r="301" spans="3:5" x14ac:dyDescent="0.25">
      <c r="C301">
        <f t="shared" si="10"/>
        <v>0</v>
      </c>
      <c r="D301">
        <f>_xlfn.XLOOKUP(A301,'Tabla de valores'!$A$2:$A$6,'Tabla de valores'!$B$2:$B$6,FALSE)-_xlfn.XLOOKUP(B301,'Tabla de valores'!$A$2:$A$6,'Tabla de valores'!$B$2:$B$6,FALSE)</f>
        <v>0</v>
      </c>
      <c r="E301">
        <f t="shared" si="11"/>
        <v>0</v>
      </c>
    </row>
    <row r="302" spans="3:5" x14ac:dyDescent="0.25">
      <c r="C302">
        <f t="shared" si="10"/>
        <v>0</v>
      </c>
      <c r="D302">
        <f>_xlfn.XLOOKUP(A302,'Tabla de valores'!$A$2:$A$6,'Tabla de valores'!$B$2:$B$6,FALSE)-_xlfn.XLOOKUP(B302,'Tabla de valores'!$A$2:$A$6,'Tabla de valores'!$B$2:$B$6,FALSE)</f>
        <v>0</v>
      </c>
      <c r="E302">
        <f t="shared" si="11"/>
        <v>0</v>
      </c>
    </row>
    <row r="303" spans="3:5" x14ac:dyDescent="0.25">
      <c r="C303">
        <f t="shared" si="10"/>
        <v>0</v>
      </c>
      <c r="D303">
        <f>_xlfn.XLOOKUP(A303,'Tabla de valores'!$A$2:$A$6,'Tabla de valores'!$B$2:$B$6,FALSE)-_xlfn.XLOOKUP(B303,'Tabla de valores'!$A$2:$A$6,'Tabla de valores'!$B$2:$B$6,FALSE)</f>
        <v>0</v>
      </c>
      <c r="E303">
        <f t="shared" si="11"/>
        <v>0</v>
      </c>
    </row>
    <row r="304" spans="3:5" x14ac:dyDescent="0.25">
      <c r="C304">
        <f t="shared" si="10"/>
        <v>0</v>
      </c>
      <c r="D304">
        <f>_xlfn.XLOOKUP(A304,'Tabla de valores'!$A$2:$A$6,'Tabla de valores'!$B$2:$B$6,FALSE)-_xlfn.XLOOKUP(B304,'Tabla de valores'!$A$2:$A$6,'Tabla de valores'!$B$2:$B$6,FALSE)</f>
        <v>0</v>
      </c>
      <c r="E304">
        <f t="shared" si="11"/>
        <v>0</v>
      </c>
    </row>
    <row r="305" spans="3:5" x14ac:dyDescent="0.25">
      <c r="C305">
        <f t="shared" si="10"/>
        <v>0</v>
      </c>
      <c r="D305">
        <f>_xlfn.XLOOKUP(A305,'Tabla de valores'!$A$2:$A$6,'Tabla de valores'!$B$2:$B$6,FALSE)-_xlfn.XLOOKUP(B305,'Tabla de valores'!$A$2:$A$6,'Tabla de valores'!$B$2:$B$6,FALSE)</f>
        <v>0</v>
      </c>
      <c r="E305">
        <f t="shared" si="11"/>
        <v>0</v>
      </c>
    </row>
    <row r="306" spans="3:5" x14ac:dyDescent="0.25">
      <c r="C306">
        <f t="shared" si="10"/>
        <v>0</v>
      </c>
      <c r="D306">
        <f>_xlfn.XLOOKUP(A306,'Tabla de valores'!$A$2:$A$6,'Tabla de valores'!$B$2:$B$6,FALSE)-_xlfn.XLOOKUP(B306,'Tabla de valores'!$A$2:$A$6,'Tabla de valores'!$B$2:$B$6,FALSE)</f>
        <v>0</v>
      </c>
      <c r="E306">
        <f t="shared" si="11"/>
        <v>0</v>
      </c>
    </row>
    <row r="307" spans="3:5" x14ac:dyDescent="0.25">
      <c r="C307">
        <f t="shared" si="10"/>
        <v>0</v>
      </c>
      <c r="D307">
        <f>_xlfn.XLOOKUP(A307,'Tabla de valores'!$A$2:$A$6,'Tabla de valores'!$B$2:$B$6,FALSE)-_xlfn.XLOOKUP(B307,'Tabla de valores'!$A$2:$A$6,'Tabla de valores'!$B$2:$B$6,FALSE)</f>
        <v>0</v>
      </c>
      <c r="E307">
        <f t="shared" si="11"/>
        <v>0</v>
      </c>
    </row>
    <row r="308" spans="3:5" x14ac:dyDescent="0.25">
      <c r="C308">
        <f t="shared" si="10"/>
        <v>0</v>
      </c>
      <c r="D308">
        <f>_xlfn.XLOOKUP(A308,'Tabla de valores'!$A$2:$A$6,'Tabla de valores'!$B$2:$B$6,FALSE)-_xlfn.XLOOKUP(B308,'Tabla de valores'!$A$2:$A$6,'Tabla de valores'!$B$2:$B$6,FALSE)</f>
        <v>0</v>
      </c>
      <c r="E308">
        <f t="shared" si="11"/>
        <v>0</v>
      </c>
    </row>
    <row r="309" spans="3:5" x14ac:dyDescent="0.25">
      <c r="C309">
        <f t="shared" si="10"/>
        <v>0</v>
      </c>
      <c r="D309">
        <f>_xlfn.XLOOKUP(A309,'Tabla de valores'!$A$2:$A$6,'Tabla de valores'!$B$2:$B$6,FALSE)-_xlfn.XLOOKUP(B309,'Tabla de valores'!$A$2:$A$6,'Tabla de valores'!$B$2:$B$6,FALSE)</f>
        <v>0</v>
      </c>
      <c r="E309">
        <f t="shared" si="11"/>
        <v>0</v>
      </c>
    </row>
    <row r="310" spans="3:5" x14ac:dyDescent="0.25">
      <c r="C310">
        <f t="shared" si="10"/>
        <v>0</v>
      </c>
      <c r="D310">
        <f>_xlfn.XLOOKUP(A310,'Tabla de valores'!$A$2:$A$6,'Tabla de valores'!$B$2:$B$6,FALSE)-_xlfn.XLOOKUP(B310,'Tabla de valores'!$A$2:$A$6,'Tabla de valores'!$B$2:$B$6,FALSE)</f>
        <v>0</v>
      </c>
      <c r="E310">
        <f t="shared" si="11"/>
        <v>0</v>
      </c>
    </row>
    <row r="311" spans="3:5" x14ac:dyDescent="0.25">
      <c r="C311">
        <f t="shared" si="10"/>
        <v>0</v>
      </c>
      <c r="D311">
        <f>_xlfn.XLOOKUP(A311,'Tabla de valores'!$A$2:$A$6,'Tabla de valores'!$B$2:$B$6,FALSE)-_xlfn.XLOOKUP(B311,'Tabla de valores'!$A$2:$A$6,'Tabla de valores'!$B$2:$B$6,FALSE)</f>
        <v>0</v>
      </c>
      <c r="E311">
        <f t="shared" si="11"/>
        <v>0</v>
      </c>
    </row>
    <row r="312" spans="3:5" x14ac:dyDescent="0.25">
      <c r="C312">
        <f t="shared" si="10"/>
        <v>0</v>
      </c>
      <c r="D312">
        <f>_xlfn.XLOOKUP(A312,'Tabla de valores'!$A$2:$A$6,'Tabla de valores'!$B$2:$B$6,FALSE)-_xlfn.XLOOKUP(B312,'Tabla de valores'!$A$2:$A$6,'Tabla de valores'!$B$2:$B$6,FALSE)</f>
        <v>0</v>
      </c>
      <c r="E312">
        <f t="shared" si="11"/>
        <v>0</v>
      </c>
    </row>
    <row r="313" spans="3:5" x14ac:dyDescent="0.25">
      <c r="C313">
        <f t="shared" si="10"/>
        <v>0</v>
      </c>
      <c r="D313">
        <f>_xlfn.XLOOKUP(A313,'Tabla de valores'!$A$2:$A$6,'Tabla de valores'!$B$2:$B$6,FALSE)-_xlfn.XLOOKUP(B313,'Tabla de valores'!$A$2:$A$6,'Tabla de valores'!$B$2:$B$6,FALSE)</f>
        <v>0</v>
      </c>
      <c r="E313">
        <f t="shared" si="11"/>
        <v>0</v>
      </c>
    </row>
    <row r="314" spans="3:5" x14ac:dyDescent="0.25">
      <c r="C314">
        <f t="shared" si="10"/>
        <v>0</v>
      </c>
      <c r="D314">
        <f>_xlfn.XLOOKUP(A314,'Tabla de valores'!$A$2:$A$6,'Tabla de valores'!$B$2:$B$6,FALSE)-_xlfn.XLOOKUP(B314,'Tabla de valores'!$A$2:$A$6,'Tabla de valores'!$B$2:$B$6,FALSE)</f>
        <v>0</v>
      </c>
      <c r="E314">
        <f t="shared" si="11"/>
        <v>0</v>
      </c>
    </row>
    <row r="315" spans="3:5" x14ac:dyDescent="0.25">
      <c r="C315">
        <f t="shared" si="10"/>
        <v>0</v>
      </c>
      <c r="D315">
        <f>_xlfn.XLOOKUP(A315,'Tabla de valores'!$A$2:$A$6,'Tabla de valores'!$B$2:$B$6,FALSE)-_xlfn.XLOOKUP(B315,'Tabla de valores'!$A$2:$A$6,'Tabla de valores'!$B$2:$B$6,FALSE)</f>
        <v>0</v>
      </c>
      <c r="E315">
        <f t="shared" si="11"/>
        <v>0</v>
      </c>
    </row>
    <row r="316" spans="3:5" x14ac:dyDescent="0.25">
      <c r="C316">
        <f t="shared" si="10"/>
        <v>0</v>
      </c>
      <c r="D316">
        <f>_xlfn.XLOOKUP(A316,'Tabla de valores'!$A$2:$A$6,'Tabla de valores'!$B$2:$B$6,FALSE)-_xlfn.XLOOKUP(B316,'Tabla de valores'!$A$2:$A$6,'Tabla de valores'!$B$2:$B$6,FALSE)</f>
        <v>0</v>
      </c>
      <c r="E316">
        <f t="shared" si="11"/>
        <v>0</v>
      </c>
    </row>
    <row r="317" spans="3:5" x14ac:dyDescent="0.25">
      <c r="C317">
        <f t="shared" si="10"/>
        <v>0</v>
      </c>
      <c r="D317">
        <f>_xlfn.XLOOKUP(A317,'Tabla de valores'!$A$2:$A$6,'Tabla de valores'!$B$2:$B$6,FALSE)-_xlfn.XLOOKUP(B317,'Tabla de valores'!$A$2:$A$6,'Tabla de valores'!$B$2:$B$6,FALSE)</f>
        <v>0</v>
      </c>
      <c r="E317">
        <f t="shared" si="11"/>
        <v>0</v>
      </c>
    </row>
    <row r="318" spans="3:5" x14ac:dyDescent="0.25">
      <c r="C318">
        <f t="shared" si="10"/>
        <v>0</v>
      </c>
      <c r="D318">
        <f>_xlfn.XLOOKUP(A318,'Tabla de valores'!$A$2:$A$6,'Tabla de valores'!$B$2:$B$6,FALSE)-_xlfn.XLOOKUP(B318,'Tabla de valores'!$A$2:$A$6,'Tabla de valores'!$B$2:$B$6,FALSE)</f>
        <v>0</v>
      </c>
      <c r="E318">
        <f t="shared" si="11"/>
        <v>0</v>
      </c>
    </row>
    <row r="319" spans="3:5" x14ac:dyDescent="0.25">
      <c r="C319">
        <f t="shared" si="10"/>
        <v>0</v>
      </c>
      <c r="D319">
        <f>_xlfn.XLOOKUP(A319,'Tabla de valores'!$A$2:$A$6,'Tabla de valores'!$B$2:$B$6,FALSE)-_xlfn.XLOOKUP(B319,'Tabla de valores'!$A$2:$A$6,'Tabla de valores'!$B$2:$B$6,FALSE)</f>
        <v>0</v>
      </c>
      <c r="E319">
        <f t="shared" si="11"/>
        <v>0</v>
      </c>
    </row>
    <row r="320" spans="3:5" x14ac:dyDescent="0.25">
      <c r="C320">
        <f t="shared" si="10"/>
        <v>0</v>
      </c>
      <c r="D320">
        <f>_xlfn.XLOOKUP(A320,'Tabla de valores'!$A$2:$A$6,'Tabla de valores'!$B$2:$B$6,FALSE)-_xlfn.XLOOKUP(B320,'Tabla de valores'!$A$2:$A$6,'Tabla de valores'!$B$2:$B$6,FALSE)</f>
        <v>0</v>
      </c>
      <c r="E320">
        <f t="shared" si="11"/>
        <v>0</v>
      </c>
    </row>
    <row r="321" spans="3:5" x14ac:dyDescent="0.25">
      <c r="C321">
        <f t="shared" si="10"/>
        <v>0</v>
      </c>
      <c r="D321">
        <f>_xlfn.XLOOKUP(A321,'Tabla de valores'!$A$2:$A$6,'Tabla de valores'!$B$2:$B$6,FALSE)-_xlfn.XLOOKUP(B321,'Tabla de valores'!$A$2:$A$6,'Tabla de valores'!$B$2:$B$6,FALSE)</f>
        <v>0</v>
      </c>
      <c r="E321">
        <f t="shared" si="11"/>
        <v>0</v>
      </c>
    </row>
    <row r="322" spans="3:5" x14ac:dyDescent="0.25">
      <c r="C322">
        <f t="shared" si="10"/>
        <v>0</v>
      </c>
      <c r="D322">
        <f>_xlfn.XLOOKUP(A322,'Tabla de valores'!$A$2:$A$6,'Tabla de valores'!$B$2:$B$6,FALSE)-_xlfn.XLOOKUP(B322,'Tabla de valores'!$A$2:$A$6,'Tabla de valores'!$B$2:$B$6,FALSE)</f>
        <v>0</v>
      </c>
      <c r="E322">
        <f t="shared" si="11"/>
        <v>0</v>
      </c>
    </row>
    <row r="323" spans="3:5" x14ac:dyDescent="0.25">
      <c r="C323">
        <f t="shared" ref="C323:C350" si="12">IF(OR(ISBLANK(A323), ISBLANK(B323)), , IF(A323 &lt; B323, "Incremento", IF(A323 &gt; B323, "Decremento", "Sin cambio")))</f>
        <v>0</v>
      </c>
      <c r="D323">
        <f>_xlfn.XLOOKUP(A323,'Tabla de valores'!$A$2:$A$6,'Tabla de valores'!$B$2:$B$6,FALSE)-_xlfn.XLOOKUP(B323,'Tabla de valores'!$A$2:$A$6,'Tabla de valores'!$B$2:$B$6,FALSE)</f>
        <v>0</v>
      </c>
      <c r="E323">
        <f t="shared" ref="E323:E350" si="13">IF(AND(C323=0, D323=0), , IF(C323="Incremento", IF(ABS(D323)=1, CONCATENATE("Más ", ABS(D323), " nivel"), CONCATENATE("Más ", ABS(D323), " niveles")),IF(C323="Decremento",IF(D323=1, CONCATENATE("Menos ", D323, " nivel"), CONCATENATE("Menos ", D323, " niveles")), "Sin cambio")))</f>
        <v>0</v>
      </c>
    </row>
    <row r="324" spans="3:5" x14ac:dyDescent="0.25">
      <c r="C324">
        <f t="shared" si="12"/>
        <v>0</v>
      </c>
      <c r="D324">
        <f>_xlfn.XLOOKUP(A324,'Tabla de valores'!$A$2:$A$6,'Tabla de valores'!$B$2:$B$6,FALSE)-_xlfn.XLOOKUP(B324,'Tabla de valores'!$A$2:$A$6,'Tabla de valores'!$B$2:$B$6,FALSE)</f>
        <v>0</v>
      </c>
      <c r="E324">
        <f t="shared" si="13"/>
        <v>0</v>
      </c>
    </row>
    <row r="325" spans="3:5" x14ac:dyDescent="0.25">
      <c r="C325">
        <f t="shared" si="12"/>
        <v>0</v>
      </c>
      <c r="D325">
        <f>_xlfn.XLOOKUP(A325,'Tabla de valores'!$A$2:$A$6,'Tabla de valores'!$B$2:$B$6,FALSE)-_xlfn.XLOOKUP(B325,'Tabla de valores'!$A$2:$A$6,'Tabla de valores'!$B$2:$B$6,FALSE)</f>
        <v>0</v>
      </c>
      <c r="E325">
        <f t="shared" si="13"/>
        <v>0</v>
      </c>
    </row>
    <row r="326" spans="3:5" x14ac:dyDescent="0.25">
      <c r="C326">
        <f t="shared" si="12"/>
        <v>0</v>
      </c>
      <c r="D326">
        <f>_xlfn.XLOOKUP(A326,'Tabla de valores'!$A$2:$A$6,'Tabla de valores'!$B$2:$B$6,FALSE)-_xlfn.XLOOKUP(B326,'Tabla de valores'!$A$2:$A$6,'Tabla de valores'!$B$2:$B$6,FALSE)</f>
        <v>0</v>
      </c>
      <c r="E326">
        <f t="shared" si="13"/>
        <v>0</v>
      </c>
    </row>
    <row r="327" spans="3:5" x14ac:dyDescent="0.25">
      <c r="C327">
        <f t="shared" si="12"/>
        <v>0</v>
      </c>
      <c r="D327">
        <f>_xlfn.XLOOKUP(A327,'Tabla de valores'!$A$2:$A$6,'Tabla de valores'!$B$2:$B$6,FALSE)-_xlfn.XLOOKUP(B327,'Tabla de valores'!$A$2:$A$6,'Tabla de valores'!$B$2:$B$6,FALSE)</f>
        <v>0</v>
      </c>
      <c r="E327">
        <f t="shared" si="13"/>
        <v>0</v>
      </c>
    </row>
    <row r="328" spans="3:5" x14ac:dyDescent="0.25">
      <c r="C328">
        <f t="shared" si="12"/>
        <v>0</v>
      </c>
      <c r="D328">
        <f>_xlfn.XLOOKUP(A328,'Tabla de valores'!$A$2:$A$6,'Tabla de valores'!$B$2:$B$6,FALSE)-_xlfn.XLOOKUP(B328,'Tabla de valores'!$A$2:$A$6,'Tabla de valores'!$B$2:$B$6,FALSE)</f>
        <v>0</v>
      </c>
      <c r="E328">
        <f t="shared" si="13"/>
        <v>0</v>
      </c>
    </row>
    <row r="329" spans="3:5" x14ac:dyDescent="0.25">
      <c r="C329">
        <f t="shared" si="12"/>
        <v>0</v>
      </c>
      <c r="D329">
        <f>_xlfn.XLOOKUP(A329,'Tabla de valores'!$A$2:$A$6,'Tabla de valores'!$B$2:$B$6,FALSE)-_xlfn.XLOOKUP(B329,'Tabla de valores'!$A$2:$A$6,'Tabla de valores'!$B$2:$B$6,FALSE)</f>
        <v>0</v>
      </c>
      <c r="E329">
        <f t="shared" si="13"/>
        <v>0</v>
      </c>
    </row>
    <row r="330" spans="3:5" x14ac:dyDescent="0.25">
      <c r="C330">
        <f t="shared" si="12"/>
        <v>0</v>
      </c>
      <c r="D330">
        <f>_xlfn.XLOOKUP(A330,'Tabla de valores'!$A$2:$A$6,'Tabla de valores'!$B$2:$B$6,FALSE)-_xlfn.XLOOKUP(B330,'Tabla de valores'!$A$2:$A$6,'Tabla de valores'!$B$2:$B$6,FALSE)</f>
        <v>0</v>
      </c>
      <c r="E330">
        <f t="shared" si="13"/>
        <v>0</v>
      </c>
    </row>
    <row r="331" spans="3:5" x14ac:dyDescent="0.25">
      <c r="C331">
        <f t="shared" si="12"/>
        <v>0</v>
      </c>
      <c r="D331">
        <f>_xlfn.XLOOKUP(A331,'Tabla de valores'!$A$2:$A$6,'Tabla de valores'!$B$2:$B$6,FALSE)-_xlfn.XLOOKUP(B331,'Tabla de valores'!$A$2:$A$6,'Tabla de valores'!$B$2:$B$6,FALSE)</f>
        <v>0</v>
      </c>
      <c r="E331">
        <f t="shared" si="13"/>
        <v>0</v>
      </c>
    </row>
    <row r="332" spans="3:5" x14ac:dyDescent="0.25">
      <c r="C332">
        <f t="shared" si="12"/>
        <v>0</v>
      </c>
      <c r="D332">
        <f>_xlfn.XLOOKUP(A332,'Tabla de valores'!$A$2:$A$6,'Tabla de valores'!$B$2:$B$6,FALSE)-_xlfn.XLOOKUP(B332,'Tabla de valores'!$A$2:$A$6,'Tabla de valores'!$B$2:$B$6,FALSE)</f>
        <v>0</v>
      </c>
      <c r="E332">
        <f t="shared" si="13"/>
        <v>0</v>
      </c>
    </row>
    <row r="333" spans="3:5" x14ac:dyDescent="0.25">
      <c r="C333">
        <f t="shared" si="12"/>
        <v>0</v>
      </c>
      <c r="D333">
        <f>_xlfn.XLOOKUP(A333,'Tabla de valores'!$A$2:$A$6,'Tabla de valores'!$B$2:$B$6,FALSE)-_xlfn.XLOOKUP(B333,'Tabla de valores'!$A$2:$A$6,'Tabla de valores'!$B$2:$B$6,FALSE)</f>
        <v>0</v>
      </c>
      <c r="E333">
        <f t="shared" si="13"/>
        <v>0</v>
      </c>
    </row>
    <row r="334" spans="3:5" x14ac:dyDescent="0.25">
      <c r="C334">
        <f t="shared" si="12"/>
        <v>0</v>
      </c>
      <c r="D334">
        <f>_xlfn.XLOOKUP(A334,'Tabla de valores'!$A$2:$A$6,'Tabla de valores'!$B$2:$B$6,FALSE)-_xlfn.XLOOKUP(B334,'Tabla de valores'!$A$2:$A$6,'Tabla de valores'!$B$2:$B$6,FALSE)</f>
        <v>0</v>
      </c>
      <c r="E334">
        <f t="shared" si="13"/>
        <v>0</v>
      </c>
    </row>
    <row r="335" spans="3:5" x14ac:dyDescent="0.25">
      <c r="C335">
        <f t="shared" si="12"/>
        <v>0</v>
      </c>
      <c r="D335">
        <f>_xlfn.XLOOKUP(A335,'Tabla de valores'!$A$2:$A$6,'Tabla de valores'!$B$2:$B$6,FALSE)-_xlfn.XLOOKUP(B335,'Tabla de valores'!$A$2:$A$6,'Tabla de valores'!$B$2:$B$6,FALSE)</f>
        <v>0</v>
      </c>
      <c r="E335">
        <f t="shared" si="13"/>
        <v>0</v>
      </c>
    </row>
    <row r="336" spans="3:5" x14ac:dyDescent="0.25">
      <c r="C336">
        <f t="shared" si="12"/>
        <v>0</v>
      </c>
      <c r="D336">
        <f>_xlfn.XLOOKUP(A336,'Tabla de valores'!$A$2:$A$6,'Tabla de valores'!$B$2:$B$6,FALSE)-_xlfn.XLOOKUP(B336,'Tabla de valores'!$A$2:$A$6,'Tabla de valores'!$B$2:$B$6,FALSE)</f>
        <v>0</v>
      </c>
      <c r="E336">
        <f t="shared" si="13"/>
        <v>0</v>
      </c>
    </row>
    <row r="337" spans="3:5" x14ac:dyDescent="0.25">
      <c r="C337">
        <f t="shared" si="12"/>
        <v>0</v>
      </c>
      <c r="D337">
        <f>_xlfn.XLOOKUP(A337,'Tabla de valores'!$A$2:$A$6,'Tabla de valores'!$B$2:$B$6,FALSE)-_xlfn.XLOOKUP(B337,'Tabla de valores'!$A$2:$A$6,'Tabla de valores'!$B$2:$B$6,FALSE)</f>
        <v>0</v>
      </c>
      <c r="E337">
        <f t="shared" si="13"/>
        <v>0</v>
      </c>
    </row>
    <row r="338" spans="3:5" x14ac:dyDescent="0.25">
      <c r="C338">
        <f t="shared" si="12"/>
        <v>0</v>
      </c>
      <c r="D338">
        <f>_xlfn.XLOOKUP(A338,'Tabla de valores'!$A$2:$A$6,'Tabla de valores'!$B$2:$B$6,FALSE)-_xlfn.XLOOKUP(B338,'Tabla de valores'!$A$2:$A$6,'Tabla de valores'!$B$2:$B$6,FALSE)</f>
        <v>0</v>
      </c>
      <c r="E338">
        <f t="shared" si="13"/>
        <v>0</v>
      </c>
    </row>
    <row r="339" spans="3:5" x14ac:dyDescent="0.25">
      <c r="C339">
        <f t="shared" si="12"/>
        <v>0</v>
      </c>
      <c r="D339">
        <f>_xlfn.XLOOKUP(A339,'Tabla de valores'!$A$2:$A$6,'Tabla de valores'!$B$2:$B$6,FALSE)-_xlfn.XLOOKUP(B339,'Tabla de valores'!$A$2:$A$6,'Tabla de valores'!$B$2:$B$6,FALSE)</f>
        <v>0</v>
      </c>
      <c r="E339">
        <f t="shared" si="13"/>
        <v>0</v>
      </c>
    </row>
    <row r="340" spans="3:5" x14ac:dyDescent="0.25">
      <c r="C340">
        <f t="shared" si="12"/>
        <v>0</v>
      </c>
      <c r="D340">
        <f>_xlfn.XLOOKUP(A340,'Tabla de valores'!$A$2:$A$6,'Tabla de valores'!$B$2:$B$6,FALSE)-_xlfn.XLOOKUP(B340,'Tabla de valores'!$A$2:$A$6,'Tabla de valores'!$B$2:$B$6,FALSE)</f>
        <v>0</v>
      </c>
      <c r="E340">
        <f t="shared" si="13"/>
        <v>0</v>
      </c>
    </row>
    <row r="341" spans="3:5" x14ac:dyDescent="0.25">
      <c r="C341">
        <f t="shared" si="12"/>
        <v>0</v>
      </c>
      <c r="D341">
        <f>_xlfn.XLOOKUP(A341,'Tabla de valores'!$A$2:$A$6,'Tabla de valores'!$B$2:$B$6,FALSE)-_xlfn.XLOOKUP(B341,'Tabla de valores'!$A$2:$A$6,'Tabla de valores'!$B$2:$B$6,FALSE)</f>
        <v>0</v>
      </c>
      <c r="E341">
        <f t="shared" si="13"/>
        <v>0</v>
      </c>
    </row>
    <row r="342" spans="3:5" x14ac:dyDescent="0.25">
      <c r="C342">
        <f t="shared" si="12"/>
        <v>0</v>
      </c>
      <c r="D342">
        <f>_xlfn.XLOOKUP(A342,'Tabla de valores'!$A$2:$A$6,'Tabla de valores'!$B$2:$B$6,FALSE)-_xlfn.XLOOKUP(B342,'Tabla de valores'!$A$2:$A$6,'Tabla de valores'!$B$2:$B$6,FALSE)</f>
        <v>0</v>
      </c>
      <c r="E342">
        <f t="shared" si="13"/>
        <v>0</v>
      </c>
    </row>
    <row r="343" spans="3:5" x14ac:dyDescent="0.25">
      <c r="C343">
        <f t="shared" si="12"/>
        <v>0</v>
      </c>
      <c r="D343">
        <f>_xlfn.XLOOKUP(A343,'Tabla de valores'!$A$2:$A$6,'Tabla de valores'!$B$2:$B$6,FALSE)-_xlfn.XLOOKUP(B343,'Tabla de valores'!$A$2:$A$6,'Tabla de valores'!$B$2:$B$6,FALSE)</f>
        <v>0</v>
      </c>
      <c r="E343">
        <f t="shared" si="13"/>
        <v>0</v>
      </c>
    </row>
    <row r="344" spans="3:5" x14ac:dyDescent="0.25">
      <c r="C344">
        <f t="shared" si="12"/>
        <v>0</v>
      </c>
      <c r="D344">
        <f>_xlfn.XLOOKUP(A344,'Tabla de valores'!$A$2:$A$6,'Tabla de valores'!$B$2:$B$6,FALSE)-_xlfn.XLOOKUP(B344,'Tabla de valores'!$A$2:$A$6,'Tabla de valores'!$B$2:$B$6,FALSE)</f>
        <v>0</v>
      </c>
      <c r="E344">
        <f t="shared" si="13"/>
        <v>0</v>
      </c>
    </row>
    <row r="345" spans="3:5" x14ac:dyDescent="0.25">
      <c r="C345">
        <f t="shared" si="12"/>
        <v>0</v>
      </c>
      <c r="D345">
        <f>_xlfn.XLOOKUP(A345,'Tabla de valores'!$A$2:$A$6,'Tabla de valores'!$B$2:$B$6,FALSE)-_xlfn.XLOOKUP(B345,'Tabla de valores'!$A$2:$A$6,'Tabla de valores'!$B$2:$B$6,FALSE)</f>
        <v>0</v>
      </c>
      <c r="E345">
        <f t="shared" si="13"/>
        <v>0</v>
      </c>
    </row>
    <row r="346" spans="3:5" x14ac:dyDescent="0.25">
      <c r="C346">
        <f t="shared" si="12"/>
        <v>0</v>
      </c>
      <c r="D346">
        <f>_xlfn.XLOOKUP(A346,'Tabla de valores'!$A$2:$A$6,'Tabla de valores'!$B$2:$B$6,FALSE)-_xlfn.XLOOKUP(B346,'Tabla de valores'!$A$2:$A$6,'Tabla de valores'!$B$2:$B$6,FALSE)</f>
        <v>0</v>
      </c>
      <c r="E346">
        <f t="shared" si="13"/>
        <v>0</v>
      </c>
    </row>
    <row r="347" spans="3:5" x14ac:dyDescent="0.25">
      <c r="C347">
        <f t="shared" si="12"/>
        <v>0</v>
      </c>
      <c r="D347">
        <f>_xlfn.XLOOKUP(A347,'Tabla de valores'!$A$2:$A$6,'Tabla de valores'!$B$2:$B$6,FALSE)-_xlfn.XLOOKUP(B347,'Tabla de valores'!$A$2:$A$6,'Tabla de valores'!$B$2:$B$6,FALSE)</f>
        <v>0</v>
      </c>
      <c r="E347">
        <f t="shared" si="13"/>
        <v>0</v>
      </c>
    </row>
    <row r="348" spans="3:5" x14ac:dyDescent="0.25">
      <c r="C348">
        <f t="shared" si="12"/>
        <v>0</v>
      </c>
      <c r="D348">
        <f>_xlfn.XLOOKUP(A348,'Tabla de valores'!$A$2:$A$6,'Tabla de valores'!$B$2:$B$6,FALSE)-_xlfn.XLOOKUP(B348,'Tabla de valores'!$A$2:$A$6,'Tabla de valores'!$B$2:$B$6,FALSE)</f>
        <v>0</v>
      </c>
      <c r="E348">
        <f t="shared" si="13"/>
        <v>0</v>
      </c>
    </row>
    <row r="349" spans="3:5" x14ac:dyDescent="0.25">
      <c r="C349">
        <f t="shared" si="12"/>
        <v>0</v>
      </c>
      <c r="D349">
        <f>_xlfn.XLOOKUP(A349,'Tabla de valores'!$A$2:$A$6,'Tabla de valores'!$B$2:$B$6,FALSE)-_xlfn.XLOOKUP(B349,'Tabla de valores'!$A$2:$A$6,'Tabla de valores'!$B$2:$B$6,FALSE)</f>
        <v>0</v>
      </c>
      <c r="E349">
        <f t="shared" si="13"/>
        <v>0</v>
      </c>
    </row>
    <row r="350" spans="3:5" x14ac:dyDescent="0.25">
      <c r="C350">
        <f t="shared" si="12"/>
        <v>0</v>
      </c>
      <c r="D350">
        <f>_xlfn.XLOOKUP(A350,'Tabla de valores'!$A$2:$A$6,'Tabla de valores'!$B$2:$B$6,FALSE)-_xlfn.XLOOKUP(B350,'Tabla de valores'!$A$2:$A$6,'Tabla de valores'!$B$2:$B$6,FALSE)</f>
        <v>0</v>
      </c>
      <c r="E350">
        <f t="shared" si="13"/>
        <v>0</v>
      </c>
    </row>
  </sheetData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F949-0771-4429-A968-451087E11F05}">
  <sheetPr codeName="Sheet11"/>
  <dimension ref="A1:Q350"/>
  <sheetViews>
    <sheetView topLeftCell="B1" workbookViewId="0">
      <selection activeCell="M15" sqref="M15"/>
    </sheetView>
  </sheetViews>
  <sheetFormatPr defaultRowHeight="12.5" x14ac:dyDescent="0.25"/>
  <cols>
    <col min="1" max="1" width="33.54296875" customWidth="1"/>
    <col min="2" max="2" width="28.26953125" customWidth="1"/>
    <col min="3" max="4" width="11.26953125" customWidth="1"/>
    <col min="5" max="8" width="9.6328125" customWidth="1"/>
  </cols>
  <sheetData>
    <row r="1" spans="1:17" x14ac:dyDescent="0.25">
      <c r="A1" s="3" t="str" cm="1">
        <f t="array" aca="1" ref="A1:A24" ca="1">_xlfn._xlws.FILTER('Data completa'!K:K, SUBTOTAL(103,OFFSET('Data completa'!K:K,ROW('Data completa'!K:K)-MIN(ROW('Data completa'!K:K)),,1)))</f>
        <v>¿Qué emociones predominan en su estado emocional actual?</v>
      </c>
      <c r="B1" s="4" t="str" cm="1">
        <f t="array" aca="1" ref="B1:B24" ca="1">_xlfn._xlws.FILTER('Data completa'!P:P, SUBTOTAL(103,OFFSET('Data completa'!P:P,ROW('Data completa'!P:P)-MIN(ROW('Data completa'!P:P)),,1)))</f>
        <v>¿Qué emociones predominaron durante este experimento?</v>
      </c>
      <c r="C1" s="9" t="s">
        <v>105</v>
      </c>
      <c r="D1" s="9" t="s">
        <v>70</v>
      </c>
      <c r="E1" s="9" t="s">
        <v>106</v>
      </c>
      <c r="F1" s="9" t="s">
        <v>16</v>
      </c>
      <c r="G1" s="9" t="s">
        <v>13</v>
      </c>
      <c r="H1" s="9" t="s">
        <v>12</v>
      </c>
      <c r="I1" s="9" t="s">
        <v>17</v>
      </c>
      <c r="K1" s="9"/>
      <c r="L1" s="9" t="s">
        <v>112</v>
      </c>
      <c r="M1" s="9" t="s">
        <v>107</v>
      </c>
      <c r="N1" s="9" t="s">
        <v>108</v>
      </c>
      <c r="O1" s="9" t="s">
        <v>113</v>
      </c>
      <c r="P1" s="9"/>
      <c r="Q1" s="9" t="s">
        <v>114</v>
      </c>
    </row>
    <row r="2" spans="1:17" x14ac:dyDescent="0.25">
      <c r="A2" s="3" t="str">
        <f ca="1"/>
        <v>Ansiedad, Angustia, Emoción, Alegría</v>
      </c>
      <c r="B2" s="4" t="str">
        <f ca="1"/>
        <v>Ansiedad, Angustia</v>
      </c>
      <c r="C2" s="9">
        <f ca="1">IF(OR(ISBLANK(A2), ISBLANK(B2)),4,IF(AND(ISNUMBER(FIND(C$1,$A2)), ISNUMBER(FIND(C$1,$B2))), 3, IF(ISNUMBER(FIND(C$1,$A2)), 1, IF(ISNUMBER(FIND(C$1,$B2)), 2, 0))))</f>
        <v>0</v>
      </c>
      <c r="D2" s="9">
        <f ca="1">IF(OR(ISBLANK(A2), ISBLANK(B2)),4,IF(AND(ISNUMBER(FIND(D$1,$A2)), ISNUMBER(FIND(D$1,$B2))), 3, IF(ISNUMBER(FIND(D$1,$A2)), 1, IF(ISNUMBER(FIND(D$1,$B2)), 2, 0))))</f>
        <v>3</v>
      </c>
      <c r="E2" s="9">
        <f ca="1">IF(OR(ISBLANK(A2),ISBLANK(B2)),4,IF(AND(ISNUMBER(FIND(E$1,$A2)),ISNUMBER(FIND(E$1,$B2))),3,IF(ISNUMBER(FIND(E$1,$A2)),1,IF(ISNUMBER(FIND(E$1,$B2)),2,0))))</f>
        <v>3</v>
      </c>
      <c r="F2" s="9">
        <f ca="1">IF(OR(ISBLANK(A2),ISBLANK(B2)),4,IF(AND(ISNUMBER(FIND(F$1,$A2)),ISNUMBER(FIND(F$1,$B2))),3,IF(ISNUMBER(FIND(F$1,$A2)),1,IF(ISNUMBER(FIND(F$1,$B2)),2,0))))</f>
        <v>0</v>
      </c>
      <c r="G2" s="9">
        <f ca="1">IF(OR(ISBLANK(A2),ISBLANK(B2)),4,IF(AND(ISNUMBER(FIND(G$1,$A2)),ISNUMBER(FIND(G$1,$B2))),3,IF(ISNUMBER(FIND(G$1,$A2)),1,IF(ISNUMBER(FIND(G$1,$B2)),2,0))))</f>
        <v>1</v>
      </c>
      <c r="H2" s="9">
        <f ca="1">IF(OR(ISBLANK(A2),ISBLANK(B2)),4,IF(AND(ISNUMBER(FIND(H$1,$A2)),ISNUMBER(FIND(H$1,$B2))),3,IF(ISNUMBER(FIND(H$1,$A2)),1,IF(ISNUMBER(FIND(H$1,$B2)),2,0))))</f>
        <v>1</v>
      </c>
      <c r="I2" s="9">
        <f ca="1">IF(OR(ISBLANK(A2),ISBLANK(B2)),4,IF(AND(ISNUMBER(FIND(I$1,$A2)),ISNUMBER(FIND(I$1,$B2))),3,IF(ISNUMBER(FIND(I$1,$A2)),1,IF(ISNUMBER(FIND(I$1,$B2)),2,0))))</f>
        <v>0</v>
      </c>
      <c r="K2" s="9" t="s">
        <v>105</v>
      </c>
      <c r="L2">
        <f ca="1">COUNTIF($C$2:$C$350,0)</f>
        <v>23</v>
      </c>
      <c r="M2">
        <f ca="1">COUNTIF($C$2:$C$350,1)</f>
        <v>0</v>
      </c>
      <c r="N2">
        <f ca="1">COUNTIF($C$2:$C$350,2)</f>
        <v>0</v>
      </c>
      <c r="O2">
        <f ca="1">COUNTIF($C$2:$C$350,3)</f>
        <v>0</v>
      </c>
      <c r="P2">
        <f t="shared" ref="P2:P8" ca="1" si="0">M2+N2+O2</f>
        <v>0</v>
      </c>
      <c r="Q2">
        <f t="shared" ref="Q2:Q8" ca="1" si="1">SUM(L2:O2)</f>
        <v>23</v>
      </c>
    </row>
    <row r="3" spans="1:17" x14ac:dyDescent="0.25">
      <c r="A3" s="3" t="str">
        <f ca="1"/>
        <v>Emoción, Alegría</v>
      </c>
      <c r="B3" s="4" t="str">
        <f ca="1"/>
        <v>Ansiedad, Alegría</v>
      </c>
      <c r="C3" s="9">
        <f t="shared" ref="C3:C11" ca="1" si="2">IF(OR(ISBLANK(A3), ISBLANK(B3)),4,IF(AND(ISNUMBER(FIND(C$1,$A3)), ISNUMBER(FIND(C$1,$B3))), 3, IF(ISNUMBER(FIND(C$1,$A3)), 1, IF(ISNUMBER(FIND(C$1,$B3)), 2, 0))))</f>
        <v>0</v>
      </c>
      <c r="D3" s="9">
        <f t="shared" ref="D3:D11" ca="1" si="3">IF(OR(ISBLANK(A3), ISBLANK(B3)),4,IF(AND(ISNUMBER(FIND(D$1,$A3)), ISNUMBER(FIND(D$1,$B3))), 3, IF(ISNUMBER(FIND(D$1,$A3)), 1, IF(ISNUMBER(FIND(D$1,$B3)), 2, 0))))</f>
        <v>2</v>
      </c>
      <c r="E3" s="9">
        <f t="shared" ref="E3:E11" ca="1" si="4">IF(OR(ISBLANK(A3),ISBLANK(B3)),4,IF(AND(ISNUMBER(FIND(E$1,$A3)),ISNUMBER(FIND(E$1,$B3))),3,IF(ISNUMBER(FIND(E$1,$A3)),1,IF(ISNUMBER(FIND(E$1,$B3)),2,0))))</f>
        <v>0</v>
      </c>
      <c r="F3" s="9">
        <f t="shared" ref="F3:F11" ca="1" si="5">IF(OR(ISBLANK(A3),ISBLANK(B3)),4,IF(AND(ISNUMBER(FIND(F$1,$A3)),ISNUMBER(FIND(F$1,$B3))),3,IF(ISNUMBER(FIND(F$1,$A3)),1,IF(ISNUMBER(FIND(F$1,$B3)),2,0))))</f>
        <v>0</v>
      </c>
      <c r="G3" s="9">
        <f t="shared" ref="G3:G11" ca="1" si="6">IF(OR(ISBLANK(A3),ISBLANK(B3)),4,IF(AND(ISNUMBER(FIND(G$1,$A3)),ISNUMBER(FIND(G$1,$B3))),3,IF(ISNUMBER(FIND(G$1,$A3)),1,IF(ISNUMBER(FIND(G$1,$B3)),2,0))))</f>
        <v>1</v>
      </c>
      <c r="H3" s="9">
        <f t="shared" ref="H3:H11" ca="1" si="7">IF(OR(ISBLANK(A3),ISBLANK(B3)),4,IF(AND(ISNUMBER(FIND(H$1,$A3)),ISNUMBER(FIND(H$1,$B3))),3,IF(ISNUMBER(FIND(H$1,$A3)),1,IF(ISNUMBER(FIND(H$1,$B3)),2,0))))</f>
        <v>3</v>
      </c>
      <c r="I3" s="9">
        <f t="shared" ref="I3:I11" ca="1" si="8">IF(OR(ISBLANK(A3),ISBLANK(B3)),4,IF(AND(ISNUMBER(FIND(I$1,$A3)),ISNUMBER(FIND(I$1,$B3))),3,IF(ISNUMBER(FIND(I$1,$A3)),1,IF(ISNUMBER(FIND(I$1,$B3)),2,0))))</f>
        <v>0</v>
      </c>
      <c r="K3" s="12" t="s">
        <v>70</v>
      </c>
      <c r="L3">
        <f ca="1">COUNTIF($D$2:$D$350,0)</f>
        <v>5</v>
      </c>
      <c r="M3">
        <f ca="1">COUNTIF($D$2:$D$350,1)</f>
        <v>5</v>
      </c>
      <c r="N3">
        <f ca="1">COUNTIF($D$2:$D$350,2)</f>
        <v>6</v>
      </c>
      <c r="O3">
        <f ca="1">COUNTIF($D$2:$D$350,3)</f>
        <v>7</v>
      </c>
      <c r="P3">
        <f t="shared" ca="1" si="0"/>
        <v>18</v>
      </c>
      <c r="Q3">
        <f t="shared" ca="1" si="1"/>
        <v>23</v>
      </c>
    </row>
    <row r="4" spans="1:17" x14ac:dyDescent="0.25">
      <c r="A4" s="3" t="str">
        <f ca="1"/>
        <v>Alegría</v>
      </c>
      <c r="B4" s="4" t="str">
        <f ca="1"/>
        <v>Ansiedad, Angustia</v>
      </c>
      <c r="C4" s="9">
        <f t="shared" ca="1" si="2"/>
        <v>0</v>
      </c>
      <c r="D4" s="9">
        <f t="shared" ca="1" si="3"/>
        <v>2</v>
      </c>
      <c r="E4" s="9">
        <f t="shared" ca="1" si="4"/>
        <v>2</v>
      </c>
      <c r="F4" s="9">
        <f t="shared" ca="1" si="5"/>
        <v>0</v>
      </c>
      <c r="G4" s="9">
        <f t="shared" ca="1" si="6"/>
        <v>0</v>
      </c>
      <c r="H4" s="9">
        <f t="shared" ca="1" si="7"/>
        <v>1</v>
      </c>
      <c r="I4" s="9">
        <f t="shared" ca="1" si="8"/>
        <v>0</v>
      </c>
      <c r="K4" s="12" t="s">
        <v>106</v>
      </c>
      <c r="L4">
        <f ca="1">COUNTIF($E$2:$E$350,0)</f>
        <v>13</v>
      </c>
      <c r="M4">
        <f ca="1">COUNTIF($E$2:$E$350,1)</f>
        <v>2</v>
      </c>
      <c r="N4">
        <f ca="1">COUNTIF($E$2:$E$350,2)</f>
        <v>5</v>
      </c>
      <c r="O4">
        <f ca="1">COUNTIF($E$2:$E$350,3)</f>
        <v>3</v>
      </c>
      <c r="P4">
        <f t="shared" ca="1" si="0"/>
        <v>10</v>
      </c>
      <c r="Q4">
        <f t="shared" ca="1" si="1"/>
        <v>23</v>
      </c>
    </row>
    <row r="5" spans="1:17" x14ac:dyDescent="0.25">
      <c r="A5" s="3" t="str">
        <f ca="1"/>
        <v>Emoción</v>
      </c>
      <c r="B5" s="4" t="str">
        <f ca="1"/>
        <v>Ansiedad, Emoción</v>
      </c>
      <c r="C5" s="9">
        <f t="shared" ca="1" si="2"/>
        <v>0</v>
      </c>
      <c r="D5" s="9">
        <f t="shared" ca="1" si="3"/>
        <v>2</v>
      </c>
      <c r="E5" s="9">
        <f t="shared" ca="1" si="4"/>
        <v>0</v>
      </c>
      <c r="F5" s="9">
        <f t="shared" ca="1" si="5"/>
        <v>0</v>
      </c>
      <c r="G5" s="9">
        <f t="shared" ca="1" si="6"/>
        <v>3</v>
      </c>
      <c r="H5" s="9">
        <f t="shared" ca="1" si="7"/>
        <v>0</v>
      </c>
      <c r="I5" s="9">
        <f t="shared" ca="1" si="8"/>
        <v>0</v>
      </c>
      <c r="K5" s="9" t="s">
        <v>16</v>
      </c>
      <c r="L5">
        <f ca="1">COUNTIF($F$2:$F$350,0)</f>
        <v>12</v>
      </c>
      <c r="M5">
        <f ca="1">COUNTIF($F$2:$F$350,1)</f>
        <v>7</v>
      </c>
      <c r="N5">
        <f ca="1">COUNTIF($F$2:$F$350,2)</f>
        <v>1</v>
      </c>
      <c r="O5">
        <f ca="1">COUNTIF($F$2:$F$350,3)</f>
        <v>3</v>
      </c>
      <c r="P5">
        <f t="shared" ca="1" si="0"/>
        <v>11</v>
      </c>
      <c r="Q5">
        <f t="shared" ca="1" si="1"/>
        <v>23</v>
      </c>
    </row>
    <row r="6" spans="1:17" x14ac:dyDescent="0.25">
      <c r="A6" s="3" t="str">
        <f ca="1"/>
        <v>Ansiedad, Emoción</v>
      </c>
      <c r="B6" s="4" t="str">
        <f ca="1"/>
        <v>Ninguna</v>
      </c>
      <c r="C6" s="9">
        <f t="shared" ca="1" si="2"/>
        <v>0</v>
      </c>
      <c r="D6" s="9">
        <f t="shared" ca="1" si="3"/>
        <v>1</v>
      </c>
      <c r="E6" s="9">
        <f t="shared" ca="1" si="4"/>
        <v>0</v>
      </c>
      <c r="F6" s="9">
        <f t="shared" ca="1" si="5"/>
        <v>0</v>
      </c>
      <c r="G6" s="9">
        <f t="shared" ca="1" si="6"/>
        <v>1</v>
      </c>
      <c r="H6" s="9">
        <f t="shared" ca="1" si="7"/>
        <v>0</v>
      </c>
      <c r="I6" s="9">
        <f t="shared" ca="1" si="8"/>
        <v>2</v>
      </c>
      <c r="K6" s="12" t="s">
        <v>13</v>
      </c>
      <c r="L6">
        <f ca="1">COUNTIF($G$2:$G$350,0)</f>
        <v>9</v>
      </c>
      <c r="M6">
        <f ca="1">COUNTIF($G$2:$G$350,1)</f>
        <v>4</v>
      </c>
      <c r="N6">
        <f ca="1">COUNTIF($G$2:$G$350,2)</f>
        <v>6</v>
      </c>
      <c r="O6">
        <f ca="1">COUNTIF($G$2:$G$350,3)</f>
        <v>4</v>
      </c>
      <c r="P6">
        <f t="shared" ca="1" si="0"/>
        <v>14</v>
      </c>
      <c r="Q6">
        <f t="shared" ca="1" si="1"/>
        <v>23</v>
      </c>
    </row>
    <row r="7" spans="1:17" x14ac:dyDescent="0.25">
      <c r="A7" s="3" t="str">
        <f ca="1"/>
        <v>Ansiedad, Alegría</v>
      </c>
      <c r="B7" s="4" t="str">
        <f ca="1"/>
        <v>Ansiedad, Angustia</v>
      </c>
      <c r="C7" s="9">
        <f t="shared" ca="1" si="2"/>
        <v>0</v>
      </c>
      <c r="D7" s="9">
        <f t="shared" ca="1" si="3"/>
        <v>3</v>
      </c>
      <c r="E7" s="9">
        <f t="shared" ca="1" si="4"/>
        <v>2</v>
      </c>
      <c r="F7" s="9">
        <f t="shared" ca="1" si="5"/>
        <v>0</v>
      </c>
      <c r="G7" s="9">
        <f t="shared" ca="1" si="6"/>
        <v>0</v>
      </c>
      <c r="H7" s="9">
        <f t="shared" ca="1" si="7"/>
        <v>1</v>
      </c>
      <c r="I7" s="9">
        <f t="shared" ca="1" si="8"/>
        <v>0</v>
      </c>
      <c r="K7" s="9" t="s">
        <v>12</v>
      </c>
      <c r="L7">
        <f ca="1">COUNTIF($H$2:$H$350,0)</f>
        <v>14</v>
      </c>
      <c r="M7">
        <f ca="1">COUNTIF($H$2:$H$350,1)</f>
        <v>5</v>
      </c>
      <c r="N7">
        <f ca="1">COUNTIF($H$2:$H$350,2)</f>
        <v>3</v>
      </c>
      <c r="O7">
        <f ca="1">COUNTIF($H$2:$H$350,3)</f>
        <v>1</v>
      </c>
      <c r="P7">
        <f t="shared" ca="1" si="0"/>
        <v>9</v>
      </c>
      <c r="Q7">
        <f t="shared" ca="1" si="1"/>
        <v>23</v>
      </c>
    </row>
    <row r="8" spans="1:17" x14ac:dyDescent="0.25">
      <c r="A8" s="3" t="str">
        <f ca="1"/>
        <v>Aburrimiento</v>
      </c>
      <c r="B8" s="4" t="str">
        <f ca="1"/>
        <v>Ninguna</v>
      </c>
      <c r="C8" s="9">
        <f t="shared" ca="1" si="2"/>
        <v>0</v>
      </c>
      <c r="D8" s="9">
        <f t="shared" ca="1" si="3"/>
        <v>0</v>
      </c>
      <c r="E8" s="9">
        <f t="shared" ca="1" si="4"/>
        <v>0</v>
      </c>
      <c r="F8" s="9">
        <f t="shared" ca="1" si="5"/>
        <v>1</v>
      </c>
      <c r="G8" s="9">
        <f t="shared" ca="1" si="6"/>
        <v>0</v>
      </c>
      <c r="H8" s="9">
        <f t="shared" ca="1" si="7"/>
        <v>0</v>
      </c>
      <c r="I8" s="9">
        <f t="shared" ca="1" si="8"/>
        <v>2</v>
      </c>
      <c r="K8" s="9" t="s">
        <v>17</v>
      </c>
      <c r="L8">
        <f ca="1">COUNTIF($I$2:$I$350,0)</f>
        <v>18</v>
      </c>
      <c r="M8">
        <f ca="1">COUNTIF($I$2:$I$350,1)</f>
        <v>2</v>
      </c>
      <c r="N8">
        <f ca="1">COUNTIF($I$2:$I$350,2)</f>
        <v>3</v>
      </c>
      <c r="O8">
        <f ca="1">COUNTIF($I$2:$I$350,3)</f>
        <v>0</v>
      </c>
      <c r="P8">
        <f t="shared" ca="1" si="0"/>
        <v>5</v>
      </c>
      <c r="Q8">
        <f t="shared" ca="1" si="1"/>
        <v>23</v>
      </c>
    </row>
    <row r="9" spans="1:17" x14ac:dyDescent="0.25">
      <c r="A9" s="3" t="str">
        <f ca="1"/>
        <v>Ninguna</v>
      </c>
      <c r="B9" s="4" t="str">
        <f ca="1"/>
        <v>Ansiedad, Emoción</v>
      </c>
      <c r="C9" s="9">
        <f t="shared" ca="1" si="2"/>
        <v>0</v>
      </c>
      <c r="D9" s="9">
        <f t="shared" ca="1" si="3"/>
        <v>2</v>
      </c>
      <c r="E9" s="9">
        <f t="shared" ca="1" si="4"/>
        <v>0</v>
      </c>
      <c r="F9" s="9">
        <f t="shared" ca="1" si="5"/>
        <v>0</v>
      </c>
      <c r="G9" s="9">
        <f t="shared" ca="1" si="6"/>
        <v>2</v>
      </c>
      <c r="H9" s="9">
        <f t="shared" ca="1" si="7"/>
        <v>0</v>
      </c>
      <c r="I9" s="9">
        <f t="shared" ca="1" si="8"/>
        <v>1</v>
      </c>
    </row>
    <row r="10" spans="1:17" x14ac:dyDescent="0.25">
      <c r="A10" s="3" t="str">
        <f ca="1"/>
        <v>Ansiedad, Aburrimiento, Emoción</v>
      </c>
      <c r="B10" s="4" t="str">
        <f ca="1"/>
        <v>Emoción</v>
      </c>
      <c r="C10" s="9">
        <f t="shared" ca="1" si="2"/>
        <v>0</v>
      </c>
      <c r="D10" s="9">
        <f t="shared" ca="1" si="3"/>
        <v>1</v>
      </c>
      <c r="E10" s="9">
        <f t="shared" ca="1" si="4"/>
        <v>0</v>
      </c>
      <c r="F10" s="9">
        <f t="shared" ca="1" si="5"/>
        <v>1</v>
      </c>
      <c r="G10" s="9">
        <f t="shared" ca="1" si="6"/>
        <v>3</v>
      </c>
      <c r="H10" s="9">
        <f t="shared" ca="1" si="7"/>
        <v>0</v>
      </c>
      <c r="I10" s="9">
        <f t="shared" ca="1" si="8"/>
        <v>0</v>
      </c>
    </row>
    <row r="11" spans="1:17" x14ac:dyDescent="0.25">
      <c r="A11" s="3" t="str">
        <f ca="1"/>
        <v>Alegría</v>
      </c>
      <c r="B11" s="4" t="str">
        <f ca="1"/>
        <v>Ansiedad, Angustia</v>
      </c>
      <c r="C11" s="9">
        <f t="shared" ca="1" si="2"/>
        <v>0</v>
      </c>
      <c r="D11" s="9">
        <f t="shared" ca="1" si="3"/>
        <v>2</v>
      </c>
      <c r="E11" s="9">
        <f t="shared" ca="1" si="4"/>
        <v>2</v>
      </c>
      <c r="F11" s="9">
        <f t="shared" ca="1" si="5"/>
        <v>0</v>
      </c>
      <c r="G11" s="9">
        <f t="shared" ca="1" si="6"/>
        <v>0</v>
      </c>
      <c r="H11" s="9">
        <f t="shared" ca="1" si="7"/>
        <v>1</v>
      </c>
      <c r="I11" s="9">
        <f t="shared" ca="1" si="8"/>
        <v>0</v>
      </c>
      <c r="K11">
        <v>0</v>
      </c>
      <c r="L11" s="9" t="s">
        <v>86</v>
      </c>
    </row>
    <row r="12" spans="1:17" x14ac:dyDescent="0.25">
      <c r="A12" s="3" t="str">
        <f ca="1"/>
        <v>Ansiedad, Aburrimiento</v>
      </c>
      <c r="B12" s="4" t="str">
        <f ca="1"/>
        <v>Ansiedad, Aburrimiento</v>
      </c>
      <c r="C12" s="9">
        <f ca="1">IF(OR(ISBLANK(A12), ISBLANK(B12)),4,IF(AND(ISNUMBER(FIND(C$1,$A12)), ISNUMBER(FIND(C$1,$B12))), 3, IF(ISNUMBER(FIND(C$1,$A12)), 1, IF(ISNUMBER(FIND(C$1,$B12)), 2, 0))))</f>
        <v>0</v>
      </c>
      <c r="D12" s="9">
        <f ca="1">IF(OR(ISBLANK(A12), ISBLANK(B12)),4,IF(AND(ISNUMBER(FIND(D$1,$A12)), ISNUMBER(FIND(D$1,$B12))), 3, IF(ISNUMBER(FIND(D$1,$A12)), 1, IF(ISNUMBER(FIND(D$1,$B12)), 2, 0))))</f>
        <v>3</v>
      </c>
      <c r="E12" s="9">
        <f ca="1">IF(OR(ISBLANK(A12),ISBLANK(B12)),4,IF(AND(ISNUMBER(FIND(E$1,$A12)),ISNUMBER(FIND(E$1,$B12))),3,IF(ISNUMBER(FIND(E$1,$A12)),1,IF(ISNUMBER(FIND(E$1,$B12)),2,0))))</f>
        <v>0</v>
      </c>
      <c r="F12" s="9">
        <f ca="1">IF(OR(ISBLANK(A12),ISBLANK(B12)),4,IF(AND(ISNUMBER(FIND(F$1,$A12)),ISNUMBER(FIND(F$1,$B12))),3,IF(ISNUMBER(FIND(F$1,$A12)),1,IF(ISNUMBER(FIND(F$1,$B12)),2,0))))</f>
        <v>3</v>
      </c>
      <c r="G12" s="9">
        <f ca="1">IF(OR(ISBLANK(A12),ISBLANK(B12)),4,IF(AND(ISNUMBER(FIND(G$1,$A12)),ISNUMBER(FIND(G$1,$B12))),3,IF(ISNUMBER(FIND(G$1,$A12)),1,IF(ISNUMBER(FIND(G$1,$B12)),2,0))))</f>
        <v>0</v>
      </c>
      <c r="H12" s="9">
        <f ca="1">IF(OR(ISBLANK(A12),ISBLANK(B12)),4,IF(AND(ISNUMBER(FIND(H$1,$A12)),ISNUMBER(FIND(H$1,$B12))),3,IF(ISNUMBER(FIND(H$1,$A12)),1,IF(ISNUMBER(FIND(H$1,$B12)),2,0))))</f>
        <v>0</v>
      </c>
      <c r="I12" s="9">
        <f ca="1">IF(OR(ISBLANK(A12),ISBLANK(B12)),4,IF(AND(ISNUMBER(FIND(I$1,$A12)),ISNUMBER(FIND(I$1,$B12))),3,IF(ISNUMBER(FIND(I$1,$A12)),1,IF(ISNUMBER(FIND(I$1,$B12)),2,0))))</f>
        <v>0</v>
      </c>
      <c r="K12">
        <v>1</v>
      </c>
      <c r="L12" s="9" t="s">
        <v>109</v>
      </c>
    </row>
    <row r="13" spans="1:17" x14ac:dyDescent="0.25">
      <c r="A13" s="3" t="str">
        <f ca="1"/>
        <v>Ansiedad, Aburrimiento</v>
      </c>
      <c r="B13" s="4" t="str">
        <f ca="1"/>
        <v>Ninguna</v>
      </c>
      <c r="C13" s="9">
        <f t="shared" ref="C13:C19" ca="1" si="9">IF(OR(ISBLANK(A13), ISBLANK(B13)),4,IF(AND(ISNUMBER(FIND(C$1,$A13)), ISNUMBER(FIND(C$1,$B13))), 3, IF(ISNUMBER(FIND(C$1,$A13)), 1, IF(ISNUMBER(FIND(C$1,$B13)), 2, 0))))</f>
        <v>0</v>
      </c>
      <c r="D13" s="9">
        <f t="shared" ref="D13:D19" ca="1" si="10">IF(OR(ISBLANK(A13), ISBLANK(B13)),4,IF(AND(ISNUMBER(FIND(D$1,$A13)), ISNUMBER(FIND(D$1,$B13))), 3, IF(ISNUMBER(FIND(D$1,$A13)), 1, IF(ISNUMBER(FIND(D$1,$B13)), 2, 0))))</f>
        <v>1</v>
      </c>
      <c r="E13" s="9">
        <f t="shared" ref="E13:E19" ca="1" si="11">IF(OR(ISBLANK(A13),ISBLANK(B13)),4,IF(AND(ISNUMBER(FIND(E$1,$A13)),ISNUMBER(FIND(E$1,$B13))),3,IF(ISNUMBER(FIND(E$1,$A13)),1,IF(ISNUMBER(FIND(E$1,$B13)),2,0))))</f>
        <v>0</v>
      </c>
      <c r="F13" s="9">
        <f t="shared" ref="F13:F19" ca="1" si="12">IF(OR(ISBLANK(A13),ISBLANK(B13)),4,IF(AND(ISNUMBER(FIND(F$1,$A13)),ISNUMBER(FIND(F$1,$B13))),3,IF(ISNUMBER(FIND(F$1,$A13)),1,IF(ISNUMBER(FIND(F$1,$B13)),2,0))))</f>
        <v>1</v>
      </c>
      <c r="G13" s="9">
        <f t="shared" ref="G13:G19" ca="1" si="13">IF(OR(ISBLANK(A13),ISBLANK(B13)),4,IF(AND(ISNUMBER(FIND(G$1,$A13)),ISNUMBER(FIND(G$1,$B13))),3,IF(ISNUMBER(FIND(G$1,$A13)),1,IF(ISNUMBER(FIND(G$1,$B13)),2,0))))</f>
        <v>0</v>
      </c>
      <c r="H13" s="9">
        <f t="shared" ref="H13:H19" ca="1" si="14">IF(OR(ISBLANK(A13),ISBLANK(B13)),4,IF(AND(ISNUMBER(FIND(H$1,$A13)),ISNUMBER(FIND(H$1,$B13))),3,IF(ISNUMBER(FIND(H$1,$A13)),1,IF(ISNUMBER(FIND(H$1,$B13)),2,0))))</f>
        <v>0</v>
      </c>
      <c r="I13" s="9">
        <f t="shared" ref="I13:I19" ca="1" si="15">IF(OR(ISBLANK(A13),ISBLANK(B13)),4,IF(AND(ISNUMBER(FIND(I$1,$A13)),ISNUMBER(FIND(I$1,$B13))),3,IF(ISNUMBER(FIND(I$1,$A13)),1,IF(ISNUMBER(FIND(I$1,$B13)),2,0))))</f>
        <v>2</v>
      </c>
      <c r="K13">
        <v>2</v>
      </c>
      <c r="L13" s="9" t="s">
        <v>110</v>
      </c>
    </row>
    <row r="14" spans="1:17" x14ac:dyDescent="0.25">
      <c r="A14" s="3" t="str">
        <f ca="1"/>
        <v>Ansiedad, Angustia, Emoción, Alegría</v>
      </c>
      <c r="B14" s="4" t="str">
        <f ca="1"/>
        <v>Emoción</v>
      </c>
      <c r="C14" s="9">
        <f t="shared" ca="1" si="9"/>
        <v>0</v>
      </c>
      <c r="D14" s="9">
        <f t="shared" ca="1" si="10"/>
        <v>1</v>
      </c>
      <c r="E14" s="9">
        <f t="shared" ca="1" si="11"/>
        <v>1</v>
      </c>
      <c r="F14" s="9">
        <f t="shared" ca="1" si="12"/>
        <v>0</v>
      </c>
      <c r="G14" s="9">
        <f t="shared" ca="1" si="13"/>
        <v>3</v>
      </c>
      <c r="H14" s="9">
        <f t="shared" ca="1" si="14"/>
        <v>1</v>
      </c>
      <c r="I14" s="9">
        <f t="shared" ca="1" si="15"/>
        <v>0</v>
      </c>
      <c r="K14">
        <v>3</v>
      </c>
      <c r="L14" s="9" t="s">
        <v>111</v>
      </c>
    </row>
    <row r="15" spans="1:17" x14ac:dyDescent="0.25">
      <c r="A15" s="3" t="str">
        <f ca="1"/>
        <v>Ansiedad, Aburrimiento</v>
      </c>
      <c r="B15" s="4" t="str">
        <f ca="1"/>
        <v>Ansiedad, Angustia</v>
      </c>
      <c r="C15" s="9">
        <f t="shared" ca="1" si="9"/>
        <v>0</v>
      </c>
      <c r="D15" s="9">
        <f t="shared" ca="1" si="10"/>
        <v>3</v>
      </c>
      <c r="E15" s="9">
        <f t="shared" ca="1" si="11"/>
        <v>2</v>
      </c>
      <c r="F15" s="9">
        <f t="shared" ca="1" si="12"/>
        <v>1</v>
      </c>
      <c r="G15" s="9">
        <f t="shared" ca="1" si="13"/>
        <v>0</v>
      </c>
      <c r="H15" s="9">
        <f t="shared" ca="1" si="14"/>
        <v>0</v>
      </c>
      <c r="I15" s="9">
        <f t="shared" ca="1" si="15"/>
        <v>0</v>
      </c>
    </row>
    <row r="16" spans="1:17" x14ac:dyDescent="0.25">
      <c r="A16" s="3" t="str">
        <f ca="1"/>
        <v>Ansiedad, Angustia, Aburrimiento</v>
      </c>
      <c r="B16" s="4" t="str">
        <f ca="1"/>
        <v>Ansiedad, Angustia, Aburrimiento</v>
      </c>
      <c r="C16" s="9">
        <f t="shared" ca="1" si="9"/>
        <v>0</v>
      </c>
      <c r="D16" s="9">
        <f t="shared" ca="1" si="10"/>
        <v>3</v>
      </c>
      <c r="E16" s="9">
        <f t="shared" ca="1" si="11"/>
        <v>3</v>
      </c>
      <c r="F16" s="9">
        <f t="shared" ca="1" si="12"/>
        <v>3</v>
      </c>
      <c r="G16" s="9">
        <f t="shared" ca="1" si="13"/>
        <v>0</v>
      </c>
      <c r="H16" s="9">
        <f t="shared" ca="1" si="14"/>
        <v>0</v>
      </c>
      <c r="I16" s="9">
        <f t="shared" ca="1" si="15"/>
        <v>0</v>
      </c>
    </row>
    <row r="17" spans="1:9" x14ac:dyDescent="0.25">
      <c r="A17" s="3" t="str">
        <f ca="1"/>
        <v>Ansiedad, Angustia, Emoción</v>
      </c>
      <c r="B17" s="4" t="str">
        <f ca="1"/>
        <v>Ansiedad, Angustia, Emoción</v>
      </c>
      <c r="C17" s="9">
        <f t="shared" ca="1" si="9"/>
        <v>0</v>
      </c>
      <c r="D17" s="9">
        <f t="shared" ca="1" si="10"/>
        <v>3</v>
      </c>
      <c r="E17" s="9">
        <f t="shared" ca="1" si="11"/>
        <v>3</v>
      </c>
      <c r="F17" s="9">
        <f t="shared" ca="1" si="12"/>
        <v>0</v>
      </c>
      <c r="G17" s="9">
        <f t="shared" ca="1" si="13"/>
        <v>3</v>
      </c>
      <c r="H17" s="9">
        <f t="shared" ca="1" si="14"/>
        <v>0</v>
      </c>
      <c r="I17" s="9">
        <f t="shared" ca="1" si="15"/>
        <v>0</v>
      </c>
    </row>
    <row r="18" spans="1:9" x14ac:dyDescent="0.25">
      <c r="A18" s="3" t="str">
        <f ca="1"/>
        <v>Emoción</v>
      </c>
      <c r="B18" s="4" t="str">
        <f ca="1"/>
        <v>Ansiedad</v>
      </c>
      <c r="C18" s="9">
        <f t="shared" ca="1" si="9"/>
        <v>0</v>
      </c>
      <c r="D18" s="9">
        <f t="shared" ca="1" si="10"/>
        <v>2</v>
      </c>
      <c r="E18" s="9">
        <f t="shared" ca="1" si="11"/>
        <v>0</v>
      </c>
      <c r="F18" s="9">
        <f t="shared" ca="1" si="12"/>
        <v>0</v>
      </c>
      <c r="G18" s="9">
        <f t="shared" ca="1" si="13"/>
        <v>1</v>
      </c>
      <c r="H18" s="9">
        <f t="shared" ca="1" si="14"/>
        <v>0</v>
      </c>
      <c r="I18" s="9">
        <f t="shared" ca="1" si="15"/>
        <v>0</v>
      </c>
    </row>
    <row r="19" spans="1:9" x14ac:dyDescent="0.25">
      <c r="A19" s="3" t="str">
        <f ca="1"/>
        <v>Ninguna</v>
      </c>
      <c r="B19" s="4" t="str">
        <f ca="1"/>
        <v>Aburrimiento</v>
      </c>
      <c r="C19" s="9">
        <f t="shared" ca="1" si="9"/>
        <v>0</v>
      </c>
      <c r="D19" s="9">
        <f t="shared" ca="1" si="10"/>
        <v>0</v>
      </c>
      <c r="E19" s="9">
        <f t="shared" ca="1" si="11"/>
        <v>0</v>
      </c>
      <c r="F19" s="9">
        <f t="shared" ca="1" si="12"/>
        <v>2</v>
      </c>
      <c r="G19" s="9">
        <f t="shared" ca="1" si="13"/>
        <v>0</v>
      </c>
      <c r="H19" s="9">
        <f t="shared" ca="1" si="14"/>
        <v>0</v>
      </c>
      <c r="I19" s="9">
        <f t="shared" ca="1" si="15"/>
        <v>1</v>
      </c>
    </row>
    <row r="20" spans="1:9" x14ac:dyDescent="0.25">
      <c r="A20" t="str">
        <f ca="1"/>
        <v>Ansiedad, Aburrimiento</v>
      </c>
      <c r="B20" t="str">
        <f ca="1"/>
        <v>Ansiedad, Angustia, Emoción</v>
      </c>
      <c r="C20" s="9">
        <f ca="1">IF(OR(ISBLANK(A20), ISBLANK(B20)),4,IF(AND(ISNUMBER(FIND(C$1,$A20)), ISNUMBER(FIND(C$1,$B20))), 3, IF(ISNUMBER(FIND(C$1,$A20)), 1, IF(ISNUMBER(FIND(C$1,$B20)), 2, 0))))</f>
        <v>0</v>
      </c>
      <c r="D20" s="9">
        <f ca="1">IF(OR(ISBLANK(A20), ISBLANK(B20)),4,IF(AND(ISNUMBER(FIND(D$1,$A20)), ISNUMBER(FIND(D$1,$B20))), 3, IF(ISNUMBER(FIND(D$1,$A20)), 1, IF(ISNUMBER(FIND(D$1,$B20)), 2, 0))))</f>
        <v>3</v>
      </c>
      <c r="E20" s="9">
        <f ca="1">IF(OR(ISBLANK(A20),ISBLANK(B20)),4,IF(AND(ISNUMBER(FIND(E$1,$A20)),ISNUMBER(FIND(E$1,$B20))),3,IF(ISNUMBER(FIND(E$1,$A20)),1,IF(ISNUMBER(FIND(E$1,$B20)),2,0))))</f>
        <v>2</v>
      </c>
      <c r="F20" s="9">
        <f ca="1">IF(OR(ISBLANK(A20),ISBLANK(B20)),4,IF(AND(ISNUMBER(FIND(F$1,$A20)),ISNUMBER(FIND(F$1,$B20))),3,IF(ISNUMBER(FIND(F$1,$A20)),1,IF(ISNUMBER(FIND(F$1,$B20)),2,0))))</f>
        <v>1</v>
      </c>
      <c r="G20" s="9">
        <f ca="1">IF(OR(ISBLANK(A20),ISBLANK(B20)),4,IF(AND(ISNUMBER(FIND(G$1,$A20)),ISNUMBER(FIND(G$1,$B20))),3,IF(ISNUMBER(FIND(G$1,$A20)),1,IF(ISNUMBER(FIND(G$1,$B20)),2,0))))</f>
        <v>2</v>
      </c>
      <c r="H20" s="9">
        <f ca="1">IF(OR(ISBLANK(A20),ISBLANK(B20)),4,IF(AND(ISNUMBER(FIND(H$1,$A20)),ISNUMBER(FIND(H$1,$B20))),3,IF(ISNUMBER(FIND(H$1,$A20)),1,IF(ISNUMBER(FIND(H$1,$B20)),2,0))))</f>
        <v>0</v>
      </c>
      <c r="I20" s="9">
        <f ca="1">IF(OR(ISBLANK(A20),ISBLANK(B20)),4,IF(AND(ISNUMBER(FIND(I$1,$A20)),ISNUMBER(FIND(I$1,$B20))),3,IF(ISNUMBER(FIND(I$1,$A20)),1,IF(ISNUMBER(FIND(I$1,$B20)),2,0))))</f>
        <v>0</v>
      </c>
    </row>
    <row r="21" spans="1:9" x14ac:dyDescent="0.25">
      <c r="A21" t="str">
        <f ca="1"/>
        <v>Aburrimiento</v>
      </c>
      <c r="B21" t="str">
        <f ca="1"/>
        <v>Emoción, Alegría</v>
      </c>
      <c r="C21" s="9">
        <f t="shared" ref="C21:C42" ca="1" si="16">IF(OR(ISBLANK(A21), ISBLANK(B21)),4,IF(AND(ISNUMBER(FIND(C$1,$A21)), ISNUMBER(FIND(C$1,$B21))), 3, IF(ISNUMBER(FIND(C$1,$A21)), 1, IF(ISNUMBER(FIND(C$1,$B21)), 2, 0))))</f>
        <v>0</v>
      </c>
      <c r="D21" s="9">
        <f t="shared" ref="D21:D42" ca="1" si="17">IF(OR(ISBLANK(A21), ISBLANK(B21)),4,IF(AND(ISNUMBER(FIND(D$1,$A21)), ISNUMBER(FIND(D$1,$B21))), 3, IF(ISNUMBER(FIND(D$1,$A21)), 1, IF(ISNUMBER(FIND(D$1,$B21)), 2, 0))))</f>
        <v>0</v>
      </c>
      <c r="E21" s="9">
        <f t="shared" ref="E21:E42" ca="1" si="18">IF(OR(ISBLANK(A21),ISBLANK(B21)),4,IF(AND(ISNUMBER(FIND(E$1,$A21)),ISNUMBER(FIND(E$1,$B21))),3,IF(ISNUMBER(FIND(E$1,$A21)),1,IF(ISNUMBER(FIND(E$1,$B21)),2,0))))</f>
        <v>0</v>
      </c>
      <c r="F21" s="9">
        <f t="shared" ref="F21:F42" ca="1" si="19">IF(OR(ISBLANK(A21),ISBLANK(B21)),4,IF(AND(ISNUMBER(FIND(F$1,$A21)),ISNUMBER(FIND(F$1,$B21))),3,IF(ISNUMBER(FIND(F$1,$A21)),1,IF(ISNUMBER(FIND(F$1,$B21)),2,0))))</f>
        <v>1</v>
      </c>
      <c r="G21" s="9">
        <f t="shared" ref="G21:G42" ca="1" si="20">IF(OR(ISBLANK(A21),ISBLANK(B21)),4,IF(AND(ISNUMBER(FIND(G$1,$A21)),ISNUMBER(FIND(G$1,$B21))),3,IF(ISNUMBER(FIND(G$1,$A21)),1,IF(ISNUMBER(FIND(G$1,$B21)),2,0))))</f>
        <v>2</v>
      </c>
      <c r="H21" s="9">
        <f t="shared" ref="H21:H42" ca="1" si="21">IF(OR(ISBLANK(A21),ISBLANK(B21)),4,IF(AND(ISNUMBER(FIND(H$1,$A21)),ISNUMBER(FIND(H$1,$B21))),3,IF(ISNUMBER(FIND(H$1,$A21)),1,IF(ISNUMBER(FIND(H$1,$B21)),2,0))))</f>
        <v>2</v>
      </c>
      <c r="I21" s="9">
        <f t="shared" ref="I21:I42" ca="1" si="22">IF(OR(ISBLANK(A21),ISBLANK(B21)),4,IF(AND(ISNUMBER(FIND(I$1,$A21)),ISNUMBER(FIND(I$1,$B21))),3,IF(ISNUMBER(FIND(I$1,$A21)),1,IF(ISNUMBER(FIND(I$1,$B21)),2,0))))</f>
        <v>0</v>
      </c>
    </row>
    <row r="22" spans="1:9" x14ac:dyDescent="0.25">
      <c r="A22" t="str">
        <f ca="1"/>
        <v>Aburrimiento</v>
      </c>
      <c r="B22" t="str">
        <f ca="1"/>
        <v>Aburrimiento, Emoción</v>
      </c>
      <c r="C22" s="9">
        <f t="shared" ca="1" si="16"/>
        <v>0</v>
      </c>
      <c r="D22" s="9">
        <f t="shared" ca="1" si="17"/>
        <v>0</v>
      </c>
      <c r="E22" s="9">
        <f t="shared" ca="1" si="18"/>
        <v>0</v>
      </c>
      <c r="F22" s="9">
        <f t="shared" ca="1" si="19"/>
        <v>3</v>
      </c>
      <c r="G22" s="9">
        <f t="shared" ca="1" si="20"/>
        <v>2</v>
      </c>
      <c r="H22" s="9">
        <f t="shared" ca="1" si="21"/>
        <v>0</v>
      </c>
      <c r="I22" s="9">
        <f t="shared" ca="1" si="22"/>
        <v>0</v>
      </c>
    </row>
    <row r="23" spans="1:9" x14ac:dyDescent="0.25">
      <c r="A23" t="str">
        <f ca="1"/>
        <v>Aburrimiento</v>
      </c>
      <c r="B23" t="str">
        <f ca="1"/>
        <v>Emoción, Alegría</v>
      </c>
      <c r="C23" s="9">
        <f t="shared" ca="1" si="16"/>
        <v>0</v>
      </c>
      <c r="D23" s="9">
        <f t="shared" ca="1" si="17"/>
        <v>0</v>
      </c>
      <c r="E23" s="9">
        <f t="shared" ca="1" si="18"/>
        <v>0</v>
      </c>
      <c r="F23" s="9">
        <f t="shared" ca="1" si="19"/>
        <v>1</v>
      </c>
      <c r="G23" s="9">
        <f t="shared" ca="1" si="20"/>
        <v>2</v>
      </c>
      <c r="H23" s="9">
        <f t="shared" ca="1" si="21"/>
        <v>2</v>
      </c>
      <c r="I23" s="9">
        <f t="shared" ca="1" si="22"/>
        <v>0</v>
      </c>
    </row>
    <row r="24" spans="1:9" x14ac:dyDescent="0.25">
      <c r="A24" t="str">
        <f ca="1"/>
        <v>Ansiedad, Angustia</v>
      </c>
      <c r="B24" t="str">
        <f ca="1"/>
        <v>Emoción, Alegría</v>
      </c>
      <c r="C24" s="9">
        <f t="shared" ca="1" si="16"/>
        <v>0</v>
      </c>
      <c r="D24" s="9">
        <f t="shared" ca="1" si="17"/>
        <v>1</v>
      </c>
      <c r="E24" s="9">
        <f t="shared" ca="1" si="18"/>
        <v>1</v>
      </c>
      <c r="F24" s="9">
        <f t="shared" ca="1" si="19"/>
        <v>0</v>
      </c>
      <c r="G24" s="9">
        <f t="shared" ca="1" si="20"/>
        <v>2</v>
      </c>
      <c r="H24" s="9">
        <f t="shared" ca="1" si="21"/>
        <v>2</v>
      </c>
      <c r="I24" s="9">
        <f t="shared" ca="1" si="22"/>
        <v>0</v>
      </c>
    </row>
    <row r="25" spans="1:9" x14ac:dyDescent="0.25">
      <c r="C25" s="9">
        <f t="shared" si="16"/>
        <v>4</v>
      </c>
      <c r="D25" s="9">
        <f t="shared" si="17"/>
        <v>4</v>
      </c>
      <c r="E25" s="9">
        <f t="shared" si="18"/>
        <v>4</v>
      </c>
      <c r="F25" s="9">
        <f t="shared" si="19"/>
        <v>4</v>
      </c>
      <c r="G25" s="9">
        <f t="shared" si="20"/>
        <v>4</v>
      </c>
      <c r="H25" s="9">
        <f t="shared" si="21"/>
        <v>4</v>
      </c>
      <c r="I25" s="9">
        <f t="shared" si="22"/>
        <v>4</v>
      </c>
    </row>
    <row r="26" spans="1:9" x14ac:dyDescent="0.25">
      <c r="C26" s="9">
        <f t="shared" si="16"/>
        <v>4</v>
      </c>
      <c r="D26" s="9">
        <f t="shared" si="17"/>
        <v>4</v>
      </c>
      <c r="E26" s="9">
        <f t="shared" si="18"/>
        <v>4</v>
      </c>
      <c r="F26" s="9">
        <f t="shared" si="19"/>
        <v>4</v>
      </c>
      <c r="G26" s="9">
        <f t="shared" si="20"/>
        <v>4</v>
      </c>
      <c r="H26" s="9">
        <f t="shared" si="21"/>
        <v>4</v>
      </c>
      <c r="I26" s="9">
        <f t="shared" si="22"/>
        <v>4</v>
      </c>
    </row>
    <row r="27" spans="1:9" x14ac:dyDescent="0.25">
      <c r="C27" s="9">
        <f t="shared" si="16"/>
        <v>4</v>
      </c>
      <c r="D27" s="9">
        <f t="shared" si="17"/>
        <v>4</v>
      </c>
      <c r="E27" s="9">
        <f t="shared" si="18"/>
        <v>4</v>
      </c>
      <c r="F27" s="9">
        <f t="shared" si="19"/>
        <v>4</v>
      </c>
      <c r="G27" s="9">
        <f t="shared" si="20"/>
        <v>4</v>
      </c>
      <c r="H27" s="9">
        <f t="shared" si="21"/>
        <v>4</v>
      </c>
      <c r="I27" s="9">
        <f t="shared" si="22"/>
        <v>4</v>
      </c>
    </row>
    <row r="28" spans="1:9" x14ac:dyDescent="0.25">
      <c r="C28" s="9">
        <f t="shared" si="16"/>
        <v>4</v>
      </c>
      <c r="D28" s="9">
        <f t="shared" si="17"/>
        <v>4</v>
      </c>
      <c r="E28" s="9">
        <f t="shared" si="18"/>
        <v>4</v>
      </c>
      <c r="F28" s="9">
        <f t="shared" si="19"/>
        <v>4</v>
      </c>
      <c r="G28" s="9">
        <f t="shared" si="20"/>
        <v>4</v>
      </c>
      <c r="H28" s="9">
        <f t="shared" si="21"/>
        <v>4</v>
      </c>
      <c r="I28" s="9">
        <f t="shared" si="22"/>
        <v>4</v>
      </c>
    </row>
    <row r="29" spans="1:9" x14ac:dyDescent="0.25">
      <c r="C29" s="9">
        <f t="shared" si="16"/>
        <v>4</v>
      </c>
      <c r="D29" s="9">
        <f t="shared" si="17"/>
        <v>4</v>
      </c>
      <c r="E29" s="9">
        <f t="shared" si="18"/>
        <v>4</v>
      </c>
      <c r="F29" s="9">
        <f t="shared" si="19"/>
        <v>4</v>
      </c>
      <c r="G29" s="9">
        <f t="shared" si="20"/>
        <v>4</v>
      </c>
      <c r="H29" s="9">
        <f t="shared" si="21"/>
        <v>4</v>
      </c>
      <c r="I29" s="9">
        <f t="shared" si="22"/>
        <v>4</v>
      </c>
    </row>
    <row r="30" spans="1:9" x14ac:dyDescent="0.25">
      <c r="C30" s="9">
        <f t="shared" si="16"/>
        <v>4</v>
      </c>
      <c r="D30" s="9">
        <f t="shared" si="17"/>
        <v>4</v>
      </c>
      <c r="E30" s="9">
        <f t="shared" si="18"/>
        <v>4</v>
      </c>
      <c r="F30" s="9">
        <f t="shared" si="19"/>
        <v>4</v>
      </c>
      <c r="G30" s="9">
        <f t="shared" si="20"/>
        <v>4</v>
      </c>
      <c r="H30" s="9">
        <f t="shared" si="21"/>
        <v>4</v>
      </c>
      <c r="I30" s="9">
        <f t="shared" si="22"/>
        <v>4</v>
      </c>
    </row>
    <row r="31" spans="1:9" x14ac:dyDescent="0.25">
      <c r="C31" s="9">
        <f t="shared" si="16"/>
        <v>4</v>
      </c>
      <c r="D31" s="9">
        <f t="shared" si="17"/>
        <v>4</v>
      </c>
      <c r="E31" s="9">
        <f t="shared" si="18"/>
        <v>4</v>
      </c>
      <c r="F31" s="9">
        <f t="shared" si="19"/>
        <v>4</v>
      </c>
      <c r="G31" s="9">
        <f t="shared" si="20"/>
        <v>4</v>
      </c>
      <c r="H31" s="9">
        <f t="shared" si="21"/>
        <v>4</v>
      </c>
      <c r="I31" s="9">
        <f t="shared" si="22"/>
        <v>4</v>
      </c>
    </row>
    <row r="32" spans="1:9" x14ac:dyDescent="0.25">
      <c r="C32" s="9">
        <f t="shared" si="16"/>
        <v>4</v>
      </c>
      <c r="D32" s="9">
        <f t="shared" si="17"/>
        <v>4</v>
      </c>
      <c r="E32" s="9">
        <f t="shared" si="18"/>
        <v>4</v>
      </c>
      <c r="F32" s="9">
        <f t="shared" si="19"/>
        <v>4</v>
      </c>
      <c r="G32" s="9">
        <f t="shared" si="20"/>
        <v>4</v>
      </c>
      <c r="H32" s="9">
        <f t="shared" si="21"/>
        <v>4</v>
      </c>
      <c r="I32" s="9">
        <f t="shared" si="22"/>
        <v>4</v>
      </c>
    </row>
    <row r="33" spans="3:9" x14ac:dyDescent="0.25">
      <c r="C33" s="9">
        <f t="shared" si="16"/>
        <v>4</v>
      </c>
      <c r="D33" s="9">
        <f t="shared" si="17"/>
        <v>4</v>
      </c>
      <c r="E33" s="9">
        <f t="shared" si="18"/>
        <v>4</v>
      </c>
      <c r="F33" s="9">
        <f t="shared" si="19"/>
        <v>4</v>
      </c>
      <c r="G33" s="9">
        <f t="shared" si="20"/>
        <v>4</v>
      </c>
      <c r="H33" s="9">
        <f t="shared" si="21"/>
        <v>4</v>
      </c>
      <c r="I33" s="9">
        <f t="shared" si="22"/>
        <v>4</v>
      </c>
    </row>
    <row r="34" spans="3:9" x14ac:dyDescent="0.25">
      <c r="C34" s="9">
        <f t="shared" si="16"/>
        <v>4</v>
      </c>
      <c r="D34" s="9">
        <f t="shared" si="17"/>
        <v>4</v>
      </c>
      <c r="E34" s="9">
        <f t="shared" si="18"/>
        <v>4</v>
      </c>
      <c r="F34" s="9">
        <f t="shared" si="19"/>
        <v>4</v>
      </c>
      <c r="G34" s="9">
        <f t="shared" si="20"/>
        <v>4</v>
      </c>
      <c r="H34" s="9">
        <f t="shared" si="21"/>
        <v>4</v>
      </c>
      <c r="I34" s="9">
        <f t="shared" si="22"/>
        <v>4</v>
      </c>
    </row>
    <row r="35" spans="3:9" x14ac:dyDescent="0.25">
      <c r="C35" s="9">
        <f t="shared" si="16"/>
        <v>4</v>
      </c>
      <c r="D35" s="9">
        <f t="shared" si="17"/>
        <v>4</v>
      </c>
      <c r="E35" s="9">
        <f t="shared" si="18"/>
        <v>4</v>
      </c>
      <c r="F35" s="9">
        <f t="shared" si="19"/>
        <v>4</v>
      </c>
      <c r="G35" s="9">
        <f t="shared" si="20"/>
        <v>4</v>
      </c>
      <c r="H35" s="9">
        <f t="shared" si="21"/>
        <v>4</v>
      </c>
      <c r="I35" s="9">
        <f t="shared" si="22"/>
        <v>4</v>
      </c>
    </row>
    <row r="36" spans="3:9" x14ac:dyDescent="0.25">
      <c r="C36" s="9">
        <f t="shared" si="16"/>
        <v>4</v>
      </c>
      <c r="D36" s="9">
        <f t="shared" si="17"/>
        <v>4</v>
      </c>
      <c r="E36" s="9">
        <f t="shared" si="18"/>
        <v>4</v>
      </c>
      <c r="F36" s="9">
        <f t="shared" si="19"/>
        <v>4</v>
      </c>
      <c r="G36" s="9">
        <f t="shared" si="20"/>
        <v>4</v>
      </c>
      <c r="H36" s="9">
        <f t="shared" si="21"/>
        <v>4</v>
      </c>
      <c r="I36" s="9">
        <f t="shared" si="22"/>
        <v>4</v>
      </c>
    </row>
    <row r="37" spans="3:9" x14ac:dyDescent="0.25">
      <c r="C37" s="9">
        <f t="shared" si="16"/>
        <v>4</v>
      </c>
      <c r="D37" s="9">
        <f t="shared" si="17"/>
        <v>4</v>
      </c>
      <c r="E37" s="9">
        <f t="shared" si="18"/>
        <v>4</v>
      </c>
      <c r="F37" s="9">
        <f t="shared" si="19"/>
        <v>4</v>
      </c>
      <c r="G37" s="9">
        <f t="shared" si="20"/>
        <v>4</v>
      </c>
      <c r="H37" s="9">
        <f t="shared" si="21"/>
        <v>4</v>
      </c>
      <c r="I37" s="9">
        <f t="shared" si="22"/>
        <v>4</v>
      </c>
    </row>
    <row r="38" spans="3:9" x14ac:dyDescent="0.25">
      <c r="C38" s="9">
        <f t="shared" si="16"/>
        <v>4</v>
      </c>
      <c r="D38" s="9">
        <f t="shared" si="17"/>
        <v>4</v>
      </c>
      <c r="E38" s="9">
        <f t="shared" si="18"/>
        <v>4</v>
      </c>
      <c r="F38" s="9">
        <f t="shared" si="19"/>
        <v>4</v>
      </c>
      <c r="G38" s="9">
        <f t="shared" si="20"/>
        <v>4</v>
      </c>
      <c r="H38" s="9">
        <f t="shared" si="21"/>
        <v>4</v>
      </c>
      <c r="I38" s="9">
        <f t="shared" si="22"/>
        <v>4</v>
      </c>
    </row>
    <row r="39" spans="3:9" x14ac:dyDescent="0.25">
      <c r="C39" s="9">
        <f t="shared" si="16"/>
        <v>4</v>
      </c>
      <c r="D39" s="9">
        <f t="shared" si="17"/>
        <v>4</v>
      </c>
      <c r="E39" s="9">
        <f t="shared" si="18"/>
        <v>4</v>
      </c>
      <c r="F39" s="9">
        <f t="shared" si="19"/>
        <v>4</v>
      </c>
      <c r="G39" s="9">
        <f t="shared" si="20"/>
        <v>4</v>
      </c>
      <c r="H39" s="9">
        <f t="shared" si="21"/>
        <v>4</v>
      </c>
      <c r="I39" s="9">
        <f t="shared" si="22"/>
        <v>4</v>
      </c>
    </row>
    <row r="40" spans="3:9" x14ac:dyDescent="0.25">
      <c r="C40" s="9">
        <f t="shared" si="16"/>
        <v>4</v>
      </c>
      <c r="D40" s="9">
        <f t="shared" si="17"/>
        <v>4</v>
      </c>
      <c r="E40" s="9">
        <f t="shared" si="18"/>
        <v>4</v>
      </c>
      <c r="F40" s="9">
        <f t="shared" si="19"/>
        <v>4</v>
      </c>
      <c r="G40" s="9">
        <f t="shared" si="20"/>
        <v>4</v>
      </c>
      <c r="H40" s="9">
        <f t="shared" si="21"/>
        <v>4</v>
      </c>
      <c r="I40" s="9">
        <f t="shared" si="22"/>
        <v>4</v>
      </c>
    </row>
    <row r="41" spans="3:9" x14ac:dyDescent="0.25">
      <c r="C41" s="9">
        <f t="shared" si="16"/>
        <v>4</v>
      </c>
      <c r="D41" s="9">
        <f t="shared" si="17"/>
        <v>4</v>
      </c>
      <c r="E41" s="9">
        <f t="shared" si="18"/>
        <v>4</v>
      </c>
      <c r="F41" s="9">
        <f t="shared" si="19"/>
        <v>4</v>
      </c>
      <c r="G41" s="9">
        <f t="shared" si="20"/>
        <v>4</v>
      </c>
      <c r="H41" s="9">
        <f t="shared" si="21"/>
        <v>4</v>
      </c>
      <c r="I41" s="9">
        <f t="shared" si="22"/>
        <v>4</v>
      </c>
    </row>
    <row r="42" spans="3:9" x14ac:dyDescent="0.25">
      <c r="C42" s="9">
        <f t="shared" si="16"/>
        <v>4</v>
      </c>
      <c r="D42" s="9">
        <f t="shared" si="17"/>
        <v>4</v>
      </c>
      <c r="E42" s="9">
        <f t="shared" si="18"/>
        <v>4</v>
      </c>
      <c r="F42" s="9">
        <f t="shared" si="19"/>
        <v>4</v>
      </c>
      <c r="G42" s="9">
        <f t="shared" si="20"/>
        <v>4</v>
      </c>
      <c r="H42" s="9">
        <f t="shared" si="21"/>
        <v>4</v>
      </c>
      <c r="I42" s="9">
        <f t="shared" si="22"/>
        <v>4</v>
      </c>
    </row>
    <row r="43" spans="3:9" x14ac:dyDescent="0.25">
      <c r="C43" s="9">
        <f t="shared" ref="C43:C106" si="23">IF(OR(ISBLANK(A43), ISBLANK(B43)),4,IF(AND(ISNUMBER(FIND(C$1,$A43)), ISNUMBER(FIND(C$1,$B43))), 3, IF(ISNUMBER(FIND(C$1,$A43)), 1, IF(ISNUMBER(FIND(C$1,$B43)), 2, 0))))</f>
        <v>4</v>
      </c>
      <c r="D43" s="9">
        <f t="shared" ref="D43:D106" si="24">IF(OR(ISBLANK(A43), ISBLANK(B43)),4,IF(AND(ISNUMBER(FIND(D$1,$A43)), ISNUMBER(FIND(D$1,$B43))), 3, IF(ISNUMBER(FIND(D$1,$A43)), 1, IF(ISNUMBER(FIND(D$1,$B43)), 2, 0))))</f>
        <v>4</v>
      </c>
      <c r="E43" s="9">
        <f t="shared" ref="E43:E106" si="25">IF(OR(ISBLANK(A43),ISBLANK(B43)),4,IF(AND(ISNUMBER(FIND(E$1,$A43)),ISNUMBER(FIND(E$1,$B43))),3,IF(ISNUMBER(FIND(E$1,$A43)),1,IF(ISNUMBER(FIND(E$1,$B43)),2,0))))</f>
        <v>4</v>
      </c>
      <c r="F43" s="9">
        <f t="shared" ref="F43:F106" si="26">IF(OR(ISBLANK(A43),ISBLANK(B43)),4,IF(AND(ISNUMBER(FIND(F$1,$A43)),ISNUMBER(FIND(F$1,$B43))),3,IF(ISNUMBER(FIND(F$1,$A43)),1,IF(ISNUMBER(FIND(F$1,$B43)),2,0))))</f>
        <v>4</v>
      </c>
      <c r="G43" s="9">
        <f t="shared" ref="G43:G106" si="27">IF(OR(ISBLANK(A43),ISBLANK(B43)),4,IF(AND(ISNUMBER(FIND(G$1,$A43)),ISNUMBER(FIND(G$1,$B43))),3,IF(ISNUMBER(FIND(G$1,$A43)),1,IF(ISNUMBER(FIND(G$1,$B43)),2,0))))</f>
        <v>4</v>
      </c>
      <c r="H43" s="9">
        <f t="shared" ref="H43:H106" si="28">IF(OR(ISBLANK(A43),ISBLANK(B43)),4,IF(AND(ISNUMBER(FIND(H$1,$A43)),ISNUMBER(FIND(H$1,$B43))),3,IF(ISNUMBER(FIND(H$1,$A43)),1,IF(ISNUMBER(FIND(H$1,$B43)),2,0))))</f>
        <v>4</v>
      </c>
      <c r="I43" s="9">
        <f t="shared" ref="I43:I106" si="29">IF(OR(ISBLANK(A43),ISBLANK(B43)),4,IF(AND(ISNUMBER(FIND(I$1,$A43)),ISNUMBER(FIND(I$1,$B43))),3,IF(ISNUMBER(FIND(I$1,$A43)),1,IF(ISNUMBER(FIND(I$1,$B43)),2,0))))</f>
        <v>4</v>
      </c>
    </row>
    <row r="44" spans="3:9" x14ac:dyDescent="0.25">
      <c r="C44" s="9">
        <f t="shared" si="23"/>
        <v>4</v>
      </c>
      <c r="D44" s="9">
        <f t="shared" si="24"/>
        <v>4</v>
      </c>
      <c r="E44" s="9">
        <f t="shared" si="25"/>
        <v>4</v>
      </c>
      <c r="F44" s="9">
        <f t="shared" si="26"/>
        <v>4</v>
      </c>
      <c r="G44" s="9">
        <f t="shared" si="27"/>
        <v>4</v>
      </c>
      <c r="H44" s="9">
        <f t="shared" si="28"/>
        <v>4</v>
      </c>
      <c r="I44" s="9">
        <f t="shared" si="29"/>
        <v>4</v>
      </c>
    </row>
    <row r="45" spans="3:9" x14ac:dyDescent="0.25">
      <c r="C45" s="9">
        <f t="shared" si="23"/>
        <v>4</v>
      </c>
      <c r="D45" s="9">
        <f t="shared" si="24"/>
        <v>4</v>
      </c>
      <c r="E45" s="9">
        <f t="shared" si="25"/>
        <v>4</v>
      </c>
      <c r="F45" s="9">
        <f t="shared" si="26"/>
        <v>4</v>
      </c>
      <c r="G45" s="9">
        <f t="shared" si="27"/>
        <v>4</v>
      </c>
      <c r="H45" s="9">
        <f t="shared" si="28"/>
        <v>4</v>
      </c>
      <c r="I45" s="9">
        <f t="shared" si="29"/>
        <v>4</v>
      </c>
    </row>
    <row r="46" spans="3:9" x14ac:dyDescent="0.25">
      <c r="C46" s="9">
        <f t="shared" si="23"/>
        <v>4</v>
      </c>
      <c r="D46" s="9">
        <f t="shared" si="24"/>
        <v>4</v>
      </c>
      <c r="E46" s="9">
        <f t="shared" si="25"/>
        <v>4</v>
      </c>
      <c r="F46" s="9">
        <f t="shared" si="26"/>
        <v>4</v>
      </c>
      <c r="G46" s="9">
        <f t="shared" si="27"/>
        <v>4</v>
      </c>
      <c r="H46" s="9">
        <f t="shared" si="28"/>
        <v>4</v>
      </c>
      <c r="I46" s="9">
        <f t="shared" si="29"/>
        <v>4</v>
      </c>
    </row>
    <row r="47" spans="3:9" x14ac:dyDescent="0.25">
      <c r="C47" s="9">
        <f t="shared" si="23"/>
        <v>4</v>
      </c>
      <c r="D47" s="9">
        <f t="shared" si="24"/>
        <v>4</v>
      </c>
      <c r="E47" s="9">
        <f t="shared" si="25"/>
        <v>4</v>
      </c>
      <c r="F47" s="9">
        <f t="shared" si="26"/>
        <v>4</v>
      </c>
      <c r="G47" s="9">
        <f t="shared" si="27"/>
        <v>4</v>
      </c>
      <c r="H47" s="9">
        <f t="shared" si="28"/>
        <v>4</v>
      </c>
      <c r="I47" s="9">
        <f t="shared" si="29"/>
        <v>4</v>
      </c>
    </row>
    <row r="48" spans="3:9" x14ac:dyDescent="0.25">
      <c r="C48" s="9">
        <f t="shared" si="23"/>
        <v>4</v>
      </c>
      <c r="D48" s="9">
        <f t="shared" si="24"/>
        <v>4</v>
      </c>
      <c r="E48" s="9">
        <f t="shared" si="25"/>
        <v>4</v>
      </c>
      <c r="F48" s="9">
        <f t="shared" si="26"/>
        <v>4</v>
      </c>
      <c r="G48" s="9">
        <f t="shared" si="27"/>
        <v>4</v>
      </c>
      <c r="H48" s="9">
        <f t="shared" si="28"/>
        <v>4</v>
      </c>
      <c r="I48" s="9">
        <f t="shared" si="29"/>
        <v>4</v>
      </c>
    </row>
    <row r="49" spans="3:9" x14ac:dyDescent="0.25">
      <c r="C49" s="9">
        <f t="shared" si="23"/>
        <v>4</v>
      </c>
      <c r="D49" s="9">
        <f t="shared" si="24"/>
        <v>4</v>
      </c>
      <c r="E49" s="9">
        <f t="shared" si="25"/>
        <v>4</v>
      </c>
      <c r="F49" s="9">
        <f t="shared" si="26"/>
        <v>4</v>
      </c>
      <c r="G49" s="9">
        <f t="shared" si="27"/>
        <v>4</v>
      </c>
      <c r="H49" s="9">
        <f t="shared" si="28"/>
        <v>4</v>
      </c>
      <c r="I49" s="9">
        <f t="shared" si="29"/>
        <v>4</v>
      </c>
    </row>
    <row r="50" spans="3:9" x14ac:dyDescent="0.25">
      <c r="C50" s="9">
        <f t="shared" si="23"/>
        <v>4</v>
      </c>
      <c r="D50" s="9">
        <f t="shared" si="24"/>
        <v>4</v>
      </c>
      <c r="E50" s="9">
        <f t="shared" si="25"/>
        <v>4</v>
      </c>
      <c r="F50" s="9">
        <f t="shared" si="26"/>
        <v>4</v>
      </c>
      <c r="G50" s="9">
        <f t="shared" si="27"/>
        <v>4</v>
      </c>
      <c r="H50" s="9">
        <f t="shared" si="28"/>
        <v>4</v>
      </c>
      <c r="I50" s="9">
        <f t="shared" si="29"/>
        <v>4</v>
      </c>
    </row>
    <row r="51" spans="3:9" x14ac:dyDescent="0.25">
      <c r="C51" s="9">
        <f t="shared" si="23"/>
        <v>4</v>
      </c>
      <c r="D51" s="9">
        <f t="shared" si="24"/>
        <v>4</v>
      </c>
      <c r="E51" s="9">
        <f t="shared" si="25"/>
        <v>4</v>
      </c>
      <c r="F51" s="9">
        <f t="shared" si="26"/>
        <v>4</v>
      </c>
      <c r="G51" s="9">
        <f t="shared" si="27"/>
        <v>4</v>
      </c>
      <c r="H51" s="9">
        <f t="shared" si="28"/>
        <v>4</v>
      </c>
      <c r="I51" s="9">
        <f t="shared" si="29"/>
        <v>4</v>
      </c>
    </row>
    <row r="52" spans="3:9" x14ac:dyDescent="0.25">
      <c r="C52" s="9">
        <f t="shared" si="23"/>
        <v>4</v>
      </c>
      <c r="D52" s="9">
        <f t="shared" si="24"/>
        <v>4</v>
      </c>
      <c r="E52" s="9">
        <f t="shared" si="25"/>
        <v>4</v>
      </c>
      <c r="F52" s="9">
        <f t="shared" si="26"/>
        <v>4</v>
      </c>
      <c r="G52" s="9">
        <f t="shared" si="27"/>
        <v>4</v>
      </c>
      <c r="H52" s="9">
        <f t="shared" si="28"/>
        <v>4</v>
      </c>
      <c r="I52" s="9">
        <f t="shared" si="29"/>
        <v>4</v>
      </c>
    </row>
    <row r="53" spans="3:9" x14ac:dyDescent="0.25">
      <c r="C53" s="9">
        <f t="shared" si="23"/>
        <v>4</v>
      </c>
      <c r="D53" s="9">
        <f t="shared" si="24"/>
        <v>4</v>
      </c>
      <c r="E53" s="9">
        <f t="shared" si="25"/>
        <v>4</v>
      </c>
      <c r="F53" s="9">
        <f t="shared" si="26"/>
        <v>4</v>
      </c>
      <c r="G53" s="9">
        <f t="shared" si="27"/>
        <v>4</v>
      </c>
      <c r="H53" s="9">
        <f t="shared" si="28"/>
        <v>4</v>
      </c>
      <c r="I53" s="9">
        <f t="shared" si="29"/>
        <v>4</v>
      </c>
    </row>
    <row r="54" spans="3:9" x14ac:dyDescent="0.25">
      <c r="C54" s="9">
        <f t="shared" si="23"/>
        <v>4</v>
      </c>
      <c r="D54" s="9">
        <f t="shared" si="24"/>
        <v>4</v>
      </c>
      <c r="E54" s="9">
        <f t="shared" si="25"/>
        <v>4</v>
      </c>
      <c r="F54" s="9">
        <f t="shared" si="26"/>
        <v>4</v>
      </c>
      <c r="G54" s="9">
        <f t="shared" si="27"/>
        <v>4</v>
      </c>
      <c r="H54" s="9">
        <f t="shared" si="28"/>
        <v>4</v>
      </c>
      <c r="I54" s="9">
        <f t="shared" si="29"/>
        <v>4</v>
      </c>
    </row>
    <row r="55" spans="3:9" x14ac:dyDescent="0.25">
      <c r="C55" s="9">
        <f t="shared" si="23"/>
        <v>4</v>
      </c>
      <c r="D55" s="9">
        <f t="shared" si="24"/>
        <v>4</v>
      </c>
      <c r="E55" s="9">
        <f t="shared" si="25"/>
        <v>4</v>
      </c>
      <c r="F55" s="9">
        <f t="shared" si="26"/>
        <v>4</v>
      </c>
      <c r="G55" s="9">
        <f t="shared" si="27"/>
        <v>4</v>
      </c>
      <c r="H55" s="9">
        <f t="shared" si="28"/>
        <v>4</v>
      </c>
      <c r="I55" s="9">
        <f t="shared" si="29"/>
        <v>4</v>
      </c>
    </row>
    <row r="56" spans="3:9" x14ac:dyDescent="0.25">
      <c r="C56" s="9">
        <f t="shared" si="23"/>
        <v>4</v>
      </c>
      <c r="D56" s="9">
        <f t="shared" si="24"/>
        <v>4</v>
      </c>
      <c r="E56" s="9">
        <f t="shared" si="25"/>
        <v>4</v>
      </c>
      <c r="F56" s="9">
        <f t="shared" si="26"/>
        <v>4</v>
      </c>
      <c r="G56" s="9">
        <f t="shared" si="27"/>
        <v>4</v>
      </c>
      <c r="H56" s="9">
        <f t="shared" si="28"/>
        <v>4</v>
      </c>
      <c r="I56" s="9">
        <f t="shared" si="29"/>
        <v>4</v>
      </c>
    </row>
    <row r="57" spans="3:9" x14ac:dyDescent="0.25">
      <c r="C57" s="9">
        <f t="shared" si="23"/>
        <v>4</v>
      </c>
      <c r="D57" s="9">
        <f t="shared" si="24"/>
        <v>4</v>
      </c>
      <c r="E57" s="9">
        <f t="shared" si="25"/>
        <v>4</v>
      </c>
      <c r="F57" s="9">
        <f t="shared" si="26"/>
        <v>4</v>
      </c>
      <c r="G57" s="9">
        <f t="shared" si="27"/>
        <v>4</v>
      </c>
      <c r="H57" s="9">
        <f t="shared" si="28"/>
        <v>4</v>
      </c>
      <c r="I57" s="9">
        <f t="shared" si="29"/>
        <v>4</v>
      </c>
    </row>
    <row r="58" spans="3:9" x14ac:dyDescent="0.25">
      <c r="C58" s="9">
        <f t="shared" si="23"/>
        <v>4</v>
      </c>
      <c r="D58" s="9">
        <f t="shared" si="24"/>
        <v>4</v>
      </c>
      <c r="E58" s="9">
        <f t="shared" si="25"/>
        <v>4</v>
      </c>
      <c r="F58" s="9">
        <f t="shared" si="26"/>
        <v>4</v>
      </c>
      <c r="G58" s="9">
        <f t="shared" si="27"/>
        <v>4</v>
      </c>
      <c r="H58" s="9">
        <f t="shared" si="28"/>
        <v>4</v>
      </c>
      <c r="I58" s="9">
        <f t="shared" si="29"/>
        <v>4</v>
      </c>
    </row>
    <row r="59" spans="3:9" x14ac:dyDescent="0.25">
      <c r="C59" s="9">
        <f t="shared" si="23"/>
        <v>4</v>
      </c>
      <c r="D59" s="9">
        <f t="shared" si="24"/>
        <v>4</v>
      </c>
      <c r="E59" s="9">
        <f t="shared" si="25"/>
        <v>4</v>
      </c>
      <c r="F59" s="9">
        <f t="shared" si="26"/>
        <v>4</v>
      </c>
      <c r="G59" s="9">
        <f t="shared" si="27"/>
        <v>4</v>
      </c>
      <c r="H59" s="9">
        <f t="shared" si="28"/>
        <v>4</v>
      </c>
      <c r="I59" s="9">
        <f t="shared" si="29"/>
        <v>4</v>
      </c>
    </row>
    <row r="60" spans="3:9" x14ac:dyDescent="0.25">
      <c r="C60" s="9">
        <f t="shared" si="23"/>
        <v>4</v>
      </c>
      <c r="D60" s="9">
        <f t="shared" si="24"/>
        <v>4</v>
      </c>
      <c r="E60" s="9">
        <f t="shared" si="25"/>
        <v>4</v>
      </c>
      <c r="F60" s="9">
        <f t="shared" si="26"/>
        <v>4</v>
      </c>
      <c r="G60" s="9">
        <f t="shared" si="27"/>
        <v>4</v>
      </c>
      <c r="H60" s="9">
        <f t="shared" si="28"/>
        <v>4</v>
      </c>
      <c r="I60" s="9">
        <f t="shared" si="29"/>
        <v>4</v>
      </c>
    </row>
    <row r="61" spans="3:9" x14ac:dyDescent="0.25">
      <c r="C61" s="9">
        <f t="shared" si="23"/>
        <v>4</v>
      </c>
      <c r="D61" s="9">
        <f t="shared" si="24"/>
        <v>4</v>
      </c>
      <c r="E61" s="9">
        <f t="shared" si="25"/>
        <v>4</v>
      </c>
      <c r="F61" s="9">
        <f t="shared" si="26"/>
        <v>4</v>
      </c>
      <c r="G61" s="9">
        <f t="shared" si="27"/>
        <v>4</v>
      </c>
      <c r="H61" s="9">
        <f t="shared" si="28"/>
        <v>4</v>
      </c>
      <c r="I61" s="9">
        <f t="shared" si="29"/>
        <v>4</v>
      </c>
    </row>
    <row r="62" spans="3:9" x14ac:dyDescent="0.25">
      <c r="C62" s="9">
        <f t="shared" si="23"/>
        <v>4</v>
      </c>
      <c r="D62" s="9">
        <f t="shared" si="24"/>
        <v>4</v>
      </c>
      <c r="E62" s="9">
        <f t="shared" si="25"/>
        <v>4</v>
      </c>
      <c r="F62" s="9">
        <f t="shared" si="26"/>
        <v>4</v>
      </c>
      <c r="G62" s="9">
        <f t="shared" si="27"/>
        <v>4</v>
      </c>
      <c r="H62" s="9">
        <f t="shared" si="28"/>
        <v>4</v>
      </c>
      <c r="I62" s="9">
        <f t="shared" si="29"/>
        <v>4</v>
      </c>
    </row>
    <row r="63" spans="3:9" x14ac:dyDescent="0.25">
      <c r="C63" s="9">
        <f t="shared" si="23"/>
        <v>4</v>
      </c>
      <c r="D63" s="9">
        <f t="shared" si="24"/>
        <v>4</v>
      </c>
      <c r="E63" s="9">
        <f t="shared" si="25"/>
        <v>4</v>
      </c>
      <c r="F63" s="9">
        <f t="shared" si="26"/>
        <v>4</v>
      </c>
      <c r="G63" s="9">
        <f t="shared" si="27"/>
        <v>4</v>
      </c>
      <c r="H63" s="9">
        <f t="shared" si="28"/>
        <v>4</v>
      </c>
      <c r="I63" s="9">
        <f t="shared" si="29"/>
        <v>4</v>
      </c>
    </row>
    <row r="64" spans="3:9" x14ac:dyDescent="0.25">
      <c r="C64" s="9">
        <f t="shared" si="23"/>
        <v>4</v>
      </c>
      <c r="D64" s="9">
        <f t="shared" si="24"/>
        <v>4</v>
      </c>
      <c r="E64" s="9">
        <f t="shared" si="25"/>
        <v>4</v>
      </c>
      <c r="F64" s="9">
        <f t="shared" si="26"/>
        <v>4</v>
      </c>
      <c r="G64" s="9">
        <f t="shared" si="27"/>
        <v>4</v>
      </c>
      <c r="H64" s="9">
        <f t="shared" si="28"/>
        <v>4</v>
      </c>
      <c r="I64" s="9">
        <f t="shared" si="29"/>
        <v>4</v>
      </c>
    </row>
    <row r="65" spans="3:9" x14ac:dyDescent="0.25">
      <c r="C65" s="9">
        <f t="shared" si="23"/>
        <v>4</v>
      </c>
      <c r="D65" s="9">
        <f t="shared" si="24"/>
        <v>4</v>
      </c>
      <c r="E65" s="9">
        <f t="shared" si="25"/>
        <v>4</v>
      </c>
      <c r="F65" s="9">
        <f t="shared" si="26"/>
        <v>4</v>
      </c>
      <c r="G65" s="9">
        <f t="shared" si="27"/>
        <v>4</v>
      </c>
      <c r="H65" s="9">
        <f t="shared" si="28"/>
        <v>4</v>
      </c>
      <c r="I65" s="9">
        <f t="shared" si="29"/>
        <v>4</v>
      </c>
    </row>
    <row r="66" spans="3:9" x14ac:dyDescent="0.25">
      <c r="C66" s="9">
        <f t="shared" si="23"/>
        <v>4</v>
      </c>
      <c r="D66" s="9">
        <f t="shared" si="24"/>
        <v>4</v>
      </c>
      <c r="E66" s="9">
        <f t="shared" si="25"/>
        <v>4</v>
      </c>
      <c r="F66" s="9">
        <f t="shared" si="26"/>
        <v>4</v>
      </c>
      <c r="G66" s="9">
        <f t="shared" si="27"/>
        <v>4</v>
      </c>
      <c r="H66" s="9">
        <f t="shared" si="28"/>
        <v>4</v>
      </c>
      <c r="I66" s="9">
        <f t="shared" si="29"/>
        <v>4</v>
      </c>
    </row>
    <row r="67" spans="3:9" x14ac:dyDescent="0.25">
      <c r="C67" s="9">
        <f t="shared" si="23"/>
        <v>4</v>
      </c>
      <c r="D67" s="9">
        <f t="shared" si="24"/>
        <v>4</v>
      </c>
      <c r="E67" s="9">
        <f t="shared" si="25"/>
        <v>4</v>
      </c>
      <c r="F67" s="9">
        <f t="shared" si="26"/>
        <v>4</v>
      </c>
      <c r="G67" s="9">
        <f t="shared" si="27"/>
        <v>4</v>
      </c>
      <c r="H67" s="9">
        <f t="shared" si="28"/>
        <v>4</v>
      </c>
      <c r="I67" s="9">
        <f t="shared" si="29"/>
        <v>4</v>
      </c>
    </row>
    <row r="68" spans="3:9" x14ac:dyDescent="0.25">
      <c r="C68" s="9">
        <f t="shared" si="23"/>
        <v>4</v>
      </c>
      <c r="D68" s="9">
        <f t="shared" si="24"/>
        <v>4</v>
      </c>
      <c r="E68" s="9">
        <f t="shared" si="25"/>
        <v>4</v>
      </c>
      <c r="F68" s="9">
        <f t="shared" si="26"/>
        <v>4</v>
      </c>
      <c r="G68" s="9">
        <f t="shared" si="27"/>
        <v>4</v>
      </c>
      <c r="H68" s="9">
        <f t="shared" si="28"/>
        <v>4</v>
      </c>
      <c r="I68" s="9">
        <f t="shared" si="29"/>
        <v>4</v>
      </c>
    </row>
    <row r="69" spans="3:9" x14ac:dyDescent="0.25">
      <c r="C69" s="9">
        <f t="shared" si="23"/>
        <v>4</v>
      </c>
      <c r="D69" s="9">
        <f t="shared" si="24"/>
        <v>4</v>
      </c>
      <c r="E69" s="9">
        <f t="shared" si="25"/>
        <v>4</v>
      </c>
      <c r="F69" s="9">
        <f t="shared" si="26"/>
        <v>4</v>
      </c>
      <c r="G69" s="9">
        <f t="shared" si="27"/>
        <v>4</v>
      </c>
      <c r="H69" s="9">
        <f t="shared" si="28"/>
        <v>4</v>
      </c>
      <c r="I69" s="9">
        <f t="shared" si="29"/>
        <v>4</v>
      </c>
    </row>
    <row r="70" spans="3:9" x14ac:dyDescent="0.25">
      <c r="C70" s="9">
        <f t="shared" si="23"/>
        <v>4</v>
      </c>
      <c r="D70" s="9">
        <f t="shared" si="24"/>
        <v>4</v>
      </c>
      <c r="E70" s="9">
        <f t="shared" si="25"/>
        <v>4</v>
      </c>
      <c r="F70" s="9">
        <f t="shared" si="26"/>
        <v>4</v>
      </c>
      <c r="G70" s="9">
        <f t="shared" si="27"/>
        <v>4</v>
      </c>
      <c r="H70" s="9">
        <f t="shared" si="28"/>
        <v>4</v>
      </c>
      <c r="I70" s="9">
        <f t="shared" si="29"/>
        <v>4</v>
      </c>
    </row>
    <row r="71" spans="3:9" x14ac:dyDescent="0.25">
      <c r="C71" s="9">
        <f t="shared" si="23"/>
        <v>4</v>
      </c>
      <c r="D71" s="9">
        <f t="shared" si="24"/>
        <v>4</v>
      </c>
      <c r="E71" s="9">
        <f t="shared" si="25"/>
        <v>4</v>
      </c>
      <c r="F71" s="9">
        <f t="shared" si="26"/>
        <v>4</v>
      </c>
      <c r="G71" s="9">
        <f t="shared" si="27"/>
        <v>4</v>
      </c>
      <c r="H71" s="9">
        <f t="shared" si="28"/>
        <v>4</v>
      </c>
      <c r="I71" s="9">
        <f t="shared" si="29"/>
        <v>4</v>
      </c>
    </row>
    <row r="72" spans="3:9" x14ac:dyDescent="0.25">
      <c r="C72" s="9">
        <f t="shared" si="23"/>
        <v>4</v>
      </c>
      <c r="D72" s="9">
        <f t="shared" si="24"/>
        <v>4</v>
      </c>
      <c r="E72" s="9">
        <f t="shared" si="25"/>
        <v>4</v>
      </c>
      <c r="F72" s="9">
        <f t="shared" si="26"/>
        <v>4</v>
      </c>
      <c r="G72" s="9">
        <f t="shared" si="27"/>
        <v>4</v>
      </c>
      <c r="H72" s="9">
        <f t="shared" si="28"/>
        <v>4</v>
      </c>
      <c r="I72" s="9">
        <f t="shared" si="29"/>
        <v>4</v>
      </c>
    </row>
    <row r="73" spans="3:9" x14ac:dyDescent="0.25">
      <c r="C73" s="9">
        <f t="shared" si="23"/>
        <v>4</v>
      </c>
      <c r="D73" s="9">
        <f t="shared" si="24"/>
        <v>4</v>
      </c>
      <c r="E73" s="9">
        <f t="shared" si="25"/>
        <v>4</v>
      </c>
      <c r="F73" s="9">
        <f t="shared" si="26"/>
        <v>4</v>
      </c>
      <c r="G73" s="9">
        <f t="shared" si="27"/>
        <v>4</v>
      </c>
      <c r="H73" s="9">
        <f t="shared" si="28"/>
        <v>4</v>
      </c>
      <c r="I73" s="9">
        <f t="shared" si="29"/>
        <v>4</v>
      </c>
    </row>
    <row r="74" spans="3:9" x14ac:dyDescent="0.25">
      <c r="C74" s="9">
        <f t="shared" si="23"/>
        <v>4</v>
      </c>
      <c r="D74" s="9">
        <f t="shared" si="24"/>
        <v>4</v>
      </c>
      <c r="E74" s="9">
        <f t="shared" si="25"/>
        <v>4</v>
      </c>
      <c r="F74" s="9">
        <f t="shared" si="26"/>
        <v>4</v>
      </c>
      <c r="G74" s="9">
        <f t="shared" si="27"/>
        <v>4</v>
      </c>
      <c r="H74" s="9">
        <f t="shared" si="28"/>
        <v>4</v>
      </c>
      <c r="I74" s="9">
        <f t="shared" si="29"/>
        <v>4</v>
      </c>
    </row>
    <row r="75" spans="3:9" x14ac:dyDescent="0.25">
      <c r="C75" s="9">
        <f t="shared" si="23"/>
        <v>4</v>
      </c>
      <c r="D75" s="9">
        <f t="shared" si="24"/>
        <v>4</v>
      </c>
      <c r="E75" s="9">
        <f t="shared" si="25"/>
        <v>4</v>
      </c>
      <c r="F75" s="9">
        <f t="shared" si="26"/>
        <v>4</v>
      </c>
      <c r="G75" s="9">
        <f t="shared" si="27"/>
        <v>4</v>
      </c>
      <c r="H75" s="9">
        <f t="shared" si="28"/>
        <v>4</v>
      </c>
      <c r="I75" s="9">
        <f t="shared" si="29"/>
        <v>4</v>
      </c>
    </row>
    <row r="76" spans="3:9" x14ac:dyDescent="0.25">
      <c r="C76" s="9">
        <f t="shared" si="23"/>
        <v>4</v>
      </c>
      <c r="D76" s="9">
        <f t="shared" si="24"/>
        <v>4</v>
      </c>
      <c r="E76" s="9">
        <f t="shared" si="25"/>
        <v>4</v>
      </c>
      <c r="F76" s="9">
        <f t="shared" si="26"/>
        <v>4</v>
      </c>
      <c r="G76" s="9">
        <f t="shared" si="27"/>
        <v>4</v>
      </c>
      <c r="H76" s="9">
        <f t="shared" si="28"/>
        <v>4</v>
      </c>
      <c r="I76" s="9">
        <f t="shared" si="29"/>
        <v>4</v>
      </c>
    </row>
    <row r="77" spans="3:9" x14ac:dyDescent="0.25">
      <c r="C77" s="9">
        <f t="shared" si="23"/>
        <v>4</v>
      </c>
      <c r="D77" s="9">
        <f t="shared" si="24"/>
        <v>4</v>
      </c>
      <c r="E77" s="9">
        <f t="shared" si="25"/>
        <v>4</v>
      </c>
      <c r="F77" s="9">
        <f t="shared" si="26"/>
        <v>4</v>
      </c>
      <c r="G77" s="9">
        <f t="shared" si="27"/>
        <v>4</v>
      </c>
      <c r="H77" s="9">
        <f t="shared" si="28"/>
        <v>4</v>
      </c>
      <c r="I77" s="9">
        <f t="shared" si="29"/>
        <v>4</v>
      </c>
    </row>
    <row r="78" spans="3:9" x14ac:dyDescent="0.25">
      <c r="C78" s="9">
        <f t="shared" si="23"/>
        <v>4</v>
      </c>
      <c r="D78" s="9">
        <f t="shared" si="24"/>
        <v>4</v>
      </c>
      <c r="E78" s="9">
        <f t="shared" si="25"/>
        <v>4</v>
      </c>
      <c r="F78" s="9">
        <f t="shared" si="26"/>
        <v>4</v>
      </c>
      <c r="G78" s="9">
        <f t="shared" si="27"/>
        <v>4</v>
      </c>
      <c r="H78" s="9">
        <f t="shared" si="28"/>
        <v>4</v>
      </c>
      <c r="I78" s="9">
        <f t="shared" si="29"/>
        <v>4</v>
      </c>
    </row>
    <row r="79" spans="3:9" x14ac:dyDescent="0.25">
      <c r="C79" s="9">
        <f t="shared" si="23"/>
        <v>4</v>
      </c>
      <c r="D79" s="9">
        <f t="shared" si="24"/>
        <v>4</v>
      </c>
      <c r="E79" s="9">
        <f t="shared" si="25"/>
        <v>4</v>
      </c>
      <c r="F79" s="9">
        <f t="shared" si="26"/>
        <v>4</v>
      </c>
      <c r="G79" s="9">
        <f t="shared" si="27"/>
        <v>4</v>
      </c>
      <c r="H79" s="9">
        <f t="shared" si="28"/>
        <v>4</v>
      </c>
      <c r="I79" s="9">
        <f t="shared" si="29"/>
        <v>4</v>
      </c>
    </row>
    <row r="80" spans="3:9" x14ac:dyDescent="0.25">
      <c r="C80" s="9">
        <f t="shared" si="23"/>
        <v>4</v>
      </c>
      <c r="D80" s="9">
        <f t="shared" si="24"/>
        <v>4</v>
      </c>
      <c r="E80" s="9">
        <f t="shared" si="25"/>
        <v>4</v>
      </c>
      <c r="F80" s="9">
        <f t="shared" si="26"/>
        <v>4</v>
      </c>
      <c r="G80" s="9">
        <f t="shared" si="27"/>
        <v>4</v>
      </c>
      <c r="H80" s="9">
        <f t="shared" si="28"/>
        <v>4</v>
      </c>
      <c r="I80" s="9">
        <f t="shared" si="29"/>
        <v>4</v>
      </c>
    </row>
    <row r="81" spans="3:9" x14ac:dyDescent="0.25">
      <c r="C81" s="9">
        <f t="shared" si="23"/>
        <v>4</v>
      </c>
      <c r="D81" s="9">
        <f t="shared" si="24"/>
        <v>4</v>
      </c>
      <c r="E81" s="9">
        <f t="shared" si="25"/>
        <v>4</v>
      </c>
      <c r="F81" s="9">
        <f t="shared" si="26"/>
        <v>4</v>
      </c>
      <c r="G81" s="9">
        <f t="shared" si="27"/>
        <v>4</v>
      </c>
      <c r="H81" s="9">
        <f t="shared" si="28"/>
        <v>4</v>
      </c>
      <c r="I81" s="9">
        <f t="shared" si="29"/>
        <v>4</v>
      </c>
    </row>
    <row r="82" spans="3:9" x14ac:dyDescent="0.25">
      <c r="C82" s="9">
        <f t="shared" si="23"/>
        <v>4</v>
      </c>
      <c r="D82" s="9">
        <f t="shared" si="24"/>
        <v>4</v>
      </c>
      <c r="E82" s="9">
        <f t="shared" si="25"/>
        <v>4</v>
      </c>
      <c r="F82" s="9">
        <f t="shared" si="26"/>
        <v>4</v>
      </c>
      <c r="G82" s="9">
        <f t="shared" si="27"/>
        <v>4</v>
      </c>
      <c r="H82" s="9">
        <f t="shared" si="28"/>
        <v>4</v>
      </c>
      <c r="I82" s="9">
        <f t="shared" si="29"/>
        <v>4</v>
      </c>
    </row>
    <row r="83" spans="3:9" x14ac:dyDescent="0.25">
      <c r="C83" s="9">
        <f t="shared" si="23"/>
        <v>4</v>
      </c>
      <c r="D83" s="9">
        <f t="shared" si="24"/>
        <v>4</v>
      </c>
      <c r="E83" s="9">
        <f t="shared" si="25"/>
        <v>4</v>
      </c>
      <c r="F83" s="9">
        <f t="shared" si="26"/>
        <v>4</v>
      </c>
      <c r="G83" s="9">
        <f t="shared" si="27"/>
        <v>4</v>
      </c>
      <c r="H83" s="9">
        <f t="shared" si="28"/>
        <v>4</v>
      </c>
      <c r="I83" s="9">
        <f t="shared" si="29"/>
        <v>4</v>
      </c>
    </row>
    <row r="84" spans="3:9" x14ac:dyDescent="0.25">
      <c r="C84" s="9">
        <f t="shared" si="23"/>
        <v>4</v>
      </c>
      <c r="D84" s="9">
        <f t="shared" si="24"/>
        <v>4</v>
      </c>
      <c r="E84" s="9">
        <f t="shared" si="25"/>
        <v>4</v>
      </c>
      <c r="F84" s="9">
        <f t="shared" si="26"/>
        <v>4</v>
      </c>
      <c r="G84" s="9">
        <f t="shared" si="27"/>
        <v>4</v>
      </c>
      <c r="H84" s="9">
        <f t="shared" si="28"/>
        <v>4</v>
      </c>
      <c r="I84" s="9">
        <f t="shared" si="29"/>
        <v>4</v>
      </c>
    </row>
    <row r="85" spans="3:9" x14ac:dyDescent="0.25">
      <c r="C85" s="9">
        <f t="shared" si="23"/>
        <v>4</v>
      </c>
      <c r="D85" s="9">
        <f t="shared" si="24"/>
        <v>4</v>
      </c>
      <c r="E85" s="9">
        <f t="shared" si="25"/>
        <v>4</v>
      </c>
      <c r="F85" s="9">
        <f t="shared" si="26"/>
        <v>4</v>
      </c>
      <c r="G85" s="9">
        <f t="shared" si="27"/>
        <v>4</v>
      </c>
      <c r="H85" s="9">
        <f t="shared" si="28"/>
        <v>4</v>
      </c>
      <c r="I85" s="9">
        <f t="shared" si="29"/>
        <v>4</v>
      </c>
    </row>
    <row r="86" spans="3:9" x14ac:dyDescent="0.25">
      <c r="C86" s="9">
        <f t="shared" si="23"/>
        <v>4</v>
      </c>
      <c r="D86" s="9">
        <f t="shared" si="24"/>
        <v>4</v>
      </c>
      <c r="E86" s="9">
        <f t="shared" si="25"/>
        <v>4</v>
      </c>
      <c r="F86" s="9">
        <f t="shared" si="26"/>
        <v>4</v>
      </c>
      <c r="G86" s="9">
        <f t="shared" si="27"/>
        <v>4</v>
      </c>
      <c r="H86" s="9">
        <f t="shared" si="28"/>
        <v>4</v>
      </c>
      <c r="I86" s="9">
        <f t="shared" si="29"/>
        <v>4</v>
      </c>
    </row>
    <row r="87" spans="3:9" x14ac:dyDescent="0.25">
      <c r="C87" s="9">
        <f t="shared" si="23"/>
        <v>4</v>
      </c>
      <c r="D87" s="9">
        <f t="shared" si="24"/>
        <v>4</v>
      </c>
      <c r="E87" s="9">
        <f t="shared" si="25"/>
        <v>4</v>
      </c>
      <c r="F87" s="9">
        <f t="shared" si="26"/>
        <v>4</v>
      </c>
      <c r="G87" s="9">
        <f t="shared" si="27"/>
        <v>4</v>
      </c>
      <c r="H87" s="9">
        <f t="shared" si="28"/>
        <v>4</v>
      </c>
      <c r="I87" s="9">
        <f t="shared" si="29"/>
        <v>4</v>
      </c>
    </row>
    <row r="88" spans="3:9" x14ac:dyDescent="0.25">
      <c r="C88" s="9">
        <f t="shared" si="23"/>
        <v>4</v>
      </c>
      <c r="D88" s="9">
        <f t="shared" si="24"/>
        <v>4</v>
      </c>
      <c r="E88" s="9">
        <f t="shared" si="25"/>
        <v>4</v>
      </c>
      <c r="F88" s="9">
        <f t="shared" si="26"/>
        <v>4</v>
      </c>
      <c r="G88" s="9">
        <f t="shared" si="27"/>
        <v>4</v>
      </c>
      <c r="H88" s="9">
        <f t="shared" si="28"/>
        <v>4</v>
      </c>
      <c r="I88" s="9">
        <f t="shared" si="29"/>
        <v>4</v>
      </c>
    </row>
    <row r="89" spans="3:9" x14ac:dyDescent="0.25">
      <c r="C89" s="9">
        <f t="shared" si="23"/>
        <v>4</v>
      </c>
      <c r="D89" s="9">
        <f t="shared" si="24"/>
        <v>4</v>
      </c>
      <c r="E89" s="9">
        <f t="shared" si="25"/>
        <v>4</v>
      </c>
      <c r="F89" s="9">
        <f t="shared" si="26"/>
        <v>4</v>
      </c>
      <c r="G89" s="9">
        <f t="shared" si="27"/>
        <v>4</v>
      </c>
      <c r="H89" s="9">
        <f t="shared" si="28"/>
        <v>4</v>
      </c>
      <c r="I89" s="9">
        <f t="shared" si="29"/>
        <v>4</v>
      </c>
    </row>
    <row r="90" spans="3:9" x14ac:dyDescent="0.25">
      <c r="C90" s="9">
        <f t="shared" si="23"/>
        <v>4</v>
      </c>
      <c r="D90" s="9">
        <f t="shared" si="24"/>
        <v>4</v>
      </c>
      <c r="E90" s="9">
        <f t="shared" si="25"/>
        <v>4</v>
      </c>
      <c r="F90" s="9">
        <f t="shared" si="26"/>
        <v>4</v>
      </c>
      <c r="G90" s="9">
        <f t="shared" si="27"/>
        <v>4</v>
      </c>
      <c r="H90" s="9">
        <f t="shared" si="28"/>
        <v>4</v>
      </c>
      <c r="I90" s="9">
        <f t="shared" si="29"/>
        <v>4</v>
      </c>
    </row>
    <row r="91" spans="3:9" x14ac:dyDescent="0.25">
      <c r="C91" s="9">
        <f t="shared" si="23"/>
        <v>4</v>
      </c>
      <c r="D91" s="9">
        <f t="shared" si="24"/>
        <v>4</v>
      </c>
      <c r="E91" s="9">
        <f t="shared" si="25"/>
        <v>4</v>
      </c>
      <c r="F91" s="9">
        <f t="shared" si="26"/>
        <v>4</v>
      </c>
      <c r="G91" s="9">
        <f t="shared" si="27"/>
        <v>4</v>
      </c>
      <c r="H91" s="9">
        <f t="shared" si="28"/>
        <v>4</v>
      </c>
      <c r="I91" s="9">
        <f t="shared" si="29"/>
        <v>4</v>
      </c>
    </row>
    <row r="92" spans="3:9" x14ac:dyDescent="0.25">
      <c r="C92" s="9">
        <f t="shared" si="23"/>
        <v>4</v>
      </c>
      <c r="D92" s="9">
        <f t="shared" si="24"/>
        <v>4</v>
      </c>
      <c r="E92" s="9">
        <f t="shared" si="25"/>
        <v>4</v>
      </c>
      <c r="F92" s="9">
        <f t="shared" si="26"/>
        <v>4</v>
      </c>
      <c r="G92" s="9">
        <f t="shared" si="27"/>
        <v>4</v>
      </c>
      <c r="H92" s="9">
        <f t="shared" si="28"/>
        <v>4</v>
      </c>
      <c r="I92" s="9">
        <f t="shared" si="29"/>
        <v>4</v>
      </c>
    </row>
    <row r="93" spans="3:9" x14ac:dyDescent="0.25">
      <c r="C93" s="9">
        <f t="shared" si="23"/>
        <v>4</v>
      </c>
      <c r="D93" s="9">
        <f t="shared" si="24"/>
        <v>4</v>
      </c>
      <c r="E93" s="9">
        <f t="shared" si="25"/>
        <v>4</v>
      </c>
      <c r="F93" s="9">
        <f t="shared" si="26"/>
        <v>4</v>
      </c>
      <c r="G93" s="9">
        <f t="shared" si="27"/>
        <v>4</v>
      </c>
      <c r="H93" s="9">
        <f t="shared" si="28"/>
        <v>4</v>
      </c>
      <c r="I93" s="9">
        <f t="shared" si="29"/>
        <v>4</v>
      </c>
    </row>
    <row r="94" spans="3:9" x14ac:dyDescent="0.25">
      <c r="C94" s="9">
        <f t="shared" si="23"/>
        <v>4</v>
      </c>
      <c r="D94" s="9">
        <f t="shared" si="24"/>
        <v>4</v>
      </c>
      <c r="E94" s="9">
        <f t="shared" si="25"/>
        <v>4</v>
      </c>
      <c r="F94" s="9">
        <f t="shared" si="26"/>
        <v>4</v>
      </c>
      <c r="G94" s="9">
        <f t="shared" si="27"/>
        <v>4</v>
      </c>
      <c r="H94" s="9">
        <f t="shared" si="28"/>
        <v>4</v>
      </c>
      <c r="I94" s="9">
        <f t="shared" si="29"/>
        <v>4</v>
      </c>
    </row>
    <row r="95" spans="3:9" x14ac:dyDescent="0.25">
      <c r="C95" s="9">
        <f t="shared" si="23"/>
        <v>4</v>
      </c>
      <c r="D95" s="9">
        <f t="shared" si="24"/>
        <v>4</v>
      </c>
      <c r="E95" s="9">
        <f t="shared" si="25"/>
        <v>4</v>
      </c>
      <c r="F95" s="9">
        <f t="shared" si="26"/>
        <v>4</v>
      </c>
      <c r="G95" s="9">
        <f t="shared" si="27"/>
        <v>4</v>
      </c>
      <c r="H95" s="9">
        <f t="shared" si="28"/>
        <v>4</v>
      </c>
      <c r="I95" s="9">
        <f t="shared" si="29"/>
        <v>4</v>
      </c>
    </row>
    <row r="96" spans="3:9" x14ac:dyDescent="0.25">
      <c r="C96" s="9">
        <f t="shared" si="23"/>
        <v>4</v>
      </c>
      <c r="D96" s="9">
        <f t="shared" si="24"/>
        <v>4</v>
      </c>
      <c r="E96" s="9">
        <f t="shared" si="25"/>
        <v>4</v>
      </c>
      <c r="F96" s="9">
        <f t="shared" si="26"/>
        <v>4</v>
      </c>
      <c r="G96" s="9">
        <f t="shared" si="27"/>
        <v>4</v>
      </c>
      <c r="H96" s="9">
        <f t="shared" si="28"/>
        <v>4</v>
      </c>
      <c r="I96" s="9">
        <f t="shared" si="29"/>
        <v>4</v>
      </c>
    </row>
    <row r="97" spans="3:9" x14ac:dyDescent="0.25">
      <c r="C97" s="9">
        <f t="shared" si="23"/>
        <v>4</v>
      </c>
      <c r="D97" s="9">
        <f t="shared" si="24"/>
        <v>4</v>
      </c>
      <c r="E97" s="9">
        <f t="shared" si="25"/>
        <v>4</v>
      </c>
      <c r="F97" s="9">
        <f t="shared" si="26"/>
        <v>4</v>
      </c>
      <c r="G97" s="9">
        <f t="shared" si="27"/>
        <v>4</v>
      </c>
      <c r="H97" s="9">
        <f t="shared" si="28"/>
        <v>4</v>
      </c>
      <c r="I97" s="9">
        <f t="shared" si="29"/>
        <v>4</v>
      </c>
    </row>
    <row r="98" spans="3:9" x14ac:dyDescent="0.25">
      <c r="C98" s="9">
        <f t="shared" si="23"/>
        <v>4</v>
      </c>
      <c r="D98" s="9">
        <f t="shared" si="24"/>
        <v>4</v>
      </c>
      <c r="E98" s="9">
        <f t="shared" si="25"/>
        <v>4</v>
      </c>
      <c r="F98" s="9">
        <f t="shared" si="26"/>
        <v>4</v>
      </c>
      <c r="G98" s="9">
        <f t="shared" si="27"/>
        <v>4</v>
      </c>
      <c r="H98" s="9">
        <f t="shared" si="28"/>
        <v>4</v>
      </c>
      <c r="I98" s="9">
        <f t="shared" si="29"/>
        <v>4</v>
      </c>
    </row>
    <row r="99" spans="3:9" x14ac:dyDescent="0.25">
      <c r="C99" s="9">
        <f t="shared" si="23"/>
        <v>4</v>
      </c>
      <c r="D99" s="9">
        <f t="shared" si="24"/>
        <v>4</v>
      </c>
      <c r="E99" s="9">
        <f t="shared" si="25"/>
        <v>4</v>
      </c>
      <c r="F99" s="9">
        <f t="shared" si="26"/>
        <v>4</v>
      </c>
      <c r="G99" s="9">
        <f t="shared" si="27"/>
        <v>4</v>
      </c>
      <c r="H99" s="9">
        <f t="shared" si="28"/>
        <v>4</v>
      </c>
      <c r="I99" s="9">
        <f t="shared" si="29"/>
        <v>4</v>
      </c>
    </row>
    <row r="100" spans="3:9" x14ac:dyDescent="0.25">
      <c r="C100" s="9">
        <f t="shared" si="23"/>
        <v>4</v>
      </c>
      <c r="D100" s="9">
        <f t="shared" si="24"/>
        <v>4</v>
      </c>
      <c r="E100" s="9">
        <f t="shared" si="25"/>
        <v>4</v>
      </c>
      <c r="F100" s="9">
        <f t="shared" si="26"/>
        <v>4</v>
      </c>
      <c r="G100" s="9">
        <f t="shared" si="27"/>
        <v>4</v>
      </c>
      <c r="H100" s="9">
        <f t="shared" si="28"/>
        <v>4</v>
      </c>
      <c r="I100" s="9">
        <f t="shared" si="29"/>
        <v>4</v>
      </c>
    </row>
    <row r="101" spans="3:9" x14ac:dyDescent="0.25">
      <c r="C101" s="9">
        <f t="shared" si="23"/>
        <v>4</v>
      </c>
      <c r="D101" s="9">
        <f t="shared" si="24"/>
        <v>4</v>
      </c>
      <c r="E101" s="9">
        <f t="shared" si="25"/>
        <v>4</v>
      </c>
      <c r="F101" s="9">
        <f t="shared" si="26"/>
        <v>4</v>
      </c>
      <c r="G101" s="9">
        <f t="shared" si="27"/>
        <v>4</v>
      </c>
      <c r="H101" s="9">
        <f t="shared" si="28"/>
        <v>4</v>
      </c>
      <c r="I101" s="9">
        <f t="shared" si="29"/>
        <v>4</v>
      </c>
    </row>
    <row r="102" spans="3:9" x14ac:dyDescent="0.25">
      <c r="C102" s="9">
        <f t="shared" si="23"/>
        <v>4</v>
      </c>
      <c r="D102" s="9">
        <f t="shared" si="24"/>
        <v>4</v>
      </c>
      <c r="E102" s="9">
        <f t="shared" si="25"/>
        <v>4</v>
      </c>
      <c r="F102" s="9">
        <f t="shared" si="26"/>
        <v>4</v>
      </c>
      <c r="G102" s="9">
        <f t="shared" si="27"/>
        <v>4</v>
      </c>
      <c r="H102" s="9">
        <f t="shared" si="28"/>
        <v>4</v>
      </c>
      <c r="I102" s="9">
        <f t="shared" si="29"/>
        <v>4</v>
      </c>
    </row>
    <row r="103" spans="3:9" x14ac:dyDescent="0.25">
      <c r="C103" s="9">
        <f t="shared" si="23"/>
        <v>4</v>
      </c>
      <c r="D103" s="9">
        <f t="shared" si="24"/>
        <v>4</v>
      </c>
      <c r="E103" s="9">
        <f t="shared" si="25"/>
        <v>4</v>
      </c>
      <c r="F103" s="9">
        <f t="shared" si="26"/>
        <v>4</v>
      </c>
      <c r="G103" s="9">
        <f t="shared" si="27"/>
        <v>4</v>
      </c>
      <c r="H103" s="9">
        <f t="shared" si="28"/>
        <v>4</v>
      </c>
      <c r="I103" s="9">
        <f t="shared" si="29"/>
        <v>4</v>
      </c>
    </row>
    <row r="104" spans="3:9" x14ac:dyDescent="0.25">
      <c r="C104" s="9">
        <f t="shared" si="23"/>
        <v>4</v>
      </c>
      <c r="D104" s="9">
        <f t="shared" si="24"/>
        <v>4</v>
      </c>
      <c r="E104" s="9">
        <f t="shared" si="25"/>
        <v>4</v>
      </c>
      <c r="F104" s="9">
        <f t="shared" si="26"/>
        <v>4</v>
      </c>
      <c r="G104" s="9">
        <f t="shared" si="27"/>
        <v>4</v>
      </c>
      <c r="H104" s="9">
        <f t="shared" si="28"/>
        <v>4</v>
      </c>
      <c r="I104" s="9">
        <f t="shared" si="29"/>
        <v>4</v>
      </c>
    </row>
    <row r="105" spans="3:9" x14ac:dyDescent="0.25">
      <c r="C105" s="9">
        <f t="shared" si="23"/>
        <v>4</v>
      </c>
      <c r="D105" s="9">
        <f t="shared" si="24"/>
        <v>4</v>
      </c>
      <c r="E105" s="9">
        <f t="shared" si="25"/>
        <v>4</v>
      </c>
      <c r="F105" s="9">
        <f t="shared" si="26"/>
        <v>4</v>
      </c>
      <c r="G105" s="9">
        <f t="shared" si="27"/>
        <v>4</v>
      </c>
      <c r="H105" s="9">
        <f t="shared" si="28"/>
        <v>4</v>
      </c>
      <c r="I105" s="9">
        <f t="shared" si="29"/>
        <v>4</v>
      </c>
    </row>
    <row r="106" spans="3:9" x14ac:dyDescent="0.25">
      <c r="C106" s="9">
        <f t="shared" si="23"/>
        <v>4</v>
      </c>
      <c r="D106" s="9">
        <f t="shared" si="24"/>
        <v>4</v>
      </c>
      <c r="E106" s="9">
        <f t="shared" si="25"/>
        <v>4</v>
      </c>
      <c r="F106" s="9">
        <f t="shared" si="26"/>
        <v>4</v>
      </c>
      <c r="G106" s="9">
        <f t="shared" si="27"/>
        <v>4</v>
      </c>
      <c r="H106" s="9">
        <f t="shared" si="28"/>
        <v>4</v>
      </c>
      <c r="I106" s="9">
        <f t="shared" si="29"/>
        <v>4</v>
      </c>
    </row>
    <row r="107" spans="3:9" x14ac:dyDescent="0.25">
      <c r="C107" s="9">
        <f t="shared" ref="C107:C170" si="30">IF(OR(ISBLANK(A107), ISBLANK(B107)),4,IF(AND(ISNUMBER(FIND(C$1,$A107)), ISNUMBER(FIND(C$1,$B107))), 3, IF(ISNUMBER(FIND(C$1,$A107)), 1, IF(ISNUMBER(FIND(C$1,$B107)), 2, 0))))</f>
        <v>4</v>
      </c>
      <c r="D107" s="9">
        <f t="shared" ref="D107:D170" si="31">IF(OR(ISBLANK(A107), ISBLANK(B107)),4,IF(AND(ISNUMBER(FIND(D$1,$A107)), ISNUMBER(FIND(D$1,$B107))), 3, IF(ISNUMBER(FIND(D$1,$A107)), 1, IF(ISNUMBER(FIND(D$1,$B107)), 2, 0))))</f>
        <v>4</v>
      </c>
      <c r="E107" s="9">
        <f t="shared" ref="E107:E170" si="32">IF(OR(ISBLANK(A107),ISBLANK(B107)),4,IF(AND(ISNUMBER(FIND(E$1,$A107)),ISNUMBER(FIND(E$1,$B107))),3,IF(ISNUMBER(FIND(E$1,$A107)),1,IF(ISNUMBER(FIND(E$1,$B107)),2,0))))</f>
        <v>4</v>
      </c>
      <c r="F107" s="9">
        <f t="shared" ref="F107:F170" si="33">IF(OR(ISBLANK(A107),ISBLANK(B107)),4,IF(AND(ISNUMBER(FIND(F$1,$A107)),ISNUMBER(FIND(F$1,$B107))),3,IF(ISNUMBER(FIND(F$1,$A107)),1,IF(ISNUMBER(FIND(F$1,$B107)),2,0))))</f>
        <v>4</v>
      </c>
      <c r="G107" s="9">
        <f t="shared" ref="G107:G170" si="34">IF(OR(ISBLANK(A107),ISBLANK(B107)),4,IF(AND(ISNUMBER(FIND(G$1,$A107)),ISNUMBER(FIND(G$1,$B107))),3,IF(ISNUMBER(FIND(G$1,$A107)),1,IF(ISNUMBER(FIND(G$1,$B107)),2,0))))</f>
        <v>4</v>
      </c>
      <c r="H107" s="9">
        <f t="shared" ref="H107:H170" si="35">IF(OR(ISBLANK(A107),ISBLANK(B107)),4,IF(AND(ISNUMBER(FIND(H$1,$A107)),ISNUMBER(FIND(H$1,$B107))),3,IF(ISNUMBER(FIND(H$1,$A107)),1,IF(ISNUMBER(FIND(H$1,$B107)),2,0))))</f>
        <v>4</v>
      </c>
      <c r="I107" s="9">
        <f t="shared" ref="I107:I170" si="36">IF(OR(ISBLANK(A107),ISBLANK(B107)),4,IF(AND(ISNUMBER(FIND(I$1,$A107)),ISNUMBER(FIND(I$1,$B107))),3,IF(ISNUMBER(FIND(I$1,$A107)),1,IF(ISNUMBER(FIND(I$1,$B107)),2,0))))</f>
        <v>4</v>
      </c>
    </row>
    <row r="108" spans="3:9" x14ac:dyDescent="0.25">
      <c r="C108" s="9">
        <f t="shared" si="30"/>
        <v>4</v>
      </c>
      <c r="D108" s="9">
        <f t="shared" si="31"/>
        <v>4</v>
      </c>
      <c r="E108" s="9">
        <f t="shared" si="32"/>
        <v>4</v>
      </c>
      <c r="F108" s="9">
        <f t="shared" si="33"/>
        <v>4</v>
      </c>
      <c r="G108" s="9">
        <f t="shared" si="34"/>
        <v>4</v>
      </c>
      <c r="H108" s="9">
        <f t="shared" si="35"/>
        <v>4</v>
      </c>
      <c r="I108" s="9">
        <f t="shared" si="36"/>
        <v>4</v>
      </c>
    </row>
    <row r="109" spans="3:9" x14ac:dyDescent="0.25">
      <c r="C109" s="9">
        <f t="shared" si="30"/>
        <v>4</v>
      </c>
      <c r="D109" s="9">
        <f t="shared" si="31"/>
        <v>4</v>
      </c>
      <c r="E109" s="9">
        <f t="shared" si="32"/>
        <v>4</v>
      </c>
      <c r="F109" s="9">
        <f t="shared" si="33"/>
        <v>4</v>
      </c>
      <c r="G109" s="9">
        <f t="shared" si="34"/>
        <v>4</v>
      </c>
      <c r="H109" s="9">
        <f t="shared" si="35"/>
        <v>4</v>
      </c>
      <c r="I109" s="9">
        <f t="shared" si="36"/>
        <v>4</v>
      </c>
    </row>
    <row r="110" spans="3:9" x14ac:dyDescent="0.25">
      <c r="C110" s="9">
        <f t="shared" si="30"/>
        <v>4</v>
      </c>
      <c r="D110" s="9">
        <f t="shared" si="31"/>
        <v>4</v>
      </c>
      <c r="E110" s="9">
        <f t="shared" si="32"/>
        <v>4</v>
      </c>
      <c r="F110" s="9">
        <f t="shared" si="33"/>
        <v>4</v>
      </c>
      <c r="G110" s="9">
        <f t="shared" si="34"/>
        <v>4</v>
      </c>
      <c r="H110" s="9">
        <f t="shared" si="35"/>
        <v>4</v>
      </c>
      <c r="I110" s="9">
        <f t="shared" si="36"/>
        <v>4</v>
      </c>
    </row>
    <row r="111" spans="3:9" x14ac:dyDescent="0.25">
      <c r="C111" s="9">
        <f t="shared" si="30"/>
        <v>4</v>
      </c>
      <c r="D111" s="9">
        <f t="shared" si="31"/>
        <v>4</v>
      </c>
      <c r="E111" s="9">
        <f t="shared" si="32"/>
        <v>4</v>
      </c>
      <c r="F111" s="9">
        <f t="shared" si="33"/>
        <v>4</v>
      </c>
      <c r="G111" s="9">
        <f t="shared" si="34"/>
        <v>4</v>
      </c>
      <c r="H111" s="9">
        <f t="shared" si="35"/>
        <v>4</v>
      </c>
      <c r="I111" s="9">
        <f t="shared" si="36"/>
        <v>4</v>
      </c>
    </row>
    <row r="112" spans="3:9" x14ac:dyDescent="0.25">
      <c r="C112" s="9">
        <f t="shared" si="30"/>
        <v>4</v>
      </c>
      <c r="D112" s="9">
        <f t="shared" si="31"/>
        <v>4</v>
      </c>
      <c r="E112" s="9">
        <f t="shared" si="32"/>
        <v>4</v>
      </c>
      <c r="F112" s="9">
        <f t="shared" si="33"/>
        <v>4</v>
      </c>
      <c r="G112" s="9">
        <f t="shared" si="34"/>
        <v>4</v>
      </c>
      <c r="H112" s="9">
        <f t="shared" si="35"/>
        <v>4</v>
      </c>
      <c r="I112" s="9">
        <f t="shared" si="36"/>
        <v>4</v>
      </c>
    </row>
    <row r="113" spans="3:9" x14ac:dyDescent="0.25">
      <c r="C113" s="9">
        <f t="shared" si="30"/>
        <v>4</v>
      </c>
      <c r="D113" s="9">
        <f t="shared" si="31"/>
        <v>4</v>
      </c>
      <c r="E113" s="9">
        <f t="shared" si="32"/>
        <v>4</v>
      </c>
      <c r="F113" s="9">
        <f t="shared" si="33"/>
        <v>4</v>
      </c>
      <c r="G113" s="9">
        <f t="shared" si="34"/>
        <v>4</v>
      </c>
      <c r="H113" s="9">
        <f t="shared" si="35"/>
        <v>4</v>
      </c>
      <c r="I113" s="9">
        <f t="shared" si="36"/>
        <v>4</v>
      </c>
    </row>
    <row r="114" spans="3:9" x14ac:dyDescent="0.25">
      <c r="C114" s="9">
        <f t="shared" si="30"/>
        <v>4</v>
      </c>
      <c r="D114" s="9">
        <f t="shared" si="31"/>
        <v>4</v>
      </c>
      <c r="E114" s="9">
        <f t="shared" si="32"/>
        <v>4</v>
      </c>
      <c r="F114" s="9">
        <f t="shared" si="33"/>
        <v>4</v>
      </c>
      <c r="G114" s="9">
        <f t="shared" si="34"/>
        <v>4</v>
      </c>
      <c r="H114" s="9">
        <f t="shared" si="35"/>
        <v>4</v>
      </c>
      <c r="I114" s="9">
        <f t="shared" si="36"/>
        <v>4</v>
      </c>
    </row>
    <row r="115" spans="3:9" x14ac:dyDescent="0.25">
      <c r="C115" s="9">
        <f t="shared" si="30"/>
        <v>4</v>
      </c>
      <c r="D115" s="9">
        <f t="shared" si="31"/>
        <v>4</v>
      </c>
      <c r="E115" s="9">
        <f t="shared" si="32"/>
        <v>4</v>
      </c>
      <c r="F115" s="9">
        <f t="shared" si="33"/>
        <v>4</v>
      </c>
      <c r="G115" s="9">
        <f t="shared" si="34"/>
        <v>4</v>
      </c>
      <c r="H115" s="9">
        <f t="shared" si="35"/>
        <v>4</v>
      </c>
      <c r="I115" s="9">
        <f t="shared" si="36"/>
        <v>4</v>
      </c>
    </row>
    <row r="116" spans="3:9" x14ac:dyDescent="0.25">
      <c r="C116" s="9">
        <f t="shared" si="30"/>
        <v>4</v>
      </c>
      <c r="D116" s="9">
        <f t="shared" si="31"/>
        <v>4</v>
      </c>
      <c r="E116" s="9">
        <f t="shared" si="32"/>
        <v>4</v>
      </c>
      <c r="F116" s="9">
        <f t="shared" si="33"/>
        <v>4</v>
      </c>
      <c r="G116" s="9">
        <f t="shared" si="34"/>
        <v>4</v>
      </c>
      <c r="H116" s="9">
        <f t="shared" si="35"/>
        <v>4</v>
      </c>
      <c r="I116" s="9">
        <f t="shared" si="36"/>
        <v>4</v>
      </c>
    </row>
    <row r="117" spans="3:9" x14ac:dyDescent="0.25">
      <c r="C117" s="9">
        <f t="shared" si="30"/>
        <v>4</v>
      </c>
      <c r="D117" s="9">
        <f t="shared" si="31"/>
        <v>4</v>
      </c>
      <c r="E117" s="9">
        <f t="shared" si="32"/>
        <v>4</v>
      </c>
      <c r="F117" s="9">
        <f t="shared" si="33"/>
        <v>4</v>
      </c>
      <c r="G117" s="9">
        <f t="shared" si="34"/>
        <v>4</v>
      </c>
      <c r="H117" s="9">
        <f t="shared" si="35"/>
        <v>4</v>
      </c>
      <c r="I117" s="9">
        <f t="shared" si="36"/>
        <v>4</v>
      </c>
    </row>
    <row r="118" spans="3:9" x14ac:dyDescent="0.25">
      <c r="C118" s="9">
        <f t="shared" si="30"/>
        <v>4</v>
      </c>
      <c r="D118" s="9">
        <f t="shared" si="31"/>
        <v>4</v>
      </c>
      <c r="E118" s="9">
        <f t="shared" si="32"/>
        <v>4</v>
      </c>
      <c r="F118" s="9">
        <f t="shared" si="33"/>
        <v>4</v>
      </c>
      <c r="G118" s="9">
        <f t="shared" si="34"/>
        <v>4</v>
      </c>
      <c r="H118" s="9">
        <f t="shared" si="35"/>
        <v>4</v>
      </c>
      <c r="I118" s="9">
        <f t="shared" si="36"/>
        <v>4</v>
      </c>
    </row>
    <row r="119" spans="3:9" x14ac:dyDescent="0.25">
      <c r="C119" s="9">
        <f t="shared" si="30"/>
        <v>4</v>
      </c>
      <c r="D119" s="9">
        <f t="shared" si="31"/>
        <v>4</v>
      </c>
      <c r="E119" s="9">
        <f t="shared" si="32"/>
        <v>4</v>
      </c>
      <c r="F119" s="9">
        <f t="shared" si="33"/>
        <v>4</v>
      </c>
      <c r="G119" s="9">
        <f t="shared" si="34"/>
        <v>4</v>
      </c>
      <c r="H119" s="9">
        <f t="shared" si="35"/>
        <v>4</v>
      </c>
      <c r="I119" s="9">
        <f t="shared" si="36"/>
        <v>4</v>
      </c>
    </row>
    <row r="120" spans="3:9" x14ac:dyDescent="0.25">
      <c r="C120" s="9">
        <f t="shared" si="30"/>
        <v>4</v>
      </c>
      <c r="D120" s="9">
        <f t="shared" si="31"/>
        <v>4</v>
      </c>
      <c r="E120" s="9">
        <f t="shared" si="32"/>
        <v>4</v>
      </c>
      <c r="F120" s="9">
        <f t="shared" si="33"/>
        <v>4</v>
      </c>
      <c r="G120" s="9">
        <f t="shared" si="34"/>
        <v>4</v>
      </c>
      <c r="H120" s="9">
        <f t="shared" si="35"/>
        <v>4</v>
      </c>
      <c r="I120" s="9">
        <f t="shared" si="36"/>
        <v>4</v>
      </c>
    </row>
    <row r="121" spans="3:9" x14ac:dyDescent="0.25">
      <c r="C121" s="9">
        <f t="shared" si="30"/>
        <v>4</v>
      </c>
      <c r="D121" s="9">
        <f t="shared" si="31"/>
        <v>4</v>
      </c>
      <c r="E121" s="9">
        <f t="shared" si="32"/>
        <v>4</v>
      </c>
      <c r="F121" s="9">
        <f t="shared" si="33"/>
        <v>4</v>
      </c>
      <c r="G121" s="9">
        <f t="shared" si="34"/>
        <v>4</v>
      </c>
      <c r="H121" s="9">
        <f t="shared" si="35"/>
        <v>4</v>
      </c>
      <c r="I121" s="9">
        <f t="shared" si="36"/>
        <v>4</v>
      </c>
    </row>
    <row r="122" spans="3:9" x14ac:dyDescent="0.25">
      <c r="C122" s="9">
        <f t="shared" si="30"/>
        <v>4</v>
      </c>
      <c r="D122" s="9">
        <f t="shared" si="31"/>
        <v>4</v>
      </c>
      <c r="E122" s="9">
        <f t="shared" si="32"/>
        <v>4</v>
      </c>
      <c r="F122" s="9">
        <f t="shared" si="33"/>
        <v>4</v>
      </c>
      <c r="G122" s="9">
        <f t="shared" si="34"/>
        <v>4</v>
      </c>
      <c r="H122" s="9">
        <f t="shared" si="35"/>
        <v>4</v>
      </c>
      <c r="I122" s="9">
        <f t="shared" si="36"/>
        <v>4</v>
      </c>
    </row>
    <row r="123" spans="3:9" x14ac:dyDescent="0.25">
      <c r="C123" s="9">
        <f t="shared" si="30"/>
        <v>4</v>
      </c>
      <c r="D123" s="9">
        <f t="shared" si="31"/>
        <v>4</v>
      </c>
      <c r="E123" s="9">
        <f t="shared" si="32"/>
        <v>4</v>
      </c>
      <c r="F123" s="9">
        <f t="shared" si="33"/>
        <v>4</v>
      </c>
      <c r="G123" s="9">
        <f t="shared" si="34"/>
        <v>4</v>
      </c>
      <c r="H123" s="9">
        <f t="shared" si="35"/>
        <v>4</v>
      </c>
      <c r="I123" s="9">
        <f t="shared" si="36"/>
        <v>4</v>
      </c>
    </row>
    <row r="124" spans="3:9" x14ac:dyDescent="0.25">
      <c r="C124" s="9">
        <f t="shared" si="30"/>
        <v>4</v>
      </c>
      <c r="D124" s="9">
        <f t="shared" si="31"/>
        <v>4</v>
      </c>
      <c r="E124" s="9">
        <f t="shared" si="32"/>
        <v>4</v>
      </c>
      <c r="F124" s="9">
        <f t="shared" si="33"/>
        <v>4</v>
      </c>
      <c r="G124" s="9">
        <f t="shared" si="34"/>
        <v>4</v>
      </c>
      <c r="H124" s="9">
        <f t="shared" si="35"/>
        <v>4</v>
      </c>
      <c r="I124" s="9">
        <f t="shared" si="36"/>
        <v>4</v>
      </c>
    </row>
    <row r="125" spans="3:9" x14ac:dyDescent="0.25">
      <c r="C125" s="9">
        <f t="shared" si="30"/>
        <v>4</v>
      </c>
      <c r="D125" s="9">
        <f t="shared" si="31"/>
        <v>4</v>
      </c>
      <c r="E125" s="9">
        <f t="shared" si="32"/>
        <v>4</v>
      </c>
      <c r="F125" s="9">
        <f t="shared" si="33"/>
        <v>4</v>
      </c>
      <c r="G125" s="9">
        <f t="shared" si="34"/>
        <v>4</v>
      </c>
      <c r="H125" s="9">
        <f t="shared" si="35"/>
        <v>4</v>
      </c>
      <c r="I125" s="9">
        <f t="shared" si="36"/>
        <v>4</v>
      </c>
    </row>
    <row r="126" spans="3:9" x14ac:dyDescent="0.25">
      <c r="C126" s="9">
        <f t="shared" si="30"/>
        <v>4</v>
      </c>
      <c r="D126" s="9">
        <f t="shared" si="31"/>
        <v>4</v>
      </c>
      <c r="E126" s="9">
        <f t="shared" si="32"/>
        <v>4</v>
      </c>
      <c r="F126" s="9">
        <f t="shared" si="33"/>
        <v>4</v>
      </c>
      <c r="G126" s="9">
        <f t="shared" si="34"/>
        <v>4</v>
      </c>
      <c r="H126" s="9">
        <f t="shared" si="35"/>
        <v>4</v>
      </c>
      <c r="I126" s="9">
        <f t="shared" si="36"/>
        <v>4</v>
      </c>
    </row>
    <row r="127" spans="3:9" x14ac:dyDescent="0.25">
      <c r="C127" s="9">
        <f t="shared" si="30"/>
        <v>4</v>
      </c>
      <c r="D127" s="9">
        <f t="shared" si="31"/>
        <v>4</v>
      </c>
      <c r="E127" s="9">
        <f t="shared" si="32"/>
        <v>4</v>
      </c>
      <c r="F127" s="9">
        <f t="shared" si="33"/>
        <v>4</v>
      </c>
      <c r="G127" s="9">
        <f t="shared" si="34"/>
        <v>4</v>
      </c>
      <c r="H127" s="9">
        <f t="shared" si="35"/>
        <v>4</v>
      </c>
      <c r="I127" s="9">
        <f t="shared" si="36"/>
        <v>4</v>
      </c>
    </row>
    <row r="128" spans="3:9" x14ac:dyDescent="0.25">
      <c r="C128" s="9">
        <f t="shared" si="30"/>
        <v>4</v>
      </c>
      <c r="D128" s="9">
        <f t="shared" si="31"/>
        <v>4</v>
      </c>
      <c r="E128" s="9">
        <f t="shared" si="32"/>
        <v>4</v>
      </c>
      <c r="F128" s="9">
        <f t="shared" si="33"/>
        <v>4</v>
      </c>
      <c r="G128" s="9">
        <f t="shared" si="34"/>
        <v>4</v>
      </c>
      <c r="H128" s="9">
        <f t="shared" si="35"/>
        <v>4</v>
      </c>
      <c r="I128" s="9">
        <f t="shared" si="36"/>
        <v>4</v>
      </c>
    </row>
    <row r="129" spans="3:9" x14ac:dyDescent="0.25">
      <c r="C129" s="9">
        <f t="shared" si="30"/>
        <v>4</v>
      </c>
      <c r="D129" s="9">
        <f t="shared" si="31"/>
        <v>4</v>
      </c>
      <c r="E129" s="9">
        <f t="shared" si="32"/>
        <v>4</v>
      </c>
      <c r="F129" s="9">
        <f t="shared" si="33"/>
        <v>4</v>
      </c>
      <c r="G129" s="9">
        <f t="shared" si="34"/>
        <v>4</v>
      </c>
      <c r="H129" s="9">
        <f t="shared" si="35"/>
        <v>4</v>
      </c>
      <c r="I129" s="9">
        <f t="shared" si="36"/>
        <v>4</v>
      </c>
    </row>
    <row r="130" spans="3:9" x14ac:dyDescent="0.25">
      <c r="C130" s="9">
        <f t="shared" si="30"/>
        <v>4</v>
      </c>
      <c r="D130" s="9">
        <f t="shared" si="31"/>
        <v>4</v>
      </c>
      <c r="E130" s="9">
        <f t="shared" si="32"/>
        <v>4</v>
      </c>
      <c r="F130" s="9">
        <f t="shared" si="33"/>
        <v>4</v>
      </c>
      <c r="G130" s="9">
        <f t="shared" si="34"/>
        <v>4</v>
      </c>
      <c r="H130" s="9">
        <f t="shared" si="35"/>
        <v>4</v>
      </c>
      <c r="I130" s="9">
        <f t="shared" si="36"/>
        <v>4</v>
      </c>
    </row>
    <row r="131" spans="3:9" x14ac:dyDescent="0.25">
      <c r="C131" s="9">
        <f t="shared" si="30"/>
        <v>4</v>
      </c>
      <c r="D131" s="9">
        <f t="shared" si="31"/>
        <v>4</v>
      </c>
      <c r="E131" s="9">
        <f t="shared" si="32"/>
        <v>4</v>
      </c>
      <c r="F131" s="9">
        <f t="shared" si="33"/>
        <v>4</v>
      </c>
      <c r="G131" s="9">
        <f t="shared" si="34"/>
        <v>4</v>
      </c>
      <c r="H131" s="9">
        <f t="shared" si="35"/>
        <v>4</v>
      </c>
      <c r="I131" s="9">
        <f t="shared" si="36"/>
        <v>4</v>
      </c>
    </row>
    <row r="132" spans="3:9" x14ac:dyDescent="0.25">
      <c r="C132" s="9">
        <f t="shared" si="30"/>
        <v>4</v>
      </c>
      <c r="D132" s="9">
        <f t="shared" si="31"/>
        <v>4</v>
      </c>
      <c r="E132" s="9">
        <f t="shared" si="32"/>
        <v>4</v>
      </c>
      <c r="F132" s="9">
        <f t="shared" si="33"/>
        <v>4</v>
      </c>
      <c r="G132" s="9">
        <f t="shared" si="34"/>
        <v>4</v>
      </c>
      <c r="H132" s="9">
        <f t="shared" si="35"/>
        <v>4</v>
      </c>
      <c r="I132" s="9">
        <f t="shared" si="36"/>
        <v>4</v>
      </c>
    </row>
    <row r="133" spans="3:9" x14ac:dyDescent="0.25">
      <c r="C133" s="9">
        <f t="shared" si="30"/>
        <v>4</v>
      </c>
      <c r="D133" s="9">
        <f t="shared" si="31"/>
        <v>4</v>
      </c>
      <c r="E133" s="9">
        <f t="shared" si="32"/>
        <v>4</v>
      </c>
      <c r="F133" s="9">
        <f t="shared" si="33"/>
        <v>4</v>
      </c>
      <c r="G133" s="9">
        <f t="shared" si="34"/>
        <v>4</v>
      </c>
      <c r="H133" s="9">
        <f t="shared" si="35"/>
        <v>4</v>
      </c>
      <c r="I133" s="9">
        <f t="shared" si="36"/>
        <v>4</v>
      </c>
    </row>
    <row r="134" spans="3:9" x14ac:dyDescent="0.25">
      <c r="C134" s="9">
        <f t="shared" si="30"/>
        <v>4</v>
      </c>
      <c r="D134" s="9">
        <f t="shared" si="31"/>
        <v>4</v>
      </c>
      <c r="E134" s="9">
        <f t="shared" si="32"/>
        <v>4</v>
      </c>
      <c r="F134" s="9">
        <f t="shared" si="33"/>
        <v>4</v>
      </c>
      <c r="G134" s="9">
        <f t="shared" si="34"/>
        <v>4</v>
      </c>
      <c r="H134" s="9">
        <f t="shared" si="35"/>
        <v>4</v>
      </c>
      <c r="I134" s="9">
        <f t="shared" si="36"/>
        <v>4</v>
      </c>
    </row>
    <row r="135" spans="3:9" x14ac:dyDescent="0.25">
      <c r="C135" s="9">
        <f t="shared" si="30"/>
        <v>4</v>
      </c>
      <c r="D135" s="9">
        <f t="shared" si="31"/>
        <v>4</v>
      </c>
      <c r="E135" s="9">
        <f t="shared" si="32"/>
        <v>4</v>
      </c>
      <c r="F135" s="9">
        <f t="shared" si="33"/>
        <v>4</v>
      </c>
      <c r="G135" s="9">
        <f t="shared" si="34"/>
        <v>4</v>
      </c>
      <c r="H135" s="9">
        <f t="shared" si="35"/>
        <v>4</v>
      </c>
      <c r="I135" s="9">
        <f t="shared" si="36"/>
        <v>4</v>
      </c>
    </row>
    <row r="136" spans="3:9" x14ac:dyDescent="0.25">
      <c r="C136" s="9">
        <f t="shared" si="30"/>
        <v>4</v>
      </c>
      <c r="D136" s="9">
        <f t="shared" si="31"/>
        <v>4</v>
      </c>
      <c r="E136" s="9">
        <f t="shared" si="32"/>
        <v>4</v>
      </c>
      <c r="F136" s="9">
        <f t="shared" si="33"/>
        <v>4</v>
      </c>
      <c r="G136" s="9">
        <f t="shared" si="34"/>
        <v>4</v>
      </c>
      <c r="H136" s="9">
        <f t="shared" si="35"/>
        <v>4</v>
      </c>
      <c r="I136" s="9">
        <f t="shared" si="36"/>
        <v>4</v>
      </c>
    </row>
    <row r="137" spans="3:9" x14ac:dyDescent="0.25">
      <c r="C137" s="9">
        <f t="shared" si="30"/>
        <v>4</v>
      </c>
      <c r="D137" s="9">
        <f t="shared" si="31"/>
        <v>4</v>
      </c>
      <c r="E137" s="9">
        <f t="shared" si="32"/>
        <v>4</v>
      </c>
      <c r="F137" s="9">
        <f t="shared" si="33"/>
        <v>4</v>
      </c>
      <c r="G137" s="9">
        <f t="shared" si="34"/>
        <v>4</v>
      </c>
      <c r="H137" s="9">
        <f t="shared" si="35"/>
        <v>4</v>
      </c>
      <c r="I137" s="9">
        <f t="shared" si="36"/>
        <v>4</v>
      </c>
    </row>
    <row r="138" spans="3:9" x14ac:dyDescent="0.25">
      <c r="C138" s="9">
        <f t="shared" si="30"/>
        <v>4</v>
      </c>
      <c r="D138" s="9">
        <f t="shared" si="31"/>
        <v>4</v>
      </c>
      <c r="E138" s="9">
        <f t="shared" si="32"/>
        <v>4</v>
      </c>
      <c r="F138" s="9">
        <f t="shared" si="33"/>
        <v>4</v>
      </c>
      <c r="G138" s="9">
        <f t="shared" si="34"/>
        <v>4</v>
      </c>
      <c r="H138" s="9">
        <f t="shared" si="35"/>
        <v>4</v>
      </c>
      <c r="I138" s="9">
        <f t="shared" si="36"/>
        <v>4</v>
      </c>
    </row>
    <row r="139" spans="3:9" x14ac:dyDescent="0.25">
      <c r="C139" s="9">
        <f t="shared" si="30"/>
        <v>4</v>
      </c>
      <c r="D139" s="9">
        <f t="shared" si="31"/>
        <v>4</v>
      </c>
      <c r="E139" s="9">
        <f t="shared" si="32"/>
        <v>4</v>
      </c>
      <c r="F139" s="9">
        <f t="shared" si="33"/>
        <v>4</v>
      </c>
      <c r="G139" s="9">
        <f t="shared" si="34"/>
        <v>4</v>
      </c>
      <c r="H139" s="9">
        <f t="shared" si="35"/>
        <v>4</v>
      </c>
      <c r="I139" s="9">
        <f t="shared" si="36"/>
        <v>4</v>
      </c>
    </row>
    <row r="140" spans="3:9" x14ac:dyDescent="0.25">
      <c r="C140" s="9">
        <f t="shared" si="30"/>
        <v>4</v>
      </c>
      <c r="D140" s="9">
        <f t="shared" si="31"/>
        <v>4</v>
      </c>
      <c r="E140" s="9">
        <f t="shared" si="32"/>
        <v>4</v>
      </c>
      <c r="F140" s="9">
        <f t="shared" si="33"/>
        <v>4</v>
      </c>
      <c r="G140" s="9">
        <f t="shared" si="34"/>
        <v>4</v>
      </c>
      <c r="H140" s="9">
        <f t="shared" si="35"/>
        <v>4</v>
      </c>
      <c r="I140" s="9">
        <f t="shared" si="36"/>
        <v>4</v>
      </c>
    </row>
    <row r="141" spans="3:9" x14ac:dyDescent="0.25">
      <c r="C141" s="9">
        <f t="shared" si="30"/>
        <v>4</v>
      </c>
      <c r="D141" s="9">
        <f t="shared" si="31"/>
        <v>4</v>
      </c>
      <c r="E141" s="9">
        <f t="shared" si="32"/>
        <v>4</v>
      </c>
      <c r="F141" s="9">
        <f t="shared" si="33"/>
        <v>4</v>
      </c>
      <c r="G141" s="9">
        <f t="shared" si="34"/>
        <v>4</v>
      </c>
      <c r="H141" s="9">
        <f t="shared" si="35"/>
        <v>4</v>
      </c>
      <c r="I141" s="9">
        <f t="shared" si="36"/>
        <v>4</v>
      </c>
    </row>
    <row r="142" spans="3:9" x14ac:dyDescent="0.25">
      <c r="C142" s="9">
        <f t="shared" si="30"/>
        <v>4</v>
      </c>
      <c r="D142" s="9">
        <f t="shared" si="31"/>
        <v>4</v>
      </c>
      <c r="E142" s="9">
        <f t="shared" si="32"/>
        <v>4</v>
      </c>
      <c r="F142" s="9">
        <f t="shared" si="33"/>
        <v>4</v>
      </c>
      <c r="G142" s="9">
        <f t="shared" si="34"/>
        <v>4</v>
      </c>
      <c r="H142" s="9">
        <f t="shared" si="35"/>
        <v>4</v>
      </c>
      <c r="I142" s="9">
        <f t="shared" si="36"/>
        <v>4</v>
      </c>
    </row>
    <row r="143" spans="3:9" x14ac:dyDescent="0.25">
      <c r="C143" s="9">
        <f t="shared" si="30"/>
        <v>4</v>
      </c>
      <c r="D143" s="9">
        <f t="shared" si="31"/>
        <v>4</v>
      </c>
      <c r="E143" s="9">
        <f t="shared" si="32"/>
        <v>4</v>
      </c>
      <c r="F143" s="9">
        <f t="shared" si="33"/>
        <v>4</v>
      </c>
      <c r="G143" s="9">
        <f t="shared" si="34"/>
        <v>4</v>
      </c>
      <c r="H143" s="9">
        <f t="shared" si="35"/>
        <v>4</v>
      </c>
      <c r="I143" s="9">
        <f t="shared" si="36"/>
        <v>4</v>
      </c>
    </row>
    <row r="144" spans="3:9" x14ac:dyDescent="0.25">
      <c r="C144" s="9">
        <f t="shared" si="30"/>
        <v>4</v>
      </c>
      <c r="D144" s="9">
        <f t="shared" si="31"/>
        <v>4</v>
      </c>
      <c r="E144" s="9">
        <f t="shared" si="32"/>
        <v>4</v>
      </c>
      <c r="F144" s="9">
        <f t="shared" si="33"/>
        <v>4</v>
      </c>
      <c r="G144" s="9">
        <f t="shared" si="34"/>
        <v>4</v>
      </c>
      <c r="H144" s="9">
        <f t="shared" si="35"/>
        <v>4</v>
      </c>
      <c r="I144" s="9">
        <f t="shared" si="36"/>
        <v>4</v>
      </c>
    </row>
    <row r="145" spans="3:9" x14ac:dyDescent="0.25">
      <c r="C145" s="9">
        <f t="shared" si="30"/>
        <v>4</v>
      </c>
      <c r="D145" s="9">
        <f t="shared" si="31"/>
        <v>4</v>
      </c>
      <c r="E145" s="9">
        <f t="shared" si="32"/>
        <v>4</v>
      </c>
      <c r="F145" s="9">
        <f t="shared" si="33"/>
        <v>4</v>
      </c>
      <c r="G145" s="9">
        <f t="shared" si="34"/>
        <v>4</v>
      </c>
      <c r="H145" s="9">
        <f t="shared" si="35"/>
        <v>4</v>
      </c>
      <c r="I145" s="9">
        <f t="shared" si="36"/>
        <v>4</v>
      </c>
    </row>
    <row r="146" spans="3:9" x14ac:dyDescent="0.25">
      <c r="C146" s="9">
        <f t="shared" si="30"/>
        <v>4</v>
      </c>
      <c r="D146" s="9">
        <f t="shared" si="31"/>
        <v>4</v>
      </c>
      <c r="E146" s="9">
        <f t="shared" si="32"/>
        <v>4</v>
      </c>
      <c r="F146" s="9">
        <f t="shared" si="33"/>
        <v>4</v>
      </c>
      <c r="G146" s="9">
        <f t="shared" si="34"/>
        <v>4</v>
      </c>
      <c r="H146" s="9">
        <f t="shared" si="35"/>
        <v>4</v>
      </c>
      <c r="I146" s="9">
        <f t="shared" si="36"/>
        <v>4</v>
      </c>
    </row>
    <row r="147" spans="3:9" x14ac:dyDescent="0.25">
      <c r="C147" s="9">
        <f t="shared" si="30"/>
        <v>4</v>
      </c>
      <c r="D147" s="9">
        <f t="shared" si="31"/>
        <v>4</v>
      </c>
      <c r="E147" s="9">
        <f t="shared" si="32"/>
        <v>4</v>
      </c>
      <c r="F147" s="9">
        <f t="shared" si="33"/>
        <v>4</v>
      </c>
      <c r="G147" s="9">
        <f t="shared" si="34"/>
        <v>4</v>
      </c>
      <c r="H147" s="9">
        <f t="shared" si="35"/>
        <v>4</v>
      </c>
      <c r="I147" s="9">
        <f t="shared" si="36"/>
        <v>4</v>
      </c>
    </row>
    <row r="148" spans="3:9" x14ac:dyDescent="0.25">
      <c r="C148" s="9">
        <f t="shared" si="30"/>
        <v>4</v>
      </c>
      <c r="D148" s="9">
        <f t="shared" si="31"/>
        <v>4</v>
      </c>
      <c r="E148" s="9">
        <f t="shared" si="32"/>
        <v>4</v>
      </c>
      <c r="F148" s="9">
        <f t="shared" si="33"/>
        <v>4</v>
      </c>
      <c r="G148" s="9">
        <f t="shared" si="34"/>
        <v>4</v>
      </c>
      <c r="H148" s="9">
        <f t="shared" si="35"/>
        <v>4</v>
      </c>
      <c r="I148" s="9">
        <f t="shared" si="36"/>
        <v>4</v>
      </c>
    </row>
    <row r="149" spans="3:9" x14ac:dyDescent="0.25">
      <c r="C149" s="9">
        <f t="shared" si="30"/>
        <v>4</v>
      </c>
      <c r="D149" s="9">
        <f t="shared" si="31"/>
        <v>4</v>
      </c>
      <c r="E149" s="9">
        <f t="shared" si="32"/>
        <v>4</v>
      </c>
      <c r="F149" s="9">
        <f t="shared" si="33"/>
        <v>4</v>
      </c>
      <c r="G149" s="9">
        <f t="shared" si="34"/>
        <v>4</v>
      </c>
      <c r="H149" s="9">
        <f t="shared" si="35"/>
        <v>4</v>
      </c>
      <c r="I149" s="9">
        <f t="shared" si="36"/>
        <v>4</v>
      </c>
    </row>
    <row r="150" spans="3:9" x14ac:dyDescent="0.25">
      <c r="C150" s="9">
        <f t="shared" si="30"/>
        <v>4</v>
      </c>
      <c r="D150" s="9">
        <f t="shared" si="31"/>
        <v>4</v>
      </c>
      <c r="E150" s="9">
        <f t="shared" si="32"/>
        <v>4</v>
      </c>
      <c r="F150" s="9">
        <f t="shared" si="33"/>
        <v>4</v>
      </c>
      <c r="G150" s="9">
        <f t="shared" si="34"/>
        <v>4</v>
      </c>
      <c r="H150" s="9">
        <f t="shared" si="35"/>
        <v>4</v>
      </c>
      <c r="I150" s="9">
        <f t="shared" si="36"/>
        <v>4</v>
      </c>
    </row>
    <row r="151" spans="3:9" x14ac:dyDescent="0.25">
      <c r="C151" s="9">
        <f t="shared" si="30"/>
        <v>4</v>
      </c>
      <c r="D151" s="9">
        <f t="shared" si="31"/>
        <v>4</v>
      </c>
      <c r="E151" s="9">
        <f t="shared" si="32"/>
        <v>4</v>
      </c>
      <c r="F151" s="9">
        <f t="shared" si="33"/>
        <v>4</v>
      </c>
      <c r="G151" s="9">
        <f t="shared" si="34"/>
        <v>4</v>
      </c>
      <c r="H151" s="9">
        <f t="shared" si="35"/>
        <v>4</v>
      </c>
      <c r="I151" s="9">
        <f t="shared" si="36"/>
        <v>4</v>
      </c>
    </row>
    <row r="152" spans="3:9" x14ac:dyDescent="0.25">
      <c r="C152" s="9">
        <f t="shared" si="30"/>
        <v>4</v>
      </c>
      <c r="D152" s="9">
        <f t="shared" si="31"/>
        <v>4</v>
      </c>
      <c r="E152" s="9">
        <f t="shared" si="32"/>
        <v>4</v>
      </c>
      <c r="F152" s="9">
        <f t="shared" si="33"/>
        <v>4</v>
      </c>
      <c r="G152" s="9">
        <f t="shared" si="34"/>
        <v>4</v>
      </c>
      <c r="H152" s="9">
        <f t="shared" si="35"/>
        <v>4</v>
      </c>
      <c r="I152" s="9">
        <f t="shared" si="36"/>
        <v>4</v>
      </c>
    </row>
    <row r="153" spans="3:9" x14ac:dyDescent="0.25">
      <c r="C153" s="9">
        <f t="shared" si="30"/>
        <v>4</v>
      </c>
      <c r="D153" s="9">
        <f t="shared" si="31"/>
        <v>4</v>
      </c>
      <c r="E153" s="9">
        <f t="shared" si="32"/>
        <v>4</v>
      </c>
      <c r="F153" s="9">
        <f t="shared" si="33"/>
        <v>4</v>
      </c>
      <c r="G153" s="9">
        <f t="shared" si="34"/>
        <v>4</v>
      </c>
      <c r="H153" s="9">
        <f t="shared" si="35"/>
        <v>4</v>
      </c>
      <c r="I153" s="9">
        <f t="shared" si="36"/>
        <v>4</v>
      </c>
    </row>
    <row r="154" spans="3:9" x14ac:dyDescent="0.25">
      <c r="C154" s="9">
        <f t="shared" si="30"/>
        <v>4</v>
      </c>
      <c r="D154" s="9">
        <f t="shared" si="31"/>
        <v>4</v>
      </c>
      <c r="E154" s="9">
        <f t="shared" si="32"/>
        <v>4</v>
      </c>
      <c r="F154" s="9">
        <f t="shared" si="33"/>
        <v>4</v>
      </c>
      <c r="G154" s="9">
        <f t="shared" si="34"/>
        <v>4</v>
      </c>
      <c r="H154" s="9">
        <f t="shared" si="35"/>
        <v>4</v>
      </c>
      <c r="I154" s="9">
        <f t="shared" si="36"/>
        <v>4</v>
      </c>
    </row>
    <row r="155" spans="3:9" x14ac:dyDescent="0.25">
      <c r="C155" s="9">
        <f t="shared" si="30"/>
        <v>4</v>
      </c>
      <c r="D155" s="9">
        <f t="shared" si="31"/>
        <v>4</v>
      </c>
      <c r="E155" s="9">
        <f t="shared" si="32"/>
        <v>4</v>
      </c>
      <c r="F155" s="9">
        <f t="shared" si="33"/>
        <v>4</v>
      </c>
      <c r="G155" s="9">
        <f t="shared" si="34"/>
        <v>4</v>
      </c>
      <c r="H155" s="9">
        <f t="shared" si="35"/>
        <v>4</v>
      </c>
      <c r="I155" s="9">
        <f t="shared" si="36"/>
        <v>4</v>
      </c>
    </row>
    <row r="156" spans="3:9" x14ac:dyDescent="0.25">
      <c r="C156" s="9">
        <f t="shared" si="30"/>
        <v>4</v>
      </c>
      <c r="D156" s="9">
        <f t="shared" si="31"/>
        <v>4</v>
      </c>
      <c r="E156" s="9">
        <f t="shared" si="32"/>
        <v>4</v>
      </c>
      <c r="F156" s="9">
        <f t="shared" si="33"/>
        <v>4</v>
      </c>
      <c r="G156" s="9">
        <f t="shared" si="34"/>
        <v>4</v>
      </c>
      <c r="H156" s="9">
        <f t="shared" si="35"/>
        <v>4</v>
      </c>
      <c r="I156" s="9">
        <f t="shared" si="36"/>
        <v>4</v>
      </c>
    </row>
    <row r="157" spans="3:9" x14ac:dyDescent="0.25">
      <c r="C157" s="9">
        <f t="shared" si="30"/>
        <v>4</v>
      </c>
      <c r="D157" s="9">
        <f t="shared" si="31"/>
        <v>4</v>
      </c>
      <c r="E157" s="9">
        <f t="shared" si="32"/>
        <v>4</v>
      </c>
      <c r="F157" s="9">
        <f t="shared" si="33"/>
        <v>4</v>
      </c>
      <c r="G157" s="9">
        <f t="shared" si="34"/>
        <v>4</v>
      </c>
      <c r="H157" s="9">
        <f t="shared" si="35"/>
        <v>4</v>
      </c>
      <c r="I157" s="9">
        <f t="shared" si="36"/>
        <v>4</v>
      </c>
    </row>
    <row r="158" spans="3:9" x14ac:dyDescent="0.25">
      <c r="C158" s="9">
        <f t="shared" si="30"/>
        <v>4</v>
      </c>
      <c r="D158" s="9">
        <f t="shared" si="31"/>
        <v>4</v>
      </c>
      <c r="E158" s="9">
        <f t="shared" si="32"/>
        <v>4</v>
      </c>
      <c r="F158" s="9">
        <f t="shared" si="33"/>
        <v>4</v>
      </c>
      <c r="G158" s="9">
        <f t="shared" si="34"/>
        <v>4</v>
      </c>
      <c r="H158" s="9">
        <f t="shared" si="35"/>
        <v>4</v>
      </c>
      <c r="I158" s="9">
        <f t="shared" si="36"/>
        <v>4</v>
      </c>
    </row>
    <row r="159" spans="3:9" x14ac:dyDescent="0.25">
      <c r="C159" s="9">
        <f t="shared" si="30"/>
        <v>4</v>
      </c>
      <c r="D159" s="9">
        <f t="shared" si="31"/>
        <v>4</v>
      </c>
      <c r="E159" s="9">
        <f t="shared" si="32"/>
        <v>4</v>
      </c>
      <c r="F159" s="9">
        <f t="shared" si="33"/>
        <v>4</v>
      </c>
      <c r="G159" s="9">
        <f t="shared" si="34"/>
        <v>4</v>
      </c>
      <c r="H159" s="9">
        <f t="shared" si="35"/>
        <v>4</v>
      </c>
      <c r="I159" s="9">
        <f t="shared" si="36"/>
        <v>4</v>
      </c>
    </row>
    <row r="160" spans="3:9" x14ac:dyDescent="0.25">
      <c r="C160" s="9">
        <f t="shared" si="30"/>
        <v>4</v>
      </c>
      <c r="D160" s="9">
        <f t="shared" si="31"/>
        <v>4</v>
      </c>
      <c r="E160" s="9">
        <f t="shared" si="32"/>
        <v>4</v>
      </c>
      <c r="F160" s="9">
        <f t="shared" si="33"/>
        <v>4</v>
      </c>
      <c r="G160" s="9">
        <f t="shared" si="34"/>
        <v>4</v>
      </c>
      <c r="H160" s="9">
        <f t="shared" si="35"/>
        <v>4</v>
      </c>
      <c r="I160" s="9">
        <f t="shared" si="36"/>
        <v>4</v>
      </c>
    </row>
    <row r="161" spans="3:9" x14ac:dyDescent="0.25">
      <c r="C161" s="9">
        <f t="shared" si="30"/>
        <v>4</v>
      </c>
      <c r="D161" s="9">
        <f t="shared" si="31"/>
        <v>4</v>
      </c>
      <c r="E161" s="9">
        <f t="shared" si="32"/>
        <v>4</v>
      </c>
      <c r="F161" s="9">
        <f t="shared" si="33"/>
        <v>4</v>
      </c>
      <c r="G161" s="9">
        <f t="shared" si="34"/>
        <v>4</v>
      </c>
      <c r="H161" s="9">
        <f t="shared" si="35"/>
        <v>4</v>
      </c>
      <c r="I161" s="9">
        <f t="shared" si="36"/>
        <v>4</v>
      </c>
    </row>
    <row r="162" spans="3:9" x14ac:dyDescent="0.25">
      <c r="C162" s="9">
        <f t="shared" si="30"/>
        <v>4</v>
      </c>
      <c r="D162" s="9">
        <f t="shared" si="31"/>
        <v>4</v>
      </c>
      <c r="E162" s="9">
        <f t="shared" si="32"/>
        <v>4</v>
      </c>
      <c r="F162" s="9">
        <f t="shared" si="33"/>
        <v>4</v>
      </c>
      <c r="G162" s="9">
        <f t="shared" si="34"/>
        <v>4</v>
      </c>
      <c r="H162" s="9">
        <f t="shared" si="35"/>
        <v>4</v>
      </c>
      <c r="I162" s="9">
        <f t="shared" si="36"/>
        <v>4</v>
      </c>
    </row>
    <row r="163" spans="3:9" x14ac:dyDescent="0.25">
      <c r="C163" s="9">
        <f t="shared" si="30"/>
        <v>4</v>
      </c>
      <c r="D163" s="9">
        <f t="shared" si="31"/>
        <v>4</v>
      </c>
      <c r="E163" s="9">
        <f t="shared" si="32"/>
        <v>4</v>
      </c>
      <c r="F163" s="9">
        <f t="shared" si="33"/>
        <v>4</v>
      </c>
      <c r="G163" s="9">
        <f t="shared" si="34"/>
        <v>4</v>
      </c>
      <c r="H163" s="9">
        <f t="shared" si="35"/>
        <v>4</v>
      </c>
      <c r="I163" s="9">
        <f t="shared" si="36"/>
        <v>4</v>
      </c>
    </row>
    <row r="164" spans="3:9" x14ac:dyDescent="0.25">
      <c r="C164" s="9">
        <f t="shared" si="30"/>
        <v>4</v>
      </c>
      <c r="D164" s="9">
        <f t="shared" si="31"/>
        <v>4</v>
      </c>
      <c r="E164" s="9">
        <f t="shared" si="32"/>
        <v>4</v>
      </c>
      <c r="F164" s="9">
        <f t="shared" si="33"/>
        <v>4</v>
      </c>
      <c r="G164" s="9">
        <f t="shared" si="34"/>
        <v>4</v>
      </c>
      <c r="H164" s="9">
        <f t="shared" si="35"/>
        <v>4</v>
      </c>
      <c r="I164" s="9">
        <f t="shared" si="36"/>
        <v>4</v>
      </c>
    </row>
    <row r="165" spans="3:9" x14ac:dyDescent="0.25">
      <c r="C165" s="9">
        <f t="shared" si="30"/>
        <v>4</v>
      </c>
      <c r="D165" s="9">
        <f t="shared" si="31"/>
        <v>4</v>
      </c>
      <c r="E165" s="9">
        <f t="shared" si="32"/>
        <v>4</v>
      </c>
      <c r="F165" s="9">
        <f t="shared" si="33"/>
        <v>4</v>
      </c>
      <c r="G165" s="9">
        <f t="shared" si="34"/>
        <v>4</v>
      </c>
      <c r="H165" s="9">
        <f t="shared" si="35"/>
        <v>4</v>
      </c>
      <c r="I165" s="9">
        <f t="shared" si="36"/>
        <v>4</v>
      </c>
    </row>
    <row r="166" spans="3:9" x14ac:dyDescent="0.25">
      <c r="C166" s="9">
        <f t="shared" si="30"/>
        <v>4</v>
      </c>
      <c r="D166" s="9">
        <f t="shared" si="31"/>
        <v>4</v>
      </c>
      <c r="E166" s="9">
        <f t="shared" si="32"/>
        <v>4</v>
      </c>
      <c r="F166" s="9">
        <f t="shared" si="33"/>
        <v>4</v>
      </c>
      <c r="G166" s="9">
        <f t="shared" si="34"/>
        <v>4</v>
      </c>
      <c r="H166" s="9">
        <f t="shared" si="35"/>
        <v>4</v>
      </c>
      <c r="I166" s="9">
        <f t="shared" si="36"/>
        <v>4</v>
      </c>
    </row>
    <row r="167" spans="3:9" x14ac:dyDescent="0.25">
      <c r="C167" s="9">
        <f t="shared" si="30"/>
        <v>4</v>
      </c>
      <c r="D167" s="9">
        <f t="shared" si="31"/>
        <v>4</v>
      </c>
      <c r="E167" s="9">
        <f t="shared" si="32"/>
        <v>4</v>
      </c>
      <c r="F167" s="9">
        <f t="shared" si="33"/>
        <v>4</v>
      </c>
      <c r="G167" s="9">
        <f t="shared" si="34"/>
        <v>4</v>
      </c>
      <c r="H167" s="9">
        <f t="shared" si="35"/>
        <v>4</v>
      </c>
      <c r="I167" s="9">
        <f t="shared" si="36"/>
        <v>4</v>
      </c>
    </row>
    <row r="168" spans="3:9" x14ac:dyDescent="0.25">
      <c r="C168" s="9">
        <f t="shared" si="30"/>
        <v>4</v>
      </c>
      <c r="D168" s="9">
        <f t="shared" si="31"/>
        <v>4</v>
      </c>
      <c r="E168" s="9">
        <f t="shared" si="32"/>
        <v>4</v>
      </c>
      <c r="F168" s="9">
        <f t="shared" si="33"/>
        <v>4</v>
      </c>
      <c r="G168" s="9">
        <f t="shared" si="34"/>
        <v>4</v>
      </c>
      <c r="H168" s="9">
        <f t="shared" si="35"/>
        <v>4</v>
      </c>
      <c r="I168" s="9">
        <f t="shared" si="36"/>
        <v>4</v>
      </c>
    </row>
    <row r="169" spans="3:9" x14ac:dyDescent="0.25">
      <c r="C169" s="9">
        <f t="shared" si="30"/>
        <v>4</v>
      </c>
      <c r="D169" s="9">
        <f t="shared" si="31"/>
        <v>4</v>
      </c>
      <c r="E169" s="9">
        <f t="shared" si="32"/>
        <v>4</v>
      </c>
      <c r="F169" s="9">
        <f t="shared" si="33"/>
        <v>4</v>
      </c>
      <c r="G169" s="9">
        <f t="shared" si="34"/>
        <v>4</v>
      </c>
      <c r="H169" s="9">
        <f t="shared" si="35"/>
        <v>4</v>
      </c>
      <c r="I169" s="9">
        <f t="shared" si="36"/>
        <v>4</v>
      </c>
    </row>
    <row r="170" spans="3:9" x14ac:dyDescent="0.25">
      <c r="C170" s="9">
        <f t="shared" si="30"/>
        <v>4</v>
      </c>
      <c r="D170" s="9">
        <f t="shared" si="31"/>
        <v>4</v>
      </c>
      <c r="E170" s="9">
        <f t="shared" si="32"/>
        <v>4</v>
      </c>
      <c r="F170" s="9">
        <f t="shared" si="33"/>
        <v>4</v>
      </c>
      <c r="G170" s="9">
        <f t="shared" si="34"/>
        <v>4</v>
      </c>
      <c r="H170" s="9">
        <f t="shared" si="35"/>
        <v>4</v>
      </c>
      <c r="I170" s="9">
        <f t="shared" si="36"/>
        <v>4</v>
      </c>
    </row>
    <row r="171" spans="3:9" x14ac:dyDescent="0.25">
      <c r="C171" s="9">
        <f t="shared" ref="C171:C234" si="37">IF(OR(ISBLANK(A171), ISBLANK(B171)),4,IF(AND(ISNUMBER(FIND(C$1,$A171)), ISNUMBER(FIND(C$1,$B171))), 3, IF(ISNUMBER(FIND(C$1,$A171)), 1, IF(ISNUMBER(FIND(C$1,$B171)), 2, 0))))</f>
        <v>4</v>
      </c>
      <c r="D171" s="9">
        <f t="shared" ref="D171:D234" si="38">IF(OR(ISBLANK(A171), ISBLANK(B171)),4,IF(AND(ISNUMBER(FIND(D$1,$A171)), ISNUMBER(FIND(D$1,$B171))), 3, IF(ISNUMBER(FIND(D$1,$A171)), 1, IF(ISNUMBER(FIND(D$1,$B171)), 2, 0))))</f>
        <v>4</v>
      </c>
      <c r="E171" s="9">
        <f t="shared" ref="E171:E234" si="39">IF(OR(ISBLANK(A171),ISBLANK(B171)),4,IF(AND(ISNUMBER(FIND(E$1,$A171)),ISNUMBER(FIND(E$1,$B171))),3,IF(ISNUMBER(FIND(E$1,$A171)),1,IF(ISNUMBER(FIND(E$1,$B171)),2,0))))</f>
        <v>4</v>
      </c>
      <c r="F171" s="9">
        <f t="shared" ref="F171:F234" si="40">IF(OR(ISBLANK(A171),ISBLANK(B171)),4,IF(AND(ISNUMBER(FIND(F$1,$A171)),ISNUMBER(FIND(F$1,$B171))),3,IF(ISNUMBER(FIND(F$1,$A171)),1,IF(ISNUMBER(FIND(F$1,$B171)),2,0))))</f>
        <v>4</v>
      </c>
      <c r="G171" s="9">
        <f t="shared" ref="G171:G234" si="41">IF(OR(ISBLANK(A171),ISBLANK(B171)),4,IF(AND(ISNUMBER(FIND(G$1,$A171)),ISNUMBER(FIND(G$1,$B171))),3,IF(ISNUMBER(FIND(G$1,$A171)),1,IF(ISNUMBER(FIND(G$1,$B171)),2,0))))</f>
        <v>4</v>
      </c>
      <c r="H171" s="9">
        <f t="shared" ref="H171:H234" si="42">IF(OR(ISBLANK(A171),ISBLANK(B171)),4,IF(AND(ISNUMBER(FIND(H$1,$A171)),ISNUMBER(FIND(H$1,$B171))),3,IF(ISNUMBER(FIND(H$1,$A171)),1,IF(ISNUMBER(FIND(H$1,$B171)),2,0))))</f>
        <v>4</v>
      </c>
      <c r="I171" s="9">
        <f t="shared" ref="I171:I234" si="43">IF(OR(ISBLANK(A171),ISBLANK(B171)),4,IF(AND(ISNUMBER(FIND(I$1,$A171)),ISNUMBER(FIND(I$1,$B171))),3,IF(ISNUMBER(FIND(I$1,$A171)),1,IF(ISNUMBER(FIND(I$1,$B171)),2,0))))</f>
        <v>4</v>
      </c>
    </row>
    <row r="172" spans="3:9" x14ac:dyDescent="0.25">
      <c r="C172" s="9">
        <f t="shared" si="37"/>
        <v>4</v>
      </c>
      <c r="D172" s="9">
        <f t="shared" si="38"/>
        <v>4</v>
      </c>
      <c r="E172" s="9">
        <f t="shared" si="39"/>
        <v>4</v>
      </c>
      <c r="F172" s="9">
        <f t="shared" si="40"/>
        <v>4</v>
      </c>
      <c r="G172" s="9">
        <f t="shared" si="41"/>
        <v>4</v>
      </c>
      <c r="H172" s="9">
        <f t="shared" si="42"/>
        <v>4</v>
      </c>
      <c r="I172" s="9">
        <f t="shared" si="43"/>
        <v>4</v>
      </c>
    </row>
    <row r="173" spans="3:9" x14ac:dyDescent="0.25">
      <c r="C173" s="9">
        <f t="shared" si="37"/>
        <v>4</v>
      </c>
      <c r="D173" s="9">
        <f t="shared" si="38"/>
        <v>4</v>
      </c>
      <c r="E173" s="9">
        <f t="shared" si="39"/>
        <v>4</v>
      </c>
      <c r="F173" s="9">
        <f t="shared" si="40"/>
        <v>4</v>
      </c>
      <c r="G173" s="9">
        <f t="shared" si="41"/>
        <v>4</v>
      </c>
      <c r="H173" s="9">
        <f t="shared" si="42"/>
        <v>4</v>
      </c>
      <c r="I173" s="9">
        <f t="shared" si="43"/>
        <v>4</v>
      </c>
    </row>
    <row r="174" spans="3:9" x14ac:dyDescent="0.25">
      <c r="C174" s="9">
        <f t="shared" si="37"/>
        <v>4</v>
      </c>
      <c r="D174" s="9">
        <f t="shared" si="38"/>
        <v>4</v>
      </c>
      <c r="E174" s="9">
        <f t="shared" si="39"/>
        <v>4</v>
      </c>
      <c r="F174" s="9">
        <f t="shared" si="40"/>
        <v>4</v>
      </c>
      <c r="G174" s="9">
        <f t="shared" si="41"/>
        <v>4</v>
      </c>
      <c r="H174" s="9">
        <f t="shared" si="42"/>
        <v>4</v>
      </c>
      <c r="I174" s="9">
        <f t="shared" si="43"/>
        <v>4</v>
      </c>
    </row>
    <row r="175" spans="3:9" x14ac:dyDescent="0.25">
      <c r="C175" s="9">
        <f t="shared" si="37"/>
        <v>4</v>
      </c>
      <c r="D175" s="9">
        <f t="shared" si="38"/>
        <v>4</v>
      </c>
      <c r="E175" s="9">
        <f t="shared" si="39"/>
        <v>4</v>
      </c>
      <c r="F175" s="9">
        <f t="shared" si="40"/>
        <v>4</v>
      </c>
      <c r="G175" s="9">
        <f t="shared" si="41"/>
        <v>4</v>
      </c>
      <c r="H175" s="9">
        <f t="shared" si="42"/>
        <v>4</v>
      </c>
      <c r="I175" s="9">
        <f t="shared" si="43"/>
        <v>4</v>
      </c>
    </row>
    <row r="176" spans="3:9" x14ac:dyDescent="0.25">
      <c r="C176" s="9">
        <f t="shared" si="37"/>
        <v>4</v>
      </c>
      <c r="D176" s="9">
        <f t="shared" si="38"/>
        <v>4</v>
      </c>
      <c r="E176" s="9">
        <f t="shared" si="39"/>
        <v>4</v>
      </c>
      <c r="F176" s="9">
        <f t="shared" si="40"/>
        <v>4</v>
      </c>
      <c r="G176" s="9">
        <f t="shared" si="41"/>
        <v>4</v>
      </c>
      <c r="H176" s="9">
        <f t="shared" si="42"/>
        <v>4</v>
      </c>
      <c r="I176" s="9">
        <f t="shared" si="43"/>
        <v>4</v>
      </c>
    </row>
    <row r="177" spans="3:9" x14ac:dyDescent="0.25">
      <c r="C177" s="9">
        <f t="shared" si="37"/>
        <v>4</v>
      </c>
      <c r="D177" s="9">
        <f t="shared" si="38"/>
        <v>4</v>
      </c>
      <c r="E177" s="9">
        <f t="shared" si="39"/>
        <v>4</v>
      </c>
      <c r="F177" s="9">
        <f t="shared" si="40"/>
        <v>4</v>
      </c>
      <c r="G177" s="9">
        <f t="shared" si="41"/>
        <v>4</v>
      </c>
      <c r="H177" s="9">
        <f t="shared" si="42"/>
        <v>4</v>
      </c>
      <c r="I177" s="9">
        <f t="shared" si="43"/>
        <v>4</v>
      </c>
    </row>
    <row r="178" spans="3:9" x14ac:dyDescent="0.25">
      <c r="C178" s="9">
        <f t="shared" si="37"/>
        <v>4</v>
      </c>
      <c r="D178" s="9">
        <f t="shared" si="38"/>
        <v>4</v>
      </c>
      <c r="E178" s="9">
        <f t="shared" si="39"/>
        <v>4</v>
      </c>
      <c r="F178" s="9">
        <f t="shared" si="40"/>
        <v>4</v>
      </c>
      <c r="G178" s="9">
        <f t="shared" si="41"/>
        <v>4</v>
      </c>
      <c r="H178" s="9">
        <f t="shared" si="42"/>
        <v>4</v>
      </c>
      <c r="I178" s="9">
        <f t="shared" si="43"/>
        <v>4</v>
      </c>
    </row>
    <row r="179" spans="3:9" x14ac:dyDescent="0.25">
      <c r="C179" s="9">
        <f t="shared" si="37"/>
        <v>4</v>
      </c>
      <c r="D179" s="9">
        <f t="shared" si="38"/>
        <v>4</v>
      </c>
      <c r="E179" s="9">
        <f t="shared" si="39"/>
        <v>4</v>
      </c>
      <c r="F179" s="9">
        <f t="shared" si="40"/>
        <v>4</v>
      </c>
      <c r="G179" s="9">
        <f t="shared" si="41"/>
        <v>4</v>
      </c>
      <c r="H179" s="9">
        <f t="shared" si="42"/>
        <v>4</v>
      </c>
      <c r="I179" s="9">
        <f t="shared" si="43"/>
        <v>4</v>
      </c>
    </row>
    <row r="180" spans="3:9" x14ac:dyDescent="0.25">
      <c r="C180" s="9">
        <f t="shared" si="37"/>
        <v>4</v>
      </c>
      <c r="D180" s="9">
        <f t="shared" si="38"/>
        <v>4</v>
      </c>
      <c r="E180" s="9">
        <f t="shared" si="39"/>
        <v>4</v>
      </c>
      <c r="F180" s="9">
        <f t="shared" si="40"/>
        <v>4</v>
      </c>
      <c r="G180" s="9">
        <f t="shared" si="41"/>
        <v>4</v>
      </c>
      <c r="H180" s="9">
        <f t="shared" si="42"/>
        <v>4</v>
      </c>
      <c r="I180" s="9">
        <f t="shared" si="43"/>
        <v>4</v>
      </c>
    </row>
    <row r="181" spans="3:9" x14ac:dyDescent="0.25">
      <c r="C181" s="9">
        <f t="shared" si="37"/>
        <v>4</v>
      </c>
      <c r="D181" s="9">
        <f t="shared" si="38"/>
        <v>4</v>
      </c>
      <c r="E181" s="9">
        <f t="shared" si="39"/>
        <v>4</v>
      </c>
      <c r="F181" s="9">
        <f t="shared" si="40"/>
        <v>4</v>
      </c>
      <c r="G181" s="9">
        <f t="shared" si="41"/>
        <v>4</v>
      </c>
      <c r="H181" s="9">
        <f t="shared" si="42"/>
        <v>4</v>
      </c>
      <c r="I181" s="9">
        <f t="shared" si="43"/>
        <v>4</v>
      </c>
    </row>
    <row r="182" spans="3:9" x14ac:dyDescent="0.25">
      <c r="C182" s="9">
        <f t="shared" si="37"/>
        <v>4</v>
      </c>
      <c r="D182" s="9">
        <f t="shared" si="38"/>
        <v>4</v>
      </c>
      <c r="E182" s="9">
        <f t="shared" si="39"/>
        <v>4</v>
      </c>
      <c r="F182" s="9">
        <f t="shared" si="40"/>
        <v>4</v>
      </c>
      <c r="G182" s="9">
        <f t="shared" si="41"/>
        <v>4</v>
      </c>
      <c r="H182" s="9">
        <f t="shared" si="42"/>
        <v>4</v>
      </c>
      <c r="I182" s="9">
        <f t="shared" si="43"/>
        <v>4</v>
      </c>
    </row>
    <row r="183" spans="3:9" x14ac:dyDescent="0.25">
      <c r="C183" s="9">
        <f t="shared" si="37"/>
        <v>4</v>
      </c>
      <c r="D183" s="9">
        <f t="shared" si="38"/>
        <v>4</v>
      </c>
      <c r="E183" s="9">
        <f t="shared" si="39"/>
        <v>4</v>
      </c>
      <c r="F183" s="9">
        <f t="shared" si="40"/>
        <v>4</v>
      </c>
      <c r="G183" s="9">
        <f t="shared" si="41"/>
        <v>4</v>
      </c>
      <c r="H183" s="9">
        <f t="shared" si="42"/>
        <v>4</v>
      </c>
      <c r="I183" s="9">
        <f t="shared" si="43"/>
        <v>4</v>
      </c>
    </row>
    <row r="184" spans="3:9" x14ac:dyDescent="0.25">
      <c r="C184" s="9">
        <f t="shared" si="37"/>
        <v>4</v>
      </c>
      <c r="D184" s="9">
        <f t="shared" si="38"/>
        <v>4</v>
      </c>
      <c r="E184" s="9">
        <f t="shared" si="39"/>
        <v>4</v>
      </c>
      <c r="F184" s="9">
        <f t="shared" si="40"/>
        <v>4</v>
      </c>
      <c r="G184" s="9">
        <f t="shared" si="41"/>
        <v>4</v>
      </c>
      <c r="H184" s="9">
        <f t="shared" si="42"/>
        <v>4</v>
      </c>
      <c r="I184" s="9">
        <f t="shared" si="43"/>
        <v>4</v>
      </c>
    </row>
    <row r="185" spans="3:9" x14ac:dyDescent="0.25">
      <c r="C185" s="9">
        <f t="shared" si="37"/>
        <v>4</v>
      </c>
      <c r="D185" s="9">
        <f t="shared" si="38"/>
        <v>4</v>
      </c>
      <c r="E185" s="9">
        <f t="shared" si="39"/>
        <v>4</v>
      </c>
      <c r="F185" s="9">
        <f t="shared" si="40"/>
        <v>4</v>
      </c>
      <c r="G185" s="9">
        <f t="shared" si="41"/>
        <v>4</v>
      </c>
      <c r="H185" s="9">
        <f t="shared" si="42"/>
        <v>4</v>
      </c>
      <c r="I185" s="9">
        <f t="shared" si="43"/>
        <v>4</v>
      </c>
    </row>
    <row r="186" spans="3:9" x14ac:dyDescent="0.25">
      <c r="C186" s="9">
        <f t="shared" si="37"/>
        <v>4</v>
      </c>
      <c r="D186" s="9">
        <f t="shared" si="38"/>
        <v>4</v>
      </c>
      <c r="E186" s="9">
        <f t="shared" si="39"/>
        <v>4</v>
      </c>
      <c r="F186" s="9">
        <f t="shared" si="40"/>
        <v>4</v>
      </c>
      <c r="G186" s="9">
        <f t="shared" si="41"/>
        <v>4</v>
      </c>
      <c r="H186" s="9">
        <f t="shared" si="42"/>
        <v>4</v>
      </c>
      <c r="I186" s="9">
        <f t="shared" si="43"/>
        <v>4</v>
      </c>
    </row>
    <row r="187" spans="3:9" x14ac:dyDescent="0.25">
      <c r="C187" s="9">
        <f t="shared" si="37"/>
        <v>4</v>
      </c>
      <c r="D187" s="9">
        <f t="shared" si="38"/>
        <v>4</v>
      </c>
      <c r="E187" s="9">
        <f t="shared" si="39"/>
        <v>4</v>
      </c>
      <c r="F187" s="9">
        <f t="shared" si="40"/>
        <v>4</v>
      </c>
      <c r="G187" s="9">
        <f t="shared" si="41"/>
        <v>4</v>
      </c>
      <c r="H187" s="9">
        <f t="shared" si="42"/>
        <v>4</v>
      </c>
      <c r="I187" s="9">
        <f t="shared" si="43"/>
        <v>4</v>
      </c>
    </row>
    <row r="188" spans="3:9" x14ac:dyDescent="0.25">
      <c r="C188" s="9">
        <f t="shared" si="37"/>
        <v>4</v>
      </c>
      <c r="D188" s="9">
        <f t="shared" si="38"/>
        <v>4</v>
      </c>
      <c r="E188" s="9">
        <f t="shared" si="39"/>
        <v>4</v>
      </c>
      <c r="F188" s="9">
        <f t="shared" si="40"/>
        <v>4</v>
      </c>
      <c r="G188" s="9">
        <f t="shared" si="41"/>
        <v>4</v>
      </c>
      <c r="H188" s="9">
        <f t="shared" si="42"/>
        <v>4</v>
      </c>
      <c r="I188" s="9">
        <f t="shared" si="43"/>
        <v>4</v>
      </c>
    </row>
    <row r="189" spans="3:9" x14ac:dyDescent="0.25">
      <c r="C189" s="9">
        <f t="shared" si="37"/>
        <v>4</v>
      </c>
      <c r="D189" s="9">
        <f t="shared" si="38"/>
        <v>4</v>
      </c>
      <c r="E189" s="9">
        <f t="shared" si="39"/>
        <v>4</v>
      </c>
      <c r="F189" s="9">
        <f t="shared" si="40"/>
        <v>4</v>
      </c>
      <c r="G189" s="9">
        <f t="shared" si="41"/>
        <v>4</v>
      </c>
      <c r="H189" s="9">
        <f t="shared" si="42"/>
        <v>4</v>
      </c>
      <c r="I189" s="9">
        <f t="shared" si="43"/>
        <v>4</v>
      </c>
    </row>
    <row r="190" spans="3:9" x14ac:dyDescent="0.25">
      <c r="C190" s="9">
        <f t="shared" si="37"/>
        <v>4</v>
      </c>
      <c r="D190" s="9">
        <f t="shared" si="38"/>
        <v>4</v>
      </c>
      <c r="E190" s="9">
        <f t="shared" si="39"/>
        <v>4</v>
      </c>
      <c r="F190" s="9">
        <f t="shared" si="40"/>
        <v>4</v>
      </c>
      <c r="G190" s="9">
        <f t="shared" si="41"/>
        <v>4</v>
      </c>
      <c r="H190" s="9">
        <f t="shared" si="42"/>
        <v>4</v>
      </c>
      <c r="I190" s="9">
        <f t="shared" si="43"/>
        <v>4</v>
      </c>
    </row>
    <row r="191" spans="3:9" x14ac:dyDescent="0.25">
      <c r="C191" s="9">
        <f t="shared" si="37"/>
        <v>4</v>
      </c>
      <c r="D191" s="9">
        <f t="shared" si="38"/>
        <v>4</v>
      </c>
      <c r="E191" s="9">
        <f t="shared" si="39"/>
        <v>4</v>
      </c>
      <c r="F191" s="9">
        <f t="shared" si="40"/>
        <v>4</v>
      </c>
      <c r="G191" s="9">
        <f t="shared" si="41"/>
        <v>4</v>
      </c>
      <c r="H191" s="9">
        <f t="shared" si="42"/>
        <v>4</v>
      </c>
      <c r="I191" s="9">
        <f t="shared" si="43"/>
        <v>4</v>
      </c>
    </row>
    <row r="192" spans="3:9" x14ac:dyDescent="0.25">
      <c r="C192" s="9">
        <f t="shared" si="37"/>
        <v>4</v>
      </c>
      <c r="D192" s="9">
        <f t="shared" si="38"/>
        <v>4</v>
      </c>
      <c r="E192" s="9">
        <f t="shared" si="39"/>
        <v>4</v>
      </c>
      <c r="F192" s="9">
        <f t="shared" si="40"/>
        <v>4</v>
      </c>
      <c r="G192" s="9">
        <f t="shared" si="41"/>
        <v>4</v>
      </c>
      <c r="H192" s="9">
        <f t="shared" si="42"/>
        <v>4</v>
      </c>
      <c r="I192" s="9">
        <f t="shared" si="43"/>
        <v>4</v>
      </c>
    </row>
    <row r="193" spans="3:9" x14ac:dyDescent="0.25">
      <c r="C193" s="9">
        <f t="shared" si="37"/>
        <v>4</v>
      </c>
      <c r="D193" s="9">
        <f t="shared" si="38"/>
        <v>4</v>
      </c>
      <c r="E193" s="9">
        <f t="shared" si="39"/>
        <v>4</v>
      </c>
      <c r="F193" s="9">
        <f t="shared" si="40"/>
        <v>4</v>
      </c>
      <c r="G193" s="9">
        <f t="shared" si="41"/>
        <v>4</v>
      </c>
      <c r="H193" s="9">
        <f t="shared" si="42"/>
        <v>4</v>
      </c>
      <c r="I193" s="9">
        <f t="shared" si="43"/>
        <v>4</v>
      </c>
    </row>
    <row r="194" spans="3:9" x14ac:dyDescent="0.25">
      <c r="C194" s="9">
        <f t="shared" si="37"/>
        <v>4</v>
      </c>
      <c r="D194" s="9">
        <f t="shared" si="38"/>
        <v>4</v>
      </c>
      <c r="E194" s="9">
        <f t="shared" si="39"/>
        <v>4</v>
      </c>
      <c r="F194" s="9">
        <f t="shared" si="40"/>
        <v>4</v>
      </c>
      <c r="G194" s="9">
        <f t="shared" si="41"/>
        <v>4</v>
      </c>
      <c r="H194" s="9">
        <f t="shared" si="42"/>
        <v>4</v>
      </c>
      <c r="I194" s="9">
        <f t="shared" si="43"/>
        <v>4</v>
      </c>
    </row>
    <row r="195" spans="3:9" x14ac:dyDescent="0.25">
      <c r="C195" s="9">
        <f t="shared" si="37"/>
        <v>4</v>
      </c>
      <c r="D195" s="9">
        <f t="shared" si="38"/>
        <v>4</v>
      </c>
      <c r="E195" s="9">
        <f t="shared" si="39"/>
        <v>4</v>
      </c>
      <c r="F195" s="9">
        <f t="shared" si="40"/>
        <v>4</v>
      </c>
      <c r="G195" s="9">
        <f t="shared" si="41"/>
        <v>4</v>
      </c>
      <c r="H195" s="9">
        <f t="shared" si="42"/>
        <v>4</v>
      </c>
      <c r="I195" s="9">
        <f t="shared" si="43"/>
        <v>4</v>
      </c>
    </row>
    <row r="196" spans="3:9" x14ac:dyDescent="0.25">
      <c r="C196" s="9">
        <f t="shared" si="37"/>
        <v>4</v>
      </c>
      <c r="D196" s="9">
        <f t="shared" si="38"/>
        <v>4</v>
      </c>
      <c r="E196" s="9">
        <f t="shared" si="39"/>
        <v>4</v>
      </c>
      <c r="F196" s="9">
        <f t="shared" si="40"/>
        <v>4</v>
      </c>
      <c r="G196" s="9">
        <f t="shared" si="41"/>
        <v>4</v>
      </c>
      <c r="H196" s="9">
        <f t="shared" si="42"/>
        <v>4</v>
      </c>
      <c r="I196" s="9">
        <f t="shared" si="43"/>
        <v>4</v>
      </c>
    </row>
    <row r="197" spans="3:9" x14ac:dyDescent="0.25">
      <c r="C197" s="9">
        <f t="shared" si="37"/>
        <v>4</v>
      </c>
      <c r="D197" s="9">
        <f t="shared" si="38"/>
        <v>4</v>
      </c>
      <c r="E197" s="9">
        <f t="shared" si="39"/>
        <v>4</v>
      </c>
      <c r="F197" s="9">
        <f t="shared" si="40"/>
        <v>4</v>
      </c>
      <c r="G197" s="9">
        <f t="shared" si="41"/>
        <v>4</v>
      </c>
      <c r="H197" s="9">
        <f t="shared" si="42"/>
        <v>4</v>
      </c>
      <c r="I197" s="9">
        <f t="shared" si="43"/>
        <v>4</v>
      </c>
    </row>
    <row r="198" spans="3:9" x14ac:dyDescent="0.25">
      <c r="C198" s="9">
        <f t="shared" si="37"/>
        <v>4</v>
      </c>
      <c r="D198" s="9">
        <f t="shared" si="38"/>
        <v>4</v>
      </c>
      <c r="E198" s="9">
        <f t="shared" si="39"/>
        <v>4</v>
      </c>
      <c r="F198" s="9">
        <f t="shared" si="40"/>
        <v>4</v>
      </c>
      <c r="G198" s="9">
        <f t="shared" si="41"/>
        <v>4</v>
      </c>
      <c r="H198" s="9">
        <f t="shared" si="42"/>
        <v>4</v>
      </c>
      <c r="I198" s="9">
        <f t="shared" si="43"/>
        <v>4</v>
      </c>
    </row>
    <row r="199" spans="3:9" x14ac:dyDescent="0.25">
      <c r="C199" s="9">
        <f t="shared" si="37"/>
        <v>4</v>
      </c>
      <c r="D199" s="9">
        <f t="shared" si="38"/>
        <v>4</v>
      </c>
      <c r="E199" s="9">
        <f t="shared" si="39"/>
        <v>4</v>
      </c>
      <c r="F199" s="9">
        <f t="shared" si="40"/>
        <v>4</v>
      </c>
      <c r="G199" s="9">
        <f t="shared" si="41"/>
        <v>4</v>
      </c>
      <c r="H199" s="9">
        <f t="shared" si="42"/>
        <v>4</v>
      </c>
      <c r="I199" s="9">
        <f t="shared" si="43"/>
        <v>4</v>
      </c>
    </row>
    <row r="200" spans="3:9" x14ac:dyDescent="0.25">
      <c r="C200" s="9">
        <f t="shared" si="37"/>
        <v>4</v>
      </c>
      <c r="D200" s="9">
        <f t="shared" si="38"/>
        <v>4</v>
      </c>
      <c r="E200" s="9">
        <f t="shared" si="39"/>
        <v>4</v>
      </c>
      <c r="F200" s="9">
        <f t="shared" si="40"/>
        <v>4</v>
      </c>
      <c r="G200" s="9">
        <f t="shared" si="41"/>
        <v>4</v>
      </c>
      <c r="H200" s="9">
        <f t="shared" si="42"/>
        <v>4</v>
      </c>
      <c r="I200" s="9">
        <f t="shared" si="43"/>
        <v>4</v>
      </c>
    </row>
    <row r="201" spans="3:9" x14ac:dyDescent="0.25">
      <c r="C201" s="9">
        <f t="shared" si="37"/>
        <v>4</v>
      </c>
      <c r="D201" s="9">
        <f t="shared" si="38"/>
        <v>4</v>
      </c>
      <c r="E201" s="9">
        <f t="shared" si="39"/>
        <v>4</v>
      </c>
      <c r="F201" s="9">
        <f t="shared" si="40"/>
        <v>4</v>
      </c>
      <c r="G201" s="9">
        <f t="shared" si="41"/>
        <v>4</v>
      </c>
      <c r="H201" s="9">
        <f t="shared" si="42"/>
        <v>4</v>
      </c>
      <c r="I201" s="9">
        <f t="shared" si="43"/>
        <v>4</v>
      </c>
    </row>
    <row r="202" spans="3:9" x14ac:dyDescent="0.25">
      <c r="C202" s="9">
        <f t="shared" si="37"/>
        <v>4</v>
      </c>
      <c r="D202" s="9">
        <f t="shared" si="38"/>
        <v>4</v>
      </c>
      <c r="E202" s="9">
        <f t="shared" si="39"/>
        <v>4</v>
      </c>
      <c r="F202" s="9">
        <f t="shared" si="40"/>
        <v>4</v>
      </c>
      <c r="G202" s="9">
        <f t="shared" si="41"/>
        <v>4</v>
      </c>
      <c r="H202" s="9">
        <f t="shared" si="42"/>
        <v>4</v>
      </c>
      <c r="I202" s="9">
        <f t="shared" si="43"/>
        <v>4</v>
      </c>
    </row>
    <row r="203" spans="3:9" x14ac:dyDescent="0.25">
      <c r="C203" s="9">
        <f t="shared" si="37"/>
        <v>4</v>
      </c>
      <c r="D203" s="9">
        <f t="shared" si="38"/>
        <v>4</v>
      </c>
      <c r="E203" s="9">
        <f t="shared" si="39"/>
        <v>4</v>
      </c>
      <c r="F203" s="9">
        <f t="shared" si="40"/>
        <v>4</v>
      </c>
      <c r="G203" s="9">
        <f t="shared" si="41"/>
        <v>4</v>
      </c>
      <c r="H203" s="9">
        <f t="shared" si="42"/>
        <v>4</v>
      </c>
      <c r="I203" s="9">
        <f t="shared" si="43"/>
        <v>4</v>
      </c>
    </row>
    <row r="204" spans="3:9" x14ac:dyDescent="0.25">
      <c r="C204" s="9">
        <f t="shared" si="37"/>
        <v>4</v>
      </c>
      <c r="D204" s="9">
        <f t="shared" si="38"/>
        <v>4</v>
      </c>
      <c r="E204" s="9">
        <f t="shared" si="39"/>
        <v>4</v>
      </c>
      <c r="F204" s="9">
        <f t="shared" si="40"/>
        <v>4</v>
      </c>
      <c r="G204" s="9">
        <f t="shared" si="41"/>
        <v>4</v>
      </c>
      <c r="H204" s="9">
        <f t="shared" si="42"/>
        <v>4</v>
      </c>
      <c r="I204" s="9">
        <f t="shared" si="43"/>
        <v>4</v>
      </c>
    </row>
    <row r="205" spans="3:9" x14ac:dyDescent="0.25">
      <c r="C205" s="9">
        <f t="shared" si="37"/>
        <v>4</v>
      </c>
      <c r="D205" s="9">
        <f t="shared" si="38"/>
        <v>4</v>
      </c>
      <c r="E205" s="9">
        <f t="shared" si="39"/>
        <v>4</v>
      </c>
      <c r="F205" s="9">
        <f t="shared" si="40"/>
        <v>4</v>
      </c>
      <c r="G205" s="9">
        <f t="shared" si="41"/>
        <v>4</v>
      </c>
      <c r="H205" s="9">
        <f t="shared" si="42"/>
        <v>4</v>
      </c>
      <c r="I205" s="9">
        <f t="shared" si="43"/>
        <v>4</v>
      </c>
    </row>
    <row r="206" spans="3:9" x14ac:dyDescent="0.25">
      <c r="C206" s="9">
        <f t="shared" si="37"/>
        <v>4</v>
      </c>
      <c r="D206" s="9">
        <f t="shared" si="38"/>
        <v>4</v>
      </c>
      <c r="E206" s="9">
        <f t="shared" si="39"/>
        <v>4</v>
      </c>
      <c r="F206" s="9">
        <f t="shared" si="40"/>
        <v>4</v>
      </c>
      <c r="G206" s="9">
        <f t="shared" si="41"/>
        <v>4</v>
      </c>
      <c r="H206" s="9">
        <f t="shared" si="42"/>
        <v>4</v>
      </c>
      <c r="I206" s="9">
        <f t="shared" si="43"/>
        <v>4</v>
      </c>
    </row>
    <row r="207" spans="3:9" x14ac:dyDescent="0.25">
      <c r="C207" s="9">
        <f t="shared" si="37"/>
        <v>4</v>
      </c>
      <c r="D207" s="9">
        <f t="shared" si="38"/>
        <v>4</v>
      </c>
      <c r="E207" s="9">
        <f t="shared" si="39"/>
        <v>4</v>
      </c>
      <c r="F207" s="9">
        <f t="shared" si="40"/>
        <v>4</v>
      </c>
      <c r="G207" s="9">
        <f t="shared" si="41"/>
        <v>4</v>
      </c>
      <c r="H207" s="9">
        <f t="shared" si="42"/>
        <v>4</v>
      </c>
      <c r="I207" s="9">
        <f t="shared" si="43"/>
        <v>4</v>
      </c>
    </row>
    <row r="208" spans="3:9" x14ac:dyDescent="0.25">
      <c r="C208" s="9">
        <f t="shared" si="37"/>
        <v>4</v>
      </c>
      <c r="D208" s="9">
        <f t="shared" si="38"/>
        <v>4</v>
      </c>
      <c r="E208" s="9">
        <f t="shared" si="39"/>
        <v>4</v>
      </c>
      <c r="F208" s="9">
        <f t="shared" si="40"/>
        <v>4</v>
      </c>
      <c r="G208" s="9">
        <f t="shared" si="41"/>
        <v>4</v>
      </c>
      <c r="H208" s="9">
        <f t="shared" si="42"/>
        <v>4</v>
      </c>
      <c r="I208" s="9">
        <f t="shared" si="43"/>
        <v>4</v>
      </c>
    </row>
    <row r="209" spans="3:9" x14ac:dyDescent="0.25">
      <c r="C209" s="9">
        <f t="shared" si="37"/>
        <v>4</v>
      </c>
      <c r="D209" s="9">
        <f t="shared" si="38"/>
        <v>4</v>
      </c>
      <c r="E209" s="9">
        <f t="shared" si="39"/>
        <v>4</v>
      </c>
      <c r="F209" s="9">
        <f t="shared" si="40"/>
        <v>4</v>
      </c>
      <c r="G209" s="9">
        <f t="shared" si="41"/>
        <v>4</v>
      </c>
      <c r="H209" s="9">
        <f t="shared" si="42"/>
        <v>4</v>
      </c>
      <c r="I209" s="9">
        <f t="shared" si="43"/>
        <v>4</v>
      </c>
    </row>
    <row r="210" spans="3:9" x14ac:dyDescent="0.25">
      <c r="C210" s="9">
        <f t="shared" si="37"/>
        <v>4</v>
      </c>
      <c r="D210" s="9">
        <f t="shared" si="38"/>
        <v>4</v>
      </c>
      <c r="E210" s="9">
        <f t="shared" si="39"/>
        <v>4</v>
      </c>
      <c r="F210" s="9">
        <f t="shared" si="40"/>
        <v>4</v>
      </c>
      <c r="G210" s="9">
        <f t="shared" si="41"/>
        <v>4</v>
      </c>
      <c r="H210" s="9">
        <f t="shared" si="42"/>
        <v>4</v>
      </c>
      <c r="I210" s="9">
        <f t="shared" si="43"/>
        <v>4</v>
      </c>
    </row>
    <row r="211" spans="3:9" x14ac:dyDescent="0.25">
      <c r="C211" s="9">
        <f t="shared" si="37"/>
        <v>4</v>
      </c>
      <c r="D211" s="9">
        <f t="shared" si="38"/>
        <v>4</v>
      </c>
      <c r="E211" s="9">
        <f t="shared" si="39"/>
        <v>4</v>
      </c>
      <c r="F211" s="9">
        <f t="shared" si="40"/>
        <v>4</v>
      </c>
      <c r="G211" s="9">
        <f t="shared" si="41"/>
        <v>4</v>
      </c>
      <c r="H211" s="9">
        <f t="shared" si="42"/>
        <v>4</v>
      </c>
      <c r="I211" s="9">
        <f t="shared" si="43"/>
        <v>4</v>
      </c>
    </row>
    <row r="212" spans="3:9" x14ac:dyDescent="0.25">
      <c r="C212" s="9">
        <f t="shared" si="37"/>
        <v>4</v>
      </c>
      <c r="D212" s="9">
        <f t="shared" si="38"/>
        <v>4</v>
      </c>
      <c r="E212" s="9">
        <f t="shared" si="39"/>
        <v>4</v>
      </c>
      <c r="F212" s="9">
        <f t="shared" si="40"/>
        <v>4</v>
      </c>
      <c r="G212" s="9">
        <f t="shared" si="41"/>
        <v>4</v>
      </c>
      <c r="H212" s="9">
        <f t="shared" si="42"/>
        <v>4</v>
      </c>
      <c r="I212" s="9">
        <f t="shared" si="43"/>
        <v>4</v>
      </c>
    </row>
    <row r="213" spans="3:9" x14ac:dyDescent="0.25">
      <c r="C213" s="9">
        <f t="shared" si="37"/>
        <v>4</v>
      </c>
      <c r="D213" s="9">
        <f t="shared" si="38"/>
        <v>4</v>
      </c>
      <c r="E213" s="9">
        <f t="shared" si="39"/>
        <v>4</v>
      </c>
      <c r="F213" s="9">
        <f t="shared" si="40"/>
        <v>4</v>
      </c>
      <c r="G213" s="9">
        <f t="shared" si="41"/>
        <v>4</v>
      </c>
      <c r="H213" s="9">
        <f t="shared" si="42"/>
        <v>4</v>
      </c>
      <c r="I213" s="9">
        <f t="shared" si="43"/>
        <v>4</v>
      </c>
    </row>
    <row r="214" spans="3:9" x14ac:dyDescent="0.25">
      <c r="C214" s="9">
        <f t="shared" si="37"/>
        <v>4</v>
      </c>
      <c r="D214" s="9">
        <f t="shared" si="38"/>
        <v>4</v>
      </c>
      <c r="E214" s="9">
        <f t="shared" si="39"/>
        <v>4</v>
      </c>
      <c r="F214" s="9">
        <f t="shared" si="40"/>
        <v>4</v>
      </c>
      <c r="G214" s="9">
        <f t="shared" si="41"/>
        <v>4</v>
      </c>
      <c r="H214" s="9">
        <f t="shared" si="42"/>
        <v>4</v>
      </c>
      <c r="I214" s="9">
        <f t="shared" si="43"/>
        <v>4</v>
      </c>
    </row>
    <row r="215" spans="3:9" x14ac:dyDescent="0.25">
      <c r="C215" s="9">
        <f t="shared" si="37"/>
        <v>4</v>
      </c>
      <c r="D215" s="9">
        <f t="shared" si="38"/>
        <v>4</v>
      </c>
      <c r="E215" s="9">
        <f t="shared" si="39"/>
        <v>4</v>
      </c>
      <c r="F215" s="9">
        <f t="shared" si="40"/>
        <v>4</v>
      </c>
      <c r="G215" s="9">
        <f t="shared" si="41"/>
        <v>4</v>
      </c>
      <c r="H215" s="9">
        <f t="shared" si="42"/>
        <v>4</v>
      </c>
      <c r="I215" s="9">
        <f t="shared" si="43"/>
        <v>4</v>
      </c>
    </row>
    <row r="216" spans="3:9" x14ac:dyDescent="0.25">
      <c r="C216" s="9">
        <f t="shared" si="37"/>
        <v>4</v>
      </c>
      <c r="D216" s="9">
        <f t="shared" si="38"/>
        <v>4</v>
      </c>
      <c r="E216" s="9">
        <f t="shared" si="39"/>
        <v>4</v>
      </c>
      <c r="F216" s="9">
        <f t="shared" si="40"/>
        <v>4</v>
      </c>
      <c r="G216" s="9">
        <f t="shared" si="41"/>
        <v>4</v>
      </c>
      <c r="H216" s="9">
        <f t="shared" si="42"/>
        <v>4</v>
      </c>
      <c r="I216" s="9">
        <f t="shared" si="43"/>
        <v>4</v>
      </c>
    </row>
    <row r="217" spans="3:9" x14ac:dyDescent="0.25">
      <c r="C217" s="9">
        <f t="shared" si="37"/>
        <v>4</v>
      </c>
      <c r="D217" s="9">
        <f t="shared" si="38"/>
        <v>4</v>
      </c>
      <c r="E217" s="9">
        <f t="shared" si="39"/>
        <v>4</v>
      </c>
      <c r="F217" s="9">
        <f t="shared" si="40"/>
        <v>4</v>
      </c>
      <c r="G217" s="9">
        <f t="shared" si="41"/>
        <v>4</v>
      </c>
      <c r="H217" s="9">
        <f t="shared" si="42"/>
        <v>4</v>
      </c>
      <c r="I217" s="9">
        <f t="shared" si="43"/>
        <v>4</v>
      </c>
    </row>
    <row r="218" spans="3:9" x14ac:dyDescent="0.25">
      <c r="C218" s="9">
        <f t="shared" si="37"/>
        <v>4</v>
      </c>
      <c r="D218" s="9">
        <f t="shared" si="38"/>
        <v>4</v>
      </c>
      <c r="E218" s="9">
        <f t="shared" si="39"/>
        <v>4</v>
      </c>
      <c r="F218" s="9">
        <f t="shared" si="40"/>
        <v>4</v>
      </c>
      <c r="G218" s="9">
        <f t="shared" si="41"/>
        <v>4</v>
      </c>
      <c r="H218" s="9">
        <f t="shared" si="42"/>
        <v>4</v>
      </c>
      <c r="I218" s="9">
        <f t="shared" si="43"/>
        <v>4</v>
      </c>
    </row>
    <row r="219" spans="3:9" x14ac:dyDescent="0.25">
      <c r="C219" s="9">
        <f t="shared" si="37"/>
        <v>4</v>
      </c>
      <c r="D219" s="9">
        <f t="shared" si="38"/>
        <v>4</v>
      </c>
      <c r="E219" s="9">
        <f t="shared" si="39"/>
        <v>4</v>
      </c>
      <c r="F219" s="9">
        <f t="shared" si="40"/>
        <v>4</v>
      </c>
      <c r="G219" s="9">
        <f t="shared" si="41"/>
        <v>4</v>
      </c>
      <c r="H219" s="9">
        <f t="shared" si="42"/>
        <v>4</v>
      </c>
      <c r="I219" s="9">
        <f t="shared" si="43"/>
        <v>4</v>
      </c>
    </row>
    <row r="220" spans="3:9" x14ac:dyDescent="0.25">
      <c r="C220" s="9">
        <f t="shared" si="37"/>
        <v>4</v>
      </c>
      <c r="D220" s="9">
        <f t="shared" si="38"/>
        <v>4</v>
      </c>
      <c r="E220" s="9">
        <f t="shared" si="39"/>
        <v>4</v>
      </c>
      <c r="F220" s="9">
        <f t="shared" si="40"/>
        <v>4</v>
      </c>
      <c r="G220" s="9">
        <f t="shared" si="41"/>
        <v>4</v>
      </c>
      <c r="H220" s="9">
        <f t="shared" si="42"/>
        <v>4</v>
      </c>
      <c r="I220" s="9">
        <f t="shared" si="43"/>
        <v>4</v>
      </c>
    </row>
    <row r="221" spans="3:9" x14ac:dyDescent="0.25">
      <c r="C221" s="9">
        <f t="shared" si="37"/>
        <v>4</v>
      </c>
      <c r="D221" s="9">
        <f t="shared" si="38"/>
        <v>4</v>
      </c>
      <c r="E221" s="9">
        <f t="shared" si="39"/>
        <v>4</v>
      </c>
      <c r="F221" s="9">
        <f t="shared" si="40"/>
        <v>4</v>
      </c>
      <c r="G221" s="9">
        <f t="shared" si="41"/>
        <v>4</v>
      </c>
      <c r="H221" s="9">
        <f t="shared" si="42"/>
        <v>4</v>
      </c>
      <c r="I221" s="9">
        <f t="shared" si="43"/>
        <v>4</v>
      </c>
    </row>
    <row r="222" spans="3:9" x14ac:dyDescent="0.25">
      <c r="C222" s="9">
        <f t="shared" si="37"/>
        <v>4</v>
      </c>
      <c r="D222" s="9">
        <f t="shared" si="38"/>
        <v>4</v>
      </c>
      <c r="E222" s="9">
        <f t="shared" si="39"/>
        <v>4</v>
      </c>
      <c r="F222" s="9">
        <f t="shared" si="40"/>
        <v>4</v>
      </c>
      <c r="G222" s="9">
        <f t="shared" si="41"/>
        <v>4</v>
      </c>
      <c r="H222" s="9">
        <f t="shared" si="42"/>
        <v>4</v>
      </c>
      <c r="I222" s="9">
        <f t="shared" si="43"/>
        <v>4</v>
      </c>
    </row>
    <row r="223" spans="3:9" x14ac:dyDescent="0.25">
      <c r="C223" s="9">
        <f t="shared" si="37"/>
        <v>4</v>
      </c>
      <c r="D223" s="9">
        <f t="shared" si="38"/>
        <v>4</v>
      </c>
      <c r="E223" s="9">
        <f t="shared" si="39"/>
        <v>4</v>
      </c>
      <c r="F223" s="9">
        <f t="shared" si="40"/>
        <v>4</v>
      </c>
      <c r="G223" s="9">
        <f t="shared" si="41"/>
        <v>4</v>
      </c>
      <c r="H223" s="9">
        <f t="shared" si="42"/>
        <v>4</v>
      </c>
      <c r="I223" s="9">
        <f t="shared" si="43"/>
        <v>4</v>
      </c>
    </row>
    <row r="224" spans="3:9" x14ac:dyDescent="0.25">
      <c r="C224" s="9">
        <f t="shared" si="37"/>
        <v>4</v>
      </c>
      <c r="D224" s="9">
        <f t="shared" si="38"/>
        <v>4</v>
      </c>
      <c r="E224" s="9">
        <f t="shared" si="39"/>
        <v>4</v>
      </c>
      <c r="F224" s="9">
        <f t="shared" si="40"/>
        <v>4</v>
      </c>
      <c r="G224" s="9">
        <f t="shared" si="41"/>
        <v>4</v>
      </c>
      <c r="H224" s="9">
        <f t="shared" si="42"/>
        <v>4</v>
      </c>
      <c r="I224" s="9">
        <f t="shared" si="43"/>
        <v>4</v>
      </c>
    </row>
    <row r="225" spans="3:9" x14ac:dyDescent="0.25">
      <c r="C225" s="9">
        <f t="shared" si="37"/>
        <v>4</v>
      </c>
      <c r="D225" s="9">
        <f t="shared" si="38"/>
        <v>4</v>
      </c>
      <c r="E225" s="9">
        <f t="shared" si="39"/>
        <v>4</v>
      </c>
      <c r="F225" s="9">
        <f t="shared" si="40"/>
        <v>4</v>
      </c>
      <c r="G225" s="9">
        <f t="shared" si="41"/>
        <v>4</v>
      </c>
      <c r="H225" s="9">
        <f t="shared" si="42"/>
        <v>4</v>
      </c>
      <c r="I225" s="9">
        <f t="shared" si="43"/>
        <v>4</v>
      </c>
    </row>
    <row r="226" spans="3:9" x14ac:dyDescent="0.25">
      <c r="C226" s="9">
        <f t="shared" si="37"/>
        <v>4</v>
      </c>
      <c r="D226" s="9">
        <f t="shared" si="38"/>
        <v>4</v>
      </c>
      <c r="E226" s="9">
        <f t="shared" si="39"/>
        <v>4</v>
      </c>
      <c r="F226" s="9">
        <f t="shared" si="40"/>
        <v>4</v>
      </c>
      <c r="G226" s="9">
        <f t="shared" si="41"/>
        <v>4</v>
      </c>
      <c r="H226" s="9">
        <f t="shared" si="42"/>
        <v>4</v>
      </c>
      <c r="I226" s="9">
        <f t="shared" si="43"/>
        <v>4</v>
      </c>
    </row>
    <row r="227" spans="3:9" x14ac:dyDescent="0.25">
      <c r="C227" s="9">
        <f t="shared" si="37"/>
        <v>4</v>
      </c>
      <c r="D227" s="9">
        <f t="shared" si="38"/>
        <v>4</v>
      </c>
      <c r="E227" s="9">
        <f t="shared" si="39"/>
        <v>4</v>
      </c>
      <c r="F227" s="9">
        <f t="shared" si="40"/>
        <v>4</v>
      </c>
      <c r="G227" s="9">
        <f t="shared" si="41"/>
        <v>4</v>
      </c>
      <c r="H227" s="9">
        <f t="shared" si="42"/>
        <v>4</v>
      </c>
      <c r="I227" s="9">
        <f t="shared" si="43"/>
        <v>4</v>
      </c>
    </row>
    <row r="228" spans="3:9" x14ac:dyDescent="0.25">
      <c r="C228" s="9">
        <f t="shared" si="37"/>
        <v>4</v>
      </c>
      <c r="D228" s="9">
        <f t="shared" si="38"/>
        <v>4</v>
      </c>
      <c r="E228" s="9">
        <f t="shared" si="39"/>
        <v>4</v>
      </c>
      <c r="F228" s="9">
        <f t="shared" si="40"/>
        <v>4</v>
      </c>
      <c r="G228" s="9">
        <f t="shared" si="41"/>
        <v>4</v>
      </c>
      <c r="H228" s="9">
        <f t="shared" si="42"/>
        <v>4</v>
      </c>
      <c r="I228" s="9">
        <f t="shared" si="43"/>
        <v>4</v>
      </c>
    </row>
    <row r="229" spans="3:9" x14ac:dyDescent="0.25">
      <c r="C229" s="9">
        <f t="shared" si="37"/>
        <v>4</v>
      </c>
      <c r="D229" s="9">
        <f t="shared" si="38"/>
        <v>4</v>
      </c>
      <c r="E229" s="9">
        <f t="shared" si="39"/>
        <v>4</v>
      </c>
      <c r="F229" s="9">
        <f t="shared" si="40"/>
        <v>4</v>
      </c>
      <c r="G229" s="9">
        <f t="shared" si="41"/>
        <v>4</v>
      </c>
      <c r="H229" s="9">
        <f t="shared" si="42"/>
        <v>4</v>
      </c>
      <c r="I229" s="9">
        <f t="shared" si="43"/>
        <v>4</v>
      </c>
    </row>
    <row r="230" spans="3:9" x14ac:dyDescent="0.25">
      <c r="C230" s="9">
        <f t="shared" si="37"/>
        <v>4</v>
      </c>
      <c r="D230" s="9">
        <f t="shared" si="38"/>
        <v>4</v>
      </c>
      <c r="E230" s="9">
        <f t="shared" si="39"/>
        <v>4</v>
      </c>
      <c r="F230" s="9">
        <f t="shared" si="40"/>
        <v>4</v>
      </c>
      <c r="G230" s="9">
        <f t="shared" si="41"/>
        <v>4</v>
      </c>
      <c r="H230" s="9">
        <f t="shared" si="42"/>
        <v>4</v>
      </c>
      <c r="I230" s="9">
        <f t="shared" si="43"/>
        <v>4</v>
      </c>
    </row>
    <row r="231" spans="3:9" x14ac:dyDescent="0.25">
      <c r="C231" s="9">
        <f t="shared" si="37"/>
        <v>4</v>
      </c>
      <c r="D231" s="9">
        <f t="shared" si="38"/>
        <v>4</v>
      </c>
      <c r="E231" s="9">
        <f t="shared" si="39"/>
        <v>4</v>
      </c>
      <c r="F231" s="9">
        <f t="shared" si="40"/>
        <v>4</v>
      </c>
      <c r="G231" s="9">
        <f t="shared" si="41"/>
        <v>4</v>
      </c>
      <c r="H231" s="9">
        <f t="shared" si="42"/>
        <v>4</v>
      </c>
      <c r="I231" s="9">
        <f t="shared" si="43"/>
        <v>4</v>
      </c>
    </row>
    <row r="232" spans="3:9" x14ac:dyDescent="0.25">
      <c r="C232" s="9">
        <f t="shared" si="37"/>
        <v>4</v>
      </c>
      <c r="D232" s="9">
        <f t="shared" si="38"/>
        <v>4</v>
      </c>
      <c r="E232" s="9">
        <f t="shared" si="39"/>
        <v>4</v>
      </c>
      <c r="F232" s="9">
        <f t="shared" si="40"/>
        <v>4</v>
      </c>
      <c r="G232" s="9">
        <f t="shared" si="41"/>
        <v>4</v>
      </c>
      <c r="H232" s="9">
        <f t="shared" si="42"/>
        <v>4</v>
      </c>
      <c r="I232" s="9">
        <f t="shared" si="43"/>
        <v>4</v>
      </c>
    </row>
    <row r="233" spans="3:9" x14ac:dyDescent="0.25">
      <c r="C233" s="9">
        <f t="shared" si="37"/>
        <v>4</v>
      </c>
      <c r="D233" s="9">
        <f t="shared" si="38"/>
        <v>4</v>
      </c>
      <c r="E233" s="9">
        <f t="shared" si="39"/>
        <v>4</v>
      </c>
      <c r="F233" s="9">
        <f t="shared" si="40"/>
        <v>4</v>
      </c>
      <c r="G233" s="9">
        <f t="shared" si="41"/>
        <v>4</v>
      </c>
      <c r="H233" s="9">
        <f t="shared" si="42"/>
        <v>4</v>
      </c>
      <c r="I233" s="9">
        <f t="shared" si="43"/>
        <v>4</v>
      </c>
    </row>
    <row r="234" spans="3:9" x14ac:dyDescent="0.25">
      <c r="C234" s="9">
        <f t="shared" si="37"/>
        <v>4</v>
      </c>
      <c r="D234" s="9">
        <f t="shared" si="38"/>
        <v>4</v>
      </c>
      <c r="E234" s="9">
        <f t="shared" si="39"/>
        <v>4</v>
      </c>
      <c r="F234" s="9">
        <f t="shared" si="40"/>
        <v>4</v>
      </c>
      <c r="G234" s="9">
        <f t="shared" si="41"/>
        <v>4</v>
      </c>
      <c r="H234" s="9">
        <f t="shared" si="42"/>
        <v>4</v>
      </c>
      <c r="I234" s="9">
        <f t="shared" si="43"/>
        <v>4</v>
      </c>
    </row>
    <row r="235" spans="3:9" x14ac:dyDescent="0.25">
      <c r="C235" s="9">
        <f t="shared" ref="C235:C298" si="44">IF(OR(ISBLANK(A235), ISBLANK(B235)),4,IF(AND(ISNUMBER(FIND(C$1,$A235)), ISNUMBER(FIND(C$1,$B235))), 3, IF(ISNUMBER(FIND(C$1,$A235)), 1, IF(ISNUMBER(FIND(C$1,$B235)), 2, 0))))</f>
        <v>4</v>
      </c>
      <c r="D235" s="9">
        <f t="shared" ref="D235:D298" si="45">IF(OR(ISBLANK(A235), ISBLANK(B235)),4,IF(AND(ISNUMBER(FIND(D$1,$A235)), ISNUMBER(FIND(D$1,$B235))), 3, IF(ISNUMBER(FIND(D$1,$A235)), 1, IF(ISNUMBER(FIND(D$1,$B235)), 2, 0))))</f>
        <v>4</v>
      </c>
      <c r="E235" s="9">
        <f t="shared" ref="E235:E298" si="46">IF(OR(ISBLANK(A235),ISBLANK(B235)),4,IF(AND(ISNUMBER(FIND(E$1,$A235)),ISNUMBER(FIND(E$1,$B235))),3,IF(ISNUMBER(FIND(E$1,$A235)),1,IF(ISNUMBER(FIND(E$1,$B235)),2,0))))</f>
        <v>4</v>
      </c>
      <c r="F235" s="9">
        <f t="shared" ref="F235:F298" si="47">IF(OR(ISBLANK(A235),ISBLANK(B235)),4,IF(AND(ISNUMBER(FIND(F$1,$A235)),ISNUMBER(FIND(F$1,$B235))),3,IF(ISNUMBER(FIND(F$1,$A235)),1,IF(ISNUMBER(FIND(F$1,$B235)),2,0))))</f>
        <v>4</v>
      </c>
      <c r="G235" s="9">
        <f t="shared" ref="G235:G298" si="48">IF(OR(ISBLANK(A235),ISBLANK(B235)),4,IF(AND(ISNUMBER(FIND(G$1,$A235)),ISNUMBER(FIND(G$1,$B235))),3,IF(ISNUMBER(FIND(G$1,$A235)),1,IF(ISNUMBER(FIND(G$1,$B235)),2,0))))</f>
        <v>4</v>
      </c>
      <c r="H235" s="9">
        <f t="shared" ref="H235:H298" si="49">IF(OR(ISBLANK(A235),ISBLANK(B235)),4,IF(AND(ISNUMBER(FIND(H$1,$A235)),ISNUMBER(FIND(H$1,$B235))),3,IF(ISNUMBER(FIND(H$1,$A235)),1,IF(ISNUMBER(FIND(H$1,$B235)),2,0))))</f>
        <v>4</v>
      </c>
      <c r="I235" s="9">
        <f t="shared" ref="I235:I298" si="50">IF(OR(ISBLANK(A235),ISBLANK(B235)),4,IF(AND(ISNUMBER(FIND(I$1,$A235)),ISNUMBER(FIND(I$1,$B235))),3,IF(ISNUMBER(FIND(I$1,$A235)),1,IF(ISNUMBER(FIND(I$1,$B235)),2,0))))</f>
        <v>4</v>
      </c>
    </row>
    <row r="236" spans="3:9" x14ac:dyDescent="0.25">
      <c r="C236" s="9">
        <f t="shared" si="44"/>
        <v>4</v>
      </c>
      <c r="D236" s="9">
        <f t="shared" si="45"/>
        <v>4</v>
      </c>
      <c r="E236" s="9">
        <f t="shared" si="46"/>
        <v>4</v>
      </c>
      <c r="F236" s="9">
        <f t="shared" si="47"/>
        <v>4</v>
      </c>
      <c r="G236" s="9">
        <f t="shared" si="48"/>
        <v>4</v>
      </c>
      <c r="H236" s="9">
        <f t="shared" si="49"/>
        <v>4</v>
      </c>
      <c r="I236" s="9">
        <f t="shared" si="50"/>
        <v>4</v>
      </c>
    </row>
    <row r="237" spans="3:9" x14ac:dyDescent="0.25">
      <c r="C237" s="9">
        <f t="shared" si="44"/>
        <v>4</v>
      </c>
      <c r="D237" s="9">
        <f t="shared" si="45"/>
        <v>4</v>
      </c>
      <c r="E237" s="9">
        <f t="shared" si="46"/>
        <v>4</v>
      </c>
      <c r="F237" s="9">
        <f t="shared" si="47"/>
        <v>4</v>
      </c>
      <c r="G237" s="9">
        <f t="shared" si="48"/>
        <v>4</v>
      </c>
      <c r="H237" s="9">
        <f t="shared" si="49"/>
        <v>4</v>
      </c>
      <c r="I237" s="9">
        <f t="shared" si="50"/>
        <v>4</v>
      </c>
    </row>
    <row r="238" spans="3:9" x14ac:dyDescent="0.25">
      <c r="C238" s="9">
        <f t="shared" si="44"/>
        <v>4</v>
      </c>
      <c r="D238" s="9">
        <f t="shared" si="45"/>
        <v>4</v>
      </c>
      <c r="E238" s="9">
        <f t="shared" si="46"/>
        <v>4</v>
      </c>
      <c r="F238" s="9">
        <f t="shared" si="47"/>
        <v>4</v>
      </c>
      <c r="G238" s="9">
        <f t="shared" si="48"/>
        <v>4</v>
      </c>
      <c r="H238" s="9">
        <f t="shared" si="49"/>
        <v>4</v>
      </c>
      <c r="I238" s="9">
        <f t="shared" si="50"/>
        <v>4</v>
      </c>
    </row>
    <row r="239" spans="3:9" x14ac:dyDescent="0.25">
      <c r="C239" s="9">
        <f t="shared" si="44"/>
        <v>4</v>
      </c>
      <c r="D239" s="9">
        <f t="shared" si="45"/>
        <v>4</v>
      </c>
      <c r="E239" s="9">
        <f t="shared" si="46"/>
        <v>4</v>
      </c>
      <c r="F239" s="9">
        <f t="shared" si="47"/>
        <v>4</v>
      </c>
      <c r="G239" s="9">
        <f t="shared" si="48"/>
        <v>4</v>
      </c>
      <c r="H239" s="9">
        <f t="shared" si="49"/>
        <v>4</v>
      </c>
      <c r="I239" s="9">
        <f t="shared" si="50"/>
        <v>4</v>
      </c>
    </row>
    <row r="240" spans="3:9" x14ac:dyDescent="0.25">
      <c r="C240" s="9">
        <f t="shared" si="44"/>
        <v>4</v>
      </c>
      <c r="D240" s="9">
        <f t="shared" si="45"/>
        <v>4</v>
      </c>
      <c r="E240" s="9">
        <f t="shared" si="46"/>
        <v>4</v>
      </c>
      <c r="F240" s="9">
        <f t="shared" si="47"/>
        <v>4</v>
      </c>
      <c r="G240" s="9">
        <f t="shared" si="48"/>
        <v>4</v>
      </c>
      <c r="H240" s="9">
        <f t="shared" si="49"/>
        <v>4</v>
      </c>
      <c r="I240" s="9">
        <f t="shared" si="50"/>
        <v>4</v>
      </c>
    </row>
    <row r="241" spans="3:9" x14ac:dyDescent="0.25">
      <c r="C241" s="9">
        <f t="shared" si="44"/>
        <v>4</v>
      </c>
      <c r="D241" s="9">
        <f t="shared" si="45"/>
        <v>4</v>
      </c>
      <c r="E241" s="9">
        <f t="shared" si="46"/>
        <v>4</v>
      </c>
      <c r="F241" s="9">
        <f t="shared" si="47"/>
        <v>4</v>
      </c>
      <c r="G241" s="9">
        <f t="shared" si="48"/>
        <v>4</v>
      </c>
      <c r="H241" s="9">
        <f t="shared" si="49"/>
        <v>4</v>
      </c>
      <c r="I241" s="9">
        <f t="shared" si="50"/>
        <v>4</v>
      </c>
    </row>
    <row r="242" spans="3:9" x14ac:dyDescent="0.25">
      <c r="C242" s="9">
        <f t="shared" si="44"/>
        <v>4</v>
      </c>
      <c r="D242" s="9">
        <f t="shared" si="45"/>
        <v>4</v>
      </c>
      <c r="E242" s="9">
        <f t="shared" si="46"/>
        <v>4</v>
      </c>
      <c r="F242" s="9">
        <f t="shared" si="47"/>
        <v>4</v>
      </c>
      <c r="G242" s="9">
        <f t="shared" si="48"/>
        <v>4</v>
      </c>
      <c r="H242" s="9">
        <f t="shared" si="49"/>
        <v>4</v>
      </c>
      <c r="I242" s="9">
        <f t="shared" si="50"/>
        <v>4</v>
      </c>
    </row>
    <row r="243" spans="3:9" x14ac:dyDescent="0.25">
      <c r="C243" s="9">
        <f t="shared" si="44"/>
        <v>4</v>
      </c>
      <c r="D243" s="9">
        <f t="shared" si="45"/>
        <v>4</v>
      </c>
      <c r="E243" s="9">
        <f t="shared" si="46"/>
        <v>4</v>
      </c>
      <c r="F243" s="9">
        <f t="shared" si="47"/>
        <v>4</v>
      </c>
      <c r="G243" s="9">
        <f t="shared" si="48"/>
        <v>4</v>
      </c>
      <c r="H243" s="9">
        <f t="shared" si="49"/>
        <v>4</v>
      </c>
      <c r="I243" s="9">
        <f t="shared" si="50"/>
        <v>4</v>
      </c>
    </row>
    <row r="244" spans="3:9" x14ac:dyDescent="0.25">
      <c r="C244" s="9">
        <f t="shared" si="44"/>
        <v>4</v>
      </c>
      <c r="D244" s="9">
        <f t="shared" si="45"/>
        <v>4</v>
      </c>
      <c r="E244" s="9">
        <f t="shared" si="46"/>
        <v>4</v>
      </c>
      <c r="F244" s="9">
        <f t="shared" si="47"/>
        <v>4</v>
      </c>
      <c r="G244" s="9">
        <f t="shared" si="48"/>
        <v>4</v>
      </c>
      <c r="H244" s="9">
        <f t="shared" si="49"/>
        <v>4</v>
      </c>
      <c r="I244" s="9">
        <f t="shared" si="50"/>
        <v>4</v>
      </c>
    </row>
    <row r="245" spans="3:9" x14ac:dyDescent="0.25">
      <c r="C245" s="9">
        <f t="shared" si="44"/>
        <v>4</v>
      </c>
      <c r="D245" s="9">
        <f t="shared" si="45"/>
        <v>4</v>
      </c>
      <c r="E245" s="9">
        <f t="shared" si="46"/>
        <v>4</v>
      </c>
      <c r="F245" s="9">
        <f t="shared" si="47"/>
        <v>4</v>
      </c>
      <c r="G245" s="9">
        <f t="shared" si="48"/>
        <v>4</v>
      </c>
      <c r="H245" s="9">
        <f t="shared" si="49"/>
        <v>4</v>
      </c>
      <c r="I245" s="9">
        <f t="shared" si="50"/>
        <v>4</v>
      </c>
    </row>
    <row r="246" spans="3:9" x14ac:dyDescent="0.25">
      <c r="C246" s="9">
        <f t="shared" si="44"/>
        <v>4</v>
      </c>
      <c r="D246" s="9">
        <f t="shared" si="45"/>
        <v>4</v>
      </c>
      <c r="E246" s="9">
        <f t="shared" si="46"/>
        <v>4</v>
      </c>
      <c r="F246" s="9">
        <f t="shared" si="47"/>
        <v>4</v>
      </c>
      <c r="G246" s="9">
        <f t="shared" si="48"/>
        <v>4</v>
      </c>
      <c r="H246" s="9">
        <f t="shared" si="49"/>
        <v>4</v>
      </c>
      <c r="I246" s="9">
        <f t="shared" si="50"/>
        <v>4</v>
      </c>
    </row>
    <row r="247" spans="3:9" x14ac:dyDescent="0.25">
      <c r="C247" s="9">
        <f t="shared" si="44"/>
        <v>4</v>
      </c>
      <c r="D247" s="9">
        <f t="shared" si="45"/>
        <v>4</v>
      </c>
      <c r="E247" s="9">
        <f t="shared" si="46"/>
        <v>4</v>
      </c>
      <c r="F247" s="9">
        <f t="shared" si="47"/>
        <v>4</v>
      </c>
      <c r="G247" s="9">
        <f t="shared" si="48"/>
        <v>4</v>
      </c>
      <c r="H247" s="9">
        <f t="shared" si="49"/>
        <v>4</v>
      </c>
      <c r="I247" s="9">
        <f t="shared" si="50"/>
        <v>4</v>
      </c>
    </row>
    <row r="248" spans="3:9" x14ac:dyDescent="0.25">
      <c r="C248" s="9">
        <f t="shared" si="44"/>
        <v>4</v>
      </c>
      <c r="D248" s="9">
        <f t="shared" si="45"/>
        <v>4</v>
      </c>
      <c r="E248" s="9">
        <f t="shared" si="46"/>
        <v>4</v>
      </c>
      <c r="F248" s="9">
        <f t="shared" si="47"/>
        <v>4</v>
      </c>
      <c r="G248" s="9">
        <f t="shared" si="48"/>
        <v>4</v>
      </c>
      <c r="H248" s="9">
        <f t="shared" si="49"/>
        <v>4</v>
      </c>
      <c r="I248" s="9">
        <f t="shared" si="50"/>
        <v>4</v>
      </c>
    </row>
    <row r="249" spans="3:9" x14ac:dyDescent="0.25">
      <c r="C249" s="9">
        <f t="shared" si="44"/>
        <v>4</v>
      </c>
      <c r="D249" s="9">
        <f t="shared" si="45"/>
        <v>4</v>
      </c>
      <c r="E249" s="9">
        <f t="shared" si="46"/>
        <v>4</v>
      </c>
      <c r="F249" s="9">
        <f t="shared" si="47"/>
        <v>4</v>
      </c>
      <c r="G249" s="9">
        <f t="shared" si="48"/>
        <v>4</v>
      </c>
      <c r="H249" s="9">
        <f t="shared" si="49"/>
        <v>4</v>
      </c>
      <c r="I249" s="9">
        <f t="shared" si="50"/>
        <v>4</v>
      </c>
    </row>
    <row r="250" spans="3:9" x14ac:dyDescent="0.25">
      <c r="C250" s="9">
        <f t="shared" si="44"/>
        <v>4</v>
      </c>
      <c r="D250" s="9">
        <f t="shared" si="45"/>
        <v>4</v>
      </c>
      <c r="E250" s="9">
        <f t="shared" si="46"/>
        <v>4</v>
      </c>
      <c r="F250" s="9">
        <f t="shared" si="47"/>
        <v>4</v>
      </c>
      <c r="G250" s="9">
        <f t="shared" si="48"/>
        <v>4</v>
      </c>
      <c r="H250" s="9">
        <f t="shared" si="49"/>
        <v>4</v>
      </c>
      <c r="I250" s="9">
        <f t="shared" si="50"/>
        <v>4</v>
      </c>
    </row>
    <row r="251" spans="3:9" x14ac:dyDescent="0.25">
      <c r="C251" s="9">
        <f t="shared" si="44"/>
        <v>4</v>
      </c>
      <c r="D251" s="9">
        <f t="shared" si="45"/>
        <v>4</v>
      </c>
      <c r="E251" s="9">
        <f t="shared" si="46"/>
        <v>4</v>
      </c>
      <c r="F251" s="9">
        <f t="shared" si="47"/>
        <v>4</v>
      </c>
      <c r="G251" s="9">
        <f t="shared" si="48"/>
        <v>4</v>
      </c>
      <c r="H251" s="9">
        <f t="shared" si="49"/>
        <v>4</v>
      </c>
      <c r="I251" s="9">
        <f t="shared" si="50"/>
        <v>4</v>
      </c>
    </row>
    <row r="252" spans="3:9" x14ac:dyDescent="0.25">
      <c r="C252" s="9">
        <f t="shared" si="44"/>
        <v>4</v>
      </c>
      <c r="D252" s="9">
        <f t="shared" si="45"/>
        <v>4</v>
      </c>
      <c r="E252" s="9">
        <f t="shared" si="46"/>
        <v>4</v>
      </c>
      <c r="F252" s="9">
        <f t="shared" si="47"/>
        <v>4</v>
      </c>
      <c r="G252" s="9">
        <f t="shared" si="48"/>
        <v>4</v>
      </c>
      <c r="H252" s="9">
        <f t="shared" si="49"/>
        <v>4</v>
      </c>
      <c r="I252" s="9">
        <f t="shared" si="50"/>
        <v>4</v>
      </c>
    </row>
    <row r="253" spans="3:9" x14ac:dyDescent="0.25">
      <c r="C253" s="9">
        <f t="shared" si="44"/>
        <v>4</v>
      </c>
      <c r="D253" s="9">
        <f t="shared" si="45"/>
        <v>4</v>
      </c>
      <c r="E253" s="9">
        <f t="shared" si="46"/>
        <v>4</v>
      </c>
      <c r="F253" s="9">
        <f t="shared" si="47"/>
        <v>4</v>
      </c>
      <c r="G253" s="9">
        <f t="shared" si="48"/>
        <v>4</v>
      </c>
      <c r="H253" s="9">
        <f t="shared" si="49"/>
        <v>4</v>
      </c>
      <c r="I253" s="9">
        <f t="shared" si="50"/>
        <v>4</v>
      </c>
    </row>
    <row r="254" spans="3:9" x14ac:dyDescent="0.25">
      <c r="C254" s="9">
        <f t="shared" si="44"/>
        <v>4</v>
      </c>
      <c r="D254" s="9">
        <f t="shared" si="45"/>
        <v>4</v>
      </c>
      <c r="E254" s="9">
        <f t="shared" si="46"/>
        <v>4</v>
      </c>
      <c r="F254" s="9">
        <f t="shared" si="47"/>
        <v>4</v>
      </c>
      <c r="G254" s="9">
        <f t="shared" si="48"/>
        <v>4</v>
      </c>
      <c r="H254" s="9">
        <f t="shared" si="49"/>
        <v>4</v>
      </c>
      <c r="I254" s="9">
        <f t="shared" si="50"/>
        <v>4</v>
      </c>
    </row>
    <row r="255" spans="3:9" x14ac:dyDescent="0.25">
      <c r="C255" s="9">
        <f t="shared" si="44"/>
        <v>4</v>
      </c>
      <c r="D255" s="9">
        <f t="shared" si="45"/>
        <v>4</v>
      </c>
      <c r="E255" s="9">
        <f t="shared" si="46"/>
        <v>4</v>
      </c>
      <c r="F255" s="9">
        <f t="shared" si="47"/>
        <v>4</v>
      </c>
      <c r="G255" s="9">
        <f t="shared" si="48"/>
        <v>4</v>
      </c>
      <c r="H255" s="9">
        <f t="shared" si="49"/>
        <v>4</v>
      </c>
      <c r="I255" s="9">
        <f t="shared" si="50"/>
        <v>4</v>
      </c>
    </row>
    <row r="256" spans="3:9" x14ac:dyDescent="0.25">
      <c r="C256" s="9">
        <f t="shared" si="44"/>
        <v>4</v>
      </c>
      <c r="D256" s="9">
        <f t="shared" si="45"/>
        <v>4</v>
      </c>
      <c r="E256" s="9">
        <f t="shared" si="46"/>
        <v>4</v>
      </c>
      <c r="F256" s="9">
        <f t="shared" si="47"/>
        <v>4</v>
      </c>
      <c r="G256" s="9">
        <f t="shared" si="48"/>
        <v>4</v>
      </c>
      <c r="H256" s="9">
        <f t="shared" si="49"/>
        <v>4</v>
      </c>
      <c r="I256" s="9">
        <f t="shared" si="50"/>
        <v>4</v>
      </c>
    </row>
    <row r="257" spans="3:9" x14ac:dyDescent="0.25">
      <c r="C257" s="9">
        <f t="shared" si="44"/>
        <v>4</v>
      </c>
      <c r="D257" s="9">
        <f t="shared" si="45"/>
        <v>4</v>
      </c>
      <c r="E257" s="9">
        <f t="shared" si="46"/>
        <v>4</v>
      </c>
      <c r="F257" s="9">
        <f t="shared" si="47"/>
        <v>4</v>
      </c>
      <c r="G257" s="9">
        <f t="shared" si="48"/>
        <v>4</v>
      </c>
      <c r="H257" s="9">
        <f t="shared" si="49"/>
        <v>4</v>
      </c>
      <c r="I257" s="9">
        <f t="shared" si="50"/>
        <v>4</v>
      </c>
    </row>
    <row r="258" spans="3:9" x14ac:dyDescent="0.25">
      <c r="C258" s="9">
        <f t="shared" si="44"/>
        <v>4</v>
      </c>
      <c r="D258" s="9">
        <f t="shared" si="45"/>
        <v>4</v>
      </c>
      <c r="E258" s="9">
        <f t="shared" si="46"/>
        <v>4</v>
      </c>
      <c r="F258" s="9">
        <f t="shared" si="47"/>
        <v>4</v>
      </c>
      <c r="G258" s="9">
        <f t="shared" si="48"/>
        <v>4</v>
      </c>
      <c r="H258" s="9">
        <f t="shared" si="49"/>
        <v>4</v>
      </c>
      <c r="I258" s="9">
        <f t="shared" si="50"/>
        <v>4</v>
      </c>
    </row>
    <row r="259" spans="3:9" x14ac:dyDescent="0.25">
      <c r="C259" s="9">
        <f t="shared" si="44"/>
        <v>4</v>
      </c>
      <c r="D259" s="9">
        <f t="shared" si="45"/>
        <v>4</v>
      </c>
      <c r="E259" s="9">
        <f t="shared" si="46"/>
        <v>4</v>
      </c>
      <c r="F259" s="9">
        <f t="shared" si="47"/>
        <v>4</v>
      </c>
      <c r="G259" s="9">
        <f t="shared" si="48"/>
        <v>4</v>
      </c>
      <c r="H259" s="9">
        <f t="shared" si="49"/>
        <v>4</v>
      </c>
      <c r="I259" s="9">
        <f t="shared" si="50"/>
        <v>4</v>
      </c>
    </row>
    <row r="260" spans="3:9" x14ac:dyDescent="0.25">
      <c r="C260" s="9">
        <f t="shared" si="44"/>
        <v>4</v>
      </c>
      <c r="D260" s="9">
        <f t="shared" si="45"/>
        <v>4</v>
      </c>
      <c r="E260" s="9">
        <f t="shared" si="46"/>
        <v>4</v>
      </c>
      <c r="F260" s="9">
        <f t="shared" si="47"/>
        <v>4</v>
      </c>
      <c r="G260" s="9">
        <f t="shared" si="48"/>
        <v>4</v>
      </c>
      <c r="H260" s="9">
        <f t="shared" si="49"/>
        <v>4</v>
      </c>
      <c r="I260" s="9">
        <f t="shared" si="50"/>
        <v>4</v>
      </c>
    </row>
    <row r="261" spans="3:9" x14ac:dyDescent="0.25">
      <c r="C261" s="9">
        <f t="shared" si="44"/>
        <v>4</v>
      </c>
      <c r="D261" s="9">
        <f t="shared" si="45"/>
        <v>4</v>
      </c>
      <c r="E261" s="9">
        <f t="shared" si="46"/>
        <v>4</v>
      </c>
      <c r="F261" s="9">
        <f t="shared" si="47"/>
        <v>4</v>
      </c>
      <c r="G261" s="9">
        <f t="shared" si="48"/>
        <v>4</v>
      </c>
      <c r="H261" s="9">
        <f t="shared" si="49"/>
        <v>4</v>
      </c>
      <c r="I261" s="9">
        <f t="shared" si="50"/>
        <v>4</v>
      </c>
    </row>
    <row r="262" spans="3:9" x14ac:dyDescent="0.25">
      <c r="C262" s="9">
        <f t="shared" si="44"/>
        <v>4</v>
      </c>
      <c r="D262" s="9">
        <f t="shared" si="45"/>
        <v>4</v>
      </c>
      <c r="E262" s="9">
        <f t="shared" si="46"/>
        <v>4</v>
      </c>
      <c r="F262" s="9">
        <f t="shared" si="47"/>
        <v>4</v>
      </c>
      <c r="G262" s="9">
        <f t="shared" si="48"/>
        <v>4</v>
      </c>
      <c r="H262" s="9">
        <f t="shared" si="49"/>
        <v>4</v>
      </c>
      <c r="I262" s="9">
        <f t="shared" si="50"/>
        <v>4</v>
      </c>
    </row>
    <row r="263" spans="3:9" x14ac:dyDescent="0.25">
      <c r="C263" s="9">
        <f t="shared" si="44"/>
        <v>4</v>
      </c>
      <c r="D263" s="9">
        <f t="shared" si="45"/>
        <v>4</v>
      </c>
      <c r="E263" s="9">
        <f t="shared" si="46"/>
        <v>4</v>
      </c>
      <c r="F263" s="9">
        <f t="shared" si="47"/>
        <v>4</v>
      </c>
      <c r="G263" s="9">
        <f t="shared" si="48"/>
        <v>4</v>
      </c>
      <c r="H263" s="9">
        <f t="shared" si="49"/>
        <v>4</v>
      </c>
      <c r="I263" s="9">
        <f t="shared" si="50"/>
        <v>4</v>
      </c>
    </row>
    <row r="264" spans="3:9" x14ac:dyDescent="0.25">
      <c r="C264" s="9">
        <f t="shared" si="44"/>
        <v>4</v>
      </c>
      <c r="D264" s="9">
        <f t="shared" si="45"/>
        <v>4</v>
      </c>
      <c r="E264" s="9">
        <f t="shared" si="46"/>
        <v>4</v>
      </c>
      <c r="F264" s="9">
        <f t="shared" si="47"/>
        <v>4</v>
      </c>
      <c r="G264" s="9">
        <f t="shared" si="48"/>
        <v>4</v>
      </c>
      <c r="H264" s="9">
        <f t="shared" si="49"/>
        <v>4</v>
      </c>
      <c r="I264" s="9">
        <f t="shared" si="50"/>
        <v>4</v>
      </c>
    </row>
    <row r="265" spans="3:9" x14ac:dyDescent="0.25">
      <c r="C265" s="9">
        <f t="shared" si="44"/>
        <v>4</v>
      </c>
      <c r="D265" s="9">
        <f t="shared" si="45"/>
        <v>4</v>
      </c>
      <c r="E265" s="9">
        <f t="shared" si="46"/>
        <v>4</v>
      </c>
      <c r="F265" s="9">
        <f t="shared" si="47"/>
        <v>4</v>
      </c>
      <c r="G265" s="9">
        <f t="shared" si="48"/>
        <v>4</v>
      </c>
      <c r="H265" s="9">
        <f t="shared" si="49"/>
        <v>4</v>
      </c>
      <c r="I265" s="9">
        <f t="shared" si="50"/>
        <v>4</v>
      </c>
    </row>
    <row r="266" spans="3:9" x14ac:dyDescent="0.25">
      <c r="C266" s="9">
        <f t="shared" si="44"/>
        <v>4</v>
      </c>
      <c r="D266" s="9">
        <f t="shared" si="45"/>
        <v>4</v>
      </c>
      <c r="E266" s="9">
        <f t="shared" si="46"/>
        <v>4</v>
      </c>
      <c r="F266" s="9">
        <f t="shared" si="47"/>
        <v>4</v>
      </c>
      <c r="G266" s="9">
        <f t="shared" si="48"/>
        <v>4</v>
      </c>
      <c r="H266" s="9">
        <f t="shared" si="49"/>
        <v>4</v>
      </c>
      <c r="I266" s="9">
        <f t="shared" si="50"/>
        <v>4</v>
      </c>
    </row>
    <row r="267" spans="3:9" x14ac:dyDescent="0.25">
      <c r="C267" s="9">
        <f t="shared" si="44"/>
        <v>4</v>
      </c>
      <c r="D267" s="9">
        <f t="shared" si="45"/>
        <v>4</v>
      </c>
      <c r="E267" s="9">
        <f t="shared" si="46"/>
        <v>4</v>
      </c>
      <c r="F267" s="9">
        <f t="shared" si="47"/>
        <v>4</v>
      </c>
      <c r="G267" s="9">
        <f t="shared" si="48"/>
        <v>4</v>
      </c>
      <c r="H267" s="9">
        <f t="shared" si="49"/>
        <v>4</v>
      </c>
      <c r="I267" s="9">
        <f t="shared" si="50"/>
        <v>4</v>
      </c>
    </row>
    <row r="268" spans="3:9" x14ac:dyDescent="0.25">
      <c r="C268" s="9">
        <f t="shared" si="44"/>
        <v>4</v>
      </c>
      <c r="D268" s="9">
        <f t="shared" si="45"/>
        <v>4</v>
      </c>
      <c r="E268" s="9">
        <f t="shared" si="46"/>
        <v>4</v>
      </c>
      <c r="F268" s="9">
        <f t="shared" si="47"/>
        <v>4</v>
      </c>
      <c r="G268" s="9">
        <f t="shared" si="48"/>
        <v>4</v>
      </c>
      <c r="H268" s="9">
        <f t="shared" si="49"/>
        <v>4</v>
      </c>
      <c r="I268" s="9">
        <f t="shared" si="50"/>
        <v>4</v>
      </c>
    </row>
    <row r="269" spans="3:9" x14ac:dyDescent="0.25">
      <c r="C269" s="9">
        <f t="shared" si="44"/>
        <v>4</v>
      </c>
      <c r="D269" s="9">
        <f t="shared" si="45"/>
        <v>4</v>
      </c>
      <c r="E269" s="9">
        <f t="shared" si="46"/>
        <v>4</v>
      </c>
      <c r="F269" s="9">
        <f t="shared" si="47"/>
        <v>4</v>
      </c>
      <c r="G269" s="9">
        <f t="shared" si="48"/>
        <v>4</v>
      </c>
      <c r="H269" s="9">
        <f t="shared" si="49"/>
        <v>4</v>
      </c>
      <c r="I269" s="9">
        <f t="shared" si="50"/>
        <v>4</v>
      </c>
    </row>
    <row r="270" spans="3:9" x14ac:dyDescent="0.25">
      <c r="C270" s="9">
        <f t="shared" si="44"/>
        <v>4</v>
      </c>
      <c r="D270" s="9">
        <f t="shared" si="45"/>
        <v>4</v>
      </c>
      <c r="E270" s="9">
        <f t="shared" si="46"/>
        <v>4</v>
      </c>
      <c r="F270" s="9">
        <f t="shared" si="47"/>
        <v>4</v>
      </c>
      <c r="G270" s="9">
        <f t="shared" si="48"/>
        <v>4</v>
      </c>
      <c r="H270" s="9">
        <f t="shared" si="49"/>
        <v>4</v>
      </c>
      <c r="I270" s="9">
        <f t="shared" si="50"/>
        <v>4</v>
      </c>
    </row>
    <row r="271" spans="3:9" x14ac:dyDescent="0.25">
      <c r="C271" s="9">
        <f t="shared" si="44"/>
        <v>4</v>
      </c>
      <c r="D271" s="9">
        <f t="shared" si="45"/>
        <v>4</v>
      </c>
      <c r="E271" s="9">
        <f t="shared" si="46"/>
        <v>4</v>
      </c>
      <c r="F271" s="9">
        <f t="shared" si="47"/>
        <v>4</v>
      </c>
      <c r="G271" s="9">
        <f t="shared" si="48"/>
        <v>4</v>
      </c>
      <c r="H271" s="9">
        <f t="shared" si="49"/>
        <v>4</v>
      </c>
      <c r="I271" s="9">
        <f t="shared" si="50"/>
        <v>4</v>
      </c>
    </row>
    <row r="272" spans="3:9" x14ac:dyDescent="0.25">
      <c r="C272" s="9">
        <f t="shared" si="44"/>
        <v>4</v>
      </c>
      <c r="D272" s="9">
        <f t="shared" si="45"/>
        <v>4</v>
      </c>
      <c r="E272" s="9">
        <f t="shared" si="46"/>
        <v>4</v>
      </c>
      <c r="F272" s="9">
        <f t="shared" si="47"/>
        <v>4</v>
      </c>
      <c r="G272" s="9">
        <f t="shared" si="48"/>
        <v>4</v>
      </c>
      <c r="H272" s="9">
        <f t="shared" si="49"/>
        <v>4</v>
      </c>
      <c r="I272" s="9">
        <f t="shared" si="50"/>
        <v>4</v>
      </c>
    </row>
    <row r="273" spans="3:9" x14ac:dyDescent="0.25">
      <c r="C273" s="9">
        <f t="shared" si="44"/>
        <v>4</v>
      </c>
      <c r="D273" s="9">
        <f t="shared" si="45"/>
        <v>4</v>
      </c>
      <c r="E273" s="9">
        <f t="shared" si="46"/>
        <v>4</v>
      </c>
      <c r="F273" s="9">
        <f t="shared" si="47"/>
        <v>4</v>
      </c>
      <c r="G273" s="9">
        <f t="shared" si="48"/>
        <v>4</v>
      </c>
      <c r="H273" s="9">
        <f t="shared" si="49"/>
        <v>4</v>
      </c>
      <c r="I273" s="9">
        <f t="shared" si="50"/>
        <v>4</v>
      </c>
    </row>
    <row r="274" spans="3:9" x14ac:dyDescent="0.25">
      <c r="C274" s="9">
        <f t="shared" si="44"/>
        <v>4</v>
      </c>
      <c r="D274" s="9">
        <f t="shared" si="45"/>
        <v>4</v>
      </c>
      <c r="E274" s="9">
        <f t="shared" si="46"/>
        <v>4</v>
      </c>
      <c r="F274" s="9">
        <f t="shared" si="47"/>
        <v>4</v>
      </c>
      <c r="G274" s="9">
        <f t="shared" si="48"/>
        <v>4</v>
      </c>
      <c r="H274" s="9">
        <f t="shared" si="49"/>
        <v>4</v>
      </c>
      <c r="I274" s="9">
        <f t="shared" si="50"/>
        <v>4</v>
      </c>
    </row>
    <row r="275" spans="3:9" x14ac:dyDescent="0.25">
      <c r="C275" s="9">
        <f t="shared" si="44"/>
        <v>4</v>
      </c>
      <c r="D275" s="9">
        <f t="shared" si="45"/>
        <v>4</v>
      </c>
      <c r="E275" s="9">
        <f t="shared" si="46"/>
        <v>4</v>
      </c>
      <c r="F275" s="9">
        <f t="shared" si="47"/>
        <v>4</v>
      </c>
      <c r="G275" s="9">
        <f t="shared" si="48"/>
        <v>4</v>
      </c>
      <c r="H275" s="9">
        <f t="shared" si="49"/>
        <v>4</v>
      </c>
      <c r="I275" s="9">
        <f t="shared" si="50"/>
        <v>4</v>
      </c>
    </row>
    <row r="276" spans="3:9" x14ac:dyDescent="0.25">
      <c r="C276" s="9">
        <f t="shared" si="44"/>
        <v>4</v>
      </c>
      <c r="D276" s="9">
        <f t="shared" si="45"/>
        <v>4</v>
      </c>
      <c r="E276" s="9">
        <f t="shared" si="46"/>
        <v>4</v>
      </c>
      <c r="F276" s="9">
        <f t="shared" si="47"/>
        <v>4</v>
      </c>
      <c r="G276" s="9">
        <f t="shared" si="48"/>
        <v>4</v>
      </c>
      <c r="H276" s="9">
        <f t="shared" si="49"/>
        <v>4</v>
      </c>
      <c r="I276" s="9">
        <f t="shared" si="50"/>
        <v>4</v>
      </c>
    </row>
    <row r="277" spans="3:9" x14ac:dyDescent="0.25">
      <c r="C277" s="9">
        <f t="shared" si="44"/>
        <v>4</v>
      </c>
      <c r="D277" s="9">
        <f t="shared" si="45"/>
        <v>4</v>
      </c>
      <c r="E277" s="9">
        <f t="shared" si="46"/>
        <v>4</v>
      </c>
      <c r="F277" s="9">
        <f t="shared" si="47"/>
        <v>4</v>
      </c>
      <c r="G277" s="9">
        <f t="shared" si="48"/>
        <v>4</v>
      </c>
      <c r="H277" s="9">
        <f t="shared" si="49"/>
        <v>4</v>
      </c>
      <c r="I277" s="9">
        <f t="shared" si="50"/>
        <v>4</v>
      </c>
    </row>
    <row r="278" spans="3:9" x14ac:dyDescent="0.25">
      <c r="C278" s="9">
        <f t="shared" si="44"/>
        <v>4</v>
      </c>
      <c r="D278" s="9">
        <f t="shared" si="45"/>
        <v>4</v>
      </c>
      <c r="E278" s="9">
        <f t="shared" si="46"/>
        <v>4</v>
      </c>
      <c r="F278" s="9">
        <f t="shared" si="47"/>
        <v>4</v>
      </c>
      <c r="G278" s="9">
        <f t="shared" si="48"/>
        <v>4</v>
      </c>
      <c r="H278" s="9">
        <f t="shared" si="49"/>
        <v>4</v>
      </c>
      <c r="I278" s="9">
        <f t="shared" si="50"/>
        <v>4</v>
      </c>
    </row>
    <row r="279" spans="3:9" x14ac:dyDescent="0.25">
      <c r="C279" s="9">
        <f t="shared" si="44"/>
        <v>4</v>
      </c>
      <c r="D279" s="9">
        <f t="shared" si="45"/>
        <v>4</v>
      </c>
      <c r="E279" s="9">
        <f t="shared" si="46"/>
        <v>4</v>
      </c>
      <c r="F279" s="9">
        <f t="shared" si="47"/>
        <v>4</v>
      </c>
      <c r="G279" s="9">
        <f t="shared" si="48"/>
        <v>4</v>
      </c>
      <c r="H279" s="9">
        <f t="shared" si="49"/>
        <v>4</v>
      </c>
      <c r="I279" s="9">
        <f t="shared" si="50"/>
        <v>4</v>
      </c>
    </row>
    <row r="280" spans="3:9" x14ac:dyDescent="0.25">
      <c r="C280" s="9">
        <f t="shared" si="44"/>
        <v>4</v>
      </c>
      <c r="D280" s="9">
        <f t="shared" si="45"/>
        <v>4</v>
      </c>
      <c r="E280" s="9">
        <f t="shared" si="46"/>
        <v>4</v>
      </c>
      <c r="F280" s="9">
        <f t="shared" si="47"/>
        <v>4</v>
      </c>
      <c r="G280" s="9">
        <f t="shared" si="48"/>
        <v>4</v>
      </c>
      <c r="H280" s="9">
        <f t="shared" si="49"/>
        <v>4</v>
      </c>
      <c r="I280" s="9">
        <f t="shared" si="50"/>
        <v>4</v>
      </c>
    </row>
    <row r="281" spans="3:9" x14ac:dyDescent="0.25">
      <c r="C281" s="9">
        <f t="shared" si="44"/>
        <v>4</v>
      </c>
      <c r="D281" s="9">
        <f t="shared" si="45"/>
        <v>4</v>
      </c>
      <c r="E281" s="9">
        <f t="shared" si="46"/>
        <v>4</v>
      </c>
      <c r="F281" s="9">
        <f t="shared" si="47"/>
        <v>4</v>
      </c>
      <c r="G281" s="9">
        <f t="shared" si="48"/>
        <v>4</v>
      </c>
      <c r="H281" s="9">
        <f t="shared" si="49"/>
        <v>4</v>
      </c>
      <c r="I281" s="9">
        <f t="shared" si="50"/>
        <v>4</v>
      </c>
    </row>
    <row r="282" spans="3:9" x14ac:dyDescent="0.25">
      <c r="C282" s="9">
        <f t="shared" si="44"/>
        <v>4</v>
      </c>
      <c r="D282" s="9">
        <f t="shared" si="45"/>
        <v>4</v>
      </c>
      <c r="E282" s="9">
        <f t="shared" si="46"/>
        <v>4</v>
      </c>
      <c r="F282" s="9">
        <f t="shared" si="47"/>
        <v>4</v>
      </c>
      <c r="G282" s="9">
        <f t="shared" si="48"/>
        <v>4</v>
      </c>
      <c r="H282" s="9">
        <f t="shared" si="49"/>
        <v>4</v>
      </c>
      <c r="I282" s="9">
        <f t="shared" si="50"/>
        <v>4</v>
      </c>
    </row>
    <row r="283" spans="3:9" x14ac:dyDescent="0.25">
      <c r="C283" s="9">
        <f t="shared" si="44"/>
        <v>4</v>
      </c>
      <c r="D283" s="9">
        <f t="shared" si="45"/>
        <v>4</v>
      </c>
      <c r="E283" s="9">
        <f t="shared" si="46"/>
        <v>4</v>
      </c>
      <c r="F283" s="9">
        <f t="shared" si="47"/>
        <v>4</v>
      </c>
      <c r="G283" s="9">
        <f t="shared" si="48"/>
        <v>4</v>
      </c>
      <c r="H283" s="9">
        <f t="shared" si="49"/>
        <v>4</v>
      </c>
      <c r="I283" s="9">
        <f t="shared" si="50"/>
        <v>4</v>
      </c>
    </row>
    <row r="284" spans="3:9" x14ac:dyDescent="0.25">
      <c r="C284" s="9">
        <f t="shared" si="44"/>
        <v>4</v>
      </c>
      <c r="D284" s="9">
        <f t="shared" si="45"/>
        <v>4</v>
      </c>
      <c r="E284" s="9">
        <f t="shared" si="46"/>
        <v>4</v>
      </c>
      <c r="F284" s="9">
        <f t="shared" si="47"/>
        <v>4</v>
      </c>
      <c r="G284" s="9">
        <f t="shared" si="48"/>
        <v>4</v>
      </c>
      <c r="H284" s="9">
        <f t="shared" si="49"/>
        <v>4</v>
      </c>
      <c r="I284" s="9">
        <f t="shared" si="50"/>
        <v>4</v>
      </c>
    </row>
    <row r="285" spans="3:9" x14ac:dyDescent="0.25">
      <c r="C285" s="9">
        <f t="shared" si="44"/>
        <v>4</v>
      </c>
      <c r="D285" s="9">
        <f t="shared" si="45"/>
        <v>4</v>
      </c>
      <c r="E285" s="9">
        <f t="shared" si="46"/>
        <v>4</v>
      </c>
      <c r="F285" s="9">
        <f t="shared" si="47"/>
        <v>4</v>
      </c>
      <c r="G285" s="9">
        <f t="shared" si="48"/>
        <v>4</v>
      </c>
      <c r="H285" s="9">
        <f t="shared" si="49"/>
        <v>4</v>
      </c>
      <c r="I285" s="9">
        <f t="shared" si="50"/>
        <v>4</v>
      </c>
    </row>
    <row r="286" spans="3:9" x14ac:dyDescent="0.25">
      <c r="C286" s="9">
        <f t="shared" si="44"/>
        <v>4</v>
      </c>
      <c r="D286" s="9">
        <f t="shared" si="45"/>
        <v>4</v>
      </c>
      <c r="E286" s="9">
        <f t="shared" si="46"/>
        <v>4</v>
      </c>
      <c r="F286" s="9">
        <f t="shared" si="47"/>
        <v>4</v>
      </c>
      <c r="G286" s="9">
        <f t="shared" si="48"/>
        <v>4</v>
      </c>
      <c r="H286" s="9">
        <f t="shared" si="49"/>
        <v>4</v>
      </c>
      <c r="I286" s="9">
        <f t="shared" si="50"/>
        <v>4</v>
      </c>
    </row>
    <row r="287" spans="3:9" x14ac:dyDescent="0.25">
      <c r="C287" s="9">
        <f t="shared" si="44"/>
        <v>4</v>
      </c>
      <c r="D287" s="9">
        <f t="shared" si="45"/>
        <v>4</v>
      </c>
      <c r="E287" s="9">
        <f t="shared" si="46"/>
        <v>4</v>
      </c>
      <c r="F287" s="9">
        <f t="shared" si="47"/>
        <v>4</v>
      </c>
      <c r="G287" s="9">
        <f t="shared" si="48"/>
        <v>4</v>
      </c>
      <c r="H287" s="9">
        <f t="shared" si="49"/>
        <v>4</v>
      </c>
      <c r="I287" s="9">
        <f t="shared" si="50"/>
        <v>4</v>
      </c>
    </row>
    <row r="288" spans="3:9" x14ac:dyDescent="0.25">
      <c r="C288" s="9">
        <f t="shared" si="44"/>
        <v>4</v>
      </c>
      <c r="D288" s="9">
        <f t="shared" si="45"/>
        <v>4</v>
      </c>
      <c r="E288" s="9">
        <f t="shared" si="46"/>
        <v>4</v>
      </c>
      <c r="F288" s="9">
        <f t="shared" si="47"/>
        <v>4</v>
      </c>
      <c r="G288" s="9">
        <f t="shared" si="48"/>
        <v>4</v>
      </c>
      <c r="H288" s="9">
        <f t="shared" si="49"/>
        <v>4</v>
      </c>
      <c r="I288" s="9">
        <f t="shared" si="50"/>
        <v>4</v>
      </c>
    </row>
    <row r="289" spans="3:9" x14ac:dyDescent="0.25">
      <c r="C289" s="9">
        <f t="shared" si="44"/>
        <v>4</v>
      </c>
      <c r="D289" s="9">
        <f t="shared" si="45"/>
        <v>4</v>
      </c>
      <c r="E289" s="9">
        <f t="shared" si="46"/>
        <v>4</v>
      </c>
      <c r="F289" s="9">
        <f t="shared" si="47"/>
        <v>4</v>
      </c>
      <c r="G289" s="9">
        <f t="shared" si="48"/>
        <v>4</v>
      </c>
      <c r="H289" s="9">
        <f t="shared" si="49"/>
        <v>4</v>
      </c>
      <c r="I289" s="9">
        <f t="shared" si="50"/>
        <v>4</v>
      </c>
    </row>
    <row r="290" spans="3:9" x14ac:dyDescent="0.25">
      <c r="C290" s="9">
        <f t="shared" si="44"/>
        <v>4</v>
      </c>
      <c r="D290" s="9">
        <f t="shared" si="45"/>
        <v>4</v>
      </c>
      <c r="E290" s="9">
        <f t="shared" si="46"/>
        <v>4</v>
      </c>
      <c r="F290" s="9">
        <f t="shared" si="47"/>
        <v>4</v>
      </c>
      <c r="G290" s="9">
        <f t="shared" si="48"/>
        <v>4</v>
      </c>
      <c r="H290" s="9">
        <f t="shared" si="49"/>
        <v>4</v>
      </c>
      <c r="I290" s="9">
        <f t="shared" si="50"/>
        <v>4</v>
      </c>
    </row>
    <row r="291" spans="3:9" x14ac:dyDescent="0.25">
      <c r="C291" s="9">
        <f t="shared" si="44"/>
        <v>4</v>
      </c>
      <c r="D291" s="9">
        <f t="shared" si="45"/>
        <v>4</v>
      </c>
      <c r="E291" s="9">
        <f t="shared" si="46"/>
        <v>4</v>
      </c>
      <c r="F291" s="9">
        <f t="shared" si="47"/>
        <v>4</v>
      </c>
      <c r="G291" s="9">
        <f t="shared" si="48"/>
        <v>4</v>
      </c>
      <c r="H291" s="9">
        <f t="shared" si="49"/>
        <v>4</v>
      </c>
      <c r="I291" s="9">
        <f t="shared" si="50"/>
        <v>4</v>
      </c>
    </row>
    <row r="292" spans="3:9" x14ac:dyDescent="0.25">
      <c r="C292" s="9">
        <f t="shared" si="44"/>
        <v>4</v>
      </c>
      <c r="D292" s="9">
        <f t="shared" si="45"/>
        <v>4</v>
      </c>
      <c r="E292" s="9">
        <f t="shared" si="46"/>
        <v>4</v>
      </c>
      <c r="F292" s="9">
        <f t="shared" si="47"/>
        <v>4</v>
      </c>
      <c r="G292" s="9">
        <f t="shared" si="48"/>
        <v>4</v>
      </c>
      <c r="H292" s="9">
        <f t="shared" si="49"/>
        <v>4</v>
      </c>
      <c r="I292" s="9">
        <f t="shared" si="50"/>
        <v>4</v>
      </c>
    </row>
    <row r="293" spans="3:9" x14ac:dyDescent="0.25">
      <c r="C293" s="9">
        <f t="shared" si="44"/>
        <v>4</v>
      </c>
      <c r="D293" s="9">
        <f t="shared" si="45"/>
        <v>4</v>
      </c>
      <c r="E293" s="9">
        <f t="shared" si="46"/>
        <v>4</v>
      </c>
      <c r="F293" s="9">
        <f t="shared" si="47"/>
        <v>4</v>
      </c>
      <c r="G293" s="9">
        <f t="shared" si="48"/>
        <v>4</v>
      </c>
      <c r="H293" s="9">
        <f t="shared" si="49"/>
        <v>4</v>
      </c>
      <c r="I293" s="9">
        <f t="shared" si="50"/>
        <v>4</v>
      </c>
    </row>
    <row r="294" spans="3:9" x14ac:dyDescent="0.25">
      <c r="C294" s="9">
        <f t="shared" si="44"/>
        <v>4</v>
      </c>
      <c r="D294" s="9">
        <f t="shared" si="45"/>
        <v>4</v>
      </c>
      <c r="E294" s="9">
        <f t="shared" si="46"/>
        <v>4</v>
      </c>
      <c r="F294" s="9">
        <f t="shared" si="47"/>
        <v>4</v>
      </c>
      <c r="G294" s="9">
        <f t="shared" si="48"/>
        <v>4</v>
      </c>
      <c r="H294" s="9">
        <f t="shared" si="49"/>
        <v>4</v>
      </c>
      <c r="I294" s="9">
        <f t="shared" si="50"/>
        <v>4</v>
      </c>
    </row>
    <row r="295" spans="3:9" x14ac:dyDescent="0.25">
      <c r="C295" s="9">
        <f t="shared" si="44"/>
        <v>4</v>
      </c>
      <c r="D295" s="9">
        <f t="shared" si="45"/>
        <v>4</v>
      </c>
      <c r="E295" s="9">
        <f t="shared" si="46"/>
        <v>4</v>
      </c>
      <c r="F295" s="9">
        <f t="shared" si="47"/>
        <v>4</v>
      </c>
      <c r="G295" s="9">
        <f t="shared" si="48"/>
        <v>4</v>
      </c>
      <c r="H295" s="9">
        <f t="shared" si="49"/>
        <v>4</v>
      </c>
      <c r="I295" s="9">
        <f t="shared" si="50"/>
        <v>4</v>
      </c>
    </row>
    <row r="296" spans="3:9" x14ac:dyDescent="0.25">
      <c r="C296" s="9">
        <f t="shared" si="44"/>
        <v>4</v>
      </c>
      <c r="D296" s="9">
        <f t="shared" si="45"/>
        <v>4</v>
      </c>
      <c r="E296" s="9">
        <f t="shared" si="46"/>
        <v>4</v>
      </c>
      <c r="F296" s="9">
        <f t="shared" si="47"/>
        <v>4</v>
      </c>
      <c r="G296" s="9">
        <f t="shared" si="48"/>
        <v>4</v>
      </c>
      <c r="H296" s="9">
        <f t="shared" si="49"/>
        <v>4</v>
      </c>
      <c r="I296" s="9">
        <f t="shared" si="50"/>
        <v>4</v>
      </c>
    </row>
    <row r="297" spans="3:9" x14ac:dyDescent="0.25">
      <c r="C297" s="9">
        <f t="shared" si="44"/>
        <v>4</v>
      </c>
      <c r="D297" s="9">
        <f t="shared" si="45"/>
        <v>4</v>
      </c>
      <c r="E297" s="9">
        <f t="shared" si="46"/>
        <v>4</v>
      </c>
      <c r="F297" s="9">
        <f t="shared" si="47"/>
        <v>4</v>
      </c>
      <c r="G297" s="9">
        <f t="shared" si="48"/>
        <v>4</v>
      </c>
      <c r="H297" s="9">
        <f t="shared" si="49"/>
        <v>4</v>
      </c>
      <c r="I297" s="9">
        <f t="shared" si="50"/>
        <v>4</v>
      </c>
    </row>
    <row r="298" spans="3:9" x14ac:dyDescent="0.25">
      <c r="C298" s="9">
        <f t="shared" si="44"/>
        <v>4</v>
      </c>
      <c r="D298" s="9">
        <f t="shared" si="45"/>
        <v>4</v>
      </c>
      <c r="E298" s="9">
        <f t="shared" si="46"/>
        <v>4</v>
      </c>
      <c r="F298" s="9">
        <f t="shared" si="47"/>
        <v>4</v>
      </c>
      <c r="G298" s="9">
        <f t="shared" si="48"/>
        <v>4</v>
      </c>
      <c r="H298" s="9">
        <f t="shared" si="49"/>
        <v>4</v>
      </c>
      <c r="I298" s="9">
        <f t="shared" si="50"/>
        <v>4</v>
      </c>
    </row>
    <row r="299" spans="3:9" x14ac:dyDescent="0.25">
      <c r="C299" s="9">
        <f t="shared" ref="C299:C350" si="51">IF(OR(ISBLANK(A299), ISBLANK(B299)),4,IF(AND(ISNUMBER(FIND(C$1,$A299)), ISNUMBER(FIND(C$1,$B299))), 3, IF(ISNUMBER(FIND(C$1,$A299)), 1, IF(ISNUMBER(FIND(C$1,$B299)), 2, 0))))</f>
        <v>4</v>
      </c>
      <c r="D299" s="9">
        <f t="shared" ref="D299:D350" si="52">IF(OR(ISBLANK(A299), ISBLANK(B299)),4,IF(AND(ISNUMBER(FIND(D$1,$A299)), ISNUMBER(FIND(D$1,$B299))), 3, IF(ISNUMBER(FIND(D$1,$A299)), 1, IF(ISNUMBER(FIND(D$1,$B299)), 2, 0))))</f>
        <v>4</v>
      </c>
      <c r="E299" s="9">
        <f t="shared" ref="E299:E350" si="53">IF(OR(ISBLANK(A299),ISBLANK(B299)),4,IF(AND(ISNUMBER(FIND(E$1,$A299)),ISNUMBER(FIND(E$1,$B299))),3,IF(ISNUMBER(FIND(E$1,$A299)),1,IF(ISNUMBER(FIND(E$1,$B299)),2,0))))</f>
        <v>4</v>
      </c>
      <c r="F299" s="9">
        <f t="shared" ref="F299:F350" si="54">IF(OR(ISBLANK(A299),ISBLANK(B299)),4,IF(AND(ISNUMBER(FIND(F$1,$A299)),ISNUMBER(FIND(F$1,$B299))),3,IF(ISNUMBER(FIND(F$1,$A299)),1,IF(ISNUMBER(FIND(F$1,$B299)),2,0))))</f>
        <v>4</v>
      </c>
      <c r="G299" s="9">
        <f t="shared" ref="G299:G350" si="55">IF(OR(ISBLANK(A299),ISBLANK(B299)),4,IF(AND(ISNUMBER(FIND(G$1,$A299)),ISNUMBER(FIND(G$1,$B299))),3,IF(ISNUMBER(FIND(G$1,$A299)),1,IF(ISNUMBER(FIND(G$1,$B299)),2,0))))</f>
        <v>4</v>
      </c>
      <c r="H299" s="9">
        <f t="shared" ref="H299:H350" si="56">IF(OR(ISBLANK(A299),ISBLANK(B299)),4,IF(AND(ISNUMBER(FIND(H$1,$A299)),ISNUMBER(FIND(H$1,$B299))),3,IF(ISNUMBER(FIND(H$1,$A299)),1,IF(ISNUMBER(FIND(H$1,$B299)),2,0))))</f>
        <v>4</v>
      </c>
      <c r="I299" s="9">
        <f t="shared" ref="I299:I350" si="57">IF(OR(ISBLANK(A299),ISBLANK(B299)),4,IF(AND(ISNUMBER(FIND(I$1,$A299)),ISNUMBER(FIND(I$1,$B299))),3,IF(ISNUMBER(FIND(I$1,$A299)),1,IF(ISNUMBER(FIND(I$1,$B299)),2,0))))</f>
        <v>4</v>
      </c>
    </row>
    <row r="300" spans="3:9" x14ac:dyDescent="0.25">
      <c r="C300" s="9">
        <f t="shared" si="51"/>
        <v>4</v>
      </c>
      <c r="D300" s="9">
        <f t="shared" si="52"/>
        <v>4</v>
      </c>
      <c r="E300" s="9">
        <f t="shared" si="53"/>
        <v>4</v>
      </c>
      <c r="F300" s="9">
        <f t="shared" si="54"/>
        <v>4</v>
      </c>
      <c r="G300" s="9">
        <f t="shared" si="55"/>
        <v>4</v>
      </c>
      <c r="H300" s="9">
        <f t="shared" si="56"/>
        <v>4</v>
      </c>
      <c r="I300" s="9">
        <f t="shared" si="57"/>
        <v>4</v>
      </c>
    </row>
    <row r="301" spans="3:9" x14ac:dyDescent="0.25">
      <c r="C301" s="9">
        <f t="shared" si="51"/>
        <v>4</v>
      </c>
      <c r="D301" s="9">
        <f t="shared" si="52"/>
        <v>4</v>
      </c>
      <c r="E301" s="9">
        <f t="shared" si="53"/>
        <v>4</v>
      </c>
      <c r="F301" s="9">
        <f t="shared" si="54"/>
        <v>4</v>
      </c>
      <c r="G301" s="9">
        <f t="shared" si="55"/>
        <v>4</v>
      </c>
      <c r="H301" s="9">
        <f t="shared" si="56"/>
        <v>4</v>
      </c>
      <c r="I301" s="9">
        <f t="shared" si="57"/>
        <v>4</v>
      </c>
    </row>
    <row r="302" spans="3:9" x14ac:dyDescent="0.25">
      <c r="C302" s="9">
        <f t="shared" si="51"/>
        <v>4</v>
      </c>
      <c r="D302" s="9">
        <f t="shared" si="52"/>
        <v>4</v>
      </c>
      <c r="E302" s="9">
        <f t="shared" si="53"/>
        <v>4</v>
      </c>
      <c r="F302" s="9">
        <f t="shared" si="54"/>
        <v>4</v>
      </c>
      <c r="G302" s="9">
        <f t="shared" si="55"/>
        <v>4</v>
      </c>
      <c r="H302" s="9">
        <f t="shared" si="56"/>
        <v>4</v>
      </c>
      <c r="I302" s="9">
        <f t="shared" si="57"/>
        <v>4</v>
      </c>
    </row>
    <row r="303" spans="3:9" x14ac:dyDescent="0.25">
      <c r="C303" s="9">
        <f t="shared" si="51"/>
        <v>4</v>
      </c>
      <c r="D303" s="9">
        <f t="shared" si="52"/>
        <v>4</v>
      </c>
      <c r="E303" s="9">
        <f t="shared" si="53"/>
        <v>4</v>
      </c>
      <c r="F303" s="9">
        <f t="shared" si="54"/>
        <v>4</v>
      </c>
      <c r="G303" s="9">
        <f t="shared" si="55"/>
        <v>4</v>
      </c>
      <c r="H303" s="9">
        <f t="shared" si="56"/>
        <v>4</v>
      </c>
      <c r="I303" s="9">
        <f t="shared" si="57"/>
        <v>4</v>
      </c>
    </row>
    <row r="304" spans="3:9" x14ac:dyDescent="0.25">
      <c r="C304" s="9">
        <f t="shared" si="51"/>
        <v>4</v>
      </c>
      <c r="D304" s="9">
        <f t="shared" si="52"/>
        <v>4</v>
      </c>
      <c r="E304" s="9">
        <f t="shared" si="53"/>
        <v>4</v>
      </c>
      <c r="F304" s="9">
        <f t="shared" si="54"/>
        <v>4</v>
      </c>
      <c r="G304" s="9">
        <f t="shared" si="55"/>
        <v>4</v>
      </c>
      <c r="H304" s="9">
        <f t="shared" si="56"/>
        <v>4</v>
      </c>
      <c r="I304" s="9">
        <f t="shared" si="57"/>
        <v>4</v>
      </c>
    </row>
    <row r="305" spans="3:9" x14ac:dyDescent="0.25">
      <c r="C305" s="9">
        <f t="shared" si="51"/>
        <v>4</v>
      </c>
      <c r="D305" s="9">
        <f t="shared" si="52"/>
        <v>4</v>
      </c>
      <c r="E305" s="9">
        <f t="shared" si="53"/>
        <v>4</v>
      </c>
      <c r="F305" s="9">
        <f t="shared" si="54"/>
        <v>4</v>
      </c>
      <c r="G305" s="9">
        <f t="shared" si="55"/>
        <v>4</v>
      </c>
      <c r="H305" s="9">
        <f t="shared" si="56"/>
        <v>4</v>
      </c>
      <c r="I305" s="9">
        <f t="shared" si="57"/>
        <v>4</v>
      </c>
    </row>
    <row r="306" spans="3:9" x14ac:dyDescent="0.25">
      <c r="C306" s="9">
        <f t="shared" si="51"/>
        <v>4</v>
      </c>
      <c r="D306" s="9">
        <f t="shared" si="52"/>
        <v>4</v>
      </c>
      <c r="E306" s="9">
        <f t="shared" si="53"/>
        <v>4</v>
      </c>
      <c r="F306" s="9">
        <f t="shared" si="54"/>
        <v>4</v>
      </c>
      <c r="G306" s="9">
        <f t="shared" si="55"/>
        <v>4</v>
      </c>
      <c r="H306" s="9">
        <f t="shared" si="56"/>
        <v>4</v>
      </c>
      <c r="I306" s="9">
        <f t="shared" si="57"/>
        <v>4</v>
      </c>
    </row>
    <row r="307" spans="3:9" x14ac:dyDescent="0.25">
      <c r="C307" s="9">
        <f t="shared" si="51"/>
        <v>4</v>
      </c>
      <c r="D307" s="9">
        <f t="shared" si="52"/>
        <v>4</v>
      </c>
      <c r="E307" s="9">
        <f t="shared" si="53"/>
        <v>4</v>
      </c>
      <c r="F307" s="9">
        <f t="shared" si="54"/>
        <v>4</v>
      </c>
      <c r="G307" s="9">
        <f t="shared" si="55"/>
        <v>4</v>
      </c>
      <c r="H307" s="9">
        <f t="shared" si="56"/>
        <v>4</v>
      </c>
      <c r="I307" s="9">
        <f t="shared" si="57"/>
        <v>4</v>
      </c>
    </row>
    <row r="308" spans="3:9" x14ac:dyDescent="0.25">
      <c r="C308" s="9">
        <f t="shared" si="51"/>
        <v>4</v>
      </c>
      <c r="D308" s="9">
        <f t="shared" si="52"/>
        <v>4</v>
      </c>
      <c r="E308" s="9">
        <f t="shared" si="53"/>
        <v>4</v>
      </c>
      <c r="F308" s="9">
        <f t="shared" si="54"/>
        <v>4</v>
      </c>
      <c r="G308" s="9">
        <f t="shared" si="55"/>
        <v>4</v>
      </c>
      <c r="H308" s="9">
        <f t="shared" si="56"/>
        <v>4</v>
      </c>
      <c r="I308" s="9">
        <f t="shared" si="57"/>
        <v>4</v>
      </c>
    </row>
    <row r="309" spans="3:9" x14ac:dyDescent="0.25">
      <c r="C309" s="9">
        <f t="shared" si="51"/>
        <v>4</v>
      </c>
      <c r="D309" s="9">
        <f t="shared" si="52"/>
        <v>4</v>
      </c>
      <c r="E309" s="9">
        <f t="shared" si="53"/>
        <v>4</v>
      </c>
      <c r="F309" s="9">
        <f t="shared" si="54"/>
        <v>4</v>
      </c>
      <c r="G309" s="9">
        <f t="shared" si="55"/>
        <v>4</v>
      </c>
      <c r="H309" s="9">
        <f t="shared" si="56"/>
        <v>4</v>
      </c>
      <c r="I309" s="9">
        <f t="shared" si="57"/>
        <v>4</v>
      </c>
    </row>
    <row r="310" spans="3:9" x14ac:dyDescent="0.25">
      <c r="C310" s="9">
        <f t="shared" si="51"/>
        <v>4</v>
      </c>
      <c r="D310" s="9">
        <f t="shared" si="52"/>
        <v>4</v>
      </c>
      <c r="E310" s="9">
        <f t="shared" si="53"/>
        <v>4</v>
      </c>
      <c r="F310" s="9">
        <f t="shared" si="54"/>
        <v>4</v>
      </c>
      <c r="G310" s="9">
        <f t="shared" si="55"/>
        <v>4</v>
      </c>
      <c r="H310" s="9">
        <f t="shared" si="56"/>
        <v>4</v>
      </c>
      <c r="I310" s="9">
        <f t="shared" si="57"/>
        <v>4</v>
      </c>
    </row>
    <row r="311" spans="3:9" x14ac:dyDescent="0.25">
      <c r="C311" s="9">
        <f t="shared" si="51"/>
        <v>4</v>
      </c>
      <c r="D311" s="9">
        <f t="shared" si="52"/>
        <v>4</v>
      </c>
      <c r="E311" s="9">
        <f t="shared" si="53"/>
        <v>4</v>
      </c>
      <c r="F311" s="9">
        <f t="shared" si="54"/>
        <v>4</v>
      </c>
      <c r="G311" s="9">
        <f t="shared" si="55"/>
        <v>4</v>
      </c>
      <c r="H311" s="9">
        <f t="shared" si="56"/>
        <v>4</v>
      </c>
      <c r="I311" s="9">
        <f t="shared" si="57"/>
        <v>4</v>
      </c>
    </row>
    <row r="312" spans="3:9" x14ac:dyDescent="0.25">
      <c r="C312" s="9">
        <f t="shared" si="51"/>
        <v>4</v>
      </c>
      <c r="D312" s="9">
        <f t="shared" si="52"/>
        <v>4</v>
      </c>
      <c r="E312" s="9">
        <f t="shared" si="53"/>
        <v>4</v>
      </c>
      <c r="F312" s="9">
        <f t="shared" si="54"/>
        <v>4</v>
      </c>
      <c r="G312" s="9">
        <f t="shared" si="55"/>
        <v>4</v>
      </c>
      <c r="H312" s="9">
        <f t="shared" si="56"/>
        <v>4</v>
      </c>
      <c r="I312" s="9">
        <f t="shared" si="57"/>
        <v>4</v>
      </c>
    </row>
    <row r="313" spans="3:9" x14ac:dyDescent="0.25">
      <c r="C313" s="9">
        <f t="shared" si="51"/>
        <v>4</v>
      </c>
      <c r="D313" s="9">
        <f t="shared" si="52"/>
        <v>4</v>
      </c>
      <c r="E313" s="9">
        <f t="shared" si="53"/>
        <v>4</v>
      </c>
      <c r="F313" s="9">
        <f t="shared" si="54"/>
        <v>4</v>
      </c>
      <c r="G313" s="9">
        <f t="shared" si="55"/>
        <v>4</v>
      </c>
      <c r="H313" s="9">
        <f t="shared" si="56"/>
        <v>4</v>
      </c>
      <c r="I313" s="9">
        <f t="shared" si="57"/>
        <v>4</v>
      </c>
    </row>
    <row r="314" spans="3:9" x14ac:dyDescent="0.25">
      <c r="C314" s="9">
        <f t="shared" si="51"/>
        <v>4</v>
      </c>
      <c r="D314" s="9">
        <f t="shared" si="52"/>
        <v>4</v>
      </c>
      <c r="E314" s="9">
        <f t="shared" si="53"/>
        <v>4</v>
      </c>
      <c r="F314" s="9">
        <f t="shared" si="54"/>
        <v>4</v>
      </c>
      <c r="G314" s="9">
        <f t="shared" si="55"/>
        <v>4</v>
      </c>
      <c r="H314" s="9">
        <f t="shared" si="56"/>
        <v>4</v>
      </c>
      <c r="I314" s="9">
        <f t="shared" si="57"/>
        <v>4</v>
      </c>
    </row>
    <row r="315" spans="3:9" x14ac:dyDescent="0.25">
      <c r="C315" s="9">
        <f t="shared" si="51"/>
        <v>4</v>
      </c>
      <c r="D315" s="9">
        <f t="shared" si="52"/>
        <v>4</v>
      </c>
      <c r="E315" s="9">
        <f t="shared" si="53"/>
        <v>4</v>
      </c>
      <c r="F315" s="9">
        <f t="shared" si="54"/>
        <v>4</v>
      </c>
      <c r="G315" s="9">
        <f t="shared" si="55"/>
        <v>4</v>
      </c>
      <c r="H315" s="9">
        <f t="shared" si="56"/>
        <v>4</v>
      </c>
      <c r="I315" s="9">
        <f t="shared" si="57"/>
        <v>4</v>
      </c>
    </row>
    <row r="316" spans="3:9" x14ac:dyDescent="0.25">
      <c r="C316" s="9">
        <f t="shared" si="51"/>
        <v>4</v>
      </c>
      <c r="D316" s="9">
        <f t="shared" si="52"/>
        <v>4</v>
      </c>
      <c r="E316" s="9">
        <f t="shared" si="53"/>
        <v>4</v>
      </c>
      <c r="F316" s="9">
        <f t="shared" si="54"/>
        <v>4</v>
      </c>
      <c r="G316" s="9">
        <f t="shared" si="55"/>
        <v>4</v>
      </c>
      <c r="H316" s="9">
        <f t="shared" si="56"/>
        <v>4</v>
      </c>
      <c r="I316" s="9">
        <f t="shared" si="57"/>
        <v>4</v>
      </c>
    </row>
    <row r="317" spans="3:9" x14ac:dyDescent="0.25">
      <c r="C317" s="9">
        <f t="shared" si="51"/>
        <v>4</v>
      </c>
      <c r="D317" s="9">
        <f t="shared" si="52"/>
        <v>4</v>
      </c>
      <c r="E317" s="9">
        <f t="shared" si="53"/>
        <v>4</v>
      </c>
      <c r="F317" s="9">
        <f t="shared" si="54"/>
        <v>4</v>
      </c>
      <c r="G317" s="9">
        <f t="shared" si="55"/>
        <v>4</v>
      </c>
      <c r="H317" s="9">
        <f t="shared" si="56"/>
        <v>4</v>
      </c>
      <c r="I317" s="9">
        <f t="shared" si="57"/>
        <v>4</v>
      </c>
    </row>
    <row r="318" spans="3:9" x14ac:dyDescent="0.25">
      <c r="C318" s="9">
        <f t="shared" si="51"/>
        <v>4</v>
      </c>
      <c r="D318" s="9">
        <f t="shared" si="52"/>
        <v>4</v>
      </c>
      <c r="E318" s="9">
        <f t="shared" si="53"/>
        <v>4</v>
      </c>
      <c r="F318" s="9">
        <f t="shared" si="54"/>
        <v>4</v>
      </c>
      <c r="G318" s="9">
        <f t="shared" si="55"/>
        <v>4</v>
      </c>
      <c r="H318" s="9">
        <f t="shared" si="56"/>
        <v>4</v>
      </c>
      <c r="I318" s="9">
        <f t="shared" si="57"/>
        <v>4</v>
      </c>
    </row>
    <row r="319" spans="3:9" x14ac:dyDescent="0.25">
      <c r="C319" s="9">
        <f t="shared" si="51"/>
        <v>4</v>
      </c>
      <c r="D319" s="9">
        <f t="shared" si="52"/>
        <v>4</v>
      </c>
      <c r="E319" s="9">
        <f t="shared" si="53"/>
        <v>4</v>
      </c>
      <c r="F319" s="9">
        <f t="shared" si="54"/>
        <v>4</v>
      </c>
      <c r="G319" s="9">
        <f t="shared" si="55"/>
        <v>4</v>
      </c>
      <c r="H319" s="9">
        <f t="shared" si="56"/>
        <v>4</v>
      </c>
      <c r="I319" s="9">
        <f t="shared" si="57"/>
        <v>4</v>
      </c>
    </row>
    <row r="320" spans="3:9" x14ac:dyDescent="0.25">
      <c r="C320" s="9">
        <f t="shared" si="51"/>
        <v>4</v>
      </c>
      <c r="D320" s="9">
        <f t="shared" si="52"/>
        <v>4</v>
      </c>
      <c r="E320" s="9">
        <f t="shared" si="53"/>
        <v>4</v>
      </c>
      <c r="F320" s="9">
        <f t="shared" si="54"/>
        <v>4</v>
      </c>
      <c r="G320" s="9">
        <f t="shared" si="55"/>
        <v>4</v>
      </c>
      <c r="H320" s="9">
        <f t="shared" si="56"/>
        <v>4</v>
      </c>
      <c r="I320" s="9">
        <f t="shared" si="57"/>
        <v>4</v>
      </c>
    </row>
    <row r="321" spans="3:9" x14ac:dyDescent="0.25">
      <c r="C321" s="9">
        <f t="shared" si="51"/>
        <v>4</v>
      </c>
      <c r="D321" s="9">
        <f t="shared" si="52"/>
        <v>4</v>
      </c>
      <c r="E321" s="9">
        <f t="shared" si="53"/>
        <v>4</v>
      </c>
      <c r="F321" s="9">
        <f t="shared" si="54"/>
        <v>4</v>
      </c>
      <c r="G321" s="9">
        <f t="shared" si="55"/>
        <v>4</v>
      </c>
      <c r="H321" s="9">
        <f t="shared" si="56"/>
        <v>4</v>
      </c>
      <c r="I321" s="9">
        <f t="shared" si="57"/>
        <v>4</v>
      </c>
    </row>
    <row r="322" spans="3:9" x14ac:dyDescent="0.25">
      <c r="C322" s="9">
        <f t="shared" si="51"/>
        <v>4</v>
      </c>
      <c r="D322" s="9">
        <f t="shared" si="52"/>
        <v>4</v>
      </c>
      <c r="E322" s="9">
        <f t="shared" si="53"/>
        <v>4</v>
      </c>
      <c r="F322" s="9">
        <f t="shared" si="54"/>
        <v>4</v>
      </c>
      <c r="G322" s="9">
        <f t="shared" si="55"/>
        <v>4</v>
      </c>
      <c r="H322" s="9">
        <f t="shared" si="56"/>
        <v>4</v>
      </c>
      <c r="I322" s="9">
        <f t="shared" si="57"/>
        <v>4</v>
      </c>
    </row>
    <row r="323" spans="3:9" x14ac:dyDescent="0.25">
      <c r="C323" s="9">
        <f t="shared" si="51"/>
        <v>4</v>
      </c>
      <c r="D323" s="9">
        <f t="shared" si="52"/>
        <v>4</v>
      </c>
      <c r="E323" s="9">
        <f t="shared" si="53"/>
        <v>4</v>
      </c>
      <c r="F323" s="9">
        <f t="shared" si="54"/>
        <v>4</v>
      </c>
      <c r="G323" s="9">
        <f t="shared" si="55"/>
        <v>4</v>
      </c>
      <c r="H323" s="9">
        <f t="shared" si="56"/>
        <v>4</v>
      </c>
      <c r="I323" s="9">
        <f t="shared" si="57"/>
        <v>4</v>
      </c>
    </row>
    <row r="324" spans="3:9" x14ac:dyDescent="0.25">
      <c r="C324" s="9">
        <f t="shared" si="51"/>
        <v>4</v>
      </c>
      <c r="D324" s="9">
        <f t="shared" si="52"/>
        <v>4</v>
      </c>
      <c r="E324" s="9">
        <f t="shared" si="53"/>
        <v>4</v>
      </c>
      <c r="F324" s="9">
        <f t="shared" si="54"/>
        <v>4</v>
      </c>
      <c r="G324" s="9">
        <f t="shared" si="55"/>
        <v>4</v>
      </c>
      <c r="H324" s="9">
        <f t="shared" si="56"/>
        <v>4</v>
      </c>
      <c r="I324" s="9">
        <f t="shared" si="57"/>
        <v>4</v>
      </c>
    </row>
    <row r="325" spans="3:9" x14ac:dyDescent="0.25">
      <c r="C325" s="9">
        <f t="shared" si="51"/>
        <v>4</v>
      </c>
      <c r="D325" s="9">
        <f t="shared" si="52"/>
        <v>4</v>
      </c>
      <c r="E325" s="9">
        <f t="shared" si="53"/>
        <v>4</v>
      </c>
      <c r="F325" s="9">
        <f t="shared" si="54"/>
        <v>4</v>
      </c>
      <c r="G325" s="9">
        <f t="shared" si="55"/>
        <v>4</v>
      </c>
      <c r="H325" s="9">
        <f t="shared" si="56"/>
        <v>4</v>
      </c>
      <c r="I325" s="9">
        <f t="shared" si="57"/>
        <v>4</v>
      </c>
    </row>
    <row r="326" spans="3:9" x14ac:dyDescent="0.25">
      <c r="C326" s="9">
        <f t="shared" si="51"/>
        <v>4</v>
      </c>
      <c r="D326" s="9">
        <f t="shared" si="52"/>
        <v>4</v>
      </c>
      <c r="E326" s="9">
        <f t="shared" si="53"/>
        <v>4</v>
      </c>
      <c r="F326" s="9">
        <f t="shared" si="54"/>
        <v>4</v>
      </c>
      <c r="G326" s="9">
        <f t="shared" si="55"/>
        <v>4</v>
      </c>
      <c r="H326" s="9">
        <f t="shared" si="56"/>
        <v>4</v>
      </c>
      <c r="I326" s="9">
        <f t="shared" si="57"/>
        <v>4</v>
      </c>
    </row>
    <row r="327" spans="3:9" x14ac:dyDescent="0.25">
      <c r="C327" s="9">
        <f t="shared" si="51"/>
        <v>4</v>
      </c>
      <c r="D327" s="9">
        <f t="shared" si="52"/>
        <v>4</v>
      </c>
      <c r="E327" s="9">
        <f t="shared" si="53"/>
        <v>4</v>
      </c>
      <c r="F327" s="9">
        <f t="shared" si="54"/>
        <v>4</v>
      </c>
      <c r="G327" s="9">
        <f t="shared" si="55"/>
        <v>4</v>
      </c>
      <c r="H327" s="9">
        <f t="shared" si="56"/>
        <v>4</v>
      </c>
      <c r="I327" s="9">
        <f t="shared" si="57"/>
        <v>4</v>
      </c>
    </row>
    <row r="328" spans="3:9" x14ac:dyDescent="0.25">
      <c r="C328" s="9">
        <f t="shared" si="51"/>
        <v>4</v>
      </c>
      <c r="D328" s="9">
        <f t="shared" si="52"/>
        <v>4</v>
      </c>
      <c r="E328" s="9">
        <f t="shared" si="53"/>
        <v>4</v>
      </c>
      <c r="F328" s="9">
        <f t="shared" si="54"/>
        <v>4</v>
      </c>
      <c r="G328" s="9">
        <f t="shared" si="55"/>
        <v>4</v>
      </c>
      <c r="H328" s="9">
        <f t="shared" si="56"/>
        <v>4</v>
      </c>
      <c r="I328" s="9">
        <f t="shared" si="57"/>
        <v>4</v>
      </c>
    </row>
    <row r="329" spans="3:9" x14ac:dyDescent="0.25">
      <c r="C329" s="9">
        <f t="shared" si="51"/>
        <v>4</v>
      </c>
      <c r="D329" s="9">
        <f t="shared" si="52"/>
        <v>4</v>
      </c>
      <c r="E329" s="9">
        <f t="shared" si="53"/>
        <v>4</v>
      </c>
      <c r="F329" s="9">
        <f t="shared" si="54"/>
        <v>4</v>
      </c>
      <c r="G329" s="9">
        <f t="shared" si="55"/>
        <v>4</v>
      </c>
      <c r="H329" s="9">
        <f t="shared" si="56"/>
        <v>4</v>
      </c>
      <c r="I329" s="9">
        <f t="shared" si="57"/>
        <v>4</v>
      </c>
    </row>
    <row r="330" spans="3:9" x14ac:dyDescent="0.25">
      <c r="C330" s="9">
        <f t="shared" si="51"/>
        <v>4</v>
      </c>
      <c r="D330" s="9">
        <f t="shared" si="52"/>
        <v>4</v>
      </c>
      <c r="E330" s="9">
        <f t="shared" si="53"/>
        <v>4</v>
      </c>
      <c r="F330" s="9">
        <f t="shared" si="54"/>
        <v>4</v>
      </c>
      <c r="G330" s="9">
        <f t="shared" si="55"/>
        <v>4</v>
      </c>
      <c r="H330" s="9">
        <f t="shared" si="56"/>
        <v>4</v>
      </c>
      <c r="I330" s="9">
        <f t="shared" si="57"/>
        <v>4</v>
      </c>
    </row>
    <row r="331" spans="3:9" x14ac:dyDescent="0.25">
      <c r="C331" s="9">
        <f t="shared" si="51"/>
        <v>4</v>
      </c>
      <c r="D331" s="9">
        <f t="shared" si="52"/>
        <v>4</v>
      </c>
      <c r="E331" s="9">
        <f t="shared" si="53"/>
        <v>4</v>
      </c>
      <c r="F331" s="9">
        <f t="shared" si="54"/>
        <v>4</v>
      </c>
      <c r="G331" s="9">
        <f t="shared" si="55"/>
        <v>4</v>
      </c>
      <c r="H331" s="9">
        <f t="shared" si="56"/>
        <v>4</v>
      </c>
      <c r="I331" s="9">
        <f t="shared" si="57"/>
        <v>4</v>
      </c>
    </row>
    <row r="332" spans="3:9" x14ac:dyDescent="0.25">
      <c r="C332" s="9">
        <f t="shared" si="51"/>
        <v>4</v>
      </c>
      <c r="D332" s="9">
        <f t="shared" si="52"/>
        <v>4</v>
      </c>
      <c r="E332" s="9">
        <f t="shared" si="53"/>
        <v>4</v>
      </c>
      <c r="F332" s="9">
        <f t="shared" si="54"/>
        <v>4</v>
      </c>
      <c r="G332" s="9">
        <f t="shared" si="55"/>
        <v>4</v>
      </c>
      <c r="H332" s="9">
        <f t="shared" si="56"/>
        <v>4</v>
      </c>
      <c r="I332" s="9">
        <f t="shared" si="57"/>
        <v>4</v>
      </c>
    </row>
    <row r="333" spans="3:9" x14ac:dyDescent="0.25">
      <c r="C333" s="9">
        <f t="shared" si="51"/>
        <v>4</v>
      </c>
      <c r="D333" s="9">
        <f t="shared" si="52"/>
        <v>4</v>
      </c>
      <c r="E333" s="9">
        <f t="shared" si="53"/>
        <v>4</v>
      </c>
      <c r="F333" s="9">
        <f t="shared" si="54"/>
        <v>4</v>
      </c>
      <c r="G333" s="9">
        <f t="shared" si="55"/>
        <v>4</v>
      </c>
      <c r="H333" s="9">
        <f t="shared" si="56"/>
        <v>4</v>
      </c>
      <c r="I333" s="9">
        <f t="shared" si="57"/>
        <v>4</v>
      </c>
    </row>
    <row r="334" spans="3:9" x14ac:dyDescent="0.25">
      <c r="C334" s="9">
        <f t="shared" si="51"/>
        <v>4</v>
      </c>
      <c r="D334" s="9">
        <f t="shared" si="52"/>
        <v>4</v>
      </c>
      <c r="E334" s="9">
        <f t="shared" si="53"/>
        <v>4</v>
      </c>
      <c r="F334" s="9">
        <f t="shared" si="54"/>
        <v>4</v>
      </c>
      <c r="G334" s="9">
        <f t="shared" si="55"/>
        <v>4</v>
      </c>
      <c r="H334" s="9">
        <f t="shared" si="56"/>
        <v>4</v>
      </c>
      <c r="I334" s="9">
        <f t="shared" si="57"/>
        <v>4</v>
      </c>
    </row>
    <row r="335" spans="3:9" x14ac:dyDescent="0.25">
      <c r="C335" s="9">
        <f t="shared" si="51"/>
        <v>4</v>
      </c>
      <c r="D335" s="9">
        <f t="shared" si="52"/>
        <v>4</v>
      </c>
      <c r="E335" s="9">
        <f t="shared" si="53"/>
        <v>4</v>
      </c>
      <c r="F335" s="9">
        <f t="shared" si="54"/>
        <v>4</v>
      </c>
      <c r="G335" s="9">
        <f t="shared" si="55"/>
        <v>4</v>
      </c>
      <c r="H335" s="9">
        <f t="shared" si="56"/>
        <v>4</v>
      </c>
      <c r="I335" s="9">
        <f t="shared" si="57"/>
        <v>4</v>
      </c>
    </row>
    <row r="336" spans="3:9" x14ac:dyDescent="0.25">
      <c r="C336" s="9">
        <f t="shared" si="51"/>
        <v>4</v>
      </c>
      <c r="D336" s="9">
        <f t="shared" si="52"/>
        <v>4</v>
      </c>
      <c r="E336" s="9">
        <f t="shared" si="53"/>
        <v>4</v>
      </c>
      <c r="F336" s="9">
        <f t="shared" si="54"/>
        <v>4</v>
      </c>
      <c r="G336" s="9">
        <f t="shared" si="55"/>
        <v>4</v>
      </c>
      <c r="H336" s="9">
        <f t="shared" si="56"/>
        <v>4</v>
      </c>
      <c r="I336" s="9">
        <f t="shared" si="57"/>
        <v>4</v>
      </c>
    </row>
    <row r="337" spans="3:9" x14ac:dyDescent="0.25">
      <c r="C337" s="9">
        <f t="shared" si="51"/>
        <v>4</v>
      </c>
      <c r="D337" s="9">
        <f t="shared" si="52"/>
        <v>4</v>
      </c>
      <c r="E337" s="9">
        <f t="shared" si="53"/>
        <v>4</v>
      </c>
      <c r="F337" s="9">
        <f t="shared" si="54"/>
        <v>4</v>
      </c>
      <c r="G337" s="9">
        <f t="shared" si="55"/>
        <v>4</v>
      </c>
      <c r="H337" s="9">
        <f t="shared" si="56"/>
        <v>4</v>
      </c>
      <c r="I337" s="9">
        <f t="shared" si="57"/>
        <v>4</v>
      </c>
    </row>
    <row r="338" spans="3:9" x14ac:dyDescent="0.25">
      <c r="C338" s="9">
        <f t="shared" si="51"/>
        <v>4</v>
      </c>
      <c r="D338" s="9">
        <f t="shared" si="52"/>
        <v>4</v>
      </c>
      <c r="E338" s="9">
        <f t="shared" si="53"/>
        <v>4</v>
      </c>
      <c r="F338" s="9">
        <f t="shared" si="54"/>
        <v>4</v>
      </c>
      <c r="G338" s="9">
        <f t="shared" si="55"/>
        <v>4</v>
      </c>
      <c r="H338" s="9">
        <f t="shared" si="56"/>
        <v>4</v>
      </c>
      <c r="I338" s="9">
        <f t="shared" si="57"/>
        <v>4</v>
      </c>
    </row>
    <row r="339" spans="3:9" x14ac:dyDescent="0.25">
      <c r="C339" s="9">
        <f t="shared" si="51"/>
        <v>4</v>
      </c>
      <c r="D339" s="9">
        <f t="shared" si="52"/>
        <v>4</v>
      </c>
      <c r="E339" s="9">
        <f t="shared" si="53"/>
        <v>4</v>
      </c>
      <c r="F339" s="9">
        <f t="shared" si="54"/>
        <v>4</v>
      </c>
      <c r="G339" s="9">
        <f t="shared" si="55"/>
        <v>4</v>
      </c>
      <c r="H339" s="9">
        <f t="shared" si="56"/>
        <v>4</v>
      </c>
      <c r="I339" s="9">
        <f t="shared" si="57"/>
        <v>4</v>
      </c>
    </row>
    <row r="340" spans="3:9" x14ac:dyDescent="0.25">
      <c r="C340" s="9">
        <f t="shared" si="51"/>
        <v>4</v>
      </c>
      <c r="D340" s="9">
        <f t="shared" si="52"/>
        <v>4</v>
      </c>
      <c r="E340" s="9">
        <f t="shared" si="53"/>
        <v>4</v>
      </c>
      <c r="F340" s="9">
        <f t="shared" si="54"/>
        <v>4</v>
      </c>
      <c r="G340" s="9">
        <f t="shared" si="55"/>
        <v>4</v>
      </c>
      <c r="H340" s="9">
        <f t="shared" si="56"/>
        <v>4</v>
      </c>
      <c r="I340" s="9">
        <f t="shared" si="57"/>
        <v>4</v>
      </c>
    </row>
    <row r="341" spans="3:9" x14ac:dyDescent="0.25">
      <c r="C341" s="9">
        <f t="shared" si="51"/>
        <v>4</v>
      </c>
      <c r="D341" s="9">
        <f t="shared" si="52"/>
        <v>4</v>
      </c>
      <c r="E341" s="9">
        <f t="shared" si="53"/>
        <v>4</v>
      </c>
      <c r="F341" s="9">
        <f t="shared" si="54"/>
        <v>4</v>
      </c>
      <c r="G341" s="9">
        <f t="shared" si="55"/>
        <v>4</v>
      </c>
      <c r="H341" s="9">
        <f t="shared" si="56"/>
        <v>4</v>
      </c>
      <c r="I341" s="9">
        <f t="shared" si="57"/>
        <v>4</v>
      </c>
    </row>
    <row r="342" spans="3:9" x14ac:dyDescent="0.25">
      <c r="C342" s="9">
        <f t="shared" si="51"/>
        <v>4</v>
      </c>
      <c r="D342" s="9">
        <f t="shared" si="52"/>
        <v>4</v>
      </c>
      <c r="E342" s="9">
        <f t="shared" si="53"/>
        <v>4</v>
      </c>
      <c r="F342" s="9">
        <f t="shared" si="54"/>
        <v>4</v>
      </c>
      <c r="G342" s="9">
        <f t="shared" si="55"/>
        <v>4</v>
      </c>
      <c r="H342" s="9">
        <f t="shared" si="56"/>
        <v>4</v>
      </c>
      <c r="I342" s="9">
        <f t="shared" si="57"/>
        <v>4</v>
      </c>
    </row>
    <row r="343" spans="3:9" x14ac:dyDescent="0.25">
      <c r="C343" s="9">
        <f t="shared" si="51"/>
        <v>4</v>
      </c>
      <c r="D343" s="9">
        <f t="shared" si="52"/>
        <v>4</v>
      </c>
      <c r="E343" s="9">
        <f t="shared" si="53"/>
        <v>4</v>
      </c>
      <c r="F343" s="9">
        <f t="shared" si="54"/>
        <v>4</v>
      </c>
      <c r="G343" s="9">
        <f t="shared" si="55"/>
        <v>4</v>
      </c>
      <c r="H343" s="9">
        <f t="shared" si="56"/>
        <v>4</v>
      </c>
      <c r="I343" s="9">
        <f t="shared" si="57"/>
        <v>4</v>
      </c>
    </row>
    <row r="344" spans="3:9" x14ac:dyDescent="0.25">
      <c r="C344" s="9">
        <f t="shared" si="51"/>
        <v>4</v>
      </c>
      <c r="D344" s="9">
        <f t="shared" si="52"/>
        <v>4</v>
      </c>
      <c r="E344" s="9">
        <f t="shared" si="53"/>
        <v>4</v>
      </c>
      <c r="F344" s="9">
        <f t="shared" si="54"/>
        <v>4</v>
      </c>
      <c r="G344" s="9">
        <f t="shared" si="55"/>
        <v>4</v>
      </c>
      <c r="H344" s="9">
        <f t="shared" si="56"/>
        <v>4</v>
      </c>
      <c r="I344" s="9">
        <f t="shared" si="57"/>
        <v>4</v>
      </c>
    </row>
    <row r="345" spans="3:9" x14ac:dyDescent="0.25">
      <c r="C345" s="9">
        <f t="shared" si="51"/>
        <v>4</v>
      </c>
      <c r="D345" s="9">
        <f t="shared" si="52"/>
        <v>4</v>
      </c>
      <c r="E345" s="9">
        <f t="shared" si="53"/>
        <v>4</v>
      </c>
      <c r="F345" s="9">
        <f t="shared" si="54"/>
        <v>4</v>
      </c>
      <c r="G345" s="9">
        <f t="shared" si="55"/>
        <v>4</v>
      </c>
      <c r="H345" s="9">
        <f t="shared" si="56"/>
        <v>4</v>
      </c>
      <c r="I345" s="9">
        <f t="shared" si="57"/>
        <v>4</v>
      </c>
    </row>
    <row r="346" spans="3:9" x14ac:dyDescent="0.25">
      <c r="C346" s="9">
        <f t="shared" si="51"/>
        <v>4</v>
      </c>
      <c r="D346" s="9">
        <f t="shared" si="52"/>
        <v>4</v>
      </c>
      <c r="E346" s="9">
        <f t="shared" si="53"/>
        <v>4</v>
      </c>
      <c r="F346" s="9">
        <f t="shared" si="54"/>
        <v>4</v>
      </c>
      <c r="G346" s="9">
        <f t="shared" si="55"/>
        <v>4</v>
      </c>
      <c r="H346" s="9">
        <f t="shared" si="56"/>
        <v>4</v>
      </c>
      <c r="I346" s="9">
        <f t="shared" si="57"/>
        <v>4</v>
      </c>
    </row>
    <row r="347" spans="3:9" x14ac:dyDescent="0.25">
      <c r="C347" s="9">
        <f t="shared" si="51"/>
        <v>4</v>
      </c>
      <c r="D347" s="9">
        <f t="shared" si="52"/>
        <v>4</v>
      </c>
      <c r="E347" s="9">
        <f t="shared" si="53"/>
        <v>4</v>
      </c>
      <c r="F347" s="9">
        <f t="shared" si="54"/>
        <v>4</v>
      </c>
      <c r="G347" s="9">
        <f t="shared" si="55"/>
        <v>4</v>
      </c>
      <c r="H347" s="9">
        <f t="shared" si="56"/>
        <v>4</v>
      </c>
      <c r="I347" s="9">
        <f t="shared" si="57"/>
        <v>4</v>
      </c>
    </row>
    <row r="348" spans="3:9" x14ac:dyDescent="0.25">
      <c r="C348" s="9">
        <f t="shared" si="51"/>
        <v>4</v>
      </c>
      <c r="D348" s="9">
        <f t="shared" si="52"/>
        <v>4</v>
      </c>
      <c r="E348" s="9">
        <f t="shared" si="53"/>
        <v>4</v>
      </c>
      <c r="F348" s="9">
        <f t="shared" si="54"/>
        <v>4</v>
      </c>
      <c r="G348" s="9">
        <f t="shared" si="55"/>
        <v>4</v>
      </c>
      <c r="H348" s="9">
        <f t="shared" si="56"/>
        <v>4</v>
      </c>
      <c r="I348" s="9">
        <f t="shared" si="57"/>
        <v>4</v>
      </c>
    </row>
    <row r="349" spans="3:9" x14ac:dyDescent="0.25">
      <c r="C349" s="9">
        <f t="shared" si="51"/>
        <v>4</v>
      </c>
      <c r="D349" s="9">
        <f t="shared" si="52"/>
        <v>4</v>
      </c>
      <c r="E349" s="9">
        <f t="shared" si="53"/>
        <v>4</v>
      </c>
      <c r="F349" s="9">
        <f t="shared" si="54"/>
        <v>4</v>
      </c>
      <c r="G349" s="9">
        <f t="shared" si="55"/>
        <v>4</v>
      </c>
      <c r="H349" s="9">
        <f t="shared" si="56"/>
        <v>4</v>
      </c>
      <c r="I349" s="9">
        <f t="shared" si="57"/>
        <v>4</v>
      </c>
    </row>
    <row r="350" spans="3:9" x14ac:dyDescent="0.25">
      <c r="C350" s="9">
        <f t="shared" si="51"/>
        <v>4</v>
      </c>
      <c r="D350" s="9">
        <f t="shared" si="52"/>
        <v>4</v>
      </c>
      <c r="E350" s="9">
        <f t="shared" si="53"/>
        <v>4</v>
      </c>
      <c r="F350" s="9">
        <f t="shared" si="54"/>
        <v>4</v>
      </c>
      <c r="G350" s="9">
        <f t="shared" si="55"/>
        <v>4</v>
      </c>
      <c r="H350" s="9">
        <f t="shared" si="56"/>
        <v>4</v>
      </c>
      <c r="I350" s="9">
        <f t="shared" si="57"/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64BD-36C4-4F06-8C82-28B6D3C1D2FD}">
  <sheetPr codeName="Sheet12"/>
  <dimension ref="A3:D28"/>
  <sheetViews>
    <sheetView zoomScale="77" workbookViewId="0">
      <selection activeCell="D8" sqref="D8"/>
    </sheetView>
  </sheetViews>
  <sheetFormatPr defaultRowHeight="12.5" x14ac:dyDescent="0.25"/>
  <cols>
    <col min="1" max="1" width="13.453125" bestFit="1" customWidth="1"/>
    <col min="2" max="2" width="38.6328125" bestFit="1" customWidth="1"/>
    <col min="3" max="3" width="19.1796875" customWidth="1"/>
  </cols>
  <sheetData>
    <row r="3" spans="1:4" x14ac:dyDescent="0.25">
      <c r="A3" s="5" t="s">
        <v>72</v>
      </c>
      <c r="B3" t="s">
        <v>116</v>
      </c>
    </row>
    <row r="4" spans="1:4" x14ac:dyDescent="0.25">
      <c r="A4" s="6" t="s">
        <v>49</v>
      </c>
      <c r="B4" s="18">
        <v>18</v>
      </c>
    </row>
    <row r="5" spans="1:4" x14ac:dyDescent="0.25">
      <c r="A5" s="6" t="s">
        <v>53</v>
      </c>
      <c r="B5" s="18">
        <v>3</v>
      </c>
    </row>
    <row r="6" spans="1:4" x14ac:dyDescent="0.25">
      <c r="A6" s="6" t="s">
        <v>56</v>
      </c>
      <c r="B6" s="18">
        <v>2</v>
      </c>
    </row>
    <row r="7" spans="1:4" x14ac:dyDescent="0.25">
      <c r="A7" s="6" t="s">
        <v>73</v>
      </c>
      <c r="B7" s="18">
        <v>23</v>
      </c>
    </row>
    <row r="9" spans="1:4" x14ac:dyDescent="0.25">
      <c r="A9" s="5" t="s">
        <v>72</v>
      </c>
      <c r="B9" t="s">
        <v>117</v>
      </c>
    </row>
    <row r="10" spans="1:4" x14ac:dyDescent="0.25">
      <c r="A10" s="6" t="s">
        <v>60</v>
      </c>
      <c r="B10" s="18">
        <v>3</v>
      </c>
    </row>
    <row r="11" spans="1:4" x14ac:dyDescent="0.25">
      <c r="A11" s="6" t="s">
        <v>59</v>
      </c>
      <c r="B11" s="18">
        <v>14</v>
      </c>
    </row>
    <row r="12" spans="1:4" x14ac:dyDescent="0.25">
      <c r="A12" s="6" t="s">
        <v>50</v>
      </c>
      <c r="B12" s="18">
        <v>6</v>
      </c>
    </row>
    <row r="13" spans="1:4" x14ac:dyDescent="0.25">
      <c r="A13" s="6" t="s">
        <v>73</v>
      </c>
      <c r="B13" s="18">
        <v>23</v>
      </c>
    </row>
    <row r="15" spans="1:4" x14ac:dyDescent="0.25">
      <c r="A15" s="5" t="s">
        <v>72</v>
      </c>
      <c r="B15" t="s">
        <v>120</v>
      </c>
    </row>
    <row r="16" spans="1:4" x14ac:dyDescent="0.25">
      <c r="A16" s="6">
        <v>2</v>
      </c>
      <c r="B16" s="18">
        <v>4</v>
      </c>
      <c r="C16" s="9" t="s">
        <v>122</v>
      </c>
      <c r="D16">
        <f>GETPIVOTDATA("Efecto en nivel de concentración.",$A$15,"Efecto en nivel de concentración.",2)</f>
        <v>4</v>
      </c>
    </row>
    <row r="17" spans="1:4" x14ac:dyDescent="0.25">
      <c r="A17" s="6">
        <v>3</v>
      </c>
      <c r="B17" s="18">
        <v>4</v>
      </c>
      <c r="C17" s="9" t="s">
        <v>123</v>
      </c>
      <c r="D17">
        <f>GETPIVOTDATA("Efecto en nivel de concentración.",$A$15,"Efecto en nivel de concentración.",3)</f>
        <v>4</v>
      </c>
    </row>
    <row r="18" spans="1:4" x14ac:dyDescent="0.25">
      <c r="A18" s="6">
        <v>4</v>
      </c>
      <c r="B18" s="18">
        <v>9</v>
      </c>
      <c r="C18" s="9" t="s">
        <v>124</v>
      </c>
      <c r="D18">
        <f>GETPIVOTDATA("Efecto en nivel de concentración.",$A$15,"Efecto en nivel de concentración.",4)+GETPIVOTDATA("Efecto en nivel de concentración.",$A$15,"Efecto en nivel de concentración.",5)</f>
        <v>15</v>
      </c>
    </row>
    <row r="19" spans="1:4" x14ac:dyDescent="0.25">
      <c r="A19" s="6">
        <v>5</v>
      </c>
      <c r="B19" s="18">
        <v>6</v>
      </c>
      <c r="D19">
        <f>SUM(D16:D18)</f>
        <v>23</v>
      </c>
    </row>
    <row r="20" spans="1:4" x14ac:dyDescent="0.25">
      <c r="A20" s="6" t="s">
        <v>73</v>
      </c>
      <c r="B20" s="18">
        <v>23</v>
      </c>
    </row>
    <row r="22" spans="1:4" x14ac:dyDescent="0.25">
      <c r="A22" s="5" t="s">
        <v>72</v>
      </c>
      <c r="B22" t="s">
        <v>121</v>
      </c>
      <c r="C22" s="9"/>
    </row>
    <row r="23" spans="1:4" x14ac:dyDescent="0.25">
      <c r="A23" s="6">
        <v>1</v>
      </c>
      <c r="B23" s="18">
        <v>2</v>
      </c>
      <c r="C23" s="9" t="s">
        <v>122</v>
      </c>
      <c r="D23">
        <f>GETPIVOTDATA("Efecto en estado de ánimo actual.",$A$22,"Efecto en estado de ánimo actual.",1)+GETPIVOTDATA("Efecto en estado de ánimo actual.",$A$22,"Efecto en estado de ánimo actual.",2)</f>
        <v>6</v>
      </c>
    </row>
    <row r="24" spans="1:4" x14ac:dyDescent="0.25">
      <c r="A24" s="6">
        <v>2</v>
      </c>
      <c r="B24" s="18">
        <v>4</v>
      </c>
      <c r="C24" s="9" t="s">
        <v>123</v>
      </c>
      <c r="D24">
        <f>GETPIVOTDATA("Efecto en estado de ánimo actual.",$A$22,"Efecto en estado de ánimo actual.",3)</f>
        <v>2</v>
      </c>
    </row>
    <row r="25" spans="1:4" x14ac:dyDescent="0.25">
      <c r="A25" s="6">
        <v>3</v>
      </c>
      <c r="B25" s="18">
        <v>2</v>
      </c>
      <c r="C25" s="9" t="s">
        <v>124</v>
      </c>
      <c r="D25">
        <f>GETPIVOTDATA("Efecto en estado de ánimo actual.",$A$22,"Efecto en estado de ánimo actual.",4)+GETPIVOTDATA("Efecto en estado de ánimo actual.",$A$22,"Efecto en estado de ánimo actual.",5)</f>
        <v>15</v>
      </c>
    </row>
    <row r="26" spans="1:4" x14ac:dyDescent="0.25">
      <c r="A26" s="6">
        <v>4</v>
      </c>
      <c r="B26" s="18">
        <v>7</v>
      </c>
      <c r="D26">
        <f>SUM(D23:D25)</f>
        <v>23</v>
      </c>
    </row>
    <row r="27" spans="1:4" x14ac:dyDescent="0.25">
      <c r="A27" s="6">
        <v>5</v>
      </c>
      <c r="B27" s="18">
        <v>8</v>
      </c>
    </row>
    <row r="28" spans="1:4" x14ac:dyDescent="0.25">
      <c r="A28" s="6" t="s">
        <v>73</v>
      </c>
      <c r="B28" s="18">
        <v>23</v>
      </c>
    </row>
  </sheetData>
  <pageMargins left="0.7" right="0.7" top="0.75" bottom="0.75" header="0.3" footer="0.3"/>
  <drawing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3C73B-3302-413D-B38C-C2CA68294B0A}">
  <sheetPr codeName="Sheet13"/>
  <dimension ref="A3:B32"/>
  <sheetViews>
    <sheetView zoomScale="77" workbookViewId="0">
      <selection activeCell="D16" sqref="D16"/>
    </sheetView>
  </sheetViews>
  <sheetFormatPr defaultRowHeight="12.5" x14ac:dyDescent="0.25"/>
  <cols>
    <col min="1" max="1" width="13.453125" bestFit="1" customWidth="1"/>
    <col min="2" max="2" width="42.36328125" bestFit="1" customWidth="1"/>
    <col min="3" max="3" width="19.1796875" customWidth="1"/>
  </cols>
  <sheetData>
    <row r="3" spans="1:2" x14ac:dyDescent="0.25">
      <c r="A3" s="5" t="s">
        <v>72</v>
      </c>
      <c r="B3" t="s">
        <v>116</v>
      </c>
    </row>
    <row r="4" spans="1:2" x14ac:dyDescent="0.25">
      <c r="A4" s="6" t="s">
        <v>49</v>
      </c>
      <c r="B4" s="18">
        <v>4</v>
      </c>
    </row>
    <row r="5" spans="1:2" x14ac:dyDescent="0.25">
      <c r="A5" s="6" t="s">
        <v>73</v>
      </c>
      <c r="B5" s="18">
        <v>4</v>
      </c>
    </row>
    <row r="9" spans="1:2" x14ac:dyDescent="0.25">
      <c r="A9" s="5" t="s">
        <v>72</v>
      </c>
      <c r="B9" t="s">
        <v>117</v>
      </c>
    </row>
    <row r="10" spans="1:2" x14ac:dyDescent="0.25">
      <c r="A10" s="6" t="s">
        <v>60</v>
      </c>
      <c r="B10" s="18">
        <v>1</v>
      </c>
    </row>
    <row r="11" spans="1:2" x14ac:dyDescent="0.25">
      <c r="A11" s="6" t="s">
        <v>59</v>
      </c>
      <c r="B11" s="18">
        <v>1</v>
      </c>
    </row>
    <row r="12" spans="1:2" x14ac:dyDescent="0.25">
      <c r="A12" s="6" t="s">
        <v>50</v>
      </c>
      <c r="B12" s="18">
        <v>2</v>
      </c>
    </row>
    <row r="13" spans="1:2" x14ac:dyDescent="0.25">
      <c r="A13" s="6" t="s">
        <v>73</v>
      </c>
      <c r="B13" s="18">
        <v>4</v>
      </c>
    </row>
    <row r="15" spans="1:2" x14ac:dyDescent="0.25">
      <c r="A15" s="5" t="s">
        <v>72</v>
      </c>
      <c r="B15" t="s">
        <v>145</v>
      </c>
    </row>
    <row r="16" spans="1:2" x14ac:dyDescent="0.25">
      <c r="A16" s="6" t="s">
        <v>68</v>
      </c>
      <c r="B16" s="18">
        <v>4</v>
      </c>
    </row>
    <row r="17" spans="1:2" x14ac:dyDescent="0.25">
      <c r="A17" s="6" t="s">
        <v>73</v>
      </c>
      <c r="B17" s="18">
        <v>4</v>
      </c>
    </row>
    <row r="19" spans="1:2" ht="39" x14ac:dyDescent="0.3">
      <c r="A19" s="5" t="s">
        <v>72</v>
      </c>
      <c r="B19" s="24" t="s">
        <v>146</v>
      </c>
    </row>
    <row r="20" spans="1:2" x14ac:dyDescent="0.25">
      <c r="A20" s="6">
        <v>4</v>
      </c>
      <c r="B20" s="18">
        <v>3</v>
      </c>
    </row>
    <row r="21" spans="1:2" x14ac:dyDescent="0.25">
      <c r="A21" s="6">
        <v>5</v>
      </c>
      <c r="B21" s="18">
        <v>1</v>
      </c>
    </row>
    <row r="22" spans="1:2" x14ac:dyDescent="0.25">
      <c r="A22" s="6" t="s">
        <v>73</v>
      </c>
      <c r="B22" s="18">
        <v>4</v>
      </c>
    </row>
    <row r="25" spans="1:2" ht="39" x14ac:dyDescent="0.3">
      <c r="A25" s="5" t="s">
        <v>72</v>
      </c>
      <c r="B25" s="24" t="s">
        <v>147</v>
      </c>
    </row>
    <row r="26" spans="1:2" x14ac:dyDescent="0.25">
      <c r="A26" s="6">
        <v>5</v>
      </c>
      <c r="B26" s="18">
        <v>4</v>
      </c>
    </row>
    <row r="27" spans="1:2" x14ac:dyDescent="0.25">
      <c r="A27" s="6" t="s">
        <v>73</v>
      </c>
      <c r="B27" s="18">
        <v>4</v>
      </c>
    </row>
    <row r="29" spans="1:2" ht="39" x14ac:dyDescent="0.3">
      <c r="A29" s="5" t="s">
        <v>72</v>
      </c>
      <c r="B29" s="24" t="s">
        <v>148</v>
      </c>
    </row>
    <row r="30" spans="1:2" x14ac:dyDescent="0.25">
      <c r="A30" s="6">
        <v>4</v>
      </c>
      <c r="B30" s="18">
        <v>3</v>
      </c>
    </row>
    <row r="31" spans="1:2" x14ac:dyDescent="0.25">
      <c r="A31" s="6">
        <v>5</v>
      </c>
      <c r="B31" s="18">
        <v>1</v>
      </c>
    </row>
    <row r="32" spans="1:2" x14ac:dyDescent="0.25">
      <c r="A32" s="6" t="s">
        <v>73</v>
      </c>
      <c r="B32" s="18">
        <v>4</v>
      </c>
    </row>
  </sheetData>
  <pageMargins left="0.7" right="0.7" top="0.75" bottom="0.75" header="0.3" footer="0.3"/>
  <drawing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81E1-052D-4AC5-B6ED-4EB193EA16D5}">
  <sheetPr codeName="Sheet14"/>
  <dimension ref="A1:B37"/>
  <sheetViews>
    <sheetView tabSelected="1" workbookViewId="0">
      <selection activeCell="E7" sqref="E7"/>
    </sheetView>
  </sheetViews>
  <sheetFormatPr defaultRowHeight="12.5" x14ac:dyDescent="0.25"/>
  <cols>
    <col min="1" max="1" width="13" bestFit="1" customWidth="1"/>
    <col min="2" max="2" width="45" bestFit="1" customWidth="1"/>
  </cols>
  <sheetData>
    <row r="1" spans="1:2" x14ac:dyDescent="0.25">
      <c r="A1" s="5" t="s">
        <v>72</v>
      </c>
      <c r="B1" t="s">
        <v>149</v>
      </c>
    </row>
    <row r="2" spans="1:2" x14ac:dyDescent="0.25">
      <c r="A2" s="6" t="s">
        <v>65</v>
      </c>
      <c r="B2" s="18">
        <v>4</v>
      </c>
    </row>
    <row r="3" spans="1:2" x14ac:dyDescent="0.25">
      <c r="A3" s="6" t="s">
        <v>73</v>
      </c>
      <c r="B3" s="18">
        <v>4</v>
      </c>
    </row>
    <row r="6" spans="1:2" ht="26" x14ac:dyDescent="0.3">
      <c r="A6" s="5" t="s">
        <v>72</v>
      </c>
      <c r="B6" s="24" t="s">
        <v>150</v>
      </c>
    </row>
    <row r="7" spans="1:2" x14ac:dyDescent="0.25">
      <c r="A7" s="6" t="s">
        <v>66</v>
      </c>
      <c r="B7" s="18">
        <v>4</v>
      </c>
    </row>
    <row r="8" spans="1:2" x14ac:dyDescent="0.25">
      <c r="A8" s="6" t="s">
        <v>144</v>
      </c>
      <c r="B8" s="18"/>
    </row>
    <row r="9" spans="1:2" x14ac:dyDescent="0.25">
      <c r="A9" s="6" t="s">
        <v>73</v>
      </c>
      <c r="B9" s="18">
        <v>4</v>
      </c>
    </row>
    <row r="11" spans="1:2" ht="13" x14ac:dyDescent="0.3">
      <c r="A11" s="5" t="s">
        <v>72</v>
      </c>
      <c r="B11" s="24" t="s">
        <v>151</v>
      </c>
    </row>
    <row r="12" spans="1:2" x14ac:dyDescent="0.25">
      <c r="A12" s="6" t="s">
        <v>139</v>
      </c>
      <c r="B12" s="18">
        <v>1</v>
      </c>
    </row>
    <row r="13" spans="1:2" x14ac:dyDescent="0.25">
      <c r="A13" s="6" t="s">
        <v>67</v>
      </c>
      <c r="B13" s="18">
        <v>3</v>
      </c>
    </row>
    <row r="14" spans="1:2" x14ac:dyDescent="0.25">
      <c r="A14" s="6" t="s">
        <v>144</v>
      </c>
      <c r="B14" s="18"/>
    </row>
    <row r="15" spans="1:2" x14ac:dyDescent="0.25">
      <c r="A15" s="6" t="s">
        <v>73</v>
      </c>
      <c r="B15" s="18">
        <v>4</v>
      </c>
    </row>
    <row r="18" spans="1:2" ht="39" x14ac:dyDescent="0.3">
      <c r="A18" s="5" t="s">
        <v>72</v>
      </c>
      <c r="B18" s="24" t="s">
        <v>152</v>
      </c>
    </row>
    <row r="19" spans="1:2" x14ac:dyDescent="0.25">
      <c r="A19" s="6">
        <v>4</v>
      </c>
      <c r="B19" s="18">
        <v>1</v>
      </c>
    </row>
    <row r="20" spans="1:2" x14ac:dyDescent="0.25">
      <c r="A20" s="6">
        <v>5</v>
      </c>
      <c r="B20" s="18">
        <v>2</v>
      </c>
    </row>
    <row r="21" spans="1:2" x14ac:dyDescent="0.25">
      <c r="A21" s="6" t="s">
        <v>144</v>
      </c>
      <c r="B21" s="18"/>
    </row>
    <row r="22" spans="1:2" x14ac:dyDescent="0.25">
      <c r="A22" s="6" t="s">
        <v>73</v>
      </c>
      <c r="B22" s="18">
        <v>3</v>
      </c>
    </row>
    <row r="25" spans="1:2" ht="39" x14ac:dyDescent="0.3">
      <c r="A25" s="5" t="s">
        <v>72</v>
      </c>
      <c r="B25" s="24" t="s">
        <v>153</v>
      </c>
    </row>
    <row r="26" spans="1:2" x14ac:dyDescent="0.25">
      <c r="A26" s="6">
        <v>2</v>
      </c>
      <c r="B26" s="18">
        <v>1</v>
      </c>
    </row>
    <row r="27" spans="1:2" x14ac:dyDescent="0.25">
      <c r="A27" s="6">
        <v>4</v>
      </c>
      <c r="B27" s="18">
        <v>2</v>
      </c>
    </row>
    <row r="28" spans="1:2" x14ac:dyDescent="0.25">
      <c r="A28" s="6" t="s">
        <v>144</v>
      </c>
      <c r="B28" s="18"/>
    </row>
    <row r="29" spans="1:2" x14ac:dyDescent="0.25">
      <c r="A29" s="6" t="s">
        <v>73</v>
      </c>
      <c r="B29" s="18">
        <v>3</v>
      </c>
    </row>
    <row r="32" spans="1:2" ht="39" x14ac:dyDescent="0.3">
      <c r="A32" s="5" t="s">
        <v>72</v>
      </c>
      <c r="B32" s="24" t="s">
        <v>154</v>
      </c>
    </row>
    <row r="33" spans="1:2" x14ac:dyDescent="0.25">
      <c r="A33" s="6">
        <v>2</v>
      </c>
      <c r="B33" s="18">
        <v>1</v>
      </c>
    </row>
    <row r="34" spans="1:2" x14ac:dyDescent="0.25">
      <c r="A34" s="6">
        <v>3</v>
      </c>
      <c r="B34" s="18">
        <v>1</v>
      </c>
    </row>
    <row r="35" spans="1:2" x14ac:dyDescent="0.25">
      <c r="A35" s="6">
        <v>4</v>
      </c>
      <c r="B35" s="18">
        <v>1</v>
      </c>
    </row>
    <row r="36" spans="1:2" x14ac:dyDescent="0.25">
      <c r="A36" s="6" t="s">
        <v>144</v>
      </c>
      <c r="B36" s="18"/>
    </row>
    <row r="37" spans="1:2" x14ac:dyDescent="0.25">
      <c r="A37" s="6" t="s">
        <v>73</v>
      </c>
      <c r="B37" s="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Respuestas de formulario 1</vt:lpstr>
      <vt:lpstr>Respuestas de formulario 2</vt:lpstr>
      <vt:lpstr>Tabla de valores</vt:lpstr>
      <vt:lpstr>Data completa</vt:lpstr>
      <vt:lpstr>Genero</vt:lpstr>
      <vt:lpstr>Edad</vt:lpstr>
      <vt:lpstr>Nivel de relajación</vt:lpstr>
      <vt:lpstr>Nivel de estrés</vt:lpstr>
      <vt:lpstr>Nivel de enojo</vt:lpstr>
      <vt:lpstr>Nivel de disgusto</vt:lpstr>
      <vt:lpstr>Emociones</vt:lpstr>
      <vt:lpstr>Impacto</vt:lpstr>
      <vt:lpstr>Impacto Sueño</vt:lpstr>
      <vt:lpstr>Hábitos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Margareth Vela</dc:creator>
  <cp:lastModifiedBy>VELA GARCIA, MARGARETH MARYLU</cp:lastModifiedBy>
  <dcterms:created xsi:type="dcterms:W3CDTF">2023-11-23T07:23:25Z</dcterms:created>
  <dcterms:modified xsi:type="dcterms:W3CDTF">2023-11-23T08:14:53Z</dcterms:modified>
</cp:coreProperties>
</file>