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ESTÁO FINANCEIRA - MARGARETH\GESTÁO FINANCEIRA - KITNET\"/>
    </mc:Choice>
  </mc:AlternateContent>
  <bookViews>
    <workbookView xWindow="-120" yWindow="-120" windowWidth="20730" windowHeight="11040"/>
  </bookViews>
  <sheets>
    <sheet name="SUMARIO" sheetId="2" r:id="rId1"/>
    <sheet name="ATIVOS" sheetId="1" r:id="rId2"/>
    <sheet name="PASSIVOS" sheetId="5" r:id="rId3"/>
    <sheet name="CATEGORIAS" sheetId="4" r:id="rId4"/>
  </sheets>
  <definedNames>
    <definedName name="ColumnTitle2">Assets[[#Headers],[Descrição]]</definedName>
    <definedName name="ColumnTitle3">Liabilities[[#Headers],[Descrição]]</definedName>
    <definedName name="FY_YEAR">SUMARIO!$C$2</definedName>
    <definedName name="FY_YEAR_2">SUMARIO!$D$2</definedName>
    <definedName name="RowTitleRegion1..D12">SUMARIO!$B$10</definedName>
    <definedName name="Title1">SUMARIO!$B$2</definedName>
    <definedName name="_xlnm.Print_Titles" localSheetId="1">ATIVOS!$1:$3</definedName>
    <definedName name="_xlnm.Print_Titles" localSheetId="3">CATEGORIAS!$1:$3</definedName>
    <definedName name="_xlnm.Print_Titles" localSheetId="2">PASSIVOS!$1:$3</definedName>
    <definedName name="_xlnm.Print_Titles" localSheetId="0">SUMARIO!$1:$3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2" i="2" l="1"/>
  <c r="D4" i="2"/>
  <c r="D5" i="2"/>
  <c r="D6" i="2"/>
  <c r="D7" i="2"/>
  <c r="D8" i="2"/>
  <c r="D9" i="2"/>
  <c r="C4" i="2"/>
  <c r="C6" i="2"/>
  <c r="C7" i="2"/>
  <c r="C8" i="2"/>
  <c r="C9" i="2"/>
  <c r="E2" i="5" l="1"/>
  <c r="D2" i="5"/>
  <c r="E2" i="1" l="1"/>
  <c r="D2" i="1"/>
  <c r="D13" i="5" l="1"/>
  <c r="C11" i="2" s="1"/>
  <c r="E13" i="5"/>
  <c r="D11" i="2" s="1"/>
  <c r="D15" i="1"/>
  <c r="E15" i="1"/>
  <c r="D10" i="2" s="1"/>
  <c r="D12" i="2" l="1"/>
  <c r="C12" i="2"/>
</calcChain>
</file>

<file path=xl/sharedStrings.xml><?xml version="1.0" encoding="utf-8"?>
<sst xmlns="http://schemas.openxmlformats.org/spreadsheetml/2006/main" count="74" uniqueCount="40">
  <si>
    <t>Tipo de Responsabilidade</t>
  </si>
  <si>
    <t>Passivo Circulante</t>
  </si>
  <si>
    <t>Passivos de longo prazo</t>
  </si>
  <si>
    <t>Patrimônio do proprietário</t>
  </si>
  <si>
    <t>Passivo total e patrimônio líquido</t>
  </si>
  <si>
    <t>Balanço Patrimonial</t>
  </si>
  <si>
    <t>Ano anterior</t>
  </si>
  <si>
    <t xml:space="preserve"> Ano atual</t>
  </si>
  <si>
    <t>Tipo de ativo</t>
  </si>
  <si>
    <t>Ativos correntes</t>
  </si>
  <si>
    <t>Ativo permanente</t>
  </si>
  <si>
    <t>Outros ativos</t>
  </si>
  <si>
    <t>Total de ativos</t>
  </si>
  <si>
    <t>Equilíbrio</t>
  </si>
  <si>
    <t>Bens</t>
  </si>
  <si>
    <t>Descrição</t>
  </si>
  <si>
    <t>Os inventários</t>
  </si>
  <si>
    <t>Despesas pré-pagas</t>
  </si>
  <si>
    <t>Propriedade e equipamento</t>
  </si>
  <si>
    <t>Melhorias em propriedades arrendadas</t>
  </si>
  <si>
    <t>Capital e outros investimentos</t>
  </si>
  <si>
    <t>Menos depreciação acumulada (valor negativo)</t>
  </si>
  <si>
    <t>Caridade</t>
  </si>
  <si>
    <t>Ano atual</t>
  </si>
  <si>
    <t>Contas a pagar</t>
  </si>
  <si>
    <t>Salários acumulados</t>
  </si>
  <si>
    <t>Compensação acumulada</t>
  </si>
  <si>
    <t>Imposto de renda a pagar</t>
  </si>
  <si>
    <t>Receita não adquirida</t>
  </si>
  <si>
    <t>Hipoteca a pagar</t>
  </si>
  <si>
    <t>Capital de investimento</t>
  </si>
  <si>
    <t>Lucros retidos acumulados</t>
  </si>
  <si>
    <t>Ano anteior</t>
  </si>
  <si>
    <t>Categorias</t>
  </si>
  <si>
    <t>Mais...</t>
  </si>
  <si>
    <t>Passivos</t>
  </si>
  <si>
    <t>Site</t>
  </si>
  <si>
    <t>BANCO</t>
  </si>
  <si>
    <t>Contas a receber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</si>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</sst>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-0_)"/>
  </numFmts>
  <fonts count="18">
    <font>
      <sz val="11"/>
      <color theme="1" tint="0.14993743705557422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theme="1" tint="0.14993743705557422"/>
      <name val="Arial Nova"/>
      <family val="2"/>
    </font>
    <font>
      <sz val="20"/>
      <color theme="1" tint="0.14993743705557422"/>
      <name val="Arial Nova"/>
      <family val="2"/>
    </font>
    <font>
      <b/>
      <sz val="28"/>
      <color theme="0"/>
      <name val="Franklin Gothic Medium"/>
      <family val="2"/>
      <scheme val="major"/>
    </font>
    <font>
      <b/>
      <sz val="28"/>
      <color theme="5" tint="-0.249977111117893"/>
      <name val="Franklin Gothic Medium"/>
      <family val="2"/>
      <scheme val="major"/>
    </font>
    <font>
      <b/>
      <sz val="28"/>
      <color theme="5"/>
      <name val="Franklin Gothic Medium"/>
      <family val="2"/>
      <scheme val="major"/>
    </font>
    <font>
      <b/>
      <sz val="28"/>
      <color rgb="FF7030A0"/>
      <name val="Franklin Gothic Medium"/>
      <family val="2"/>
      <scheme val="major"/>
    </font>
    <font>
      <b/>
      <sz val="20"/>
      <color theme="4" tint="-0.249977111117893"/>
      <name val="Franklin Gothic Medium"/>
      <family val="2"/>
      <scheme val="major"/>
    </font>
    <font>
      <u/>
      <sz val="11"/>
      <color theme="10"/>
      <name val="Franklin Gothic Medium"/>
      <family val="2"/>
      <scheme val="minor"/>
    </font>
    <font>
      <b/>
      <sz val="14"/>
      <color rgb="FF7030A0"/>
      <name val="Franklin Gothic Medium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  <border>
      <left/>
      <right/>
      <top/>
      <bottom style="double">
        <color theme="3" tint="0.39994506668294322"/>
      </bottom>
      <diagonal/>
    </border>
  </borders>
  <cellStyleXfs count="12">
    <xf numFmtId="0" fontId="0" fillId="0" borderId="0">
      <alignment horizontal="left" vertical="center" wrapText="1" indent="1"/>
    </xf>
    <xf numFmtId="0" fontId="2" fillId="0" borderId="2" applyNumberFormat="0" applyFill="0" applyAlignment="0" applyProtection="0"/>
    <xf numFmtId="0" fontId="6" fillId="0" borderId="0" applyNumberFormat="0" applyFill="0" applyBorder="0" applyProtection="0">
      <alignment vertical="center"/>
    </xf>
    <xf numFmtId="0" fontId="7" fillId="0" borderId="1" applyNumberFormat="0" applyFill="0" applyProtection="0">
      <alignment horizontal="right" vertical="center" indent="1"/>
    </xf>
    <xf numFmtId="0" fontId="7" fillId="0" borderId="0" applyFill="0" applyBorder="0" applyProtection="0">
      <alignment horizontal="right" vertical="center" indent="1"/>
    </xf>
    <xf numFmtId="38" fontId="4" fillId="0" borderId="0" applyFont="0" applyFill="0" applyBorder="0" applyAlignment="0" applyProtection="0"/>
    <xf numFmtId="0" fontId="5" fillId="3" borderId="3" applyNumberFormat="0" applyProtection="0">
      <alignment horizontal="left" vertical="center"/>
    </xf>
    <xf numFmtId="0" fontId="3" fillId="2" borderId="0" applyNumberFormat="0" applyProtection="0">
      <alignment horizontal="left" vertical="center"/>
    </xf>
    <xf numFmtId="38" fontId="4" fillId="0" borderId="0" applyFont="0" applyFill="0" applyBorder="0" applyProtection="0">
      <alignment horizontal="right" vertical="center" indent="1"/>
    </xf>
    <xf numFmtId="0" fontId="8" fillId="5" borderId="4" applyNumberFormat="0" applyProtection="0">
      <alignment horizontal="left" vertical="center"/>
    </xf>
    <xf numFmtId="0" fontId="1" fillId="4" borderId="0" applyNumberFormat="0" applyBorder="0" applyAlignment="0" applyProtection="0"/>
    <xf numFmtId="0" fontId="16" fillId="0" borderId="0" applyNumberFormat="0" applyFill="0" applyBorder="0" applyAlignment="0" applyProtection="0">
      <alignment horizontal="left" vertical="center" wrapText="1" indent="1"/>
    </xf>
  </cellStyleXfs>
  <cellXfs count="27">
    <xf numFmtId="0" fontId="0" fillId="0" borderId="0" xfId="0">
      <alignment horizontal="left" vertical="center" wrapText="1" indent="1"/>
    </xf>
    <xf numFmtId="0" fontId="0" fillId="0" borderId="0" xfId="0" applyAlignment="1" applyProtection="1">
      <alignment vertical="center"/>
      <protection locked="0"/>
    </xf>
    <xf numFmtId="0" fontId="10" fillId="0" borderId="0" xfId="2" applyFont="1" applyFill="1" applyBorder="1" applyProtection="1">
      <alignment vertical="center"/>
      <protection locked="0"/>
    </xf>
    <xf numFmtId="0" fontId="9" fillId="0" borderId="0" xfId="0" applyFont="1" applyFill="1" applyBorder="1" applyProtection="1">
      <alignment horizontal="left" vertical="center" wrapText="1" indent="1"/>
      <protection locked="0"/>
    </xf>
    <xf numFmtId="0" fontId="9" fillId="0" borderId="0" xfId="0" applyFont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12" fillId="7" borderId="5" xfId="1" applyFont="1" applyFill="1" applyBorder="1" applyAlignment="1" applyProtection="1">
      <alignment vertical="center"/>
    </xf>
    <xf numFmtId="0" fontId="15" fillId="7" borderId="5" xfId="1" applyFont="1" applyFill="1" applyBorder="1" applyAlignment="1" applyProtection="1">
      <alignment vertical="center"/>
      <protection locked="0"/>
    </xf>
    <xf numFmtId="0" fontId="11" fillId="7" borderId="5" xfId="1" applyFont="1" applyFill="1" applyBorder="1" applyAlignment="1" applyProtection="1">
      <alignment vertical="center"/>
      <protection locked="0"/>
    </xf>
    <xf numFmtId="0" fontId="7" fillId="0" borderId="1" xfId="3" applyProtection="1">
      <alignment horizontal="right" vertical="center" indent="1"/>
      <protection locked="0"/>
    </xf>
    <xf numFmtId="0" fontId="6" fillId="0" borderId="0" xfId="2" applyFill="1" applyBorder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38" fontId="0" fillId="6" borderId="0" xfId="8" applyFont="1" applyFill="1" applyBorder="1" applyProtection="1">
      <alignment horizontal="right" vertical="center" indent="1"/>
      <protection locked="0"/>
    </xf>
    <xf numFmtId="0" fontId="8" fillId="5" borderId="4" xfId="9" applyProtection="1">
      <alignment horizontal="left" vertical="center"/>
      <protection locked="0"/>
    </xf>
    <xf numFmtId="38" fontId="8" fillId="5" borderId="4" xfId="8" applyFont="1" applyFill="1" applyBorder="1" applyProtection="1">
      <alignment horizontal="right" vertical="center" indent="1"/>
      <protection locked="0"/>
    </xf>
    <xf numFmtId="38" fontId="8" fillId="8" borderId="4" xfId="8" applyFont="1" applyFill="1" applyBorder="1" applyProtection="1">
      <alignment horizontal="right" vertical="center" indent="1"/>
      <protection locked="0"/>
    </xf>
    <xf numFmtId="0" fontId="5" fillId="3" borderId="3" xfId="6" applyProtection="1">
      <alignment horizontal="left" vertical="center"/>
      <protection locked="0"/>
    </xf>
    <xf numFmtId="38" fontId="5" fillId="3" borderId="3" xfId="8" applyFont="1" applyFill="1" applyBorder="1" applyProtection="1">
      <alignment horizontal="right" vertical="center" indent="1"/>
      <protection locked="0"/>
    </xf>
    <xf numFmtId="0" fontId="11" fillId="7" borderId="5" xfId="1" applyFont="1" applyFill="1" applyBorder="1" applyAlignment="1" applyProtection="1">
      <alignment vertical="center"/>
    </xf>
    <xf numFmtId="0" fontId="17" fillId="7" borderId="5" xfId="11" applyFont="1" applyFill="1" applyBorder="1" applyAlignment="1" applyProtection="1">
      <alignment horizontal="right" vertical="center"/>
    </xf>
    <xf numFmtId="0" fontId="14" fillId="7" borderId="5" xfId="1" applyFont="1" applyFill="1" applyBorder="1" applyAlignment="1" applyProtection="1">
      <alignment vertical="center"/>
      <protection locked="0"/>
    </xf>
    <xf numFmtId="0" fontId="6" fillId="0" borderId="0" xfId="2" applyProtection="1">
      <alignment vertical="center"/>
      <protection locked="0"/>
    </xf>
    <xf numFmtId="38" fontId="0" fillId="0" borderId="0" xfId="8" applyFont="1" applyFill="1" applyBorder="1" applyProtection="1">
      <alignment horizontal="right" vertical="center" indent="1"/>
      <protection locked="0"/>
    </xf>
    <xf numFmtId="0" fontId="7" fillId="0" borderId="1" xfId="3" applyProtection="1">
      <alignment horizontal="right" vertical="center" indent="1"/>
    </xf>
    <xf numFmtId="0" fontId="13" fillId="7" borderId="5" xfId="1" applyFont="1" applyFill="1" applyBorder="1" applyAlignment="1" applyProtection="1">
      <alignment vertical="center"/>
      <protection locked="0"/>
    </xf>
    <xf numFmtId="164" fontId="5" fillId="3" borderId="3" xfId="6" applyNumberFormat="1" applyProtection="1">
      <alignment horizontal="left" vertical="center"/>
      <protection locked="0"/>
    </xf>
    <xf numFmtId="0" fontId="5" fillId="3" borderId="3" xfId="6" applyAlignment="1" applyProtection="1">
      <alignment vertical="center"/>
      <protection locked="0"/>
    </xf>
  </cellXfs>
  <cellStyles count="12">
    <cellStyle name="20% - Ênfase1" xfId="7" builtinId="30" customBuiltin="1"/>
    <cellStyle name="20% - Ênfase5" xfId="10" builtinId="46" customBuiltin="1"/>
    <cellStyle name="Hiperlink" xfId="11" builtinId="8"/>
    <cellStyle name="Moeda" xfId="8" builtinId="4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9" builtinId="19" customBuiltin="1"/>
    <cellStyle name="Total" xfId="6" builtinId="25" customBuiltin="1"/>
    <cellStyle name="Vírgula" xfId="5" builtinId="3" customBuiltin="1"/>
  </cellStyles>
  <dxfs count="44"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numFmt numFmtId="164" formatCode="0_);\-0_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  <protection locked="0" hidden="0"/>
    </dxf>
    <dxf>
      <protection locked="0" hidden="0"/>
    </dxf>
    <dxf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 tint="0.14993743705557422"/>
        <name val="Arial Nova"/>
        <scheme val="none"/>
      </font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 tint="0.14993743705557422"/>
        <name val="Arial Nov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20"/>
        <color theme="1" tint="0.14993743705557422"/>
        <name val="Arial Nova"/>
        <scheme val="none"/>
      </font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8" tint="0.79998168889431442"/>
        </patternFill>
      </fill>
      <protection locked="0" hidden="0"/>
    </dxf>
    <dxf>
      <fill>
        <patternFill patternType="solid">
          <fgColor indexed="64"/>
          <bgColor theme="8" tint="0.79998168889431442"/>
        </patternFill>
      </fill>
      <protection locked="0" hidden="0"/>
    </dxf>
    <dxf>
      <protection locked="0" hidden="0"/>
    </dxf>
    <dxf>
      <alignment vertical="center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4">
      <tableStyleElement type="wholeTable" dxfId="43"/>
      <tableStyleElement type="headerRow" dxfId="42"/>
      <tableStyleElement type="totalRow" dxfId="41"/>
      <tableStyleElement type="firstColumnStripe" dxfId="40"/>
    </tableStyle>
  </tableStyles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udoexcel.com.br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udoexcel.com.br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udoexcel.com.br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udoexcel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133350</xdr:rowOff>
    </xdr:from>
    <xdr:to>
      <xdr:col>2</xdr:col>
      <xdr:colOff>1514475</xdr:colOff>
      <xdr:row>0</xdr:row>
      <xdr:rowOff>409575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8E41E04-A7BC-419E-BBDD-A6A10C0F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33350"/>
          <a:ext cx="1428750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142875</xdr:rowOff>
    </xdr:from>
    <xdr:to>
      <xdr:col>4</xdr:col>
      <xdr:colOff>323850</xdr:colOff>
      <xdr:row>0</xdr:row>
      <xdr:rowOff>419100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4247C1C-DF95-41C4-B2F4-199547E8D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142875"/>
          <a:ext cx="1428750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123825</xdr:rowOff>
    </xdr:from>
    <xdr:to>
      <xdr:col>3</xdr:col>
      <xdr:colOff>1524000</xdr:colOff>
      <xdr:row>0</xdr:row>
      <xdr:rowOff>400050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6C44B45-1CC4-4904-B927-3C36AEFB7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23825"/>
          <a:ext cx="1428750" cy="27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2943225</xdr:colOff>
      <xdr:row>0</xdr:row>
      <xdr:rowOff>142875</xdr:rowOff>
    </xdr:from>
    <xdr:to>
      <xdr:col>2</xdr:col>
      <xdr:colOff>19050</xdr:colOff>
      <xdr:row>0</xdr:row>
      <xdr:rowOff>419100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B0E023B-7623-4AC5-AFD1-33E577EB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142875"/>
          <a:ext cx="1428750" cy="276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ashboard" displayName="Dashboard" ref="B3:D9" headerRowDxfId="33" dataDxfId="32" totalsRowDxfId="31">
  <autoFilter ref="B3:D9">
    <filterColumn colId="0" hiddenButton="1"/>
    <filterColumn colId="1" hiddenButton="1"/>
    <filterColumn colId="2" hiddenButton="1"/>
  </autoFilter>
  <tableColumns count="3">
    <tableColumn id="1" name="Tipo de ativo" totalsRowLabel="Total" dataDxfId="30"/>
    <tableColumn id="2" name="Ano anterior" totalsRowFunction="sum" dataDxfId="29">
      <calculatedColumnFormula>SUMIFS(Assets[Ano anterior],Assets[Tipo de ativo],Dashboard[[#This Row],[Tipo de ativo]])+SUMIFS(Liabilities[Ano anteior],Liabilities[Tipo de Responsabilidade],Dashboard[[#This Row],[Tipo de ativo]])</calculatedColumnFormula>
    </tableColumn>
    <tableColumn id="3" name=" Ano atual" totalsRowFunction="sum" dataDxfId="28">
      <calculatedColumnFormula>SUMIFS(Assets[Ano atual],Assets[Tipo de ativo],Dashboard[[#This Row],[Tipo de ativo]])+SUMIFS(Liabilities[Ano atual],Liabilities[Tipo de Responsabilidade],Dashboard[[#This Row],[Tipo de ativo]])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id="16" name="Assets" displayName="Assets" ref="B3:E15" totalsRowCount="1" headerRowDxfId="27" dataDxfId="26" totalsRowDxfId="25" totalsRowCellStyle="Total">
  <autoFilter ref="B3:E14"/>
  <tableColumns count="4">
    <tableColumn id="5" name="Tipo de ativo" totalsRowLabel="Total de ativos" dataDxfId="24" totalsRowDxfId="10" dataCellStyle="Total"/>
    <tableColumn id="1" name="Descrição" dataDxfId="23" totalsRowDxfId="9" dataCellStyle="Total"/>
    <tableColumn id="3" name="Ano anterior" totalsRowFunction="sum" dataDxfId="22" totalsRowDxfId="8" dataCellStyle="Moeda"/>
    <tableColumn id="4" name="Ano atual" totalsRowFunction="sum" dataDxfId="21" totalsRowDxfId="7" dataCellStyle="Moeda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ables/table3.xml><?xml version="1.0" encoding="utf-8"?>
<table xmlns="http://schemas.openxmlformats.org/spreadsheetml/2006/main" id="21" name="Liabilities" displayName="Liabilities" ref="B3:E13" totalsRowCount="1" headerRowDxfId="20" dataDxfId="19" totalsRowDxfId="18" totalsRowCellStyle="Total">
  <autoFilter ref="B3:E12"/>
  <tableColumns count="4">
    <tableColumn id="5" name="Tipo de Responsabilidade" totalsRowLabel="Passivo total e patrimônio líquido" dataDxfId="17" totalsRowDxfId="6" dataCellStyle="Total"/>
    <tableColumn id="1" name="Descrição" dataDxfId="16" totalsRowDxfId="5" dataCellStyle="Total"/>
    <tableColumn id="3" name="Ano anteior" totalsRowFunction="sum" dataDxfId="15" totalsRowDxfId="4" dataCellStyle="Moeda"/>
    <tableColumn id="4" name="Ano atual" totalsRowFunction="sum" dataDxfId="14" totalsRowDxfId="3" dataCellStyle="Moeda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Liability Type and enter corresponding Descriptions and values for comparison years in this table. Total Liabilities &amp; Stockholder Equity are calculated at end of table"/>
    </ext>
  </extLst>
</table>
</file>

<file path=xl/tables/table4.xml><?xml version="1.0" encoding="utf-8"?>
<table xmlns="http://schemas.openxmlformats.org/spreadsheetml/2006/main" id="2" name="Categories" displayName="Categories" ref="B3:B14" totalsRowShown="0" headerRowDxfId="13" dataDxfId="12">
  <autoFilter ref="B3:B14">
    <filterColumn colId="0" hiddenButton="1"/>
  </autoFilter>
  <tableColumns count="1">
    <tableColumn id="1" name="Categorias" dataDxfId="11"/>
  </tableColumns>
  <tableStyleInfo name="TableStyleMedium10" showFirstColumn="0" showLastColumn="0" showRowStripes="0" showColumnStripes="0"/>
  <extLst>
    <ext xmlns:x14="http://schemas.microsoft.com/office/spreadsheetml/2009/9/main" uri="{504A1905-F514-4f6f-8877-14C23A59335A}">
      <x14:table altTextSummary="Enter categories for assest and liabilities in this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doexcel.com.br/planilhas/planilha-de-balanco-patrimonial-baixe-gratis-9382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udoexcel.com.br/planilhas/planilha-de-balanco-patrimonial-baixe-gratis-9382.html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udoexcel.com.br/planilhas/planilha-de-balanco-patrimonial-baixe-gratis-9382.html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B1:D12"/>
  <sheetViews>
    <sheetView showGridLines="0" tabSelected="1" workbookViewId="0">
      <selection activeCell="E1" sqref="E1:E1048576"/>
    </sheetView>
  </sheetViews>
  <sheetFormatPr defaultColWidth="9.33203125" defaultRowHeight="30" customHeight="1"/>
  <cols>
    <col min="1" max="1" width="1.6640625" style="5" customWidth="1"/>
    <col min="2" max="2" width="40.33203125" style="5" bestFit="1" customWidth="1"/>
    <col min="3" max="4" width="18.77734375" style="5" customWidth="1"/>
    <col min="5" max="16384" width="9.33203125" style="5"/>
  </cols>
  <sheetData>
    <row r="1" spans="2:4" ht="42" customHeight="1" thickBot="1">
      <c r="B1" s="7" t="s">
        <v>5</v>
      </c>
      <c r="C1" s="18"/>
      <c r="D1" s="19" t="s">
        <v>36</v>
      </c>
    </row>
    <row r="2" spans="2:4" ht="30" customHeight="1" thickTop="1" thickBot="1">
      <c r="C2" s="9" t="str">
        <f ca="1">"Ano-"&amp;YEAR(TODAY())-1</f>
        <v>Ano-2021</v>
      </c>
      <c r="D2" s="9" t="str">
        <f ca="1">"Ano-"&amp;YEAR(TODAY())</f>
        <v>Ano-2022</v>
      </c>
    </row>
    <row r="3" spans="2:4" ht="18" customHeight="1" thickTop="1">
      <c r="B3" s="10" t="s">
        <v>8</v>
      </c>
      <c r="C3" s="10" t="s">
        <v>6</v>
      </c>
      <c r="D3" s="10" t="s">
        <v>7</v>
      </c>
    </row>
    <row r="4" spans="2:4" ht="30" customHeight="1">
      <c r="B4" s="11" t="s">
        <v>3</v>
      </c>
      <c r="C4" s="12">
        <f>SUMIFS(Assets[Ano anterior],Assets[Tipo de ativo],Dashboard[[#This Row],[Tipo de ativo]])+SUMIFS(Liabilities[Ano anteior],Liabilities[Tipo de Responsabilidade],Dashboard[[#This Row],[Tipo de ativo]])</f>
        <v>0</v>
      </c>
      <c r="D4" s="12">
        <f>SUMIFS(Assets[Ano atual],Assets[Tipo de ativo],Dashboard[[#This Row],[Tipo de ativo]])+SUMIFS(Liabilities[Ano atual],Liabilities[Tipo de Responsabilidade],Dashboard[[#This Row],[Tipo de ativo]])</f>
        <v>402081</v>
      </c>
    </row>
    <row r="5" spans="2:4" ht="30" customHeight="1">
      <c r="B5" s="11" t="s">
        <v>10</v>
      </c>
      <c r="C5" s="12">
        <v>0</v>
      </c>
      <c r="D5" s="12">
        <f>SUMIFS(Assets[Ano atual],Assets[Tipo de ativo],Dashboard[[#This Row],[Tipo de ativo]])+SUMIFS(Liabilities[Ano atual],Liabilities[Tipo de Responsabilidade],Dashboard[[#This Row],[Tipo de ativo]])</f>
        <v>400000</v>
      </c>
    </row>
    <row r="6" spans="2:4" ht="30" customHeight="1">
      <c r="B6" s="11" t="s">
        <v>11</v>
      </c>
      <c r="C6" s="12">
        <f>SUMIFS(Assets[Ano anterior],Assets[Tipo de ativo],Dashboard[[#This Row],[Tipo de ativo]])+SUMIFS(Liabilities[Ano anteior],Liabilities[Tipo de Responsabilidade],Dashboard[[#This Row],[Tipo de ativo]])</f>
        <v>0</v>
      </c>
      <c r="D6" s="12">
        <f>SUMIFS(Assets[Ano atual],Assets[Tipo de ativo],Dashboard[[#This Row],[Tipo de ativo]])+SUMIFS(Liabilities[Ano atual],Liabilities[Tipo de Responsabilidade],Dashboard[[#This Row],[Tipo de ativo]])</f>
        <v>0</v>
      </c>
    </row>
    <row r="7" spans="2:4" ht="30" customHeight="1">
      <c r="B7" s="11" t="s">
        <v>1</v>
      </c>
      <c r="C7" s="12">
        <f>SUMIFS(Assets[Ano anterior],Assets[Tipo de ativo],Dashboard[[#This Row],[Tipo de ativo]])+SUMIFS(Liabilities[Ano anteior],Liabilities[Tipo de Responsabilidade],Dashboard[[#This Row],[Tipo de ativo]])</f>
        <v>0</v>
      </c>
      <c r="D7" s="12">
        <f>SUMIFS(Assets[Ano atual],Assets[Tipo de ativo],Dashboard[[#This Row],[Tipo de ativo]])+SUMIFS(Liabilities[Ano atual],Liabilities[Tipo de Responsabilidade],Dashboard[[#This Row],[Tipo de ativo]])</f>
        <v>2242.06</v>
      </c>
    </row>
    <row r="8" spans="2:4" ht="30" customHeight="1">
      <c r="B8" s="11" t="s">
        <v>2</v>
      </c>
      <c r="C8" s="12">
        <f>SUMIFS(Assets[Ano anterior],Assets[Tipo de ativo],Dashboard[[#This Row],[Tipo de ativo]])+SUMIFS(Liabilities[Ano anteior],Liabilities[Tipo de Responsabilidade],Dashboard[[#This Row],[Tipo de ativo]])</f>
        <v>0</v>
      </c>
      <c r="D8" s="12">
        <f>SUMIFS(Assets[Ano atual],Assets[Tipo de ativo],Dashboard[[#This Row],[Tipo de ativo]])+SUMIFS(Liabilities[Ano atual],Liabilities[Tipo de Responsabilidade],Dashboard[[#This Row],[Tipo de ativo]])</f>
        <v>0</v>
      </c>
    </row>
    <row r="9" spans="2:4" ht="30" customHeight="1">
      <c r="B9" s="11"/>
      <c r="C9" s="12">
        <f>SUMIFS(Assets[Ano anterior],Assets[Tipo de ativo],Dashboard[[#This Row],[Tipo de ativo]])+SUMIFS(Liabilities[Ano anteior],Liabilities[Tipo de Responsabilidade],Dashboard[[#This Row],[Tipo de ativo]])</f>
        <v>0</v>
      </c>
      <c r="D9" s="12">
        <f>SUMIFS(Assets[Ano atual],Assets[Tipo de ativo],Dashboard[[#This Row],[Tipo de ativo]])+SUMIFS(Liabilities[Ano atual],Liabilities[Tipo de Responsabilidade],Dashboard[[#This Row],[Tipo de ativo]])</f>
        <v>0</v>
      </c>
    </row>
    <row r="10" spans="2:4" ht="30" customHeight="1">
      <c r="B10" s="13" t="s">
        <v>12</v>
      </c>
      <c r="C10" s="14">
        <v>0</v>
      </c>
      <c r="D10" s="14">
        <f>Assets[[#Totals],[Ano atual]]</f>
        <v>404323</v>
      </c>
    </row>
    <row r="11" spans="2:4" ht="30" customHeight="1">
      <c r="B11" s="13" t="s">
        <v>4</v>
      </c>
      <c r="C11" s="14">
        <f>Liabilities[[#Totals],[Ano anteior]]</f>
        <v>0</v>
      </c>
      <c r="D11" s="15">
        <f>Liabilities[[#Totals],[Ano atual]]</f>
        <v>404323.06</v>
      </c>
    </row>
    <row r="12" spans="2:4" ht="30" customHeight="1" thickBot="1">
      <c r="B12" s="16" t="s">
        <v>13</v>
      </c>
      <c r="C12" s="17">
        <f>C10-C11</f>
        <v>0</v>
      </c>
      <c r="D12" s="17">
        <f>D10-D11</f>
        <v>-5.9999999997671694E-2</v>
      </c>
    </row>
  </sheetData>
  <sheetProtection algorithmName="SHA-512" hashValue="g1IxkbUYP157CvkESyLH3FxWkg+6p+hcs6ggpAm+9Pk2djRXXK/XMVMlV0mHF8sr3dU6NJo7lH9xtlp1ScJ5Mg==" saltValue="1Xh2yRSZpGKKGWp2Sc50yw==" spinCount="100000" sheet="1" objects="1" scenarios="1" formatCells="0" formatColumns="0" formatRows="0" insertColumns="0" insertRows="0" sort="0" autoFilter="0" pivotTables="0"/>
  <conditionalFormatting sqref="C11">
    <cfRule type="expression" dxfId="39" priority="1">
      <formula>$C$11&gt;$C$10</formula>
    </cfRule>
    <cfRule type="expression" dxfId="38" priority="2">
      <formula>$C$11&lt;$C$10</formula>
    </cfRule>
    <cfRule type="expression" dxfId="37" priority="3">
      <formula>$C$11=$C$10</formula>
    </cfRule>
  </conditionalFormatting>
  <conditionalFormatting sqref="D11">
    <cfRule type="expression" dxfId="36" priority="5">
      <formula>$D$11&gt;$D$10</formula>
    </cfRule>
    <cfRule type="expression" dxfId="35" priority="6">
      <formula>$D$11&lt;$D$10</formula>
    </cfRule>
    <cfRule type="expression" dxfId="34" priority="7">
      <formula>$D$11=$D$10</formula>
    </cfRule>
  </conditionalFormatting>
  <dataValidations xWindow="172" yWindow="240" count="6">
    <dataValidation allowBlank="1" showInputMessage="1" showErrorMessage="1" prompt="Crie um balanço nesta pasta de trabalho. Insira Ativos e passivos em cada planilha. Ativos totais, passivos totais e saldo são calculados automaticamente nesta planilha" sqref="A1"/>
    <dataValidation allowBlank="1" showInputMessage="1" showErrorMessage="1" prompt="Os ativos totais são calculados automaticamente nas células à direita" sqref="B10"/>
    <dataValidation allowBlank="1" showInputMessage="1" showErrorMessage="1" prompt="O Passivo Total e o Patrimônio Líquido são calculados automaticamente nas células à direita. A bandeira fica verde para indicar zero ou saldo positivo e vermelha para indicar saldo negativo" sqref="B11"/>
    <dataValidation type="list" errorStyle="warning" allowBlank="1" showInputMessage="1" showErrorMessage="1" error="Select entry from the list. Select CANCEL, then press ALT+DOWN ARROW to open the drop-down list, then ENTER to make selection" sqref="B4:B9">
      <formula1>INDIRECT("Categories[Categorias]")</formula1>
    </dataValidation>
    <dataValidation allowBlank="1" showInputMessage="1" showErrorMessage="1" prompt="Selecione o tipo de ativo nesta coluna. Os valores de comparação do ano serão atualizados automaticamente. Clique na seta para selecionar." sqref="B3"/>
    <dataValidation allowBlank="1" showInputMessage="1" showErrorMessage="1" prompt="Enter comparison years in cells C2 and D2 at right" sqref="B2"/>
  </dataValidations>
  <hyperlinks>
    <hyperlink ref="D1" r:id="rId1"/>
  </hyperlinks>
  <printOptions horizontalCentered="1"/>
  <pageMargins left="0.7" right="0.7" top="0.75" bottom="0.75" header="0.3" footer="0.3"/>
  <pageSetup scale="90" fitToHeight="0" orientation="portrait" r:id="rId2"/>
  <headerFooter differentFirst="1">
    <oddFooter>Page &amp;P of &amp;N</oddFooter>
  </headerFooter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D9B3AA8-DCF6-4863-A69D-B2F924CA29BF}">
            <x14:iconSet iconSet="3Flags" custom="1">
              <x14:cfvo type="percent">
                <xm:f>0</xm:f>
              </x14:cfvo>
              <x14:cfvo type="num">
                <xm:f>$C$10</xm:f>
              </x14:cfvo>
              <x14:cfvo type="num" gte="0">
                <xm:f>$C$10</xm:f>
              </x14:cfvo>
              <x14:cfIcon iconSet="3Flags" iconId="0"/>
              <x14:cfIcon iconSet="3Flags" iconId="2"/>
              <x14:cfIcon iconSet="3Flags" iconId="0"/>
            </x14:iconSet>
          </x14:cfRule>
          <xm:sqref>C11</xm:sqref>
        </x14:conditionalFormatting>
        <x14:conditionalFormatting xmlns:xm="http://schemas.microsoft.com/office/excel/2006/main">
          <x14:cfRule type="iconSet" priority="8" id="{8D06BAAF-B4EA-4578-884F-B45E0887D75A}">
            <x14:iconSet iconSet="3Flags" custom="1">
              <x14:cfvo type="percent">
                <xm:f>0</xm:f>
              </x14:cfvo>
              <x14:cfvo type="num">
                <xm:f>$D$10</xm:f>
              </x14:cfvo>
              <x14:cfvo type="num" gte="0">
                <xm:f>$D$10</xm:f>
              </x14:cfvo>
              <x14:cfIcon iconSet="3Flags" iconId="0"/>
              <x14:cfIcon iconSet="3Flags" iconId="2"/>
              <x14:cfIcon iconSet="3Flags" iconId="0"/>
            </x14:iconSet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autoPageBreaks="0" fitToPage="1"/>
  </sheetPr>
  <dimension ref="B1:E15"/>
  <sheetViews>
    <sheetView showGridLines="0" workbookViewId="0">
      <pane ySplit="3" topLeftCell="A4" activePane="bottomLeft" state="frozen"/>
      <selection activeCell="D1" sqref="D1"/>
      <selection pane="bottomLeft" activeCell="E13" sqref="E13"/>
    </sheetView>
  </sheetViews>
  <sheetFormatPr defaultColWidth="9.33203125" defaultRowHeight="30" customHeight="1"/>
  <cols>
    <col min="1" max="1" width="1.6640625" style="5" customWidth="1"/>
    <col min="2" max="2" width="30.109375" style="5" customWidth="1"/>
    <col min="3" max="3" width="36.88671875" style="5" bestFit="1" customWidth="1"/>
    <col min="4" max="4" width="13.44140625" style="5" bestFit="1" customWidth="1"/>
    <col min="5" max="5" width="18.77734375" style="5" customWidth="1"/>
    <col min="6" max="16384" width="9.33203125" style="5"/>
  </cols>
  <sheetData>
    <row r="1" spans="2:5" s="1" customFormat="1" ht="42" customHeight="1" thickBot="1">
      <c r="B1" s="20" t="s">
        <v>14</v>
      </c>
      <c r="C1" s="8"/>
      <c r="D1" s="18"/>
      <c r="E1" s="19" t="s">
        <v>36</v>
      </c>
    </row>
    <row r="2" spans="2:5" s="1" customFormat="1" ht="30" customHeight="1" thickTop="1" thickBot="1">
      <c r="B2" s="5"/>
      <c r="C2" s="5"/>
      <c r="D2" s="23" t="str">
        <f ca="1">FY_YEAR</f>
        <v>Ano-2021</v>
      </c>
      <c r="E2" s="23" t="str">
        <f ca="1">FY_YEAR_2</f>
        <v>Ano-2022</v>
      </c>
    </row>
    <row r="3" spans="2:5" s="1" customFormat="1" ht="36" customHeight="1" thickTop="1">
      <c r="B3" s="21" t="s">
        <v>8</v>
      </c>
      <c r="C3" s="21" t="s">
        <v>15</v>
      </c>
      <c r="D3" s="21" t="s">
        <v>6</v>
      </c>
      <c r="E3" s="21" t="s">
        <v>23</v>
      </c>
    </row>
    <row r="4" spans="2:5" s="1" customFormat="1" ht="30" customHeight="1">
      <c r="B4" s="11" t="s">
        <v>9</v>
      </c>
      <c r="C4" s="11" t="s">
        <v>37</v>
      </c>
      <c r="D4" s="22"/>
      <c r="E4" s="22">
        <v>3263</v>
      </c>
    </row>
    <row r="5" spans="2:5" s="1" customFormat="1" ht="30" customHeight="1">
      <c r="B5" s="11" t="s">
        <v>9</v>
      </c>
      <c r="C5" s="11" t="s">
        <v>39</v>
      </c>
      <c r="D5" s="22"/>
      <c r="E5" s="22">
        <v>20</v>
      </c>
    </row>
    <row r="6" spans="2:5" s="1" customFormat="1" ht="30" customHeight="1">
      <c r="B6" s="11" t="s">
        <v>9</v>
      </c>
      <c r="C6" s="11" t="s">
        <v>16</v>
      </c>
      <c r="D6" s="22"/>
      <c r="E6" s="22"/>
    </row>
    <row r="7" spans="2:5" s="1" customFormat="1" ht="30" customHeight="1">
      <c r="B7" s="11" t="s">
        <v>9</v>
      </c>
      <c r="C7" s="11" t="s">
        <v>38</v>
      </c>
      <c r="D7" s="22"/>
      <c r="E7" s="22">
        <v>1040</v>
      </c>
    </row>
    <row r="8" spans="2:5" s="1" customFormat="1" ht="30" customHeight="1">
      <c r="B8" s="11" t="s">
        <v>9</v>
      </c>
      <c r="C8" s="11" t="s">
        <v>17</v>
      </c>
      <c r="D8" s="22"/>
      <c r="E8" s="22"/>
    </row>
    <row r="9" spans="2:5" s="1" customFormat="1" ht="30" customHeight="1">
      <c r="B9" s="11" t="s">
        <v>10</v>
      </c>
      <c r="C9" s="11" t="s">
        <v>18</v>
      </c>
      <c r="D9" s="22"/>
      <c r="E9" s="22">
        <v>400000</v>
      </c>
    </row>
    <row r="10" spans="2:5" s="1" customFormat="1" ht="30" customHeight="1">
      <c r="B10" s="11" t="s">
        <v>10</v>
      </c>
      <c r="C10" s="11" t="s">
        <v>19</v>
      </c>
      <c r="D10" s="22"/>
      <c r="E10" s="22"/>
    </row>
    <row r="11" spans="2:5" ht="30" customHeight="1">
      <c r="B11" s="11" t="s">
        <v>10</v>
      </c>
      <c r="C11" s="11" t="s">
        <v>20</v>
      </c>
      <c r="D11" s="22"/>
      <c r="E11" s="22"/>
    </row>
    <row r="12" spans="2:5" s="1" customFormat="1" ht="30" customHeight="1">
      <c r="B12" s="11" t="s">
        <v>10</v>
      </c>
      <c r="C12" s="11" t="s">
        <v>21</v>
      </c>
      <c r="D12" s="22">
        <v>0</v>
      </c>
      <c r="E12" s="22">
        <v>0</v>
      </c>
    </row>
    <row r="13" spans="2:5" s="1" customFormat="1" ht="30" customHeight="1">
      <c r="B13" s="11" t="s">
        <v>11</v>
      </c>
      <c r="C13" s="11" t="s">
        <v>22</v>
      </c>
      <c r="D13" s="22"/>
      <c r="E13" s="22"/>
    </row>
    <row r="14" spans="2:5" ht="30" customHeight="1">
      <c r="B14" s="5" t="s">
        <v>3</v>
      </c>
    </row>
    <row r="15" spans="2:5" ht="30" customHeight="1" thickBot="1">
      <c r="B15" s="16" t="s">
        <v>12</v>
      </c>
      <c r="C15" s="16"/>
      <c r="D15" s="17">
        <f>SUBTOTAL(109,Assets[Ano anterior])</f>
        <v>0</v>
      </c>
      <c r="E15" s="17">
        <f>SUBTOTAL(109,Assets[Ano atual])</f>
        <v>404323</v>
      </c>
    </row>
  </sheetData>
  <sheetProtection algorithmName="SHA-512" hashValue="JU0YXGHdqRQHykUMfoqDFrvTFNN12Uk5oIHKxbdtH9EJkRHVpXLdDWChPBLjbsfbyPQAvc8eozsV3S511lUVpA==" saltValue="rs39VYohWVDHo/G0uCjGEQ==" spinCount="100000" sheet="1" objects="1" scenarios="1" formatCells="0" formatColumns="0" formatRows="0" insertColumns="0" insertRows="0" sort="0" autoFilter="0" pivotTables="0"/>
  <dataValidations count="5">
    <dataValidation allowBlank="1" showInputMessage="1" showErrorMessage="1" prompt="Crie uma lista de Ativos comparando os exercícios financeiros nesta planilha. Os ativos totais são calculados automaticamente no final da tabela de ativos" sqref="A1"/>
    <dataValidation allowBlank="1" showInputMessage="1" showErrorMessage="1" prompt="Insira a descrição nesta coluna sob este título e que corresponda ao ativo selecionado na coluna à esquerda" sqref="C3"/>
    <dataValidation allowBlank="1" showInputMessage="1" showErrorMessage="1" prompt="Selecione o tipo de ativo nesta coluna. Os valores de comparação do ano serão atualizados automaticamente._x000a_" sqref="B3"/>
    <dataValidation type="list" errorStyle="warning" allowBlank="1" showInputMessage="1" showErrorMessage="1" error="Select entry from the list. Select CANCEL, then press ALT+DOWN ARROW to open the drop-down list, then ENTER to make selection" sqref="B4:B14">
      <formula1>INDIRECT("Categories[Categorias]")</formula1>
    </dataValidation>
    <dataValidation allowBlank="1" showInputMessage="1" showErrorMessage="1" prompt="Comparison years are automatically updated in cells D2 and E2 at right" sqref="B2"/>
  </dataValidations>
  <hyperlinks>
    <hyperlink ref="E1" r:id="rId1"/>
  </hyperlinks>
  <printOptions horizontalCentered="1"/>
  <pageMargins left="0.7" right="0.7" top="0.75" bottom="0.75" header="0.3" footer="0.3"/>
  <pageSetup scale="71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autoPageBreaks="0" fitToPage="1"/>
  </sheetPr>
  <dimension ref="B1:E13"/>
  <sheetViews>
    <sheetView showGridLines="0" topLeftCell="C1" workbookViewId="0">
      <pane ySplit="3" topLeftCell="A6" activePane="bottomLeft" state="frozen"/>
      <selection activeCell="D1" sqref="D1"/>
      <selection pane="bottomLeft" activeCell="E12" sqref="E12"/>
    </sheetView>
  </sheetViews>
  <sheetFormatPr defaultColWidth="9.33203125" defaultRowHeight="30" customHeight="1"/>
  <cols>
    <col min="1" max="1" width="1.6640625" style="5" customWidth="1"/>
    <col min="2" max="2" width="38.6640625" style="5" customWidth="1"/>
    <col min="3" max="3" width="35.77734375" style="5" customWidth="1"/>
    <col min="4" max="5" width="18.77734375" style="5" customWidth="1"/>
    <col min="6" max="16384" width="9.33203125" style="5"/>
  </cols>
  <sheetData>
    <row r="1" spans="2:5" s="1" customFormat="1" ht="42" customHeight="1" thickBot="1">
      <c r="B1" s="24" t="s">
        <v>35</v>
      </c>
      <c r="C1" s="8"/>
      <c r="D1" s="18"/>
      <c r="E1" s="19" t="s">
        <v>36</v>
      </c>
    </row>
    <row r="2" spans="2:5" s="1" customFormat="1" ht="30" customHeight="1" thickTop="1" thickBot="1">
      <c r="D2" s="9" t="str">
        <f ca="1">FY_YEAR</f>
        <v>Ano-2021</v>
      </c>
      <c r="E2" s="9" t="str">
        <f ca="1">FY_YEAR_2</f>
        <v>Ano-2022</v>
      </c>
    </row>
    <row r="3" spans="2:5" s="1" customFormat="1" ht="18" customHeight="1" thickTop="1">
      <c r="B3" s="10" t="s">
        <v>0</v>
      </c>
      <c r="C3" s="10" t="s">
        <v>15</v>
      </c>
      <c r="D3" s="21" t="s">
        <v>32</v>
      </c>
      <c r="E3" s="21" t="s">
        <v>23</v>
      </c>
    </row>
    <row r="4" spans="2:5" s="1" customFormat="1" ht="30" customHeight="1">
      <c r="B4" s="11" t="s">
        <v>1</v>
      </c>
      <c r="C4" s="11" t="s">
        <v>24</v>
      </c>
      <c r="D4" s="22"/>
      <c r="E4" s="22">
        <v>1822.06</v>
      </c>
    </row>
    <row r="5" spans="2:5" s="1" customFormat="1" ht="30" customHeight="1">
      <c r="B5" s="11" t="s">
        <v>1</v>
      </c>
      <c r="C5" s="11" t="s">
        <v>25</v>
      </c>
      <c r="D5" s="22"/>
      <c r="E5" s="22">
        <v>420</v>
      </c>
    </row>
    <row r="6" spans="2:5" s="1" customFormat="1" ht="30" customHeight="1">
      <c r="B6" s="11" t="s">
        <v>1</v>
      </c>
      <c r="C6" s="11" t="s">
        <v>26</v>
      </c>
      <c r="D6" s="22"/>
      <c r="E6" s="22"/>
    </row>
    <row r="7" spans="2:5" s="1" customFormat="1" ht="30" customHeight="1">
      <c r="B7" s="11" t="s">
        <v>1</v>
      </c>
      <c r="C7" s="11" t="s">
        <v>27</v>
      </c>
      <c r="D7" s="22"/>
      <c r="E7" s="22"/>
    </row>
    <row r="8" spans="2:5" s="1" customFormat="1" ht="30" customHeight="1">
      <c r="B8" s="11" t="s">
        <v>1</v>
      </c>
      <c r="C8" s="11" t="s">
        <v>28</v>
      </c>
      <c r="D8" s="22"/>
      <c r="E8" s="22"/>
    </row>
    <row r="9" spans="2:5" s="1" customFormat="1" ht="30" customHeight="1">
      <c r="B9" s="11" t="s">
        <v>2</v>
      </c>
      <c r="C9" s="11" t="s">
        <v>29</v>
      </c>
      <c r="D9" s="22"/>
      <c r="E9" s="22"/>
    </row>
    <row r="10" spans="2:5" s="1" customFormat="1" ht="30" customHeight="1">
      <c r="B10" s="11" t="s">
        <v>3</v>
      </c>
      <c r="C10" s="11" t="s">
        <v>30</v>
      </c>
      <c r="D10" s="22"/>
      <c r="E10" s="22">
        <v>400000</v>
      </c>
    </row>
    <row r="11" spans="2:5" ht="30" customHeight="1">
      <c r="B11" s="11" t="s">
        <v>3</v>
      </c>
      <c r="C11" s="11" t="s">
        <v>31</v>
      </c>
      <c r="D11" s="22"/>
      <c r="E11" s="22">
        <v>2081</v>
      </c>
    </row>
    <row r="12" spans="2:5" s="1" customFormat="1" ht="30" customHeight="1">
      <c r="B12" s="1" t="s">
        <v>4</v>
      </c>
    </row>
    <row r="13" spans="2:5" ht="30" customHeight="1" thickBot="1">
      <c r="B13" s="25" t="s">
        <v>4</v>
      </c>
      <c r="C13" s="26"/>
      <c r="D13" s="17">
        <f>SUBTOTAL(109,Liabilities[Ano anteior])</f>
        <v>0</v>
      </c>
      <c r="E13" s="17">
        <f>SUBTOTAL(109,Liabilities[Ano atual])</f>
        <v>404323.06</v>
      </c>
    </row>
  </sheetData>
  <sheetProtection algorithmName="SHA-512" hashValue="EZPx7neqkzLyrJ6/2B//5iehUyWjMFkWUvSsRKGp89O8AhmLmdPy04YuexNle+L9aITFT/+5Or5VfFq42/68zg==" saltValue="B8xeh47t8Us+KYM/gpmGCw==" spinCount="100000" sheet="1" objects="1" scenarios="1" insertColumns="0" insertRows="0" sort="0" autoFilter="0" pivotTables="0"/>
  <dataValidations xWindow="897" yWindow="313" count="4">
    <dataValidation allowBlank="1" showInputMessage="1" showErrorMessage="1" prompt="Crie uma lista de Passivos comparando os anos financeiros nesta planilha. Passivo total e patrimônio líquido são calculados automaticamente no final da tabela de passivos" sqref="A1"/>
    <dataValidation allowBlank="1" showInputMessage="1" showErrorMessage="1" prompt="Selecione Tipo de responsabilidade nesta coluna sob este título. Pressione ALT + SETA PARA BAIXO para abrir a lista suspensa e ENTER para fazer a seleção. Use filtros de título para encontrar entradas específicas" sqref="B3"/>
    <dataValidation type="list" errorStyle="warning" allowBlank="1" showInputMessage="1" showErrorMessage="1" error="Select entry from the list. Select CANCEL, then press ALT+DOWN ARROW to open the drop-down list, then ENTER to make selection" sqref="B4:B12">
      <formula1>INDIRECT("Categories[Categorias]")</formula1>
    </dataValidation>
    <dataValidation allowBlank="1" showInputMessage="1" showErrorMessage="1" prompt="Comparison years are automatically updated in cells D2 and E2 at right" sqref="B2"/>
  </dataValidations>
  <hyperlinks>
    <hyperlink ref="E1" r:id="rId1"/>
  </hyperlinks>
  <printOptions horizontalCentered="1"/>
  <pageMargins left="0.7" right="0.7" top="0.75" bottom="0.75" header="0.3" footer="0.3"/>
  <pageSetup scale="71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B1:B14"/>
  <sheetViews>
    <sheetView showGridLines="0" workbookViewId="0">
      <selection activeCell="D9" sqref="D9"/>
    </sheetView>
  </sheetViews>
  <sheetFormatPr defaultColWidth="9.33203125" defaultRowHeight="17.25" customHeight="1"/>
  <cols>
    <col min="1" max="1" width="1.6640625" style="5" customWidth="1"/>
    <col min="2" max="2" width="50.77734375" style="5" customWidth="1"/>
    <col min="3" max="16384" width="9.33203125" style="5"/>
  </cols>
  <sheetData>
    <row r="1" spans="2:2" s="1" customFormat="1" ht="42" customHeight="1" thickBot="1">
      <c r="B1" s="6" t="s">
        <v>33</v>
      </c>
    </row>
    <row r="2" spans="2:2" s="1" customFormat="1" ht="17.25" customHeight="1" thickTop="1"/>
    <row r="3" spans="2:2" s="1" customFormat="1" ht="25.5">
      <c r="B3" s="2" t="s">
        <v>33</v>
      </c>
    </row>
    <row r="4" spans="2:2" s="1" customFormat="1" ht="17.25" customHeight="1">
      <c r="B4" s="3" t="s">
        <v>9</v>
      </c>
    </row>
    <row r="5" spans="2:2" s="1" customFormat="1" ht="17.25" customHeight="1">
      <c r="B5" s="3" t="s">
        <v>10</v>
      </c>
    </row>
    <row r="6" spans="2:2" s="1" customFormat="1" ht="17.25" customHeight="1">
      <c r="B6" s="3" t="s">
        <v>11</v>
      </c>
    </row>
    <row r="7" spans="2:2" s="1" customFormat="1" ht="17.25" customHeight="1">
      <c r="B7" s="3" t="s">
        <v>1</v>
      </c>
    </row>
    <row r="8" spans="2:2" s="1" customFormat="1" ht="17.25" customHeight="1">
      <c r="B8" s="3" t="s">
        <v>2</v>
      </c>
    </row>
    <row r="9" spans="2:2" s="1" customFormat="1" ht="17.25" customHeight="1">
      <c r="B9" s="3" t="s">
        <v>3</v>
      </c>
    </row>
    <row r="10" spans="2:2" ht="17.25" customHeight="1">
      <c r="B10" s="4" t="s">
        <v>34</v>
      </c>
    </row>
    <row r="11" spans="2:2" ht="17.25" customHeight="1">
      <c r="B11" s="4"/>
    </row>
    <row r="12" spans="2:2" ht="17.25" customHeight="1">
      <c r="B12" s="4"/>
    </row>
    <row r="13" spans="2:2" ht="17.25" customHeight="1">
      <c r="B13" s="4"/>
    </row>
    <row r="14" spans="2:2" ht="17.25" customHeight="1">
      <c r="B14" s="4"/>
    </row>
  </sheetData>
  <sheetProtection algorithmName="SHA-512" hashValue="/zMExJRPNBZd6xKuV6+5kYqlmslZe+O2UWN7lttac9Wf35kNR+QJ3DiGma7J79LhzsJ7B1aWXg0cp8LePx9zwg==" saltValue="QuKOgsDEO4TDJrt42BzJ3g==" spinCount="100000" sheet="1" objects="1" insertColumns="0" insertRows="0" deleteColumns="0" deleteRows="0" sort="0" pivotTables="0"/>
  <dataValidations count="3">
    <dataValidation allowBlank="1" showInputMessage="1" showErrorMessage="1" prompt="Crie uma lista de categorias para Ativos e Passivos nesta planilha. Esses valores são usados para criar um painel para construir as planilhas de ativos e passivos" sqref="A1"/>
    <dataValidation allowBlank="1" showInputMessage="1" showErrorMessage="1" prompt="O título desta planilha está nesta célula" sqref="B1"/>
    <dataValidation allowBlank="1" showInputMessage="1" showErrorMessage="1" promptTitle="Adicione Categorias" prompt="Insira categorias nesta coluna sob este título. Você pode inseir categorias mesmo depois da tabela que ela gera automaticamente na lista suspensa" sqref="B3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TM03934533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SUMARIO</vt:lpstr>
      <vt:lpstr>ATIVOS</vt:lpstr>
      <vt:lpstr>PASSIVOS</vt:lpstr>
      <vt:lpstr>CATEGORIAS</vt:lpstr>
      <vt:lpstr>ColumnTitle2</vt:lpstr>
      <vt:lpstr>ColumnTitle3</vt:lpstr>
      <vt:lpstr>FY_YEAR</vt:lpstr>
      <vt:lpstr>FY_YEAR_2</vt:lpstr>
      <vt:lpstr>RowTitleRegion1..D12</vt:lpstr>
      <vt:lpstr>Title1</vt:lpstr>
      <vt:lpstr>ATIVOS!Titulos_de_impressao</vt:lpstr>
      <vt:lpstr>CATEGORIAS!Titulos_de_impressao</vt:lpstr>
      <vt:lpstr>PASSIVOS!Titulos_de_impressao</vt:lpstr>
      <vt:lpstr>SUMARIO!Titulos_de_impressao</vt:lpstr>
    </vt:vector>
  </TitlesOfParts>
  <Manager>Edi Barboza</Manager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Barboza</dc:creator>
  <cp:lastModifiedBy>RH</cp:lastModifiedBy>
  <dcterms:created xsi:type="dcterms:W3CDTF">2017-05-31T07:59:53Z</dcterms:created>
  <dcterms:modified xsi:type="dcterms:W3CDTF">2022-01-10T23:18:21Z</dcterms:modified>
</cp:coreProperties>
</file>