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garida/Documents/Curso Python/Educ360/"/>
    </mc:Choice>
  </mc:AlternateContent>
  <xr:revisionPtr revIDLastSave="0" documentId="13_ncr:1_{A4B0E719-187A-1841-AB0D-8311564DA472}" xr6:coauthVersionLast="47" xr6:coauthVersionMax="47" xr10:uidLastSave="{00000000-0000-0000-0000-000000000000}"/>
  <bookViews>
    <workbookView xWindow="-27540" yWindow="2040" windowWidth="27440" windowHeight="16240" activeTab="1" xr2:uid="{218E4DD6-7D78-8543-8A56-B138228C6BB1}"/>
  </bookViews>
  <sheets>
    <sheet name="Planilha1" sheetId="1" r:id="rId1"/>
    <sheet name="Planilha2" sheetId="2" r:id="rId2"/>
  </sheets>
  <definedNames>
    <definedName name="SegmentaçãodeDados_Dia_da_Semana">#N/A</definedName>
    <definedName name="SegmentaçãodeDados_Rede_Social">#N/A</definedName>
  </definedNames>
  <calcPr calcId="181029"/>
  <pivotCaches>
    <pivotCache cacheId="6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13" i="1"/>
  <c r="K6" i="1"/>
</calcChain>
</file>

<file path=xl/sharedStrings.xml><?xml version="1.0" encoding="utf-8"?>
<sst xmlns="http://schemas.openxmlformats.org/spreadsheetml/2006/main" count="172" uniqueCount="32">
  <si>
    <t>Titulo do Video</t>
  </si>
  <si>
    <t>Visualizações</t>
  </si>
  <si>
    <t>Monetização (R$)</t>
  </si>
  <si>
    <t>Rede Social</t>
  </si>
  <si>
    <t>Power BI</t>
  </si>
  <si>
    <t>Excel</t>
  </si>
  <si>
    <t>TikTok</t>
  </si>
  <si>
    <t>Tableau</t>
  </si>
  <si>
    <t>YouTube</t>
  </si>
  <si>
    <t>Looker</t>
  </si>
  <si>
    <t>Instagram</t>
  </si>
  <si>
    <t>Visualizacoes por rede social</t>
  </si>
  <si>
    <t>distribuiçao da receita por rede social</t>
  </si>
  <si>
    <t>receita por dia da semana</t>
  </si>
  <si>
    <t>quadros totalizadores com receita e visualizações</t>
  </si>
  <si>
    <t>Rótulos de Linha</t>
  </si>
  <si>
    <t>Total Geral</t>
  </si>
  <si>
    <t>Soma de Visualizações</t>
  </si>
  <si>
    <t>Soma de Monetização (R$)</t>
  </si>
  <si>
    <t>sex</t>
  </si>
  <si>
    <t>qui</t>
  </si>
  <si>
    <t>qua</t>
  </si>
  <si>
    <t>ter</t>
  </si>
  <si>
    <t>dom</t>
  </si>
  <si>
    <t>seg</t>
  </si>
  <si>
    <t>Dia da Semana</t>
  </si>
  <si>
    <t>sab</t>
  </si>
  <si>
    <t>Período</t>
  </si>
  <si>
    <t>Manhã</t>
  </si>
  <si>
    <t>Tarde</t>
  </si>
  <si>
    <t>Noite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</si>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</sst>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_-[$R$-416]\ * #,##0.00_-;\-[$R$-416]\ * #,##0.00_-;_-[$R$-416]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1" applyNumberFormat="1" applyFont="1" applyAlignment="1">
      <alignment horizontal="right"/>
    </xf>
    <xf numFmtId="0" fontId="0" fillId="2" borderId="0" xfId="0" applyFill="1"/>
    <xf numFmtId="3" fontId="0" fillId="0" borderId="0" xfId="0" applyNumberFormat="1"/>
  </cellXfs>
  <cellStyles count="2">
    <cellStyle name="Moeda" xfId="1" builtinId="4"/>
    <cellStyle name="Normal" xfId="0" builtinId="0"/>
  </cellStyles>
  <dxfs count="5">
    <dxf>
      <numFmt numFmtId="0" formatCode="General"/>
    </dxf>
    <dxf>
      <alignment horizontal="right" vertical="bottom" textRotation="0" wrapText="0" indent="0" justifyLastLine="0" shrinkToFit="0" readingOrder="0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[Rede social.xlsx]Planilha1!Tabela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189781021897810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3950617283950615E-2"/>
              <c:y val="-3.64963503649635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21E-2"/>
              <c:y val="-1.45985401459854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721E-2"/>
                  <c:y val="-1.4598540145985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C-B248-A67C-5DF4D61F3CCB}"/>
                </c:ext>
              </c:extLst>
            </c:dLbl>
            <c:dLbl>
              <c:idx val="1"/>
              <c:layout>
                <c:manualLayout>
                  <c:x val="0"/>
                  <c:y val="-2.1897810218978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8C-B248-A67C-5DF4D61F3CCB}"/>
                </c:ext>
              </c:extLst>
            </c:dLbl>
            <c:dLbl>
              <c:idx val="2"/>
              <c:layout>
                <c:manualLayout>
                  <c:x val="3.3950617283950615E-2"/>
                  <c:y val="-3.6496350364963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C-B248-A67C-5DF4D61F3CC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Planilha1!$I$3:$I$6</c:f>
              <c:strCache>
                <c:ptCount val="3"/>
                <c:pt idx="0">
                  <c:v>YouTube</c:v>
                </c:pt>
                <c:pt idx="1">
                  <c:v>TikTok</c:v>
                </c:pt>
                <c:pt idx="2">
                  <c:v>Instagram</c:v>
                </c:pt>
              </c:strCache>
            </c:strRef>
          </c:cat>
          <c:val>
            <c:numRef>
              <c:f>Planilha1!$J$3:$J$6</c:f>
              <c:numCache>
                <c:formatCode>General</c:formatCode>
                <c:ptCount val="3"/>
                <c:pt idx="0">
                  <c:v>38612</c:v>
                </c:pt>
                <c:pt idx="1">
                  <c:v>27507</c:v>
                </c:pt>
                <c:pt idx="2">
                  <c:v>20805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C-B248-A67C-5DF4D61F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67470591"/>
        <c:axId val="2144816207"/>
        <c:axId val="0"/>
      </c:bar3DChart>
      <c:catAx>
        <c:axId val="13674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816207"/>
        <c:crosses val="autoZero"/>
        <c:auto val="1"/>
        <c:lblAlgn val="ctr"/>
        <c:lblOffset val="100"/>
        <c:noMultiLvlLbl val="0"/>
      </c:catAx>
      <c:valAx>
        <c:axId val="21448162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747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tx2">
            <a:lumMod val="10000"/>
            <a:lumOff val="9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[Rede social.xlsx]Planilha1!Tabela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solidFill>
                <a:schemeClr val="lt1">
                  <a:shade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solidFill>
                <a:schemeClr val="lt1">
                  <a:shade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##0" sourceLinked="0"/>
          <c:spPr>
            <a:noFill/>
            <a:ln cap="rnd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204683716860972E-2"/>
          <c:y val="2.4509803921568627E-2"/>
          <c:w val="0.8035162465156972"/>
          <c:h val="0.93367428336163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##0" sourceLinked="0"/>
            <c:spPr>
              <a:noFill/>
              <a:ln cap="rnd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Planilha1!$I$17:$I$24</c:f>
              <c:strCache>
                <c:ptCount val="7"/>
                <c:pt idx="0">
                  <c:v>sex</c:v>
                </c:pt>
                <c:pt idx="1">
                  <c:v>ter</c:v>
                </c:pt>
                <c:pt idx="2">
                  <c:v>qui</c:v>
                </c:pt>
                <c:pt idx="3">
                  <c:v>qua</c:v>
                </c:pt>
                <c:pt idx="4">
                  <c:v>sab</c:v>
                </c:pt>
                <c:pt idx="5">
                  <c:v>seg</c:v>
                </c:pt>
                <c:pt idx="6">
                  <c:v>dom</c:v>
                </c:pt>
              </c:strCache>
            </c:strRef>
          </c:cat>
          <c:val>
            <c:numRef>
              <c:f>Planilha1!$J$17:$J$24</c:f>
              <c:numCache>
                <c:formatCode>General</c:formatCode>
                <c:ptCount val="7"/>
                <c:pt idx="0">
                  <c:v>2319.14</c:v>
                </c:pt>
                <c:pt idx="1">
                  <c:v>1841.9099999999999</c:v>
                </c:pt>
                <c:pt idx="2">
                  <c:v>1385.82</c:v>
                </c:pt>
                <c:pt idx="3">
                  <c:v>947.94999999999993</c:v>
                </c:pt>
                <c:pt idx="4">
                  <c:v>644.32999999999993</c:v>
                </c:pt>
                <c:pt idx="5">
                  <c:v>320.82</c:v>
                </c:pt>
                <c:pt idx="6">
                  <c:v>265.45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C240-9545-869F2CD1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918432"/>
        <c:axId val="139014672"/>
      </c:barChart>
      <c:catAx>
        <c:axId val="78791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14672"/>
        <c:crosses val="autoZero"/>
        <c:auto val="1"/>
        <c:lblAlgn val="ctr"/>
        <c:lblOffset val="100"/>
        <c:noMultiLvlLbl val="0"/>
      </c:catAx>
      <c:valAx>
        <c:axId val="13901467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7918432"/>
        <c:crosses val="autoZero"/>
        <c:crossBetween val="between"/>
      </c:valAx>
      <c:spPr>
        <a:noFill/>
        <a:ln cap="flat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tx2">
            <a:lumMod val="10000"/>
            <a:lumOff val="9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[Rede social.xlsx]Planilha1!Tabela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flat">
            <a:bevelT w="165100" prst="coolSlant"/>
          </a:sp3d>
        </c:spPr>
        <c:marker>
          <c:symbol val="circle"/>
          <c:size val="5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flat">
            <a:bevelT w="165100" prst="coolSlant"/>
          </a:sp3d>
        </c:spP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87420594164861"/>
                  <c:h val="0.16259927797833934"/>
                </c:manualLayout>
              </c15:layout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flat">
            <a:bevelT w="165100" prst="coolSlant"/>
          </a:sp3d>
        </c:spP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50705618319447"/>
                  <c:h val="0.16259927797833934"/>
                </c:manualLayout>
              </c15:layout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flat">
            <a:bevelT w="165100" prst="coolSlant"/>
          </a:sp3d>
        </c:spP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36695956483703"/>
                  <c:h val="0.16259927797833934"/>
                </c:manualLayout>
              </c15:layout>
            </c:ext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523809523809521E-2"/>
          <c:y val="0"/>
          <c:w val="0.93559211348581428"/>
          <c:h val="1"/>
        </c:manualLayout>
      </c:layout>
      <c:pie3DChart>
        <c:varyColors val="1"/>
        <c:ser>
          <c:idx val="0"/>
          <c:order val="0"/>
          <c:tx>
            <c:strRef>
              <c:f>Planilha1!$J$9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flat">
              <a:bevelT w="165100" prst="coolSlant"/>
            </a:sp3d>
          </c:spPr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4-23B4-BA4B-9265-9948423D5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23B4-BA4B-9265-9948423D52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6-23B4-BA4B-9265-9948423D52A2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87420594164861"/>
                      <c:h val="0.162599277978339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3B4-BA4B-9265-9948423D52A2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0705618319447"/>
                      <c:h val="0.162599277978339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3B4-BA4B-9265-9948423D52A2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36695956483703"/>
                      <c:h val="0.162599277978339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23B4-BA4B-9265-9948423D52A2}"/>
                </c:ext>
              </c:extLst>
            </c:dLbl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Planilha1!$I$10:$I$13</c:f>
              <c:strCache>
                <c:ptCount val="3"/>
                <c:pt idx="0">
                  <c:v>YouTube</c:v>
                </c:pt>
                <c:pt idx="1">
                  <c:v>TikTok</c:v>
                </c:pt>
                <c:pt idx="2">
                  <c:v>Instagram</c:v>
                </c:pt>
              </c:strCache>
            </c:strRef>
          </c:cat>
          <c:val>
            <c:numRef>
              <c:f>Planilha1!$J$10:$J$13</c:f>
              <c:numCache>
                <c:formatCode>General</c:formatCode>
                <c:ptCount val="3"/>
                <c:pt idx="0">
                  <c:v>4085.12</c:v>
                </c:pt>
                <c:pt idx="1">
                  <c:v>2185.17</c:v>
                </c:pt>
                <c:pt idx="2">
                  <c:v>1455.13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BA4B-9265-9948423D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171375636868917E-2"/>
          <c:y val="0.7399540682414697"/>
          <c:w val="0.71894627142195466"/>
          <c:h val="0.16890091863517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tx2">
            <a:lumMod val="10000"/>
            <a:lumOff val="9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[Rede social.xlsx]Planilha1!Tabela dinâmica11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Planilha1!$N$3:$N$7</c:f>
              <c:strCache>
                <c:ptCount val="4"/>
                <c:pt idx="0">
                  <c:v>Manhã</c:v>
                </c:pt>
                <c:pt idx="1">
                  <c:v>Tarde</c:v>
                </c:pt>
                <c:pt idx="2">
                  <c:v>Noite</c:v>
                </c:pt>
                <c:pt idx="3">
                  <c:v>Madrugada</c:v>
                </c:pt>
              </c:strCache>
            </c:strRef>
          </c:cat>
          <c:val>
            <c:numRef>
              <c:f>Planilha1!$O$3:$O$7</c:f>
              <c:numCache>
                <c:formatCode>General</c:formatCode>
                <c:ptCount val="4"/>
                <c:pt idx="0">
                  <c:v>31735</c:v>
                </c:pt>
                <c:pt idx="1">
                  <c:v>20190</c:v>
                </c:pt>
                <c:pt idx="2">
                  <c:v>19944</c:v>
                </c:pt>
                <c:pt idx="3">
                  <c:v>15055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3-FA45-BD44-DF97223E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7151840"/>
        <c:axId val="597360944"/>
      </c:barChart>
      <c:catAx>
        <c:axId val="5971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360944"/>
        <c:crosses val="autoZero"/>
        <c:auto val="1"/>
        <c:lblAlgn val="ctr"/>
        <c:lblOffset val="100"/>
        <c:noMultiLvlLbl val="0"/>
      </c:catAx>
      <c:valAx>
        <c:axId val="5973609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71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tx2">
            <a:lumMod val="10000"/>
            <a:lumOff val="9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</xdr:row>
      <xdr:rowOff>25400</xdr:rowOff>
    </xdr:from>
    <xdr:to>
      <xdr:col>12</xdr:col>
      <xdr:colOff>116416</xdr:colOff>
      <xdr:row>4</xdr:row>
      <xdr:rowOff>114300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3EC60611-F396-CCC4-D95E-23A9287C072B}"/>
            </a:ext>
          </a:extLst>
        </xdr:cNvPr>
        <xdr:cNvSpPr/>
      </xdr:nvSpPr>
      <xdr:spPr>
        <a:xfrm>
          <a:off x="342899" y="226483"/>
          <a:ext cx="9679517" cy="69215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673100</xdr:colOff>
      <xdr:row>1</xdr:row>
      <xdr:rowOff>131233</xdr:rowOff>
    </xdr:from>
    <xdr:to>
      <xdr:col>5</xdr:col>
      <xdr:colOff>114300</xdr:colOff>
      <xdr:row>3</xdr:row>
      <xdr:rowOff>131233</xdr:rowOff>
    </xdr:to>
    <xdr:sp macro="" textlink="Planilha1!K13">
      <xdr:nvSpPr>
        <xdr:cNvPr id="3" name="CaixaDeTexto 2">
          <a:extLst>
            <a:ext uri="{FF2B5EF4-FFF2-40B4-BE49-F238E27FC236}">
              <a16:creationId xmlns:a16="http://schemas.microsoft.com/office/drawing/2014/main" id="{A6BF0441-4E8A-F285-5EE4-F82CA43F2940}"/>
            </a:ext>
          </a:extLst>
        </xdr:cNvPr>
        <xdr:cNvSpPr txBox="1"/>
      </xdr:nvSpPr>
      <xdr:spPr>
        <a:xfrm>
          <a:off x="2324100" y="332316"/>
          <a:ext cx="1917700" cy="402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87E6640-8807-2447-8CD1-7D2E2F24720D}" type="TxLink">
            <a:rPr lang="en-US" sz="24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 R$ 7.725,42 </a:t>
          </a:fld>
          <a:endParaRPr lang="pt-BR" sz="2400">
            <a:solidFill>
              <a:schemeClr val="tx2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776816</xdr:colOff>
      <xdr:row>1</xdr:row>
      <xdr:rowOff>198967</xdr:rowOff>
    </xdr:from>
    <xdr:to>
      <xdr:col>2</xdr:col>
      <xdr:colOff>645583</xdr:colOff>
      <xdr:row>3</xdr:row>
      <xdr:rowOff>52917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27CDF23-E9FA-3000-E237-9EAFADCAB9A1}"/>
            </a:ext>
          </a:extLst>
        </xdr:cNvPr>
        <xdr:cNvSpPr txBox="1"/>
      </xdr:nvSpPr>
      <xdr:spPr>
        <a:xfrm>
          <a:off x="776816" y="400050"/>
          <a:ext cx="1519767" cy="256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RECEITAS</a:t>
          </a:r>
        </a:p>
      </xdr:txBody>
    </xdr:sp>
    <xdr:clientData/>
  </xdr:twoCellAnchor>
  <xdr:twoCellAnchor>
    <xdr:from>
      <xdr:col>6</xdr:col>
      <xdr:colOff>599017</xdr:colOff>
      <xdr:row>2</xdr:row>
      <xdr:rowOff>74084</xdr:rowOff>
    </xdr:from>
    <xdr:to>
      <xdr:col>9</xdr:col>
      <xdr:colOff>65617</xdr:colOff>
      <xdr:row>3</xdr:row>
      <xdr:rowOff>112184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C891FD0-141D-7441-8424-E292100699A7}"/>
            </a:ext>
          </a:extLst>
        </xdr:cNvPr>
        <xdr:cNvSpPr txBox="1"/>
      </xdr:nvSpPr>
      <xdr:spPr>
        <a:xfrm>
          <a:off x="5552017" y="476251"/>
          <a:ext cx="1943100" cy="239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VISUALIZAÇÕES</a:t>
          </a:r>
        </a:p>
      </xdr:txBody>
    </xdr:sp>
    <xdr:clientData/>
  </xdr:twoCellAnchor>
  <xdr:twoCellAnchor>
    <xdr:from>
      <xdr:col>9</xdr:col>
      <xdr:colOff>232833</xdr:colOff>
      <xdr:row>1</xdr:row>
      <xdr:rowOff>146050</xdr:rowOff>
    </xdr:from>
    <xdr:to>
      <xdr:col>11</xdr:col>
      <xdr:colOff>499533</xdr:colOff>
      <xdr:row>3</xdr:row>
      <xdr:rowOff>158750</xdr:rowOff>
    </xdr:to>
    <xdr:sp macro="" textlink="Planilha1!K6">
      <xdr:nvSpPr>
        <xdr:cNvPr id="6" name="CaixaDeTexto 5">
          <a:extLst>
            <a:ext uri="{FF2B5EF4-FFF2-40B4-BE49-F238E27FC236}">
              <a16:creationId xmlns:a16="http://schemas.microsoft.com/office/drawing/2014/main" id="{285A27F7-AC3C-9C4F-90CC-4709EE70550C}"/>
            </a:ext>
          </a:extLst>
        </xdr:cNvPr>
        <xdr:cNvSpPr txBox="1"/>
      </xdr:nvSpPr>
      <xdr:spPr>
        <a:xfrm>
          <a:off x="7662333" y="347133"/>
          <a:ext cx="1917700" cy="414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93B9E97-1287-4C43-9559-BC69F869F763}" type="TxLink">
            <a:rPr lang="en-US" sz="24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86.924</a:t>
          </a:fld>
          <a:endParaRPr lang="pt-BR" sz="2400">
            <a:solidFill>
              <a:schemeClr val="tx2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357716</xdr:colOff>
      <xdr:row>5</xdr:row>
      <xdr:rowOff>95249</xdr:rowOff>
    </xdr:from>
    <xdr:to>
      <xdr:col>2</xdr:col>
      <xdr:colOff>497418</xdr:colOff>
      <xdr:row>12</xdr:row>
      <xdr:rowOff>31749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de Social 1">
              <a:extLst>
                <a:ext uri="{FF2B5EF4-FFF2-40B4-BE49-F238E27FC236}">
                  <a16:creationId xmlns:a16="http://schemas.microsoft.com/office/drawing/2014/main" id="{BA6FD69C-1DEA-F94D-A1B4-8B0EF3D84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de Soci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716" y="1100666"/>
              <a:ext cx="1790702" cy="1344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351366</xdr:colOff>
      <xdr:row>12</xdr:row>
      <xdr:rowOff>158750</xdr:rowOff>
    </xdr:from>
    <xdr:to>
      <xdr:col>2</xdr:col>
      <xdr:colOff>492590</xdr:colOff>
      <xdr:row>25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ia da Semana 1">
              <a:extLst>
                <a:ext uri="{FF2B5EF4-FFF2-40B4-BE49-F238E27FC236}">
                  <a16:creationId xmlns:a16="http://schemas.microsoft.com/office/drawing/2014/main" id="{EC06FAFD-78E7-844E-9298-294696C2B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da Sema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366" y="2571750"/>
              <a:ext cx="1792224" cy="2582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660400</xdr:colOff>
      <xdr:row>6</xdr:row>
      <xdr:rowOff>165100</xdr:rowOff>
    </xdr:from>
    <xdr:to>
      <xdr:col>5</xdr:col>
      <xdr:colOff>749300</xdr:colOff>
      <xdr:row>14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50ED6D-F58A-4549-B001-E1F31BD30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5</xdr:row>
      <xdr:rowOff>76200</xdr:rowOff>
    </xdr:from>
    <xdr:to>
      <xdr:col>5</xdr:col>
      <xdr:colOff>749300</xdr:colOff>
      <xdr:row>6</xdr:row>
      <xdr:rowOff>176813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5504B49-7906-34B4-FC8C-A320EA14DADA}"/>
            </a:ext>
          </a:extLst>
        </xdr:cNvPr>
        <xdr:cNvSpPr txBox="1"/>
      </xdr:nvSpPr>
      <xdr:spPr>
        <a:xfrm>
          <a:off x="2311400" y="1092200"/>
          <a:ext cx="2565400" cy="30381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Visualizações por Rede</a:t>
          </a:r>
        </a:p>
      </xdr:txBody>
    </xdr:sp>
    <xdr:clientData/>
  </xdr:twoCellAnchor>
  <xdr:twoCellAnchor>
    <xdr:from>
      <xdr:col>6</xdr:col>
      <xdr:colOff>203200</xdr:colOff>
      <xdr:row>6</xdr:row>
      <xdr:rowOff>165100</xdr:rowOff>
    </xdr:from>
    <xdr:to>
      <xdr:col>12</xdr:col>
      <xdr:colOff>165100</xdr:colOff>
      <xdr:row>14</xdr:row>
      <xdr:rowOff>110913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5015780-C97E-E843-8873-93D5FFF42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5</xdr:row>
      <xdr:rowOff>76200</xdr:rowOff>
    </xdr:from>
    <xdr:to>
      <xdr:col>12</xdr:col>
      <xdr:colOff>165100</xdr:colOff>
      <xdr:row>6</xdr:row>
      <xdr:rowOff>165608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8EB9D55-6AE1-6046-9E14-84F53E9BB081}"/>
            </a:ext>
          </a:extLst>
        </xdr:cNvPr>
        <xdr:cNvSpPr txBox="1"/>
      </xdr:nvSpPr>
      <xdr:spPr>
        <a:xfrm>
          <a:off x="5156200" y="1092200"/>
          <a:ext cx="4914900" cy="292608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Receitas por dia da Semana</a:t>
          </a:r>
        </a:p>
      </xdr:txBody>
    </xdr:sp>
    <xdr:clientData/>
  </xdr:twoCellAnchor>
  <xdr:twoCellAnchor>
    <xdr:from>
      <xdr:col>2</xdr:col>
      <xdr:colOff>635000</xdr:colOff>
      <xdr:row>16</xdr:row>
      <xdr:rowOff>177800</xdr:rowOff>
    </xdr:from>
    <xdr:to>
      <xdr:col>5</xdr:col>
      <xdr:colOff>787400</xdr:colOff>
      <xdr:row>25</xdr:row>
      <xdr:rowOff>127000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9D45E2E-3887-6245-B7C2-23DBD830F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634999</xdr:colOff>
      <xdr:row>15</xdr:row>
      <xdr:rowOff>76200</xdr:rowOff>
    </xdr:from>
    <xdr:to>
      <xdr:col>5</xdr:col>
      <xdr:colOff>788415</xdr:colOff>
      <xdr:row>16</xdr:row>
      <xdr:rowOff>165608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C53C408C-1A74-D346-ABFA-766598D66637}"/>
            </a:ext>
          </a:extLst>
        </xdr:cNvPr>
        <xdr:cNvSpPr txBox="1"/>
      </xdr:nvSpPr>
      <xdr:spPr>
        <a:xfrm>
          <a:off x="2294466" y="3124200"/>
          <a:ext cx="2642616" cy="292608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Distribuição de</a:t>
          </a:r>
          <a:r>
            <a:rPr lang="pt-BR" sz="1400" baseline="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Receita por Rede</a:t>
          </a:r>
          <a:endParaRPr lang="pt-BR" sz="1400">
            <a:solidFill>
              <a:schemeClr val="tx2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222249</xdr:colOff>
      <xdr:row>16</xdr:row>
      <xdr:rowOff>158750</xdr:rowOff>
    </xdr:from>
    <xdr:to>
      <xdr:col>12</xdr:col>
      <xdr:colOff>169332</xdr:colOff>
      <xdr:row>25</xdr:row>
      <xdr:rowOff>158750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6CBB57C-297A-2246-BFF0-C3D2A7937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211666</xdr:colOff>
      <xdr:row>15</xdr:row>
      <xdr:rowOff>63500</xdr:rowOff>
    </xdr:from>
    <xdr:to>
      <xdr:col>12</xdr:col>
      <xdr:colOff>173566</xdr:colOff>
      <xdr:row>16</xdr:row>
      <xdr:rowOff>152908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D890854-F62B-AA43-A2A7-3A47BC91E67E}"/>
            </a:ext>
          </a:extLst>
        </xdr:cNvPr>
        <xdr:cNvSpPr txBox="1"/>
      </xdr:nvSpPr>
      <xdr:spPr>
        <a:xfrm>
          <a:off x="5164666" y="3079750"/>
          <a:ext cx="4914900" cy="29049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Visualizações por período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ida" refreshedDate="45931.657205787036" createdVersion="8" refreshedVersion="8" minRefreshableVersion="3" recordCount="30" xr:uid="{55D70EB7-46D7-E143-82FB-03BC739BC08E}">
  <cacheSource type="worksheet">
    <worksheetSource name="Tabela1"/>
  </cacheSource>
  <cacheFields count="6">
    <cacheField name="Titulo do Video" numFmtId="49">
      <sharedItems count="4">
        <s v="Power BI"/>
        <s v="Excel"/>
        <s v="Tableau"/>
        <s v="Looker"/>
      </sharedItems>
    </cacheField>
    <cacheField name="Visualizações" numFmtId="0">
      <sharedItems containsSemiMixedTypes="0" containsString="0" containsNumber="1" containsInteger="1" minValue="475" maxValue="4977"/>
    </cacheField>
    <cacheField name="Dia da Semana" numFmtId="14">
      <sharedItems count="7">
        <s v="sex"/>
        <s v="qui"/>
        <s v="qua"/>
        <s v="ter"/>
        <s v="dom"/>
        <s v="sab"/>
        <s v="seg"/>
      </sharedItems>
    </cacheField>
    <cacheField name="Período" numFmtId="0">
      <sharedItems count="4">
        <s v="Manhã"/>
        <s v="Noite"/>
        <s v="Madrugada"/>
        <s v="Tarde"/>
      </sharedItems>
    </cacheField>
    <cacheField name="Monetização (R$)" numFmtId="0">
      <sharedItems containsSemiMixedTypes="0" containsString="0" containsNumber="1" minValue="23.05" maxValue="495.57"/>
    </cacheField>
    <cacheField name="Rede Social" numFmtId="49">
      <sharedItems count="3">
        <s v="YouTube"/>
        <s v="TikTok"/>
        <s v="Instagram"/>
      </sharedItems>
    </cacheField>
  </cacheFields>
  <extLst>
    <ext xmlns:x14="http://schemas.microsoft.com/office/spreadsheetml/2009/9/main" uri="{725AE2AE-9491-48be-B2B4-4EB974FC3084}">
      <x14:pivotCacheDefinition pivotCacheId="18421321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4916"/>
    <x v="0"/>
    <x v="0"/>
    <n v="82.01"/>
    <x v="0"/>
  </r>
  <r>
    <x v="1"/>
    <n v="1119"/>
    <x v="1"/>
    <x v="1"/>
    <n v="416.65"/>
    <x v="1"/>
  </r>
  <r>
    <x v="1"/>
    <n v="2934"/>
    <x v="0"/>
    <x v="1"/>
    <n v="111.06"/>
    <x v="1"/>
  </r>
  <r>
    <x v="2"/>
    <n v="3911"/>
    <x v="2"/>
    <x v="0"/>
    <n v="25.76"/>
    <x v="0"/>
  </r>
  <r>
    <x v="0"/>
    <n v="4494"/>
    <x v="0"/>
    <x v="2"/>
    <n v="399.22"/>
    <x v="2"/>
  </r>
  <r>
    <x v="3"/>
    <n v="4341"/>
    <x v="2"/>
    <x v="2"/>
    <n v="194.4"/>
    <x v="2"/>
  </r>
  <r>
    <x v="3"/>
    <n v="1736"/>
    <x v="0"/>
    <x v="1"/>
    <n v="405.72"/>
    <x v="0"/>
  </r>
  <r>
    <x v="2"/>
    <n v="3664"/>
    <x v="3"/>
    <x v="3"/>
    <n v="495.57"/>
    <x v="1"/>
  </r>
  <r>
    <x v="0"/>
    <n v="475"/>
    <x v="0"/>
    <x v="1"/>
    <n v="401.64"/>
    <x v="0"/>
  </r>
  <r>
    <x v="1"/>
    <n v="1839"/>
    <x v="2"/>
    <x v="2"/>
    <n v="54.88"/>
    <x v="0"/>
  </r>
  <r>
    <x v="0"/>
    <n v="2620"/>
    <x v="4"/>
    <x v="2"/>
    <n v="66.47"/>
    <x v="2"/>
  </r>
  <r>
    <x v="3"/>
    <n v="2298"/>
    <x v="0"/>
    <x v="0"/>
    <n v="424.29"/>
    <x v="0"/>
  </r>
  <r>
    <x v="3"/>
    <n v="2657"/>
    <x v="2"/>
    <x v="1"/>
    <n v="368.45"/>
    <x v="0"/>
  </r>
  <r>
    <x v="1"/>
    <n v="2721"/>
    <x v="5"/>
    <x v="0"/>
    <n v="43.99"/>
    <x v="1"/>
  </r>
  <r>
    <x v="3"/>
    <n v="4347"/>
    <x v="1"/>
    <x v="3"/>
    <n v="301.48"/>
    <x v="0"/>
  </r>
  <r>
    <x v="1"/>
    <n v="1669"/>
    <x v="2"/>
    <x v="0"/>
    <n v="202.82"/>
    <x v="0"/>
  </r>
  <r>
    <x v="1"/>
    <n v="1744"/>
    <x v="1"/>
    <x v="3"/>
    <n v="115.41"/>
    <x v="0"/>
  </r>
  <r>
    <x v="2"/>
    <n v="4284"/>
    <x v="5"/>
    <x v="1"/>
    <n v="446.7"/>
    <x v="0"/>
  </r>
  <r>
    <x v="2"/>
    <n v="4030"/>
    <x v="0"/>
    <x v="0"/>
    <n v="495.2"/>
    <x v="1"/>
  </r>
  <r>
    <x v="1"/>
    <n v="1264"/>
    <x v="3"/>
    <x v="1"/>
    <n v="373.53"/>
    <x v="0"/>
  </r>
  <r>
    <x v="0"/>
    <n v="4064"/>
    <x v="1"/>
    <x v="1"/>
    <n v="166.6"/>
    <x v="2"/>
  </r>
  <r>
    <x v="1"/>
    <n v="4487"/>
    <x v="3"/>
    <x v="0"/>
    <n v="474.8"/>
    <x v="2"/>
  </r>
  <r>
    <x v="2"/>
    <n v="962"/>
    <x v="3"/>
    <x v="2"/>
    <n v="179.19"/>
    <x v="1"/>
  </r>
  <r>
    <x v="2"/>
    <n v="3335"/>
    <x v="4"/>
    <x v="3"/>
    <n v="198.98"/>
    <x v="0"/>
  </r>
  <r>
    <x v="3"/>
    <n v="4977"/>
    <x v="3"/>
    <x v="0"/>
    <n v="318.82"/>
    <x v="1"/>
  </r>
  <r>
    <x v="1"/>
    <n v="1411"/>
    <x v="6"/>
    <x v="1"/>
    <n v="320.82"/>
    <x v="0"/>
  </r>
  <r>
    <x v="0"/>
    <n v="2726"/>
    <x v="1"/>
    <x v="0"/>
    <n v="362.63"/>
    <x v="0"/>
  </r>
  <r>
    <x v="1"/>
    <n v="799"/>
    <x v="5"/>
    <x v="2"/>
    <n v="153.63999999999999"/>
    <x v="2"/>
  </r>
  <r>
    <x v="2"/>
    <n v="2202"/>
    <x v="1"/>
    <x v="3"/>
    <n v="23.05"/>
    <x v="1"/>
  </r>
  <r>
    <x v="2"/>
    <n v="4898"/>
    <x v="2"/>
    <x v="3"/>
    <n v="101.6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60AE5-C750-5546-A554-BBEAF88072C5}" name="Tabela dinâmica13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N10:O15" firstHeaderRow="1" firstDataRow="1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dataField="1"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isualizaçõ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44111-D305-E94E-A968-9BAD9EC17472}" name="Tabela dinâmica11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N2:O7" firstHeaderRow="1" firstDataRow="1" firstDataCol="1"/>
  <pivotFields count="6">
    <pivotField showAll="0"/>
    <pivotField dataField="1"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Soma de Visualizaçõ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808DD-A254-C241-98FF-4D32E3CE4F8C}" name="Tabela dinâmica10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27:J31" firstHeaderRow="1" firstDataRow="1" firstDataCol="1"/>
  <pivotFields count="6">
    <pivotField showAll="0"/>
    <pivotField dataField="1"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isualizações" fld="1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FCFB5-5225-6641-9FEB-C5A22EF51CB5}" name="Tabela dinâmica5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16:J24" firstHeaderRow="1" firstDataRow="1" firstDataCol="1"/>
  <pivotFields count="6">
    <pivotField showAll="0"/>
    <pivotField showAll="0"/>
    <pivotField axis="axisRow" showAll="0" sortType="descending">
      <items count="8">
        <item x="4"/>
        <item x="6"/>
        <item x="3"/>
        <item x="2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2"/>
  </rowFields>
  <rowItems count="8">
    <i>
      <x v="5"/>
    </i>
    <i>
      <x v="2"/>
    </i>
    <i>
      <x v="4"/>
    </i>
    <i>
      <x v="3"/>
    </i>
    <i>
      <x v="6"/>
    </i>
    <i>
      <x v="1"/>
    </i>
    <i>
      <x/>
    </i>
    <i t="grand">
      <x/>
    </i>
  </rowItems>
  <colItems count="1">
    <i/>
  </colItems>
  <dataFields count="1">
    <dataField name="Soma de Monetização (R$)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38557-2DB4-0D49-8CB0-2DA9BEC62EC6}" name="Tabela dinâmica2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9:J13" firstHeaderRow="1" firstDataRow="1" firstDataCol="1"/>
  <pivotFields count="6">
    <pivotField showAll="0"/>
    <pivotField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showAll="0"/>
    <pivotField dataField="1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Monetização (R$)" fld="4" baseField="0" baseItem="0"/>
  </dataField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8BB94-62BC-1840-97FE-E6A9394EDE68}" name="Tabela dinâmica1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2:J6" firstHeaderRow="1" firstDataRow="1" firstDataCol="1"/>
  <pivotFields count="6">
    <pivotField showAll="0"/>
    <pivotField dataField="1"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isualizações" fld="1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de_Social" xr10:uid="{0E280EB9-4985-0F4D-B692-AC85944EA005}" sourceName="Rede Social">
  <pivotTables>
    <pivotTable tabId="1" name="Tabela dinâmica1"/>
    <pivotTable tabId="1" name="Tabela dinâmica2"/>
    <pivotTable tabId="1" name="Tabela dinâmica5"/>
    <pivotTable tabId="1" name="Tabela dinâmica10"/>
    <pivotTable tabId="1" name="Tabela dinâmica11"/>
    <pivotTable tabId="1" name="Tabela dinâmica13"/>
  </pivotTables>
  <data>
    <tabular pivotCacheId="1842132149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_da_Semana" xr10:uid="{E0172EE9-C4C3-BE41-98C6-40461A471F34}" sourceName="Dia da Semana">
  <pivotTables>
    <pivotTable tabId="1" name="Tabela dinâmica5"/>
    <pivotTable tabId="1" name="Tabela dinâmica1"/>
    <pivotTable tabId="1" name="Tabela dinâmica2"/>
    <pivotTable tabId="1" name="Tabela dinâmica10"/>
    <pivotTable tabId="1" name="Tabela dinâmica11"/>
    <pivotTable tabId="1" name="Tabela dinâmica13"/>
  </pivotTables>
  <data>
    <tabular pivotCacheId="1842132149">
      <items count="7">
        <i x="4" s="1"/>
        <i x="6" s="1"/>
        <i x="3" s="1"/>
        <i x="2" s="1"/>
        <i x="1" s="1"/>
        <i x="0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de Social 1" xr10:uid="{4E0D07F6-914A-214F-93E2-A253A50612A9}" cache="SegmentaçãodeDados_Rede_Social" caption="Rede Social" rowHeight="251883"/>
  <slicer name="Rede Social 2" xr10:uid="{9BABCDF1-F9A2-DE44-8453-6D3F237BB478}" cache="SegmentaçãodeDados_Rede_Social" caption="Rede Social" rowHeight="251883"/>
  <slicer name="Dia da Semana 1" xr10:uid="{AFCB7BCF-20A9-7B45-89EC-AF7CAD8B3B9D}" cache="SegmentaçãodeDados_Dia_da_Semana" caption="Dia da Semana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CF82E-BAB5-8D43-B097-170680C9DCB5}" name="Tabela1" displayName="Tabela1" ref="B1:G31" totalsRowShown="0">
  <autoFilter ref="B1:G31" xr:uid="{0AACF82E-BAB5-8D43-B097-170680C9DCB5}"/>
  <tableColumns count="6">
    <tableColumn id="1" xr3:uid="{63CAADF4-292E-D845-9EAA-239C2481149A}" name="Titulo do Video" dataDxfId="4"/>
    <tableColumn id="2" xr3:uid="{E5496D9B-C55A-B64C-AEB8-E593A6749D78}" name="Visualizações"/>
    <tableColumn id="3" xr3:uid="{D8DBF2A2-B6E2-204A-8D1C-D2D8915E3026}" name="Dia da Semana" dataDxfId="3"/>
    <tableColumn id="9" xr3:uid="{D31DB5B0-A9B3-C34A-8E45-B1B363F07A92}" name="Período" dataDxfId="0"/>
    <tableColumn id="4" xr3:uid="{629EA992-3DF9-2B42-87F6-A027330461DD}" name="Monetização (R$)" dataDxfId="1" dataCellStyle="Moeda"/>
    <tableColumn id="5" xr3:uid="{196508FC-4FB5-3946-9271-19F5559F40AF}" name="Rede Social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620E-D1FC-F540-80AB-ABA3E590C0BE}">
  <dimension ref="A1:O36"/>
  <sheetViews>
    <sheetView topLeftCell="F1" workbookViewId="0">
      <selection activeCell="N2" sqref="N2:O7"/>
    </sheetView>
  </sheetViews>
  <sheetFormatPr baseColWidth="10" defaultRowHeight="16" x14ac:dyDescent="0.2"/>
  <cols>
    <col min="1" max="1" width="45.6640625" customWidth="1"/>
    <col min="2" max="2" width="10.1640625" customWidth="1"/>
    <col min="3" max="3" width="6.5" customWidth="1"/>
    <col min="4" max="4" width="12.33203125" customWidth="1"/>
    <col min="5" max="5" width="10" bestFit="1" customWidth="1"/>
    <col min="6" max="6" width="10.83203125" customWidth="1"/>
    <col min="7" max="7" width="11.6640625" customWidth="1"/>
    <col min="9" max="9" width="17.33203125" bestFit="1" customWidth="1"/>
    <col min="10" max="10" width="20.33203125" bestFit="1" customWidth="1"/>
    <col min="11" max="11" width="6.6640625" bestFit="1" customWidth="1"/>
    <col min="12" max="12" width="6.1640625" bestFit="1" customWidth="1"/>
    <col min="13" max="13" width="10" bestFit="1" customWidth="1"/>
    <col min="14" max="14" width="17.33203125" bestFit="1" customWidth="1"/>
    <col min="15" max="15" width="20.33203125" bestFit="1" customWidth="1"/>
    <col min="16" max="16" width="6.6640625" bestFit="1" customWidth="1"/>
    <col min="17" max="18" width="6.1640625" bestFit="1" customWidth="1"/>
    <col min="19" max="19" width="10" bestFit="1" customWidth="1"/>
  </cols>
  <sheetData>
    <row r="1" spans="1:15" x14ac:dyDescent="0.2">
      <c r="B1" s="1" t="s">
        <v>0</v>
      </c>
      <c r="C1" t="s">
        <v>1</v>
      </c>
      <c r="D1" t="s">
        <v>25</v>
      </c>
      <c r="E1" t="s">
        <v>27</v>
      </c>
      <c r="F1" t="s">
        <v>2</v>
      </c>
      <c r="G1" s="1" t="s">
        <v>3</v>
      </c>
    </row>
    <row r="2" spans="1:15" x14ac:dyDescent="0.2">
      <c r="B2" s="1" t="s">
        <v>4</v>
      </c>
      <c r="C2">
        <v>4916</v>
      </c>
      <c r="D2" s="2" t="s">
        <v>19</v>
      </c>
      <c r="E2" s="8" t="s">
        <v>28</v>
      </c>
      <c r="F2" s="9">
        <v>82.01</v>
      </c>
      <c r="G2" s="1" t="s">
        <v>8</v>
      </c>
      <c r="I2" s="6" t="s">
        <v>15</v>
      </c>
      <c r="J2" t="s">
        <v>17</v>
      </c>
      <c r="N2" s="6" t="s">
        <v>15</v>
      </c>
      <c r="O2" t="s">
        <v>17</v>
      </c>
    </row>
    <row r="3" spans="1:15" x14ac:dyDescent="0.2">
      <c r="A3" t="s">
        <v>11</v>
      </c>
      <c r="B3" s="1" t="s">
        <v>5</v>
      </c>
      <c r="C3">
        <v>1119</v>
      </c>
      <c r="D3" s="2" t="s">
        <v>20</v>
      </c>
      <c r="E3" s="8" t="s">
        <v>30</v>
      </c>
      <c r="F3" s="5">
        <v>416.65</v>
      </c>
      <c r="G3" s="1" t="s">
        <v>6</v>
      </c>
      <c r="I3" s="7" t="s">
        <v>8</v>
      </c>
      <c r="J3" s="8">
        <v>38612</v>
      </c>
      <c r="N3" s="7" t="s">
        <v>28</v>
      </c>
      <c r="O3" s="8">
        <v>31735</v>
      </c>
    </row>
    <row r="4" spans="1:15" x14ac:dyDescent="0.2">
      <c r="A4" t="s">
        <v>12</v>
      </c>
      <c r="B4" s="1" t="s">
        <v>5</v>
      </c>
      <c r="C4">
        <v>2934</v>
      </c>
      <c r="D4" s="2" t="s">
        <v>19</v>
      </c>
      <c r="E4" s="8" t="s">
        <v>30</v>
      </c>
      <c r="F4" s="5">
        <v>111.06</v>
      </c>
      <c r="G4" s="1" t="s">
        <v>6</v>
      </c>
      <c r="I4" s="7" t="s">
        <v>6</v>
      </c>
      <c r="J4" s="8">
        <v>27507</v>
      </c>
      <c r="N4" s="7" t="s">
        <v>29</v>
      </c>
      <c r="O4" s="8">
        <v>20190</v>
      </c>
    </row>
    <row r="5" spans="1:15" x14ac:dyDescent="0.2">
      <c r="A5" t="s">
        <v>13</v>
      </c>
      <c r="B5" s="1" t="s">
        <v>7</v>
      </c>
      <c r="C5">
        <v>3911</v>
      </c>
      <c r="D5" s="2" t="s">
        <v>21</v>
      </c>
      <c r="E5" s="8" t="s">
        <v>28</v>
      </c>
      <c r="F5" s="5">
        <v>25.76</v>
      </c>
      <c r="G5" s="1" t="s">
        <v>8</v>
      </c>
      <c r="I5" s="7" t="s">
        <v>10</v>
      </c>
      <c r="J5" s="8">
        <v>20805</v>
      </c>
      <c r="N5" s="7" t="s">
        <v>30</v>
      </c>
      <c r="O5" s="8">
        <v>19944</v>
      </c>
    </row>
    <row r="6" spans="1:15" x14ac:dyDescent="0.2">
      <c r="A6" t="s">
        <v>14</v>
      </c>
      <c r="B6" s="1" t="s">
        <v>4</v>
      </c>
      <c r="C6">
        <v>4494</v>
      </c>
      <c r="D6" s="2" t="s">
        <v>19</v>
      </c>
      <c r="E6" s="8" t="s">
        <v>31</v>
      </c>
      <c r="F6" s="5">
        <v>399.22</v>
      </c>
      <c r="G6" s="1" t="s">
        <v>10</v>
      </c>
      <c r="I6" s="7" t="s">
        <v>16</v>
      </c>
      <c r="J6" s="8">
        <v>86924</v>
      </c>
      <c r="K6" s="11">
        <f>GETPIVOTDATA("Visualizações",$I$2)</f>
        <v>86924</v>
      </c>
      <c r="N6" s="7" t="s">
        <v>31</v>
      </c>
      <c r="O6" s="8">
        <v>15055</v>
      </c>
    </row>
    <row r="7" spans="1:15" x14ac:dyDescent="0.2">
      <c r="B7" s="1" t="s">
        <v>9</v>
      </c>
      <c r="C7">
        <v>4341</v>
      </c>
      <c r="D7" s="2" t="s">
        <v>21</v>
      </c>
      <c r="E7" s="8" t="s">
        <v>31</v>
      </c>
      <c r="F7" s="5">
        <v>194.4</v>
      </c>
      <c r="G7" s="1" t="s">
        <v>10</v>
      </c>
      <c r="N7" s="7" t="s">
        <v>16</v>
      </c>
      <c r="O7" s="8">
        <v>86924</v>
      </c>
    </row>
    <row r="8" spans="1:15" x14ac:dyDescent="0.2">
      <c r="B8" s="1" t="s">
        <v>9</v>
      </c>
      <c r="C8">
        <v>1736</v>
      </c>
      <c r="D8" s="2" t="s">
        <v>19</v>
      </c>
      <c r="E8" s="8" t="s">
        <v>30</v>
      </c>
      <c r="F8" s="5">
        <v>405.72</v>
      </c>
      <c r="G8" s="1" t="s">
        <v>8</v>
      </c>
    </row>
    <row r="9" spans="1:15" x14ac:dyDescent="0.2">
      <c r="B9" s="1" t="s">
        <v>7</v>
      </c>
      <c r="C9">
        <v>3664</v>
      </c>
      <c r="D9" s="2" t="s">
        <v>22</v>
      </c>
      <c r="E9" s="8" t="s">
        <v>29</v>
      </c>
      <c r="F9" s="5">
        <v>495.57</v>
      </c>
      <c r="G9" s="1" t="s">
        <v>6</v>
      </c>
      <c r="I9" s="6" t="s">
        <v>15</v>
      </c>
      <c r="J9" t="s">
        <v>18</v>
      </c>
    </row>
    <row r="10" spans="1:15" x14ac:dyDescent="0.2">
      <c r="B10" s="1" t="s">
        <v>4</v>
      </c>
      <c r="C10">
        <v>475</v>
      </c>
      <c r="D10" s="2" t="s">
        <v>19</v>
      </c>
      <c r="E10" s="8" t="s">
        <v>30</v>
      </c>
      <c r="F10" s="5">
        <v>401.64</v>
      </c>
      <c r="G10" s="1" t="s">
        <v>8</v>
      </c>
      <c r="I10" s="7" t="s">
        <v>8</v>
      </c>
      <c r="J10" s="8">
        <v>4085.12</v>
      </c>
      <c r="N10" s="6" t="s">
        <v>15</v>
      </c>
      <c r="O10" t="s">
        <v>17</v>
      </c>
    </row>
    <row r="11" spans="1:15" x14ac:dyDescent="0.2">
      <c r="B11" s="1" t="s">
        <v>5</v>
      </c>
      <c r="C11">
        <v>1839</v>
      </c>
      <c r="D11" s="2" t="s">
        <v>21</v>
      </c>
      <c r="E11" s="8" t="s">
        <v>31</v>
      </c>
      <c r="F11" s="5">
        <v>54.88</v>
      </c>
      <c r="G11" s="1" t="s">
        <v>8</v>
      </c>
      <c r="I11" s="7" t="s">
        <v>6</v>
      </c>
      <c r="J11" s="8">
        <v>2185.17</v>
      </c>
      <c r="N11" s="7" t="s">
        <v>5</v>
      </c>
      <c r="O11" s="8">
        <v>19987</v>
      </c>
    </row>
    <row r="12" spans="1:15" x14ac:dyDescent="0.2">
      <c r="B12" s="1" t="s">
        <v>4</v>
      </c>
      <c r="C12">
        <v>2620</v>
      </c>
      <c r="D12" s="2" t="s">
        <v>23</v>
      </c>
      <c r="E12" s="8" t="s">
        <v>31</v>
      </c>
      <c r="F12" s="5">
        <v>66.47</v>
      </c>
      <c r="G12" s="1" t="s">
        <v>10</v>
      </c>
      <c r="I12" s="7" t="s">
        <v>10</v>
      </c>
      <c r="J12" s="8">
        <v>1455.13</v>
      </c>
      <c r="N12" s="7" t="s">
        <v>9</v>
      </c>
      <c r="O12" s="8">
        <v>20356</v>
      </c>
    </row>
    <row r="13" spans="1:15" x14ac:dyDescent="0.2">
      <c r="B13" s="1" t="s">
        <v>9</v>
      </c>
      <c r="C13">
        <v>2298</v>
      </c>
      <c r="D13" s="2" t="s">
        <v>19</v>
      </c>
      <c r="E13" s="8" t="s">
        <v>28</v>
      </c>
      <c r="F13" s="5">
        <v>424.29</v>
      </c>
      <c r="G13" s="1" t="s">
        <v>8</v>
      </c>
      <c r="I13" s="7" t="s">
        <v>16</v>
      </c>
      <c r="J13" s="8">
        <v>7725.42</v>
      </c>
      <c r="K13" s="4">
        <f>GETPIVOTDATA("Monetização (R$)",$I$9)</f>
        <v>7725.42</v>
      </c>
      <c r="N13" s="7" t="s">
        <v>4</v>
      </c>
      <c r="O13" s="8">
        <v>19295</v>
      </c>
    </row>
    <row r="14" spans="1:15" x14ac:dyDescent="0.2">
      <c r="B14" s="1" t="s">
        <v>9</v>
      </c>
      <c r="C14">
        <v>2657</v>
      </c>
      <c r="D14" s="2" t="s">
        <v>21</v>
      </c>
      <c r="E14" s="8" t="s">
        <v>30</v>
      </c>
      <c r="F14" s="5">
        <v>368.45</v>
      </c>
      <c r="G14" s="1" t="s">
        <v>8</v>
      </c>
      <c r="N14" s="7" t="s">
        <v>7</v>
      </c>
      <c r="O14" s="8">
        <v>27286</v>
      </c>
    </row>
    <row r="15" spans="1:15" x14ac:dyDescent="0.2">
      <c r="B15" s="1" t="s">
        <v>5</v>
      </c>
      <c r="C15">
        <v>2721</v>
      </c>
      <c r="D15" s="2" t="s">
        <v>26</v>
      </c>
      <c r="E15" s="8" t="s">
        <v>28</v>
      </c>
      <c r="F15" s="5">
        <v>43.99</v>
      </c>
      <c r="G15" s="1" t="s">
        <v>6</v>
      </c>
      <c r="N15" s="7" t="s">
        <v>16</v>
      </c>
      <c r="O15" s="8">
        <v>86924</v>
      </c>
    </row>
    <row r="16" spans="1:15" x14ac:dyDescent="0.2">
      <c r="B16" s="1" t="s">
        <v>9</v>
      </c>
      <c r="C16">
        <v>4347</v>
      </c>
      <c r="D16" s="2" t="s">
        <v>20</v>
      </c>
      <c r="E16" s="8" t="s">
        <v>29</v>
      </c>
      <c r="F16" s="5">
        <v>301.48</v>
      </c>
      <c r="G16" s="1" t="s">
        <v>8</v>
      </c>
      <c r="I16" s="6" t="s">
        <v>15</v>
      </c>
      <c r="J16" t="s">
        <v>18</v>
      </c>
    </row>
    <row r="17" spans="2:11" x14ac:dyDescent="0.2">
      <c r="B17" s="1" t="s">
        <v>5</v>
      </c>
      <c r="C17">
        <v>1669</v>
      </c>
      <c r="D17" s="2" t="s">
        <v>21</v>
      </c>
      <c r="E17" s="8" t="s">
        <v>28</v>
      </c>
      <c r="F17" s="5">
        <v>202.82</v>
      </c>
      <c r="G17" s="1" t="s">
        <v>8</v>
      </c>
      <c r="I17" s="7" t="s">
        <v>19</v>
      </c>
      <c r="J17" s="8">
        <v>2319.14</v>
      </c>
    </row>
    <row r="18" spans="2:11" x14ac:dyDescent="0.2">
      <c r="B18" s="1" t="s">
        <v>5</v>
      </c>
      <c r="C18">
        <v>1744</v>
      </c>
      <c r="D18" s="2" t="s">
        <v>20</v>
      </c>
      <c r="E18" s="8" t="s">
        <v>29</v>
      </c>
      <c r="F18" s="5">
        <v>115.41</v>
      </c>
      <c r="G18" s="1" t="s">
        <v>8</v>
      </c>
      <c r="I18" s="7" t="s">
        <v>22</v>
      </c>
      <c r="J18" s="8">
        <v>1841.9099999999999</v>
      </c>
    </row>
    <row r="19" spans="2:11" x14ac:dyDescent="0.2">
      <c r="B19" s="1" t="s">
        <v>7</v>
      </c>
      <c r="C19">
        <v>4284</v>
      </c>
      <c r="D19" s="2" t="s">
        <v>26</v>
      </c>
      <c r="E19" s="8" t="s">
        <v>30</v>
      </c>
      <c r="F19" s="5">
        <v>446.7</v>
      </c>
      <c r="G19" s="1" t="s">
        <v>8</v>
      </c>
      <c r="I19" s="7" t="s">
        <v>20</v>
      </c>
      <c r="J19" s="8">
        <v>1385.82</v>
      </c>
    </row>
    <row r="20" spans="2:11" x14ac:dyDescent="0.2">
      <c r="B20" s="1" t="s">
        <v>7</v>
      </c>
      <c r="C20">
        <v>4030</v>
      </c>
      <c r="D20" s="2" t="s">
        <v>19</v>
      </c>
      <c r="E20" s="8" t="s">
        <v>28</v>
      </c>
      <c r="F20" s="5">
        <v>495.2</v>
      </c>
      <c r="G20" s="1" t="s">
        <v>6</v>
      </c>
      <c r="I20" s="7" t="s">
        <v>21</v>
      </c>
      <c r="J20" s="8">
        <v>947.94999999999993</v>
      </c>
    </row>
    <row r="21" spans="2:11" x14ac:dyDescent="0.2">
      <c r="B21" s="1" t="s">
        <v>5</v>
      </c>
      <c r="C21">
        <v>1264</v>
      </c>
      <c r="D21" s="2" t="s">
        <v>22</v>
      </c>
      <c r="E21" s="8" t="s">
        <v>30</v>
      </c>
      <c r="F21" s="5">
        <v>373.53</v>
      </c>
      <c r="G21" s="1" t="s">
        <v>8</v>
      </c>
      <c r="I21" s="7" t="s">
        <v>26</v>
      </c>
      <c r="J21" s="8">
        <v>644.32999999999993</v>
      </c>
    </row>
    <row r="22" spans="2:11" x14ac:dyDescent="0.2">
      <c r="B22" s="1" t="s">
        <v>4</v>
      </c>
      <c r="C22">
        <v>4064</v>
      </c>
      <c r="D22" s="2" t="s">
        <v>20</v>
      </c>
      <c r="E22" s="8" t="s">
        <v>30</v>
      </c>
      <c r="F22" s="5">
        <v>166.6</v>
      </c>
      <c r="G22" s="1" t="s">
        <v>10</v>
      </c>
      <c r="I22" s="7" t="s">
        <v>24</v>
      </c>
      <c r="J22" s="8">
        <v>320.82</v>
      </c>
    </row>
    <row r="23" spans="2:11" x14ac:dyDescent="0.2">
      <c r="B23" s="1" t="s">
        <v>5</v>
      </c>
      <c r="C23">
        <v>4487</v>
      </c>
      <c r="D23" s="2" t="s">
        <v>22</v>
      </c>
      <c r="E23" s="8" t="s">
        <v>28</v>
      </c>
      <c r="F23" s="5">
        <v>474.8</v>
      </c>
      <c r="G23" s="1" t="s">
        <v>10</v>
      </c>
      <c r="I23" s="7" t="s">
        <v>23</v>
      </c>
      <c r="J23" s="8">
        <v>265.45</v>
      </c>
    </row>
    <row r="24" spans="2:11" x14ac:dyDescent="0.2">
      <c r="B24" s="1" t="s">
        <v>7</v>
      </c>
      <c r="C24">
        <v>962</v>
      </c>
      <c r="D24" s="2" t="s">
        <v>22</v>
      </c>
      <c r="E24" s="8" t="s">
        <v>31</v>
      </c>
      <c r="F24" s="5">
        <v>179.19</v>
      </c>
      <c r="G24" s="1" t="s">
        <v>6</v>
      </c>
      <c r="I24" s="7" t="s">
        <v>16</v>
      </c>
      <c r="J24" s="8">
        <v>7725.42</v>
      </c>
      <c r="K24" s="4">
        <f>GETPIVOTDATA("Monetização (R$)",$I$16)</f>
        <v>7725.42</v>
      </c>
    </row>
    <row r="25" spans="2:11" x14ac:dyDescent="0.2">
      <c r="B25" s="1" t="s">
        <v>7</v>
      </c>
      <c r="C25">
        <v>3335</v>
      </c>
      <c r="D25" s="2" t="s">
        <v>23</v>
      </c>
      <c r="E25" s="8" t="s">
        <v>29</v>
      </c>
      <c r="F25" s="5">
        <v>198.98</v>
      </c>
      <c r="G25" s="1" t="s">
        <v>8</v>
      </c>
      <c r="K25" s="4"/>
    </row>
    <row r="26" spans="2:11" x14ac:dyDescent="0.2">
      <c r="B26" s="1" t="s">
        <v>9</v>
      </c>
      <c r="C26">
        <v>4977</v>
      </c>
      <c r="D26" s="2" t="s">
        <v>22</v>
      </c>
      <c r="E26" s="8" t="s">
        <v>28</v>
      </c>
      <c r="F26" s="5">
        <v>318.82</v>
      </c>
      <c r="G26" s="1" t="s">
        <v>6</v>
      </c>
    </row>
    <row r="27" spans="2:11" x14ac:dyDescent="0.2">
      <c r="B27" s="1" t="s">
        <v>5</v>
      </c>
      <c r="C27">
        <v>1411</v>
      </c>
      <c r="D27" s="2" t="s">
        <v>24</v>
      </c>
      <c r="E27" s="8" t="s">
        <v>30</v>
      </c>
      <c r="F27" s="5">
        <v>320.82</v>
      </c>
      <c r="G27" s="1" t="s">
        <v>8</v>
      </c>
      <c r="I27" s="6" t="s">
        <v>15</v>
      </c>
      <c r="J27" t="s">
        <v>17</v>
      </c>
    </row>
    <row r="28" spans="2:11" x14ac:dyDescent="0.2">
      <c r="B28" s="1" t="s">
        <v>4</v>
      </c>
      <c r="C28">
        <v>2726</v>
      </c>
      <c r="D28" s="2" t="s">
        <v>20</v>
      </c>
      <c r="E28" s="8" t="s">
        <v>28</v>
      </c>
      <c r="F28" s="5">
        <v>362.63</v>
      </c>
      <c r="G28" s="1" t="s">
        <v>8</v>
      </c>
      <c r="I28" s="7" t="s">
        <v>8</v>
      </c>
      <c r="J28" s="8">
        <v>38612</v>
      </c>
    </row>
    <row r="29" spans="2:11" x14ac:dyDescent="0.2">
      <c r="B29" s="1" t="s">
        <v>5</v>
      </c>
      <c r="C29">
        <v>799</v>
      </c>
      <c r="D29" s="2" t="s">
        <v>26</v>
      </c>
      <c r="E29" s="8" t="s">
        <v>31</v>
      </c>
      <c r="F29" s="5">
        <v>153.63999999999999</v>
      </c>
      <c r="G29" s="1" t="s">
        <v>10</v>
      </c>
      <c r="I29" s="7" t="s">
        <v>6</v>
      </c>
      <c r="J29" s="8">
        <v>27507</v>
      </c>
    </row>
    <row r="30" spans="2:11" x14ac:dyDescent="0.2">
      <c r="B30" s="1" t="s">
        <v>7</v>
      </c>
      <c r="C30">
        <v>2202</v>
      </c>
      <c r="D30" s="2" t="s">
        <v>20</v>
      </c>
      <c r="E30" s="8" t="s">
        <v>29</v>
      </c>
      <c r="F30" s="5">
        <v>23.05</v>
      </c>
      <c r="G30" s="1" t="s">
        <v>6</v>
      </c>
      <c r="I30" s="7" t="s">
        <v>10</v>
      </c>
      <c r="J30" s="8">
        <v>20805</v>
      </c>
    </row>
    <row r="31" spans="2:11" x14ac:dyDescent="0.2">
      <c r="B31" s="1" t="s">
        <v>7</v>
      </c>
      <c r="C31">
        <v>4898</v>
      </c>
      <c r="D31" s="2" t="s">
        <v>21</v>
      </c>
      <c r="E31" s="8" t="s">
        <v>29</v>
      </c>
      <c r="F31" s="5">
        <v>101.64</v>
      </c>
      <c r="G31" s="1" t="s">
        <v>6</v>
      </c>
      <c r="I31" s="7" t="s">
        <v>16</v>
      </c>
      <c r="J31" s="8">
        <v>86924</v>
      </c>
    </row>
    <row r="33" spans="7:7" x14ac:dyDescent="0.2">
      <c r="G33" s="3"/>
    </row>
    <row r="34" spans="7:7" x14ac:dyDescent="0.2">
      <c r="G34" s="3"/>
    </row>
    <row r="35" spans="7:7" x14ac:dyDescent="0.2">
      <c r="G35" s="3"/>
    </row>
    <row r="36" spans="7:7" x14ac:dyDescent="0.2">
      <c r="G36" s="3"/>
    </row>
  </sheetData>
  <pageMargins left="0.511811024" right="0.511811024" top="0.78740157499999996" bottom="0.78740157499999996" header="0.31496062000000002" footer="0.31496062000000002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5361-8623-604B-AA89-B3ACECE5B5A7}">
  <dimension ref="A1:T34"/>
  <sheetViews>
    <sheetView showGridLines="0" tabSelected="1" zoomScale="120" zoomScaleNormal="120" workbookViewId="0">
      <selection activeCell="K31" sqref="K31"/>
    </sheetView>
  </sheetViews>
  <sheetFormatPr baseColWidth="10" defaultRowHeight="16" x14ac:dyDescent="0.2"/>
  <sheetData>
    <row r="1" spans="1:20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Margarida Vitolo</dc:creator>
  <cp:lastModifiedBy>Margarida Vitolo</cp:lastModifiedBy>
  <dcterms:created xsi:type="dcterms:W3CDTF">2025-10-01T15:06:03Z</dcterms:created>
  <dcterms:modified xsi:type="dcterms:W3CDTF">2025-10-01T19:26:13Z</dcterms:modified>
</cp:coreProperties>
</file>