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V6iXniLnVoTStdz8wVLEzMxsgC0Fw/A/z/wtQDP+Jo="/>
    </ext>
  </extLst>
</workbook>
</file>

<file path=xl/sharedStrings.xml><?xml version="1.0" encoding="utf-8"?>
<sst xmlns="http://schemas.openxmlformats.org/spreadsheetml/2006/main" count="22" uniqueCount="15">
  <si>
    <t>Matériau</t>
  </si>
  <si>
    <t>Quantity in stock</t>
  </si>
  <si>
    <t xml:space="preserve">Ideal stock threshold </t>
  </si>
  <si>
    <t>Unit</t>
  </si>
  <si>
    <t>Argent</t>
  </si>
  <si>
    <t>grammes</t>
  </si>
  <si>
    <t>Or</t>
  </si>
  <si>
    <t>Plaqué or</t>
  </si>
  <si>
    <t>Améthyste</t>
  </si>
  <si>
    <t>pièces</t>
  </si>
  <si>
    <t>Rubis</t>
  </si>
  <si>
    <t>Saphir</t>
  </si>
  <si>
    <t>Diamant</t>
  </si>
  <si>
    <t>Émeraude</t>
  </si>
  <si>
    <t>Topaze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</si>
</sst>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vertical="top"/>
    </xf>
    <xf borderId="1" fillId="0" fontId="2" numFmtId="0" xfId="0" applyBorder="1" applyFont="1"/>
    <xf borderId="0" fillId="0" fontId="3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9.0"/>
    <col customWidth="1" min="2" max="2" width="16.0"/>
    <col customWidth="1" min="3" max="3" width="15.86"/>
    <col customWidth="1" min="4" max="4" width="19.71"/>
    <col customWidth="1" hidden="1" min="5" max="5" width="9.0"/>
    <col customWidth="1" min="7" max="7" width="9.0"/>
    <col customWidth="1" min="8" max="8" width="19.29"/>
    <col customWidth="1" min="9" max="27" width="9.0"/>
  </cols>
  <sheetData>
    <row r="1" ht="14.25" customHeight="1">
      <c r="A1" s="1" t="s">
        <v>0</v>
      </c>
      <c r="B1" s="2" t="str">
        <f>IFERROR(__xludf.DUMMYFUNCTION("GOOGLETRANSLATE(A1,""fr"",""en"")"),"Material")</f>
        <v>Material</v>
      </c>
      <c r="C1" s="3" t="s">
        <v>1</v>
      </c>
      <c r="D1" s="3" t="s">
        <v>2</v>
      </c>
      <c r="E1" s="3" t="s">
        <v>3</v>
      </c>
      <c r="F1" s="4" t="str">
        <f>IFERROR(__xludf.DUMMYFUNCTION("GOOGLETRANSLATE(E1,""fr"",""en"")"),"Unit")</f>
        <v>Unit</v>
      </c>
    </row>
    <row r="2" ht="14.25" customHeight="1">
      <c r="A2" s="5" t="s">
        <v>4</v>
      </c>
      <c r="B2" s="5" t="str">
        <f>IFERROR(__xludf.DUMMYFUNCTION("GOOGLETRANSLATE(A2,""fr"",""en"")"),"Money")</f>
        <v>Money</v>
      </c>
      <c r="C2" s="6">
        <v>1553.16</v>
      </c>
      <c r="D2" s="5">
        <v>1700.0</v>
      </c>
      <c r="E2" s="5" t="s">
        <v>5</v>
      </c>
      <c r="F2" s="5" t="str">
        <f>IFERROR(__xludf.DUMMYFUNCTION("GOOGLETRANSLATE(E2,""fr"",""en"")"),"grams")</f>
        <v>grams</v>
      </c>
    </row>
    <row r="3" ht="14.25" customHeight="1">
      <c r="A3" s="5" t="s">
        <v>6</v>
      </c>
      <c r="B3" s="5" t="str">
        <f>IFERROR(__xludf.DUMMYFUNCTION("GOOGLETRANSLATE(A3,""fr"",""en"")"),"Gold")</f>
        <v>Gold</v>
      </c>
      <c r="C3" s="5">
        <v>814.48</v>
      </c>
      <c r="D3" s="5">
        <v>600.0</v>
      </c>
      <c r="E3" s="5" t="s">
        <v>5</v>
      </c>
      <c r="F3" s="5" t="str">
        <f>IFERROR(__xludf.DUMMYFUNCTION("GOOGLETRANSLATE(E3,""fr"",""en"")"),"grams")</f>
        <v>grams</v>
      </c>
    </row>
    <row r="4" ht="14.25" customHeight="1">
      <c r="A4" s="5" t="s">
        <v>7</v>
      </c>
      <c r="B4" s="5" t="str">
        <f>IFERROR(__xludf.DUMMYFUNCTION("GOOGLETRANSLATE(A4,""fr"",""en"")"),"Gold plated")</f>
        <v>Gold plated</v>
      </c>
      <c r="C4" s="5">
        <v>2925.72</v>
      </c>
      <c r="D4" s="5">
        <v>3000.0</v>
      </c>
      <c r="E4" s="5" t="s">
        <v>5</v>
      </c>
      <c r="F4" s="5" t="str">
        <f>IFERROR(__xludf.DUMMYFUNCTION("GOOGLETRANSLATE(E4,""fr"",""en"")"),"grams")</f>
        <v>grams</v>
      </c>
    </row>
    <row r="5" ht="14.25" customHeight="1">
      <c r="A5" s="5" t="s">
        <v>8</v>
      </c>
      <c r="B5" s="5" t="str">
        <f>IFERROR(__xludf.DUMMYFUNCTION("GOOGLETRANSLATE(A5,""fr"",""en"")"),"Amethyst")</f>
        <v>Amethyst</v>
      </c>
      <c r="C5" s="5">
        <v>108.0</v>
      </c>
      <c r="D5" s="5">
        <v>130.0</v>
      </c>
      <c r="E5" s="5" t="s">
        <v>9</v>
      </c>
      <c r="F5" s="5" t="str">
        <f>IFERROR(__xludf.DUMMYFUNCTION("GOOGLETRANSLATE(E5,""fr"",""en"")"),"pieces")</f>
        <v>pieces</v>
      </c>
    </row>
    <row r="6" ht="14.25" customHeight="1">
      <c r="A6" s="5" t="s">
        <v>10</v>
      </c>
      <c r="B6" s="5" t="str">
        <f>IFERROR(__xludf.DUMMYFUNCTION("GOOGLETRANSLATE(A6,""fr"",""en"")"),"Ruby")</f>
        <v>Ruby</v>
      </c>
      <c r="C6" s="5">
        <v>141.0</v>
      </c>
      <c r="D6" s="5">
        <v>150.0</v>
      </c>
      <c r="E6" s="5" t="s">
        <v>9</v>
      </c>
      <c r="F6" s="5" t="str">
        <f>IFERROR(__xludf.DUMMYFUNCTION("GOOGLETRANSLATE(E6,""fr"",""en"")"),"pieces")</f>
        <v>pieces</v>
      </c>
    </row>
    <row r="7" ht="14.25" customHeight="1">
      <c r="A7" s="5" t="s">
        <v>11</v>
      </c>
      <c r="B7" s="5" t="str">
        <f>IFERROR(__xludf.DUMMYFUNCTION("GOOGLETRANSLATE(A7,""fr"",""en"")"),"Sapphire")</f>
        <v>Sapphire</v>
      </c>
      <c r="C7" s="5">
        <v>20.0</v>
      </c>
      <c r="D7" s="5">
        <v>80.0</v>
      </c>
      <c r="E7" s="5" t="s">
        <v>9</v>
      </c>
      <c r="F7" s="5" t="str">
        <f>IFERROR(__xludf.DUMMYFUNCTION("GOOGLETRANSLATE(E7,""fr"",""en"")"),"pieces")</f>
        <v>pieces</v>
      </c>
    </row>
    <row r="8" ht="14.25" customHeight="1">
      <c r="A8" s="5" t="s">
        <v>12</v>
      </c>
      <c r="B8" s="5" t="str">
        <f>IFERROR(__xludf.DUMMYFUNCTION("GOOGLETRANSLATE(A8,""fr"",""en"")"),"Diamond")</f>
        <v>Diamond</v>
      </c>
      <c r="C8" s="5">
        <v>37.0</v>
      </c>
      <c r="D8" s="5">
        <v>50.0</v>
      </c>
      <c r="E8" s="5" t="s">
        <v>9</v>
      </c>
      <c r="F8" s="5" t="str">
        <f>IFERROR(__xludf.DUMMYFUNCTION("GOOGLETRANSLATE(E8,""fr"",""en"")"),"pieces")</f>
        <v>pieces</v>
      </c>
    </row>
    <row r="9" ht="14.25" customHeight="1">
      <c r="A9" s="5" t="s">
        <v>13</v>
      </c>
      <c r="B9" s="5" t="str">
        <f>IFERROR(__xludf.DUMMYFUNCTION("GOOGLETRANSLATE(A9,""fr"",""en"")"),"Emerald")</f>
        <v>Emerald</v>
      </c>
      <c r="C9" s="5">
        <v>120.0</v>
      </c>
      <c r="D9" s="5">
        <v>80.0</v>
      </c>
      <c r="E9" s="5" t="s">
        <v>9</v>
      </c>
      <c r="F9" s="5" t="str">
        <f>IFERROR(__xludf.DUMMYFUNCTION("GOOGLETRANSLATE(E9,""fr"",""en"")"),"pieces")</f>
        <v>pieces</v>
      </c>
    </row>
    <row r="10" ht="14.25" customHeight="1">
      <c r="A10" s="5" t="s">
        <v>14</v>
      </c>
      <c r="B10" s="5" t="str">
        <f>IFERROR(__xludf.DUMMYFUNCTION("GOOGLETRANSLATE(A10,""fr"",""en"")"),"Topaz")</f>
        <v>Topaz</v>
      </c>
      <c r="C10" s="5">
        <v>145.0</v>
      </c>
      <c r="D10" s="5">
        <v>160.0</v>
      </c>
      <c r="E10" s="5" t="s">
        <v>9</v>
      </c>
      <c r="F10" s="5" t="str">
        <f>IFERROR(__xludf.DUMMYFUNCTION("GOOGLETRANSLATE(E10,""fr"",""en"")"),"pieces")</f>
        <v>pieces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2025-01-21T20:39:56Z</dcterms:created>
</cp:coreProperties>
</file>