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slicers/slicer2.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Golda\Desktop\Margolda - Works\"/>
    </mc:Choice>
  </mc:AlternateContent>
  <xr:revisionPtr revIDLastSave="0" documentId="13_ncr:1_{4F622397-6916-4703-8522-4309CE300F78}" xr6:coauthVersionLast="47" xr6:coauthVersionMax="47" xr10:uidLastSave="{00000000-0000-0000-0000-000000000000}"/>
  <bookViews>
    <workbookView xWindow="-120" yWindow="-120" windowWidth="29040" windowHeight="1572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2)" sheetId="12" r:id="rId7"/>
    <sheet name="Dashboard" sheetId="10" r:id="rId8"/>
  </sheets>
  <definedNames>
    <definedName name="_xlnm._FilterDatabase" localSheetId="1" hidden="1">Data!$A$1:$F$214</definedName>
    <definedName name="Category" localSheetId="6">Table1[Category]</definedName>
    <definedName name="Category">Table1[Category]</definedName>
    <definedName name="Slicer_Category">#N/A</definedName>
    <definedName name="Slicer_Country">#N/A</definedName>
    <definedName name="Slicer_Product">#N/A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 l="1"/>
  <c r="I3" i="1"/>
  <c r="I2" i="1"/>
  <c r="H2" i="1" a="1"/>
  <c r="H2" i="1" s="1"/>
  <c r="O2" i="1"/>
  <c r="N2" i="1" l="1"/>
  <c r="L2" i="1" l="1" a="1"/>
  <c r="K2" i="1"/>
  <c r="M6" i="5"/>
  <c r="M2" i="5" a="1"/>
  <c r="M2" i="5" s="1"/>
  <c r="K2" i="5" a="1"/>
  <c r="K2" i="5" s="1"/>
  <c r="I2" i="5" a="1"/>
  <c r="I2" i="5" s="1"/>
  <c r="L2" i="1" l="1"/>
  <c r="M2" i="1" s="1"/>
  <c r="M3" i="1"/>
  <c r="M4" i="1"/>
  <c r="M5" i="1"/>
  <c r="M6" i="1"/>
  <c r="M7" i="1"/>
  <c r="M8" i="1"/>
  <c r="M3" i="5"/>
  <c r="K8" i="5"/>
  <c r="K7" i="5"/>
  <c r="K6" i="5"/>
  <c r="K5" i="5"/>
  <c r="K4" i="5"/>
  <c r="K3" i="5"/>
  <c r="I3" i="5"/>
  <c r="L8" i="1"/>
  <c r="L7" i="1"/>
  <c r="L6" i="1"/>
  <c r="L5" i="1"/>
  <c r="L4" i="1"/>
  <c r="L3" i="1"/>
  <c r="H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<sst xmlns="http://schemas.openxmlformats.org/spreadsheetml/2006/main" count="1362" uniqueCount="40">
  <si>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</si>
  <si>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</si>
  <si>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</si>
  <si>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</si>
  <si>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</si>
  <si>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</si>
  <si>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</si>
  <si>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</si>
  <si>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</si>
  <si>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</si>
  <si>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</si>
  <si>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</si>
  <si>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</si>
  <si>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</si>
  <si>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</si>
  <si>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</si>
  <si>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</si>
  <si>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</si>
  <si>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</si>
  <si>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</si>
  <si>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</si>
  <si>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</si>
  <si>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Data Cleaning</t>
  </si>
  <si>
    <t xml:space="preserve">Remove Duplicates: No Duplicates </t>
  </si>
  <si>
    <t xml:space="preserve">Checked for Missing Data: No blanks found </t>
  </si>
  <si>
    <r>
      <rPr>
        <b/>
        <i/>
        <sz val="11"/>
        <color theme="1"/>
        <rFont val="Century Gothic"/>
        <family val="2"/>
        <scheme val="minor"/>
      </rPr>
      <t>Definition of colours</t>
    </r>
    <r>
      <rPr>
        <sz val="11"/>
        <color theme="1"/>
        <rFont val="Century Gothic"/>
        <family val="2"/>
        <scheme val="minor"/>
      </rPr>
      <t xml:space="preserve"> </t>
    </r>
  </si>
  <si>
    <t xml:space="preserve">Blue = Count the number of each country </t>
  </si>
  <si>
    <t>Red = Data validation for country</t>
  </si>
  <si>
    <t>Yellow = unique values for product</t>
  </si>
  <si>
    <t xml:space="preserve">Green = number of each products </t>
  </si>
  <si>
    <t>Ash = Total average amount</t>
  </si>
  <si>
    <t>Grand Total</t>
  </si>
  <si>
    <t>Sum of Amount</t>
  </si>
  <si>
    <t>Count of Product</t>
  </si>
  <si>
    <t>Average of Amount</t>
  </si>
  <si>
    <t>Count of Category</t>
  </si>
  <si>
    <t>Purple = the sum of the total Amount</t>
  </si>
  <si>
    <t>Brown = Unique value for category</t>
  </si>
  <si>
    <t>White = Number of each category</t>
  </si>
  <si>
    <t>Peach = Total count of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</si>
</sst>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1"/>
      <color theme="1"/>
      <name val="Century Gothic"/>
      <family val="2"/>
      <scheme val="minor"/>
    </font>
    <font>
      <b/>
      <sz val="11"/>
      <color theme="1"/>
      <name val="Century Gothic"/>
      <family val="2"/>
      <scheme val="minor"/>
    </font>
    <font>
      <b/>
      <i/>
      <sz val="11"/>
      <color theme="1"/>
      <name val="Century Gothic"/>
      <family val="2"/>
      <scheme val="minor"/>
    </font>
    <font>
      <sz val="20"/>
      <color theme="1"/>
      <name val="Century Gothic"/>
      <family val="2"/>
      <scheme val="minor"/>
    </font>
  </fonts>
  <fills count="11">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theme="0" tint="-0.499984740745262"/>
        <bgColor indexed="64"/>
      </patternFill>
    </fill>
    <fill>
      <patternFill patternType="solid">
        <fgColor rgb="FF7030A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0" fillId="0" borderId="0" xfId="0" applyNumberFormat="1"/>
    <xf numFmtId="1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164" fontId="0" fillId="6" borderId="0" xfId="0" applyNumberFormat="1" applyFill="1"/>
    <xf numFmtId="0" fontId="0" fillId="0" borderId="0" xfId="0" pivotButton="1"/>
    <xf numFmtId="1" fontId="0" fillId="0" borderId="0" xfId="0" applyNumberFormat="1"/>
    <xf numFmtId="164" fontId="0" fillId="7" borderId="0" xfId="0" applyNumberFormat="1" applyFill="1"/>
    <xf numFmtId="0" fontId="0" fillId="8" borderId="0" xfId="0" applyFill="1"/>
    <xf numFmtId="0" fontId="0" fillId="9" borderId="0" xfId="0" applyFill="1"/>
    <xf numFmtId="0" fontId="3" fillId="10" borderId="0" xfId="0" applyFont="1" applyFill="1"/>
    <xf numFmtId="0" fontId="0" fillId="10" borderId="0" xfId="0" applyFill="1"/>
  </cellXfs>
  <cellStyles count="1">
    <cellStyle name="Normal" xfId="0" builtinId="0"/>
  </cellStyles>
  <dxfs count="15">
    <dxf>
      <font>
        <u val="double"/>
      </font>
    </dxf>
    <dxf>
      <font>
        <u val="double"/>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64" formatCode="&quot;$&quot;#,##0"/>
    </dxf>
    <dxf>
      <font>
        <b/>
        <i val="0"/>
        <strike val="0"/>
        <condense val="0"/>
        <extend val="0"/>
        <outline val="0"/>
        <shadow val="0"/>
        <u val="none"/>
        <vertAlign val="baseline"/>
        <sz val="11"/>
        <color theme="1"/>
        <name val="Century Gothic"/>
        <family val="2"/>
        <scheme val="minor"/>
      </font>
    </dxf>
    <dxf>
      <numFmt numFmtId="165" formatCode="dd/mm/yyyy"/>
    </dxf>
    <dxf>
      <numFmt numFmtId="164" formatCode="&quot;$&quot;#,##0"/>
    </dxf>
    <dxf>
      <font>
        <b/>
        <i val="0"/>
        <strike val="0"/>
        <condense val="0"/>
        <extend val="0"/>
        <outline val="0"/>
        <shadow val="0"/>
        <u val="none"/>
        <vertAlign val="baseline"/>
        <sz val="11"/>
        <color theme="1"/>
        <name val="Century Gothic"/>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General</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835A-4092-A756-89B3709CB1FB}"/>
            </c:ext>
          </c:extLst>
        </c:ser>
        <c:dLbls>
          <c:showLegendKey val="0"/>
          <c:showVal val="0"/>
          <c:showCatName val="0"/>
          <c:showSerName val="0"/>
          <c:showPercent val="0"/>
          <c:showBubbleSize val="0"/>
        </c:dLbls>
        <c:gapWidth val="219"/>
        <c:overlap val="-27"/>
        <c:axId val="1796096480"/>
        <c:axId val="1796084000"/>
      </c:barChart>
      <c:catAx>
        <c:axId val="179609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000"/>
        <c:crosses val="autoZero"/>
        <c:auto val="1"/>
        <c:lblAlgn val="ctr"/>
        <c:lblOffset val="100"/>
        <c:noMultiLvlLbl val="0"/>
      </c:catAx>
      <c:valAx>
        <c:axId val="179608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96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Table'!$B$14</c:f>
              <c:strCache>
                <c:ptCount val="1"/>
                <c:pt idx="0">
                  <c:v>Total</c:v>
                </c:pt>
              </c:strCache>
            </c:strRef>
          </c:tx>
          <c:spPr>
            <a:solidFill>
              <a:schemeClr val="accent1"/>
            </a:solidFill>
            <a:ln>
              <a:noFill/>
            </a:ln>
            <a:effectLst/>
          </c:spPr>
          <c:invertIfNegative val="0"/>
          <c:cat>
            <c:strRef>
              <c:f>'One-dimensional Pivot Table'!$A$15:$A$22</c:f>
              <c:strCache>
                <c:ptCount val="7"/>
                <c:pt idx="0">
                  <c:v>Apple</c:v>
                </c:pt>
                <c:pt idx="1">
                  <c:v>Banana</c:v>
                </c:pt>
                <c:pt idx="2">
                  <c:v>Beans</c:v>
                </c:pt>
                <c:pt idx="3">
                  <c:v>Cabbage</c:v>
                </c:pt>
                <c:pt idx="4">
                  <c:v>Carrots</c:v>
                </c:pt>
                <c:pt idx="5">
                  <c:v>Mango</c:v>
                </c:pt>
                <c:pt idx="6">
                  <c:v>Orange</c:v>
                </c:pt>
              </c:strCache>
            </c:strRef>
          </c:cat>
          <c:val>
            <c:numRef>
              <c:f>'One-dimensional Pivot Table'!$B$15:$B$22</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5C9B-4F52-8CAC-67EC24327222}"/>
            </c:ext>
          </c:extLst>
        </c:ser>
        <c:dLbls>
          <c:showLegendKey val="0"/>
          <c:showVal val="0"/>
          <c:showCatName val="0"/>
          <c:showSerName val="0"/>
          <c:showPercent val="0"/>
          <c:showBubbleSize val="0"/>
        </c:dLbls>
        <c:gapWidth val="182"/>
        <c:axId val="1796088160"/>
        <c:axId val="1796084832"/>
      </c:barChart>
      <c:catAx>
        <c:axId val="179608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832"/>
        <c:crosses val="autoZero"/>
        <c:auto val="1"/>
        <c:lblAlgn val="ctr"/>
        <c:lblOffset val="100"/>
        <c:noMultiLvlLbl val="0"/>
      </c:catAx>
      <c:valAx>
        <c:axId val="1796084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'One-dimensional Pivot Table'!$B$27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B9-402C-B5C7-499A986CD3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B9-402C-B5C7-499A986CD33D}"/>
              </c:ext>
            </c:extLst>
          </c:dPt>
          <c:cat>
            <c:strRef>
              <c:f>'One-dimensional Pivot Table'!$A$28:$A$30</c:f>
              <c:strCache>
                <c:ptCount val="2"/>
                <c:pt idx="0">
                  <c:v>Fruit</c:v>
                </c:pt>
                <c:pt idx="1">
                  <c:v>Vegetables</c:v>
                </c:pt>
              </c:strCache>
            </c:strRef>
          </c:cat>
          <c:val>
            <c:numRef>
              <c:f>'One-dimensional Pivot Table'!$B$28:$B$30</c:f>
              <c:numCache>
                <c:formatCode>General</c:formatCode>
                <c:ptCount val="2"/>
                <c:pt idx="0">
                  <c:v>146</c:v>
                </c:pt>
                <c:pt idx="1">
                  <c:v>67</c:v>
                </c:pt>
              </c:numCache>
            </c:numRef>
          </c:val>
          <c:extLst>
            <c:ext xmlns:c16="http://schemas.microsoft.com/office/drawing/2014/chart" uri="{C3380CC4-5D6E-409C-BE32-E72D297353CC}">
              <c16:uniqueId val="{00000000-198C-45EF-9508-7A6B9D701D6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Table!PivotTable8</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Table'!$D$32:$D$33</c:f>
              <c:strCache>
                <c:ptCount val="1"/>
                <c:pt idx="0">
                  <c:v>Australia</c:v>
                </c:pt>
              </c:strCache>
            </c:strRef>
          </c:tx>
          <c:spPr>
            <a:ln w="28575" cap="rnd">
              <a:solidFill>
                <a:schemeClr val="accent1"/>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Table'!$D$34:$D$41</c:f>
              <c:numCache>
                <c:formatCode>General</c:formatCode>
                <c:ptCount val="7"/>
                <c:pt idx="0">
                  <c:v>20634</c:v>
                </c:pt>
                <c:pt idx="1">
                  <c:v>52721</c:v>
                </c:pt>
                <c:pt idx="2">
                  <c:v>14433</c:v>
                </c:pt>
                <c:pt idx="3">
                  <c:v>17953</c:v>
                </c:pt>
                <c:pt idx="4">
                  <c:v>8106</c:v>
                </c:pt>
                <c:pt idx="5">
                  <c:v>9186</c:v>
                </c:pt>
                <c:pt idx="6">
                  <c:v>8680</c:v>
                </c:pt>
              </c:numCache>
            </c:numRef>
          </c:val>
          <c:smooth val="0"/>
          <c:extLst>
            <c:ext xmlns:c16="http://schemas.microsoft.com/office/drawing/2014/chart" uri="{C3380CC4-5D6E-409C-BE32-E72D297353CC}">
              <c16:uniqueId val="{00000000-5F7F-4B16-BF0F-590F2A396D70}"/>
            </c:ext>
          </c:extLst>
        </c:ser>
        <c:ser>
          <c:idx val="1"/>
          <c:order val="1"/>
          <c:tx>
            <c:strRef>
              <c:f>'Two-dimensional Pivot Table'!$E$32:$E$33</c:f>
              <c:strCache>
                <c:ptCount val="1"/>
                <c:pt idx="0">
                  <c:v>Canada</c:v>
                </c:pt>
              </c:strCache>
            </c:strRef>
          </c:tx>
          <c:spPr>
            <a:ln w="28575" cap="rnd">
              <a:solidFill>
                <a:schemeClr val="accent2"/>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Table'!$E$34:$E$41</c:f>
              <c:numCache>
                <c:formatCode>General</c:formatCode>
                <c:ptCount val="7"/>
                <c:pt idx="0">
                  <c:v>24867</c:v>
                </c:pt>
                <c:pt idx="1">
                  <c:v>33775</c:v>
                </c:pt>
                <c:pt idx="3">
                  <c:v>12407</c:v>
                </c:pt>
                <c:pt idx="5">
                  <c:v>3767</c:v>
                </c:pt>
                <c:pt idx="6">
                  <c:v>19929</c:v>
                </c:pt>
              </c:numCache>
            </c:numRef>
          </c:val>
          <c:smooth val="0"/>
          <c:extLst>
            <c:ext xmlns:c16="http://schemas.microsoft.com/office/drawing/2014/chart" uri="{C3380CC4-5D6E-409C-BE32-E72D297353CC}">
              <c16:uniqueId val="{00000000-7E07-4613-9DEB-06391D33479C}"/>
            </c:ext>
          </c:extLst>
        </c:ser>
        <c:ser>
          <c:idx val="2"/>
          <c:order val="2"/>
          <c:tx>
            <c:strRef>
              <c:f>'Two-dimensional Pivot Table'!$F$32:$F$33</c:f>
              <c:strCache>
                <c:ptCount val="1"/>
                <c:pt idx="0">
                  <c:v>France</c:v>
                </c:pt>
              </c:strCache>
            </c:strRef>
          </c:tx>
          <c:spPr>
            <a:ln w="28575" cap="rnd">
              <a:solidFill>
                <a:schemeClr val="accent3"/>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Table'!$F$34:$F$41</c:f>
              <c:numCache>
                <c:formatCode>General</c:formatCode>
                <c:ptCount val="7"/>
                <c:pt idx="0">
                  <c:v>80193</c:v>
                </c:pt>
                <c:pt idx="1">
                  <c:v>36094</c:v>
                </c:pt>
                <c:pt idx="2">
                  <c:v>680</c:v>
                </c:pt>
                <c:pt idx="3">
                  <c:v>5341</c:v>
                </c:pt>
                <c:pt idx="4">
                  <c:v>9104</c:v>
                </c:pt>
                <c:pt idx="5">
                  <c:v>7388</c:v>
                </c:pt>
                <c:pt idx="6">
                  <c:v>2256</c:v>
                </c:pt>
              </c:numCache>
            </c:numRef>
          </c:val>
          <c:smooth val="0"/>
          <c:extLst>
            <c:ext xmlns:c16="http://schemas.microsoft.com/office/drawing/2014/chart" uri="{C3380CC4-5D6E-409C-BE32-E72D297353CC}">
              <c16:uniqueId val="{00000001-7E07-4613-9DEB-06391D33479C}"/>
            </c:ext>
          </c:extLst>
        </c:ser>
        <c:ser>
          <c:idx val="3"/>
          <c:order val="3"/>
          <c:tx>
            <c:strRef>
              <c:f>'Two-dimensional Pivot Table'!$G$32:$G$33</c:f>
              <c:strCache>
                <c:ptCount val="1"/>
                <c:pt idx="0">
                  <c:v>Germany</c:v>
                </c:pt>
              </c:strCache>
            </c:strRef>
          </c:tx>
          <c:spPr>
            <a:ln w="28575" cap="rnd">
              <a:solidFill>
                <a:schemeClr val="accent4"/>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Table'!$G$34:$G$41</c:f>
              <c:numCache>
                <c:formatCode>General</c:formatCode>
                <c:ptCount val="7"/>
                <c:pt idx="0">
                  <c:v>9082</c:v>
                </c:pt>
                <c:pt idx="1">
                  <c:v>39686</c:v>
                </c:pt>
                <c:pt idx="2">
                  <c:v>29905</c:v>
                </c:pt>
                <c:pt idx="3">
                  <c:v>37197</c:v>
                </c:pt>
                <c:pt idx="4">
                  <c:v>21636</c:v>
                </c:pt>
                <c:pt idx="5">
                  <c:v>8775</c:v>
                </c:pt>
                <c:pt idx="6">
                  <c:v>8887</c:v>
                </c:pt>
              </c:numCache>
            </c:numRef>
          </c:val>
          <c:smooth val="0"/>
          <c:extLst>
            <c:ext xmlns:c16="http://schemas.microsoft.com/office/drawing/2014/chart" uri="{C3380CC4-5D6E-409C-BE32-E72D297353CC}">
              <c16:uniqueId val="{00000002-7E07-4613-9DEB-06391D33479C}"/>
            </c:ext>
          </c:extLst>
        </c:ser>
        <c:ser>
          <c:idx val="4"/>
          <c:order val="4"/>
          <c:tx>
            <c:strRef>
              <c:f>'Two-dimensional Pivot Table'!$H$32:$H$33</c:f>
              <c:strCache>
                <c:ptCount val="1"/>
                <c:pt idx="0">
                  <c:v>New Zealand</c:v>
                </c:pt>
              </c:strCache>
            </c:strRef>
          </c:tx>
          <c:spPr>
            <a:ln w="28575" cap="rnd">
              <a:solidFill>
                <a:schemeClr val="accent5"/>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Table'!$H$34:$H$41</c:f>
              <c:numCache>
                <c:formatCode>General</c:formatCode>
                <c:ptCount val="7"/>
                <c:pt idx="0">
                  <c:v>10332</c:v>
                </c:pt>
                <c:pt idx="1">
                  <c:v>40050</c:v>
                </c:pt>
                <c:pt idx="3">
                  <c:v>4390</c:v>
                </c:pt>
                <c:pt idx="6">
                  <c:v>12010</c:v>
                </c:pt>
              </c:numCache>
            </c:numRef>
          </c:val>
          <c:smooth val="0"/>
          <c:extLst>
            <c:ext xmlns:c16="http://schemas.microsoft.com/office/drawing/2014/chart" uri="{C3380CC4-5D6E-409C-BE32-E72D297353CC}">
              <c16:uniqueId val="{00000003-7E07-4613-9DEB-06391D33479C}"/>
            </c:ext>
          </c:extLst>
        </c:ser>
        <c:ser>
          <c:idx val="5"/>
          <c:order val="5"/>
          <c:tx>
            <c:strRef>
              <c:f>'Two-dimensional Pivot Table'!$I$32:$I$33</c:f>
              <c:strCache>
                <c:ptCount val="1"/>
                <c:pt idx="0">
                  <c:v>United Kingdom</c:v>
                </c:pt>
              </c:strCache>
            </c:strRef>
          </c:tx>
          <c:spPr>
            <a:ln w="28575" cap="rnd">
              <a:solidFill>
                <a:schemeClr val="accent6"/>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Table'!$I$34:$I$41</c:f>
              <c:numCache>
                <c:formatCode>General</c:formatCode>
                <c:ptCount val="7"/>
                <c:pt idx="0">
                  <c:v>17534</c:v>
                </c:pt>
                <c:pt idx="1">
                  <c:v>42908</c:v>
                </c:pt>
                <c:pt idx="2">
                  <c:v>5100</c:v>
                </c:pt>
                <c:pt idx="3">
                  <c:v>38436</c:v>
                </c:pt>
                <c:pt idx="4">
                  <c:v>41815</c:v>
                </c:pt>
                <c:pt idx="5">
                  <c:v>5600</c:v>
                </c:pt>
                <c:pt idx="6">
                  <c:v>21744</c:v>
                </c:pt>
              </c:numCache>
            </c:numRef>
          </c:val>
          <c:smooth val="0"/>
          <c:extLst>
            <c:ext xmlns:c16="http://schemas.microsoft.com/office/drawing/2014/chart" uri="{C3380CC4-5D6E-409C-BE32-E72D297353CC}">
              <c16:uniqueId val="{00000004-7E07-4613-9DEB-06391D33479C}"/>
            </c:ext>
          </c:extLst>
        </c:ser>
        <c:ser>
          <c:idx val="6"/>
          <c:order val="6"/>
          <c:tx>
            <c:strRef>
              <c:f>'Two-dimensional Pivot Table'!$J$32:$J$33</c:f>
              <c:strCache>
                <c:ptCount val="1"/>
                <c:pt idx="0">
                  <c:v>United States</c:v>
                </c:pt>
              </c:strCache>
            </c:strRef>
          </c:tx>
          <c:spPr>
            <a:ln w="28575" cap="rnd">
              <a:solidFill>
                <a:schemeClr val="accent1">
                  <a:lumMod val="60000"/>
                </a:schemeClr>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Table'!$J$34:$J$41</c:f>
              <c:numCache>
                <c:formatCode>General</c:formatCode>
                <c:ptCount val="7"/>
                <c:pt idx="0">
                  <c:v>28615</c:v>
                </c:pt>
                <c:pt idx="1">
                  <c:v>95061</c:v>
                </c:pt>
                <c:pt idx="2">
                  <c:v>7163</c:v>
                </c:pt>
                <c:pt idx="3">
                  <c:v>26715</c:v>
                </c:pt>
                <c:pt idx="4">
                  <c:v>56284</c:v>
                </c:pt>
                <c:pt idx="5">
                  <c:v>22363</c:v>
                </c:pt>
                <c:pt idx="6">
                  <c:v>30932</c:v>
                </c:pt>
              </c:numCache>
            </c:numRef>
          </c:val>
          <c:smooth val="0"/>
          <c:extLst>
            <c:ext xmlns:c16="http://schemas.microsoft.com/office/drawing/2014/chart" uri="{C3380CC4-5D6E-409C-BE32-E72D297353CC}">
              <c16:uniqueId val="{00000005-7E07-4613-9DEB-06391D33479C}"/>
            </c:ext>
          </c:extLst>
        </c:ser>
        <c:dLbls>
          <c:showLegendKey val="0"/>
          <c:showVal val="0"/>
          <c:showCatName val="0"/>
          <c:showSerName val="0"/>
          <c:showPercent val="0"/>
          <c:showBubbleSize val="0"/>
        </c:dLbls>
        <c:smooth val="0"/>
        <c:axId val="2031111616"/>
        <c:axId val="2031117440"/>
      </c:lineChart>
      <c:catAx>
        <c:axId val="203111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7440"/>
        <c:crosses val="autoZero"/>
        <c:auto val="1"/>
        <c:lblAlgn val="ctr"/>
        <c:lblOffset val="100"/>
        <c:noMultiLvlLbl val="0"/>
      </c:catAx>
      <c:valAx>
        <c:axId val="203111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Table'!$D$17:$D$18</c:f>
              <c:strCache>
                <c:ptCount val="1"/>
                <c:pt idx="0">
                  <c:v>Fruit</c:v>
                </c:pt>
              </c:strCache>
            </c:strRef>
          </c:tx>
          <c:spPr>
            <a:solidFill>
              <a:schemeClr val="accent1"/>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Table'!$D$19:$D$26</c:f>
              <c:numCache>
                <c:formatCode>General</c:formatCode>
                <c:ptCount val="7"/>
                <c:pt idx="0">
                  <c:v>191257</c:v>
                </c:pt>
                <c:pt idx="1">
                  <c:v>340295</c:v>
                </c:pt>
                <c:pt idx="5">
                  <c:v>57079</c:v>
                </c:pt>
                <c:pt idx="6">
                  <c:v>104438</c:v>
                </c:pt>
              </c:numCache>
            </c:numRef>
          </c:val>
          <c:extLst>
            <c:ext xmlns:c16="http://schemas.microsoft.com/office/drawing/2014/chart" uri="{C3380CC4-5D6E-409C-BE32-E72D297353CC}">
              <c16:uniqueId val="{00000000-F550-4DD4-AE5B-242D3006DC7A}"/>
            </c:ext>
          </c:extLst>
        </c:ser>
        <c:ser>
          <c:idx val="1"/>
          <c:order val="1"/>
          <c:tx>
            <c:strRef>
              <c:f>'Two-dimensional Pivot Table'!$E$17:$E$18</c:f>
              <c:strCache>
                <c:ptCount val="1"/>
                <c:pt idx="0">
                  <c:v>Vegetables</c:v>
                </c:pt>
              </c:strCache>
            </c:strRef>
          </c:tx>
          <c:spPr>
            <a:solidFill>
              <a:schemeClr val="accent2"/>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Table'!$E$19:$E$26</c:f>
              <c:numCache>
                <c:formatCode>General</c:formatCode>
                <c:ptCount val="7"/>
                <c:pt idx="2">
                  <c:v>57281</c:v>
                </c:pt>
                <c:pt idx="3">
                  <c:v>142439</c:v>
                </c:pt>
                <c:pt idx="4">
                  <c:v>136945</c:v>
                </c:pt>
              </c:numCache>
            </c:numRef>
          </c:val>
          <c:extLst>
            <c:ext xmlns:c16="http://schemas.microsoft.com/office/drawing/2014/chart" uri="{C3380CC4-5D6E-409C-BE32-E72D297353CC}">
              <c16:uniqueId val="{00000000-9426-47A6-9838-416D3679AD38}"/>
            </c:ext>
          </c:extLst>
        </c:ser>
        <c:dLbls>
          <c:showLegendKey val="0"/>
          <c:showVal val="0"/>
          <c:showCatName val="0"/>
          <c:showSerName val="0"/>
          <c:showPercent val="0"/>
          <c:showBubbleSize val="0"/>
        </c:dLbls>
        <c:gapWidth val="219"/>
        <c:overlap val="-27"/>
        <c:axId val="2031116192"/>
        <c:axId val="2031119520"/>
      </c:barChart>
      <c:catAx>
        <c:axId val="203111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9520"/>
        <c:crosses val="autoZero"/>
        <c:auto val="1"/>
        <c:lblAlgn val="ctr"/>
        <c:lblOffset val="100"/>
        <c:noMultiLvlLbl val="0"/>
      </c:catAx>
      <c:valAx>
        <c:axId val="203111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General</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2D35-4456-8366-E80732A5EF55}"/>
            </c:ext>
          </c:extLst>
        </c:ser>
        <c:dLbls>
          <c:showLegendKey val="0"/>
          <c:showVal val="0"/>
          <c:showCatName val="0"/>
          <c:showSerName val="0"/>
          <c:showPercent val="0"/>
          <c:showBubbleSize val="0"/>
        </c:dLbls>
        <c:gapWidth val="219"/>
        <c:overlap val="-27"/>
        <c:axId val="1796096480"/>
        <c:axId val="1796084000"/>
      </c:barChart>
      <c:catAx>
        <c:axId val="179609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000"/>
        <c:crosses val="autoZero"/>
        <c:auto val="1"/>
        <c:lblAlgn val="ctr"/>
        <c:lblOffset val="100"/>
        <c:noMultiLvlLbl val="0"/>
      </c:catAx>
      <c:valAx>
        <c:axId val="179608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96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Table'!$B$14</c:f>
              <c:strCache>
                <c:ptCount val="1"/>
                <c:pt idx="0">
                  <c:v>Total</c:v>
                </c:pt>
              </c:strCache>
            </c:strRef>
          </c:tx>
          <c:spPr>
            <a:solidFill>
              <a:schemeClr val="accent1"/>
            </a:solidFill>
            <a:ln>
              <a:noFill/>
            </a:ln>
            <a:effectLst/>
          </c:spPr>
          <c:invertIfNegative val="0"/>
          <c:cat>
            <c:strRef>
              <c:f>'One-dimensional Pivot Table'!$A$15:$A$22</c:f>
              <c:strCache>
                <c:ptCount val="7"/>
                <c:pt idx="0">
                  <c:v>Apple</c:v>
                </c:pt>
                <c:pt idx="1">
                  <c:v>Banana</c:v>
                </c:pt>
                <c:pt idx="2">
                  <c:v>Beans</c:v>
                </c:pt>
                <c:pt idx="3">
                  <c:v>Cabbage</c:v>
                </c:pt>
                <c:pt idx="4">
                  <c:v>Carrots</c:v>
                </c:pt>
                <c:pt idx="5">
                  <c:v>Mango</c:v>
                </c:pt>
                <c:pt idx="6">
                  <c:v>Orange</c:v>
                </c:pt>
              </c:strCache>
            </c:strRef>
          </c:cat>
          <c:val>
            <c:numRef>
              <c:f>'One-dimensional Pivot Table'!$B$15:$B$22</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D14D-4835-AA0A-E5B25DB6979F}"/>
            </c:ext>
          </c:extLst>
        </c:ser>
        <c:dLbls>
          <c:showLegendKey val="0"/>
          <c:showVal val="0"/>
          <c:showCatName val="0"/>
          <c:showSerName val="0"/>
          <c:showPercent val="0"/>
          <c:showBubbleSize val="0"/>
        </c:dLbls>
        <c:gapWidth val="182"/>
        <c:axId val="1796088160"/>
        <c:axId val="1796084832"/>
      </c:barChart>
      <c:catAx>
        <c:axId val="179608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832"/>
        <c:crosses val="autoZero"/>
        <c:auto val="1"/>
        <c:lblAlgn val="ctr"/>
        <c:lblOffset val="100"/>
        <c:noMultiLvlLbl val="0"/>
      </c:catAx>
      <c:valAx>
        <c:axId val="1796084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'One-dimensional Pivot Table'!$B$27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D3-473E-9E6A-68314B6271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D3-473E-9E6A-68314B627190}"/>
              </c:ext>
            </c:extLst>
          </c:dPt>
          <c:cat>
            <c:strRef>
              <c:f>'One-dimensional Pivot Table'!$A$28:$A$30</c:f>
              <c:strCache>
                <c:ptCount val="2"/>
                <c:pt idx="0">
                  <c:v>Fruit</c:v>
                </c:pt>
                <c:pt idx="1">
                  <c:v>Vegetables</c:v>
                </c:pt>
              </c:strCache>
            </c:strRef>
          </c:cat>
          <c:val>
            <c:numRef>
              <c:f>'One-dimensional Pivot Table'!$B$28:$B$30</c:f>
              <c:numCache>
                <c:formatCode>General</c:formatCode>
                <c:ptCount val="2"/>
                <c:pt idx="0">
                  <c:v>146</c:v>
                </c:pt>
                <c:pt idx="1">
                  <c:v>67</c:v>
                </c:pt>
              </c:numCache>
            </c:numRef>
          </c:val>
          <c:extLst>
            <c:ext xmlns:c16="http://schemas.microsoft.com/office/drawing/2014/chart" uri="{C3380CC4-5D6E-409C-BE32-E72D297353CC}">
              <c16:uniqueId val="{00000004-EAD3-473E-9E6A-68314B6271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Table'!$D$32:$D$33</c:f>
              <c:strCache>
                <c:ptCount val="1"/>
                <c:pt idx="0">
                  <c:v>Australia</c:v>
                </c:pt>
              </c:strCache>
            </c:strRef>
          </c:tx>
          <c:spPr>
            <a:solidFill>
              <a:schemeClr val="accent1"/>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Table'!$D$34:$D$41</c:f>
              <c:numCache>
                <c:formatCode>General</c:formatCode>
                <c:ptCount val="7"/>
                <c:pt idx="0">
                  <c:v>20634</c:v>
                </c:pt>
                <c:pt idx="1">
                  <c:v>52721</c:v>
                </c:pt>
                <c:pt idx="2">
                  <c:v>14433</c:v>
                </c:pt>
                <c:pt idx="3">
                  <c:v>17953</c:v>
                </c:pt>
                <c:pt idx="4">
                  <c:v>8106</c:v>
                </c:pt>
                <c:pt idx="5">
                  <c:v>9186</c:v>
                </c:pt>
                <c:pt idx="6">
                  <c:v>8680</c:v>
                </c:pt>
              </c:numCache>
            </c:numRef>
          </c:val>
          <c:extLst>
            <c:ext xmlns:c16="http://schemas.microsoft.com/office/drawing/2014/chart" uri="{C3380CC4-5D6E-409C-BE32-E72D297353CC}">
              <c16:uniqueId val="{00000000-9785-4542-A7DA-0FF4D3681938}"/>
            </c:ext>
          </c:extLst>
        </c:ser>
        <c:ser>
          <c:idx val="1"/>
          <c:order val="1"/>
          <c:tx>
            <c:strRef>
              <c:f>'Two-dimensional Pivot Table'!$E$32:$E$33</c:f>
              <c:strCache>
                <c:ptCount val="1"/>
                <c:pt idx="0">
                  <c:v>Canada</c:v>
                </c:pt>
              </c:strCache>
            </c:strRef>
          </c:tx>
          <c:spPr>
            <a:solidFill>
              <a:schemeClr val="accent2"/>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Table'!$E$34:$E$41</c:f>
              <c:numCache>
                <c:formatCode>General</c:formatCode>
                <c:ptCount val="7"/>
                <c:pt idx="0">
                  <c:v>24867</c:v>
                </c:pt>
                <c:pt idx="1">
                  <c:v>33775</c:v>
                </c:pt>
                <c:pt idx="3">
                  <c:v>12407</c:v>
                </c:pt>
                <c:pt idx="5">
                  <c:v>3767</c:v>
                </c:pt>
                <c:pt idx="6">
                  <c:v>19929</c:v>
                </c:pt>
              </c:numCache>
            </c:numRef>
          </c:val>
          <c:extLst>
            <c:ext xmlns:c16="http://schemas.microsoft.com/office/drawing/2014/chart" uri="{C3380CC4-5D6E-409C-BE32-E72D297353CC}">
              <c16:uniqueId val="{00000000-9487-42D6-A240-AF4B22D18997}"/>
            </c:ext>
          </c:extLst>
        </c:ser>
        <c:ser>
          <c:idx val="2"/>
          <c:order val="2"/>
          <c:tx>
            <c:strRef>
              <c:f>'Two-dimensional Pivot Table'!$F$32:$F$33</c:f>
              <c:strCache>
                <c:ptCount val="1"/>
                <c:pt idx="0">
                  <c:v>France</c:v>
                </c:pt>
              </c:strCache>
            </c:strRef>
          </c:tx>
          <c:spPr>
            <a:solidFill>
              <a:schemeClr val="accent3"/>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Table'!$F$34:$F$41</c:f>
              <c:numCache>
                <c:formatCode>General</c:formatCode>
                <c:ptCount val="7"/>
                <c:pt idx="0">
                  <c:v>80193</c:v>
                </c:pt>
                <c:pt idx="1">
                  <c:v>36094</c:v>
                </c:pt>
                <c:pt idx="2">
                  <c:v>680</c:v>
                </c:pt>
                <c:pt idx="3">
                  <c:v>5341</c:v>
                </c:pt>
                <c:pt idx="4">
                  <c:v>9104</c:v>
                </c:pt>
                <c:pt idx="5">
                  <c:v>7388</c:v>
                </c:pt>
                <c:pt idx="6">
                  <c:v>2256</c:v>
                </c:pt>
              </c:numCache>
            </c:numRef>
          </c:val>
          <c:extLst>
            <c:ext xmlns:c16="http://schemas.microsoft.com/office/drawing/2014/chart" uri="{C3380CC4-5D6E-409C-BE32-E72D297353CC}">
              <c16:uniqueId val="{00000001-9487-42D6-A240-AF4B22D18997}"/>
            </c:ext>
          </c:extLst>
        </c:ser>
        <c:ser>
          <c:idx val="3"/>
          <c:order val="3"/>
          <c:tx>
            <c:strRef>
              <c:f>'Two-dimensional Pivot Table'!$G$32:$G$33</c:f>
              <c:strCache>
                <c:ptCount val="1"/>
                <c:pt idx="0">
                  <c:v>Germany</c:v>
                </c:pt>
              </c:strCache>
            </c:strRef>
          </c:tx>
          <c:spPr>
            <a:solidFill>
              <a:schemeClr val="accent4"/>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Table'!$G$34:$G$41</c:f>
              <c:numCache>
                <c:formatCode>General</c:formatCode>
                <c:ptCount val="7"/>
                <c:pt idx="0">
                  <c:v>9082</c:v>
                </c:pt>
                <c:pt idx="1">
                  <c:v>39686</c:v>
                </c:pt>
                <c:pt idx="2">
                  <c:v>29905</c:v>
                </c:pt>
                <c:pt idx="3">
                  <c:v>37197</c:v>
                </c:pt>
                <c:pt idx="4">
                  <c:v>21636</c:v>
                </c:pt>
                <c:pt idx="5">
                  <c:v>8775</c:v>
                </c:pt>
                <c:pt idx="6">
                  <c:v>8887</c:v>
                </c:pt>
              </c:numCache>
            </c:numRef>
          </c:val>
          <c:extLst>
            <c:ext xmlns:c16="http://schemas.microsoft.com/office/drawing/2014/chart" uri="{C3380CC4-5D6E-409C-BE32-E72D297353CC}">
              <c16:uniqueId val="{00000002-9487-42D6-A240-AF4B22D18997}"/>
            </c:ext>
          </c:extLst>
        </c:ser>
        <c:ser>
          <c:idx val="4"/>
          <c:order val="4"/>
          <c:tx>
            <c:strRef>
              <c:f>'Two-dimensional Pivot Table'!$H$32:$H$33</c:f>
              <c:strCache>
                <c:ptCount val="1"/>
                <c:pt idx="0">
                  <c:v>New Zealand</c:v>
                </c:pt>
              </c:strCache>
            </c:strRef>
          </c:tx>
          <c:spPr>
            <a:solidFill>
              <a:schemeClr val="accent5"/>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Table'!$H$34:$H$41</c:f>
              <c:numCache>
                <c:formatCode>General</c:formatCode>
                <c:ptCount val="7"/>
                <c:pt idx="0">
                  <c:v>10332</c:v>
                </c:pt>
                <c:pt idx="1">
                  <c:v>40050</c:v>
                </c:pt>
                <c:pt idx="3">
                  <c:v>4390</c:v>
                </c:pt>
                <c:pt idx="6">
                  <c:v>12010</c:v>
                </c:pt>
              </c:numCache>
            </c:numRef>
          </c:val>
          <c:extLst>
            <c:ext xmlns:c16="http://schemas.microsoft.com/office/drawing/2014/chart" uri="{C3380CC4-5D6E-409C-BE32-E72D297353CC}">
              <c16:uniqueId val="{00000003-9487-42D6-A240-AF4B22D18997}"/>
            </c:ext>
          </c:extLst>
        </c:ser>
        <c:ser>
          <c:idx val="5"/>
          <c:order val="5"/>
          <c:tx>
            <c:strRef>
              <c:f>'Two-dimensional Pivot Table'!$I$32:$I$33</c:f>
              <c:strCache>
                <c:ptCount val="1"/>
                <c:pt idx="0">
                  <c:v>United Kingdom</c:v>
                </c:pt>
              </c:strCache>
            </c:strRef>
          </c:tx>
          <c:spPr>
            <a:solidFill>
              <a:schemeClr val="accent6"/>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Table'!$I$34:$I$41</c:f>
              <c:numCache>
                <c:formatCode>General</c:formatCode>
                <c:ptCount val="7"/>
                <c:pt idx="0">
                  <c:v>17534</c:v>
                </c:pt>
                <c:pt idx="1">
                  <c:v>42908</c:v>
                </c:pt>
                <c:pt idx="2">
                  <c:v>5100</c:v>
                </c:pt>
                <c:pt idx="3">
                  <c:v>38436</c:v>
                </c:pt>
                <c:pt idx="4">
                  <c:v>41815</c:v>
                </c:pt>
                <c:pt idx="5">
                  <c:v>5600</c:v>
                </c:pt>
                <c:pt idx="6">
                  <c:v>21744</c:v>
                </c:pt>
              </c:numCache>
            </c:numRef>
          </c:val>
          <c:extLst>
            <c:ext xmlns:c16="http://schemas.microsoft.com/office/drawing/2014/chart" uri="{C3380CC4-5D6E-409C-BE32-E72D297353CC}">
              <c16:uniqueId val="{00000004-9487-42D6-A240-AF4B22D18997}"/>
            </c:ext>
          </c:extLst>
        </c:ser>
        <c:ser>
          <c:idx val="6"/>
          <c:order val="6"/>
          <c:tx>
            <c:strRef>
              <c:f>'Two-dimensional Pivot Table'!$J$32:$J$33</c:f>
              <c:strCache>
                <c:ptCount val="1"/>
                <c:pt idx="0">
                  <c:v>United States</c:v>
                </c:pt>
              </c:strCache>
            </c:strRef>
          </c:tx>
          <c:spPr>
            <a:solidFill>
              <a:schemeClr val="accent1">
                <a:lumMod val="60000"/>
              </a:schemeClr>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Table'!$J$34:$J$41</c:f>
              <c:numCache>
                <c:formatCode>General</c:formatCode>
                <c:ptCount val="7"/>
                <c:pt idx="0">
                  <c:v>28615</c:v>
                </c:pt>
                <c:pt idx="1">
                  <c:v>95061</c:v>
                </c:pt>
                <c:pt idx="2">
                  <c:v>7163</c:v>
                </c:pt>
                <c:pt idx="3">
                  <c:v>26715</c:v>
                </c:pt>
                <c:pt idx="4">
                  <c:v>56284</c:v>
                </c:pt>
                <c:pt idx="5">
                  <c:v>22363</c:v>
                </c:pt>
                <c:pt idx="6">
                  <c:v>30932</c:v>
                </c:pt>
              </c:numCache>
            </c:numRef>
          </c:val>
          <c:extLst>
            <c:ext xmlns:c16="http://schemas.microsoft.com/office/drawing/2014/chart" uri="{C3380CC4-5D6E-409C-BE32-E72D297353CC}">
              <c16:uniqueId val="{00000005-9487-42D6-A240-AF4B22D18997}"/>
            </c:ext>
          </c:extLst>
        </c:ser>
        <c:dLbls>
          <c:showLegendKey val="0"/>
          <c:showVal val="0"/>
          <c:showCatName val="0"/>
          <c:showSerName val="0"/>
          <c:showPercent val="0"/>
          <c:showBubbleSize val="0"/>
        </c:dLbls>
        <c:gapWidth val="219"/>
        <c:overlap val="-27"/>
        <c:axId val="2031111616"/>
        <c:axId val="2031117440"/>
      </c:barChart>
      <c:catAx>
        <c:axId val="203111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7440"/>
        <c:crosses val="autoZero"/>
        <c:auto val="1"/>
        <c:lblAlgn val="ctr"/>
        <c:lblOffset val="100"/>
        <c:noMultiLvlLbl val="0"/>
      </c:catAx>
      <c:valAx>
        <c:axId val="203111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Table'!$D$17:$D$18</c:f>
              <c:strCache>
                <c:ptCount val="1"/>
                <c:pt idx="0">
                  <c:v>Fruit</c:v>
                </c:pt>
              </c:strCache>
            </c:strRef>
          </c:tx>
          <c:spPr>
            <a:solidFill>
              <a:schemeClr val="accent1"/>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Table'!$D$19:$D$26</c:f>
              <c:numCache>
                <c:formatCode>General</c:formatCode>
                <c:ptCount val="7"/>
                <c:pt idx="0">
                  <c:v>191257</c:v>
                </c:pt>
                <c:pt idx="1">
                  <c:v>340295</c:v>
                </c:pt>
                <c:pt idx="5">
                  <c:v>57079</c:v>
                </c:pt>
                <c:pt idx="6">
                  <c:v>104438</c:v>
                </c:pt>
              </c:numCache>
            </c:numRef>
          </c:val>
          <c:extLst>
            <c:ext xmlns:c16="http://schemas.microsoft.com/office/drawing/2014/chart" uri="{C3380CC4-5D6E-409C-BE32-E72D297353CC}">
              <c16:uniqueId val="{00000000-3A7D-4297-998E-471A2F7BE4B2}"/>
            </c:ext>
          </c:extLst>
        </c:ser>
        <c:ser>
          <c:idx val="1"/>
          <c:order val="1"/>
          <c:tx>
            <c:strRef>
              <c:f>'Two-dimensional Pivot Table'!$E$17:$E$18</c:f>
              <c:strCache>
                <c:ptCount val="1"/>
                <c:pt idx="0">
                  <c:v>Vegetables</c:v>
                </c:pt>
              </c:strCache>
            </c:strRef>
          </c:tx>
          <c:spPr>
            <a:solidFill>
              <a:schemeClr val="accent2"/>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Table'!$E$19:$E$26</c:f>
              <c:numCache>
                <c:formatCode>General</c:formatCode>
                <c:ptCount val="7"/>
                <c:pt idx="2">
                  <c:v>57281</c:v>
                </c:pt>
                <c:pt idx="3">
                  <c:v>142439</c:v>
                </c:pt>
                <c:pt idx="4">
                  <c:v>136945</c:v>
                </c:pt>
              </c:numCache>
            </c:numRef>
          </c:val>
          <c:extLst>
            <c:ext xmlns:c16="http://schemas.microsoft.com/office/drawing/2014/chart" uri="{C3380CC4-5D6E-409C-BE32-E72D297353CC}">
              <c16:uniqueId val="{00000000-485E-49D9-807A-C5EF2C3AF969}"/>
            </c:ext>
          </c:extLst>
        </c:ser>
        <c:dLbls>
          <c:showLegendKey val="0"/>
          <c:showVal val="0"/>
          <c:showCatName val="0"/>
          <c:showSerName val="0"/>
          <c:showPercent val="0"/>
          <c:showBubbleSize val="0"/>
        </c:dLbls>
        <c:gapWidth val="219"/>
        <c:overlap val="-27"/>
        <c:axId val="2031116192"/>
        <c:axId val="2031119520"/>
      </c:barChart>
      <c:catAx>
        <c:axId val="203111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9520"/>
        <c:crosses val="autoZero"/>
        <c:auto val="1"/>
        <c:lblAlgn val="ctr"/>
        <c:lblOffset val="100"/>
        <c:noMultiLvlLbl val="0"/>
      </c:catAx>
      <c:valAx>
        <c:axId val="203111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Categories Breakdown by Product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'One-dimensional Pivot Table'!$B$27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8A-4EAE-8617-4824010DC3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8A-4EAE-8617-4824010DC3DA}"/>
              </c:ext>
            </c:extLst>
          </c:dPt>
          <c:cat>
            <c:strRef>
              <c:f>'One-dimensional Pivot Table'!$A$28:$A$30</c:f>
              <c:strCache>
                <c:ptCount val="2"/>
                <c:pt idx="0">
                  <c:v>Fruit</c:v>
                </c:pt>
                <c:pt idx="1">
                  <c:v>Vegetables</c:v>
                </c:pt>
              </c:strCache>
            </c:strRef>
          </c:cat>
          <c:val>
            <c:numRef>
              <c:f>'One-dimensional Pivot Table'!$B$28:$B$30</c:f>
              <c:numCache>
                <c:formatCode>General</c:formatCode>
                <c:ptCount val="2"/>
                <c:pt idx="0">
                  <c:v>146</c:v>
                </c:pt>
                <c:pt idx="1">
                  <c:v>67</c:v>
                </c:pt>
              </c:numCache>
            </c:numRef>
          </c:val>
          <c:extLst>
            <c:ext xmlns:c16="http://schemas.microsoft.com/office/drawing/2014/chart" uri="{C3380CC4-5D6E-409C-BE32-E72D297353CC}">
              <c16:uniqueId val="{00000004-588A-4EAE-8617-4824010DC3D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Sales Distribution via Total Amount Generated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Table'!$D$32:$D$33</c:f>
              <c:strCache>
                <c:ptCount val="1"/>
                <c:pt idx="0">
                  <c:v>Australia</c:v>
                </c:pt>
              </c:strCache>
            </c:strRef>
          </c:tx>
          <c:spPr>
            <a:ln w="28575" cap="rnd">
              <a:solidFill>
                <a:schemeClr val="accent1"/>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Table'!$D$34:$D$41</c:f>
              <c:numCache>
                <c:formatCode>General</c:formatCode>
                <c:ptCount val="7"/>
                <c:pt idx="0">
                  <c:v>20634</c:v>
                </c:pt>
                <c:pt idx="1">
                  <c:v>52721</c:v>
                </c:pt>
                <c:pt idx="2">
                  <c:v>14433</c:v>
                </c:pt>
                <c:pt idx="3">
                  <c:v>17953</c:v>
                </c:pt>
                <c:pt idx="4">
                  <c:v>8106</c:v>
                </c:pt>
                <c:pt idx="5">
                  <c:v>9186</c:v>
                </c:pt>
                <c:pt idx="6">
                  <c:v>8680</c:v>
                </c:pt>
              </c:numCache>
            </c:numRef>
          </c:val>
          <c:smooth val="0"/>
          <c:extLst>
            <c:ext xmlns:c16="http://schemas.microsoft.com/office/drawing/2014/chart" uri="{C3380CC4-5D6E-409C-BE32-E72D297353CC}">
              <c16:uniqueId val="{00000000-7A4B-4502-9AC8-F03B5B9E89D9}"/>
            </c:ext>
          </c:extLst>
        </c:ser>
        <c:ser>
          <c:idx val="1"/>
          <c:order val="1"/>
          <c:tx>
            <c:strRef>
              <c:f>'Two-dimensional Pivot Table'!$E$32:$E$33</c:f>
              <c:strCache>
                <c:ptCount val="1"/>
                <c:pt idx="0">
                  <c:v>Canada</c:v>
                </c:pt>
              </c:strCache>
            </c:strRef>
          </c:tx>
          <c:spPr>
            <a:ln w="28575" cap="rnd">
              <a:solidFill>
                <a:schemeClr val="accent2"/>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Table'!$E$34:$E$41</c:f>
              <c:numCache>
                <c:formatCode>General</c:formatCode>
                <c:ptCount val="7"/>
                <c:pt idx="0">
                  <c:v>24867</c:v>
                </c:pt>
                <c:pt idx="1">
                  <c:v>33775</c:v>
                </c:pt>
                <c:pt idx="3">
                  <c:v>12407</c:v>
                </c:pt>
                <c:pt idx="5">
                  <c:v>3767</c:v>
                </c:pt>
                <c:pt idx="6">
                  <c:v>19929</c:v>
                </c:pt>
              </c:numCache>
            </c:numRef>
          </c:val>
          <c:smooth val="0"/>
          <c:extLst>
            <c:ext xmlns:c16="http://schemas.microsoft.com/office/drawing/2014/chart" uri="{C3380CC4-5D6E-409C-BE32-E72D297353CC}">
              <c16:uniqueId val="{00000001-43E0-4F27-A2FC-6AF0ABDA7435}"/>
            </c:ext>
          </c:extLst>
        </c:ser>
        <c:ser>
          <c:idx val="2"/>
          <c:order val="2"/>
          <c:tx>
            <c:strRef>
              <c:f>'Two-dimensional Pivot Table'!$F$32:$F$33</c:f>
              <c:strCache>
                <c:ptCount val="1"/>
                <c:pt idx="0">
                  <c:v>France</c:v>
                </c:pt>
              </c:strCache>
            </c:strRef>
          </c:tx>
          <c:spPr>
            <a:ln w="28575" cap="rnd">
              <a:solidFill>
                <a:schemeClr val="accent3"/>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Table'!$F$34:$F$41</c:f>
              <c:numCache>
                <c:formatCode>General</c:formatCode>
                <c:ptCount val="7"/>
                <c:pt idx="0">
                  <c:v>80193</c:v>
                </c:pt>
                <c:pt idx="1">
                  <c:v>36094</c:v>
                </c:pt>
                <c:pt idx="2">
                  <c:v>680</c:v>
                </c:pt>
                <c:pt idx="3">
                  <c:v>5341</c:v>
                </c:pt>
                <c:pt idx="4">
                  <c:v>9104</c:v>
                </c:pt>
                <c:pt idx="5">
                  <c:v>7388</c:v>
                </c:pt>
                <c:pt idx="6">
                  <c:v>2256</c:v>
                </c:pt>
              </c:numCache>
            </c:numRef>
          </c:val>
          <c:smooth val="0"/>
          <c:extLst>
            <c:ext xmlns:c16="http://schemas.microsoft.com/office/drawing/2014/chart" uri="{C3380CC4-5D6E-409C-BE32-E72D297353CC}">
              <c16:uniqueId val="{00000002-43E0-4F27-A2FC-6AF0ABDA7435}"/>
            </c:ext>
          </c:extLst>
        </c:ser>
        <c:ser>
          <c:idx val="3"/>
          <c:order val="3"/>
          <c:tx>
            <c:strRef>
              <c:f>'Two-dimensional Pivot Table'!$G$32:$G$33</c:f>
              <c:strCache>
                <c:ptCount val="1"/>
                <c:pt idx="0">
                  <c:v>Germany</c:v>
                </c:pt>
              </c:strCache>
            </c:strRef>
          </c:tx>
          <c:spPr>
            <a:ln w="28575" cap="rnd">
              <a:solidFill>
                <a:schemeClr val="accent4"/>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Table'!$G$34:$G$41</c:f>
              <c:numCache>
                <c:formatCode>General</c:formatCode>
                <c:ptCount val="7"/>
                <c:pt idx="0">
                  <c:v>9082</c:v>
                </c:pt>
                <c:pt idx="1">
                  <c:v>39686</c:v>
                </c:pt>
                <c:pt idx="2">
                  <c:v>29905</c:v>
                </c:pt>
                <c:pt idx="3">
                  <c:v>37197</c:v>
                </c:pt>
                <c:pt idx="4">
                  <c:v>21636</c:v>
                </c:pt>
                <c:pt idx="5">
                  <c:v>8775</c:v>
                </c:pt>
                <c:pt idx="6">
                  <c:v>8887</c:v>
                </c:pt>
              </c:numCache>
            </c:numRef>
          </c:val>
          <c:smooth val="0"/>
          <c:extLst>
            <c:ext xmlns:c16="http://schemas.microsoft.com/office/drawing/2014/chart" uri="{C3380CC4-5D6E-409C-BE32-E72D297353CC}">
              <c16:uniqueId val="{00000003-43E0-4F27-A2FC-6AF0ABDA7435}"/>
            </c:ext>
          </c:extLst>
        </c:ser>
        <c:ser>
          <c:idx val="4"/>
          <c:order val="4"/>
          <c:tx>
            <c:strRef>
              <c:f>'Two-dimensional Pivot Table'!$H$32:$H$33</c:f>
              <c:strCache>
                <c:ptCount val="1"/>
                <c:pt idx="0">
                  <c:v>New Zealand</c:v>
                </c:pt>
              </c:strCache>
            </c:strRef>
          </c:tx>
          <c:spPr>
            <a:ln w="28575" cap="rnd">
              <a:solidFill>
                <a:schemeClr val="accent5"/>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Table'!$H$34:$H$41</c:f>
              <c:numCache>
                <c:formatCode>General</c:formatCode>
                <c:ptCount val="7"/>
                <c:pt idx="0">
                  <c:v>10332</c:v>
                </c:pt>
                <c:pt idx="1">
                  <c:v>40050</c:v>
                </c:pt>
                <c:pt idx="3">
                  <c:v>4390</c:v>
                </c:pt>
                <c:pt idx="6">
                  <c:v>12010</c:v>
                </c:pt>
              </c:numCache>
            </c:numRef>
          </c:val>
          <c:smooth val="0"/>
          <c:extLst>
            <c:ext xmlns:c16="http://schemas.microsoft.com/office/drawing/2014/chart" uri="{C3380CC4-5D6E-409C-BE32-E72D297353CC}">
              <c16:uniqueId val="{00000004-43E0-4F27-A2FC-6AF0ABDA7435}"/>
            </c:ext>
          </c:extLst>
        </c:ser>
        <c:ser>
          <c:idx val="5"/>
          <c:order val="5"/>
          <c:tx>
            <c:strRef>
              <c:f>'Two-dimensional Pivot Table'!$I$32:$I$33</c:f>
              <c:strCache>
                <c:ptCount val="1"/>
                <c:pt idx="0">
                  <c:v>United Kingdom</c:v>
                </c:pt>
              </c:strCache>
            </c:strRef>
          </c:tx>
          <c:spPr>
            <a:ln w="28575" cap="rnd">
              <a:solidFill>
                <a:schemeClr val="accent6"/>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Table'!$I$34:$I$41</c:f>
              <c:numCache>
                <c:formatCode>General</c:formatCode>
                <c:ptCount val="7"/>
                <c:pt idx="0">
                  <c:v>17534</c:v>
                </c:pt>
                <c:pt idx="1">
                  <c:v>42908</c:v>
                </c:pt>
                <c:pt idx="2">
                  <c:v>5100</c:v>
                </c:pt>
                <c:pt idx="3">
                  <c:v>38436</c:v>
                </c:pt>
                <c:pt idx="4">
                  <c:v>41815</c:v>
                </c:pt>
                <c:pt idx="5">
                  <c:v>5600</c:v>
                </c:pt>
                <c:pt idx="6">
                  <c:v>21744</c:v>
                </c:pt>
              </c:numCache>
            </c:numRef>
          </c:val>
          <c:smooth val="0"/>
          <c:extLst>
            <c:ext xmlns:c16="http://schemas.microsoft.com/office/drawing/2014/chart" uri="{C3380CC4-5D6E-409C-BE32-E72D297353CC}">
              <c16:uniqueId val="{00000005-43E0-4F27-A2FC-6AF0ABDA7435}"/>
            </c:ext>
          </c:extLst>
        </c:ser>
        <c:ser>
          <c:idx val="6"/>
          <c:order val="6"/>
          <c:tx>
            <c:strRef>
              <c:f>'Two-dimensional Pivot Table'!$J$32:$J$33</c:f>
              <c:strCache>
                <c:ptCount val="1"/>
                <c:pt idx="0">
                  <c:v>United States</c:v>
                </c:pt>
              </c:strCache>
            </c:strRef>
          </c:tx>
          <c:spPr>
            <a:ln w="28575" cap="rnd">
              <a:solidFill>
                <a:schemeClr val="accent1">
                  <a:lumMod val="60000"/>
                </a:schemeClr>
              </a:solidFill>
              <a:round/>
            </a:ln>
            <a:effectLst/>
          </c:spPr>
          <c:marker>
            <c:symbol val="none"/>
          </c:marker>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Table'!$J$34:$J$41</c:f>
              <c:numCache>
                <c:formatCode>General</c:formatCode>
                <c:ptCount val="7"/>
                <c:pt idx="0">
                  <c:v>28615</c:v>
                </c:pt>
                <c:pt idx="1">
                  <c:v>95061</c:v>
                </c:pt>
                <c:pt idx="2">
                  <c:v>7163</c:v>
                </c:pt>
                <c:pt idx="3">
                  <c:v>26715</c:v>
                </c:pt>
                <c:pt idx="4">
                  <c:v>56284</c:v>
                </c:pt>
                <c:pt idx="5">
                  <c:v>22363</c:v>
                </c:pt>
                <c:pt idx="6">
                  <c:v>30932</c:v>
                </c:pt>
              </c:numCache>
            </c:numRef>
          </c:val>
          <c:smooth val="0"/>
          <c:extLst>
            <c:ext xmlns:c16="http://schemas.microsoft.com/office/drawing/2014/chart" uri="{C3380CC4-5D6E-409C-BE32-E72D297353CC}">
              <c16:uniqueId val="{00000006-43E0-4F27-A2FC-6AF0ABDA7435}"/>
            </c:ext>
          </c:extLst>
        </c:ser>
        <c:dLbls>
          <c:showLegendKey val="0"/>
          <c:showVal val="0"/>
          <c:showCatName val="0"/>
          <c:showSerName val="0"/>
          <c:showPercent val="0"/>
          <c:showBubbleSize val="0"/>
        </c:dLbls>
        <c:smooth val="0"/>
        <c:axId val="2031111616"/>
        <c:axId val="2031117440"/>
      </c:lineChart>
      <c:catAx>
        <c:axId val="2031111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7440"/>
        <c:crosses val="autoZero"/>
        <c:auto val="1"/>
        <c:lblAlgn val="ctr"/>
        <c:lblOffset val="100"/>
        <c:noMultiLvlLbl val="0"/>
      </c:catAx>
      <c:valAx>
        <c:axId val="20311174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Sum of Average by Products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Table'!$D$17:$D$18</c:f>
              <c:strCache>
                <c:ptCount val="1"/>
                <c:pt idx="0">
                  <c:v>Fruit</c:v>
                </c:pt>
              </c:strCache>
            </c:strRef>
          </c:tx>
          <c:spPr>
            <a:solidFill>
              <a:schemeClr val="accent1"/>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Table'!$D$19:$D$26</c:f>
              <c:numCache>
                <c:formatCode>General</c:formatCode>
                <c:ptCount val="7"/>
                <c:pt idx="0">
                  <c:v>191257</c:v>
                </c:pt>
                <c:pt idx="1">
                  <c:v>340295</c:v>
                </c:pt>
                <c:pt idx="5">
                  <c:v>57079</c:v>
                </c:pt>
                <c:pt idx="6">
                  <c:v>104438</c:v>
                </c:pt>
              </c:numCache>
            </c:numRef>
          </c:val>
          <c:extLst>
            <c:ext xmlns:c16="http://schemas.microsoft.com/office/drawing/2014/chart" uri="{C3380CC4-5D6E-409C-BE32-E72D297353CC}">
              <c16:uniqueId val="{00000000-749A-48A1-B2DF-88A6C5631810}"/>
            </c:ext>
          </c:extLst>
        </c:ser>
        <c:ser>
          <c:idx val="1"/>
          <c:order val="1"/>
          <c:tx>
            <c:strRef>
              <c:f>'Two-dimensional Pivot Table'!$E$17:$E$18</c:f>
              <c:strCache>
                <c:ptCount val="1"/>
                <c:pt idx="0">
                  <c:v>Vegetables</c:v>
                </c:pt>
              </c:strCache>
            </c:strRef>
          </c:tx>
          <c:spPr>
            <a:solidFill>
              <a:schemeClr val="accent2"/>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Table'!$E$19:$E$26</c:f>
              <c:numCache>
                <c:formatCode>General</c:formatCode>
                <c:ptCount val="7"/>
                <c:pt idx="2">
                  <c:v>57281</c:v>
                </c:pt>
                <c:pt idx="3">
                  <c:v>142439</c:v>
                </c:pt>
                <c:pt idx="4">
                  <c:v>136945</c:v>
                </c:pt>
              </c:numCache>
            </c:numRef>
          </c:val>
          <c:extLst>
            <c:ext xmlns:c16="http://schemas.microsoft.com/office/drawing/2014/chart" uri="{C3380CC4-5D6E-409C-BE32-E72D297353CC}">
              <c16:uniqueId val="{00000001-B0A3-45ED-A34B-5845623667CF}"/>
            </c:ext>
          </c:extLst>
        </c:ser>
        <c:dLbls>
          <c:showLegendKey val="0"/>
          <c:showVal val="0"/>
          <c:showCatName val="0"/>
          <c:showSerName val="0"/>
          <c:showPercent val="0"/>
          <c:showBubbleSize val="0"/>
        </c:dLbls>
        <c:gapWidth val="219"/>
        <c:overlap val="-27"/>
        <c:axId val="2031116192"/>
        <c:axId val="2031119520"/>
      </c:barChart>
      <c:catAx>
        <c:axId val="203111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9520"/>
        <c:crosses val="autoZero"/>
        <c:auto val="1"/>
        <c:lblAlgn val="ctr"/>
        <c:lblOffset val="100"/>
        <c:noMultiLvlLbl val="0"/>
      </c:catAx>
      <c:valAx>
        <c:axId val="2031119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Table!PivotTable1</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Products vs Average Amount </a:t>
            </a:r>
            <a:endParaRPr lang="en-GH">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accent1"/>
            </a:solidFill>
            <a:ln>
              <a:noFill/>
            </a:ln>
            <a:effectLst/>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General</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7E9E-4E50-8433-61D6D5E4EED4}"/>
            </c:ext>
          </c:extLst>
        </c:ser>
        <c:dLbls>
          <c:showLegendKey val="0"/>
          <c:showVal val="0"/>
          <c:showCatName val="0"/>
          <c:showSerName val="0"/>
          <c:showPercent val="0"/>
          <c:showBubbleSize val="0"/>
        </c:dLbls>
        <c:gapWidth val="219"/>
        <c:overlap val="-27"/>
        <c:axId val="1796096480"/>
        <c:axId val="1796084000"/>
      </c:barChart>
      <c:catAx>
        <c:axId val="179609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000"/>
        <c:crosses val="autoZero"/>
        <c:auto val="1"/>
        <c:lblAlgn val="ctr"/>
        <c:lblOffset val="100"/>
        <c:noMultiLvlLbl val="0"/>
      </c:catAx>
      <c:valAx>
        <c:axId val="1796084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9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Product Count by Product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Table'!$B$14</c:f>
              <c:strCache>
                <c:ptCount val="1"/>
                <c:pt idx="0">
                  <c:v>Total</c:v>
                </c:pt>
              </c:strCache>
            </c:strRef>
          </c:tx>
          <c:spPr>
            <a:solidFill>
              <a:schemeClr val="accent1"/>
            </a:solidFill>
            <a:ln>
              <a:noFill/>
            </a:ln>
            <a:effectLst/>
          </c:spPr>
          <c:invertIfNegative val="0"/>
          <c:cat>
            <c:strRef>
              <c:f>'One-dimensional Pivot Table'!$A$15:$A$22</c:f>
              <c:strCache>
                <c:ptCount val="7"/>
                <c:pt idx="0">
                  <c:v>Apple</c:v>
                </c:pt>
                <c:pt idx="1">
                  <c:v>Banana</c:v>
                </c:pt>
                <c:pt idx="2">
                  <c:v>Beans</c:v>
                </c:pt>
                <c:pt idx="3">
                  <c:v>Cabbage</c:v>
                </c:pt>
                <c:pt idx="4">
                  <c:v>Carrots</c:v>
                </c:pt>
                <c:pt idx="5">
                  <c:v>Mango</c:v>
                </c:pt>
                <c:pt idx="6">
                  <c:v>Orange</c:v>
                </c:pt>
              </c:strCache>
            </c:strRef>
          </c:cat>
          <c:val>
            <c:numRef>
              <c:f>'One-dimensional Pivot Table'!$B$15:$B$22</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B7A3-41B3-B7E3-DBE10742619B}"/>
            </c:ext>
          </c:extLst>
        </c:ser>
        <c:dLbls>
          <c:showLegendKey val="0"/>
          <c:showVal val="0"/>
          <c:showCatName val="0"/>
          <c:showSerName val="0"/>
          <c:showPercent val="0"/>
          <c:showBubbleSize val="0"/>
        </c:dLbls>
        <c:gapWidth val="182"/>
        <c:axId val="1796088160"/>
        <c:axId val="1796084832"/>
      </c:barChart>
      <c:catAx>
        <c:axId val="179608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832"/>
        <c:crosses val="autoZero"/>
        <c:auto val="1"/>
        <c:lblAlgn val="ctr"/>
        <c:lblOffset val="100"/>
        <c:noMultiLvlLbl val="0"/>
      </c:catAx>
      <c:valAx>
        <c:axId val="17960848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Amount of Products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Table'!$B$1</c:f>
              <c:strCache>
                <c:ptCount val="1"/>
                <c:pt idx="0">
                  <c:v>Total</c:v>
                </c:pt>
              </c:strCache>
            </c:strRef>
          </c:tx>
          <c:spPr>
            <a:solidFill>
              <a:schemeClr val="tx1"/>
            </a:soli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cat>
            <c:strRef>
              <c:f>'One-dimensional Pivot Table'!$A$2:$A$9</c:f>
              <c:strCache>
                <c:ptCount val="7"/>
                <c:pt idx="0">
                  <c:v>Apple</c:v>
                </c:pt>
                <c:pt idx="1">
                  <c:v>Banana</c:v>
                </c:pt>
                <c:pt idx="2">
                  <c:v>Beans</c:v>
                </c:pt>
                <c:pt idx="3">
                  <c:v>Cabbage</c:v>
                </c:pt>
                <c:pt idx="4">
                  <c:v>Carrots</c:v>
                </c:pt>
                <c:pt idx="5">
                  <c:v>Mango</c:v>
                </c:pt>
                <c:pt idx="6">
                  <c:v>Orange</c:v>
                </c:pt>
              </c:strCache>
            </c:strRef>
          </c:cat>
          <c:val>
            <c:numRef>
              <c:f>'One-dimensional Pivot Table'!$B$2:$B$9</c:f>
              <c:numCache>
                <c:formatCode>General</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2E59-4E8D-A478-7496749611F8}"/>
            </c:ext>
          </c:extLst>
        </c:ser>
        <c:dLbls>
          <c:showLegendKey val="0"/>
          <c:showVal val="0"/>
          <c:showCatName val="0"/>
          <c:showSerName val="0"/>
          <c:showPercent val="0"/>
          <c:showBubbleSize val="0"/>
        </c:dLbls>
        <c:gapWidth val="100"/>
        <c:overlap val="-24"/>
        <c:axId val="1796096480"/>
        <c:axId val="1796084000"/>
      </c:barChart>
      <c:catAx>
        <c:axId val="17960964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000"/>
        <c:crosses val="autoZero"/>
        <c:auto val="1"/>
        <c:lblAlgn val="ctr"/>
        <c:lblOffset val="100"/>
        <c:noMultiLvlLbl val="0"/>
      </c:catAx>
      <c:valAx>
        <c:axId val="179608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96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 of Each Products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Table'!$B$14</c:f>
              <c:strCache>
                <c:ptCount val="1"/>
                <c:pt idx="0">
                  <c:v>Total</c:v>
                </c:pt>
              </c:strCache>
            </c:strRef>
          </c:tx>
          <c:spPr>
            <a:solidFill>
              <a:schemeClr val="tx1"/>
            </a:solidFill>
            <a:ln>
              <a:noFill/>
            </a:ln>
            <a:effectLst/>
          </c:spPr>
          <c:invertIfNegative val="0"/>
          <c:cat>
            <c:strRef>
              <c:f>'One-dimensional Pivot Table'!$A$15:$A$22</c:f>
              <c:strCache>
                <c:ptCount val="7"/>
                <c:pt idx="0">
                  <c:v>Apple</c:v>
                </c:pt>
                <c:pt idx="1">
                  <c:v>Banana</c:v>
                </c:pt>
                <c:pt idx="2">
                  <c:v>Beans</c:v>
                </c:pt>
                <c:pt idx="3">
                  <c:v>Cabbage</c:v>
                </c:pt>
                <c:pt idx="4">
                  <c:v>Carrots</c:v>
                </c:pt>
                <c:pt idx="5">
                  <c:v>Mango</c:v>
                </c:pt>
                <c:pt idx="6">
                  <c:v>Orange</c:v>
                </c:pt>
              </c:strCache>
            </c:strRef>
          </c:cat>
          <c:val>
            <c:numRef>
              <c:f>'One-dimensional Pivot Table'!$B$15:$B$22</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F0AD-4949-A6F9-E988AA13C1AC}"/>
            </c:ext>
          </c:extLst>
        </c:ser>
        <c:dLbls>
          <c:showLegendKey val="0"/>
          <c:showVal val="0"/>
          <c:showCatName val="0"/>
          <c:showSerName val="0"/>
          <c:showPercent val="0"/>
          <c:showBubbleSize val="0"/>
        </c:dLbls>
        <c:gapWidth val="50"/>
        <c:axId val="1796088160"/>
        <c:axId val="1796084832"/>
      </c:barChart>
      <c:catAx>
        <c:axId val="179608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4832"/>
        <c:crosses val="autoZero"/>
        <c:auto val="1"/>
        <c:lblAlgn val="ctr"/>
        <c:lblOffset val="100"/>
        <c:noMultiLvlLbl val="0"/>
      </c:catAx>
      <c:valAx>
        <c:axId val="1796084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08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Bosu.xlsx]One-dimensional 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Types</a:t>
            </a:r>
            <a:r>
              <a:rPr lang="en-US" baseline="0"/>
              <a:t> of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w="19050">
            <a:solidFill>
              <a:schemeClr val="lt1"/>
            </a:solidFill>
          </a:ln>
          <a:effectLst/>
        </c:spPr>
      </c:pivotFmt>
      <c:pivotFmt>
        <c:idx val="12"/>
        <c:spPr>
          <a:solidFill>
            <a:srgbClr val="C00000"/>
          </a:solidFill>
          <a:ln w="19050">
            <a:solidFill>
              <a:schemeClr val="lt1"/>
            </a:solidFill>
          </a:ln>
          <a:effectLst/>
        </c:spPr>
      </c:pivotFmt>
    </c:pivotFmts>
    <c:plotArea>
      <c:layout/>
      <c:pieChart>
        <c:varyColors val="1"/>
        <c:ser>
          <c:idx val="0"/>
          <c:order val="0"/>
          <c:tx>
            <c:strRef>
              <c:f>'One-dimensional Pivot Table'!$B$27</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C0C2-4864-B40C-4667AB01400E}"/>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C0C2-4864-B40C-4667AB01400E}"/>
              </c:ext>
            </c:extLst>
          </c:dPt>
          <c:cat>
            <c:strRef>
              <c:f>'One-dimensional Pivot Table'!$A$28:$A$30</c:f>
              <c:strCache>
                <c:ptCount val="2"/>
                <c:pt idx="0">
                  <c:v>Fruit</c:v>
                </c:pt>
                <c:pt idx="1">
                  <c:v>Vegetables</c:v>
                </c:pt>
              </c:strCache>
            </c:strRef>
          </c:cat>
          <c:val>
            <c:numRef>
              <c:f>'One-dimensional Pivot Table'!$B$28:$B$30</c:f>
              <c:numCache>
                <c:formatCode>General</c:formatCode>
                <c:ptCount val="2"/>
                <c:pt idx="0">
                  <c:v>146</c:v>
                </c:pt>
                <c:pt idx="1">
                  <c:v>67</c:v>
                </c:pt>
              </c:numCache>
            </c:numRef>
          </c:val>
          <c:extLst>
            <c:ext xmlns:c16="http://schemas.microsoft.com/office/drawing/2014/chart" uri="{C3380CC4-5D6E-409C-BE32-E72D297353CC}">
              <c16:uniqueId val="{00000004-C0C2-4864-B40C-4667AB01400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t>
            </a:r>
            <a:r>
              <a:rPr lang="en-US"/>
              <a:t>um</a:t>
            </a:r>
            <a:r>
              <a:rPr lang="en-US" baseline="0"/>
              <a:t> of Amount based on Countries</a:t>
            </a:r>
            <a:endParaRPr lang="en-US"/>
          </a:p>
        </c:rich>
      </c:tx>
      <c:layout>
        <c:manualLayout>
          <c:xMode val="edge"/>
          <c:yMode val="edge"/>
          <c:x val="0.15125364431486882"/>
          <c:y val="0.1063415460164253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Table'!$D$32:$D$33</c:f>
              <c:strCache>
                <c:ptCount val="1"/>
                <c:pt idx="0">
                  <c:v>Australia</c:v>
                </c:pt>
              </c:strCache>
            </c:strRef>
          </c:tx>
          <c:spPr>
            <a:solidFill>
              <a:schemeClr val="accent1"/>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Table'!$D$34:$D$41</c:f>
              <c:numCache>
                <c:formatCode>General</c:formatCode>
                <c:ptCount val="7"/>
                <c:pt idx="0">
                  <c:v>20634</c:v>
                </c:pt>
                <c:pt idx="1">
                  <c:v>52721</c:v>
                </c:pt>
                <c:pt idx="2">
                  <c:v>14433</c:v>
                </c:pt>
                <c:pt idx="3">
                  <c:v>17953</c:v>
                </c:pt>
                <c:pt idx="4">
                  <c:v>8106</c:v>
                </c:pt>
                <c:pt idx="5">
                  <c:v>9186</c:v>
                </c:pt>
                <c:pt idx="6">
                  <c:v>8680</c:v>
                </c:pt>
              </c:numCache>
            </c:numRef>
          </c:val>
          <c:extLst>
            <c:ext xmlns:c16="http://schemas.microsoft.com/office/drawing/2014/chart" uri="{C3380CC4-5D6E-409C-BE32-E72D297353CC}">
              <c16:uniqueId val="{00000000-564C-46B2-9D2C-EFD51C058E8C}"/>
            </c:ext>
          </c:extLst>
        </c:ser>
        <c:ser>
          <c:idx val="1"/>
          <c:order val="1"/>
          <c:tx>
            <c:strRef>
              <c:f>'Two-dimensional Pivot Table'!$E$32:$E$33</c:f>
              <c:strCache>
                <c:ptCount val="1"/>
                <c:pt idx="0">
                  <c:v>Canada</c:v>
                </c:pt>
              </c:strCache>
            </c:strRef>
          </c:tx>
          <c:spPr>
            <a:solidFill>
              <a:schemeClr val="accent2"/>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Table'!$E$34:$E$41</c:f>
              <c:numCache>
                <c:formatCode>General</c:formatCode>
                <c:ptCount val="7"/>
                <c:pt idx="0">
                  <c:v>24867</c:v>
                </c:pt>
                <c:pt idx="1">
                  <c:v>33775</c:v>
                </c:pt>
                <c:pt idx="3">
                  <c:v>12407</c:v>
                </c:pt>
                <c:pt idx="5">
                  <c:v>3767</c:v>
                </c:pt>
                <c:pt idx="6">
                  <c:v>19929</c:v>
                </c:pt>
              </c:numCache>
            </c:numRef>
          </c:val>
          <c:extLst>
            <c:ext xmlns:c16="http://schemas.microsoft.com/office/drawing/2014/chart" uri="{C3380CC4-5D6E-409C-BE32-E72D297353CC}">
              <c16:uniqueId val="{00000000-6CDB-4AAA-95E5-9DD21D24F4BB}"/>
            </c:ext>
          </c:extLst>
        </c:ser>
        <c:ser>
          <c:idx val="2"/>
          <c:order val="2"/>
          <c:tx>
            <c:strRef>
              <c:f>'Two-dimensional Pivot Table'!$F$32:$F$33</c:f>
              <c:strCache>
                <c:ptCount val="1"/>
                <c:pt idx="0">
                  <c:v>France</c:v>
                </c:pt>
              </c:strCache>
            </c:strRef>
          </c:tx>
          <c:spPr>
            <a:solidFill>
              <a:schemeClr val="accent3"/>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Table'!$F$34:$F$41</c:f>
              <c:numCache>
                <c:formatCode>General</c:formatCode>
                <c:ptCount val="7"/>
                <c:pt idx="0">
                  <c:v>80193</c:v>
                </c:pt>
                <c:pt idx="1">
                  <c:v>36094</c:v>
                </c:pt>
                <c:pt idx="2">
                  <c:v>680</c:v>
                </c:pt>
                <c:pt idx="3">
                  <c:v>5341</c:v>
                </c:pt>
                <c:pt idx="4">
                  <c:v>9104</c:v>
                </c:pt>
                <c:pt idx="5">
                  <c:v>7388</c:v>
                </c:pt>
                <c:pt idx="6">
                  <c:v>2256</c:v>
                </c:pt>
              </c:numCache>
            </c:numRef>
          </c:val>
          <c:extLst>
            <c:ext xmlns:c16="http://schemas.microsoft.com/office/drawing/2014/chart" uri="{C3380CC4-5D6E-409C-BE32-E72D297353CC}">
              <c16:uniqueId val="{00000001-6CDB-4AAA-95E5-9DD21D24F4BB}"/>
            </c:ext>
          </c:extLst>
        </c:ser>
        <c:ser>
          <c:idx val="3"/>
          <c:order val="3"/>
          <c:tx>
            <c:strRef>
              <c:f>'Two-dimensional Pivot Table'!$G$32:$G$33</c:f>
              <c:strCache>
                <c:ptCount val="1"/>
                <c:pt idx="0">
                  <c:v>Germany</c:v>
                </c:pt>
              </c:strCache>
            </c:strRef>
          </c:tx>
          <c:spPr>
            <a:solidFill>
              <a:schemeClr val="accent4"/>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Table'!$G$34:$G$41</c:f>
              <c:numCache>
                <c:formatCode>General</c:formatCode>
                <c:ptCount val="7"/>
                <c:pt idx="0">
                  <c:v>9082</c:v>
                </c:pt>
                <c:pt idx="1">
                  <c:v>39686</c:v>
                </c:pt>
                <c:pt idx="2">
                  <c:v>29905</c:v>
                </c:pt>
                <c:pt idx="3">
                  <c:v>37197</c:v>
                </c:pt>
                <c:pt idx="4">
                  <c:v>21636</c:v>
                </c:pt>
                <c:pt idx="5">
                  <c:v>8775</c:v>
                </c:pt>
                <c:pt idx="6">
                  <c:v>8887</c:v>
                </c:pt>
              </c:numCache>
            </c:numRef>
          </c:val>
          <c:extLst>
            <c:ext xmlns:c16="http://schemas.microsoft.com/office/drawing/2014/chart" uri="{C3380CC4-5D6E-409C-BE32-E72D297353CC}">
              <c16:uniqueId val="{00000002-6CDB-4AAA-95E5-9DD21D24F4BB}"/>
            </c:ext>
          </c:extLst>
        </c:ser>
        <c:ser>
          <c:idx val="4"/>
          <c:order val="4"/>
          <c:tx>
            <c:strRef>
              <c:f>'Two-dimensional Pivot Table'!$H$32:$H$33</c:f>
              <c:strCache>
                <c:ptCount val="1"/>
                <c:pt idx="0">
                  <c:v>New Zealand</c:v>
                </c:pt>
              </c:strCache>
            </c:strRef>
          </c:tx>
          <c:spPr>
            <a:solidFill>
              <a:schemeClr val="accent5"/>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Table'!$H$34:$H$41</c:f>
              <c:numCache>
                <c:formatCode>General</c:formatCode>
                <c:ptCount val="7"/>
                <c:pt idx="0">
                  <c:v>10332</c:v>
                </c:pt>
                <c:pt idx="1">
                  <c:v>40050</c:v>
                </c:pt>
                <c:pt idx="3">
                  <c:v>4390</c:v>
                </c:pt>
                <c:pt idx="6">
                  <c:v>12010</c:v>
                </c:pt>
              </c:numCache>
            </c:numRef>
          </c:val>
          <c:extLst>
            <c:ext xmlns:c16="http://schemas.microsoft.com/office/drawing/2014/chart" uri="{C3380CC4-5D6E-409C-BE32-E72D297353CC}">
              <c16:uniqueId val="{00000003-6CDB-4AAA-95E5-9DD21D24F4BB}"/>
            </c:ext>
          </c:extLst>
        </c:ser>
        <c:ser>
          <c:idx val="5"/>
          <c:order val="5"/>
          <c:tx>
            <c:strRef>
              <c:f>'Two-dimensional Pivot Table'!$I$32:$I$33</c:f>
              <c:strCache>
                <c:ptCount val="1"/>
                <c:pt idx="0">
                  <c:v>United Kingdom</c:v>
                </c:pt>
              </c:strCache>
            </c:strRef>
          </c:tx>
          <c:spPr>
            <a:solidFill>
              <a:schemeClr val="accent6"/>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Table'!$I$34:$I$41</c:f>
              <c:numCache>
                <c:formatCode>General</c:formatCode>
                <c:ptCount val="7"/>
                <c:pt idx="0">
                  <c:v>17534</c:v>
                </c:pt>
                <c:pt idx="1">
                  <c:v>42908</c:v>
                </c:pt>
                <c:pt idx="2">
                  <c:v>5100</c:v>
                </c:pt>
                <c:pt idx="3">
                  <c:v>38436</c:v>
                </c:pt>
                <c:pt idx="4">
                  <c:v>41815</c:v>
                </c:pt>
                <c:pt idx="5">
                  <c:v>5600</c:v>
                </c:pt>
                <c:pt idx="6">
                  <c:v>21744</c:v>
                </c:pt>
              </c:numCache>
            </c:numRef>
          </c:val>
          <c:extLst>
            <c:ext xmlns:c16="http://schemas.microsoft.com/office/drawing/2014/chart" uri="{C3380CC4-5D6E-409C-BE32-E72D297353CC}">
              <c16:uniqueId val="{00000004-6CDB-4AAA-95E5-9DD21D24F4BB}"/>
            </c:ext>
          </c:extLst>
        </c:ser>
        <c:ser>
          <c:idx val="6"/>
          <c:order val="6"/>
          <c:tx>
            <c:strRef>
              <c:f>'Two-dimensional Pivot Table'!$J$32:$J$33</c:f>
              <c:strCache>
                <c:ptCount val="1"/>
                <c:pt idx="0">
                  <c:v>United States</c:v>
                </c:pt>
              </c:strCache>
            </c:strRef>
          </c:tx>
          <c:spPr>
            <a:solidFill>
              <a:schemeClr val="accent1">
                <a:lumMod val="60000"/>
              </a:schemeClr>
            </a:solidFill>
            <a:ln>
              <a:noFill/>
            </a:ln>
            <a:effectLst/>
          </c:spPr>
          <c:invertIfNegative val="0"/>
          <c:cat>
            <c:strRef>
              <c:f>'Two-dimensional Pivot Table'!$C$34:$C$41</c:f>
              <c:strCache>
                <c:ptCount val="7"/>
                <c:pt idx="0">
                  <c:v>Apple</c:v>
                </c:pt>
                <c:pt idx="1">
                  <c:v>Banana</c:v>
                </c:pt>
                <c:pt idx="2">
                  <c:v>Beans</c:v>
                </c:pt>
                <c:pt idx="3">
                  <c:v>Cabbage</c:v>
                </c:pt>
                <c:pt idx="4">
                  <c:v>Carrots</c:v>
                </c:pt>
                <c:pt idx="5">
                  <c:v>Mango</c:v>
                </c:pt>
                <c:pt idx="6">
                  <c:v>Orange</c:v>
                </c:pt>
              </c:strCache>
            </c:strRef>
          </c:cat>
          <c:val>
            <c:numRef>
              <c:f>'Two-dimensional Pivot Table'!$J$34:$J$41</c:f>
              <c:numCache>
                <c:formatCode>General</c:formatCode>
                <c:ptCount val="7"/>
                <c:pt idx="0">
                  <c:v>28615</c:v>
                </c:pt>
                <c:pt idx="1">
                  <c:v>95061</c:v>
                </c:pt>
                <c:pt idx="2">
                  <c:v>7163</c:v>
                </c:pt>
                <c:pt idx="3">
                  <c:v>26715</c:v>
                </c:pt>
                <c:pt idx="4">
                  <c:v>56284</c:v>
                </c:pt>
                <c:pt idx="5">
                  <c:v>22363</c:v>
                </c:pt>
                <c:pt idx="6">
                  <c:v>30932</c:v>
                </c:pt>
              </c:numCache>
            </c:numRef>
          </c:val>
          <c:extLst>
            <c:ext xmlns:c16="http://schemas.microsoft.com/office/drawing/2014/chart" uri="{C3380CC4-5D6E-409C-BE32-E72D297353CC}">
              <c16:uniqueId val="{00000005-6CDB-4AAA-95E5-9DD21D24F4BB}"/>
            </c:ext>
          </c:extLst>
        </c:ser>
        <c:dLbls>
          <c:showLegendKey val="0"/>
          <c:showVal val="0"/>
          <c:showCatName val="0"/>
          <c:showSerName val="0"/>
          <c:showPercent val="0"/>
          <c:showBubbleSize val="0"/>
        </c:dLbls>
        <c:gapWidth val="219"/>
        <c:overlap val="-27"/>
        <c:axId val="2031111616"/>
        <c:axId val="2031117440"/>
      </c:barChart>
      <c:catAx>
        <c:axId val="203111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7440"/>
        <c:crosses val="autoZero"/>
        <c:auto val="1"/>
        <c:lblAlgn val="ctr"/>
        <c:lblOffset val="100"/>
        <c:noMultiLvlLbl val="0"/>
      </c:catAx>
      <c:valAx>
        <c:axId val="203111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Margolda Bosu.xlsx]Two-dimensional Pivot Table!PivotTable7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Various Products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Table'!$D$17:$D$18</c:f>
              <c:strCache>
                <c:ptCount val="1"/>
                <c:pt idx="0">
                  <c:v>Fruit</c:v>
                </c:pt>
              </c:strCache>
            </c:strRef>
          </c:tx>
          <c:spPr>
            <a:solidFill>
              <a:srgbClr val="00B050"/>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Table'!$D$19:$D$26</c:f>
              <c:numCache>
                <c:formatCode>General</c:formatCode>
                <c:ptCount val="7"/>
                <c:pt idx="0">
                  <c:v>191257</c:v>
                </c:pt>
                <c:pt idx="1">
                  <c:v>340295</c:v>
                </c:pt>
                <c:pt idx="5">
                  <c:v>57079</c:v>
                </c:pt>
                <c:pt idx="6">
                  <c:v>104438</c:v>
                </c:pt>
              </c:numCache>
            </c:numRef>
          </c:val>
          <c:extLst>
            <c:ext xmlns:c16="http://schemas.microsoft.com/office/drawing/2014/chart" uri="{C3380CC4-5D6E-409C-BE32-E72D297353CC}">
              <c16:uniqueId val="{00000000-9A7B-44D0-9023-E24CE9A84DC1}"/>
            </c:ext>
          </c:extLst>
        </c:ser>
        <c:ser>
          <c:idx val="1"/>
          <c:order val="1"/>
          <c:tx>
            <c:strRef>
              <c:f>'Two-dimensional Pivot Table'!$E$17:$E$18</c:f>
              <c:strCache>
                <c:ptCount val="1"/>
                <c:pt idx="0">
                  <c:v>Vegetables</c:v>
                </c:pt>
              </c:strCache>
            </c:strRef>
          </c:tx>
          <c:spPr>
            <a:solidFill>
              <a:srgbClr val="C00000"/>
            </a:solidFill>
            <a:ln>
              <a:noFill/>
            </a:ln>
            <a:effectLst/>
          </c:spPr>
          <c:invertIfNegative val="0"/>
          <c:cat>
            <c:strRef>
              <c:f>'Two-dimensional Pivot Table'!$C$19:$C$26</c:f>
              <c:strCache>
                <c:ptCount val="7"/>
                <c:pt idx="0">
                  <c:v>Apple</c:v>
                </c:pt>
                <c:pt idx="1">
                  <c:v>Banana</c:v>
                </c:pt>
                <c:pt idx="2">
                  <c:v>Beans</c:v>
                </c:pt>
                <c:pt idx="3">
                  <c:v>Cabbage</c:v>
                </c:pt>
                <c:pt idx="4">
                  <c:v>Carrots</c:v>
                </c:pt>
                <c:pt idx="5">
                  <c:v>Mango</c:v>
                </c:pt>
                <c:pt idx="6">
                  <c:v>Orange</c:v>
                </c:pt>
              </c:strCache>
            </c:strRef>
          </c:cat>
          <c:val>
            <c:numRef>
              <c:f>'Two-dimensional Pivot Table'!$E$19:$E$26</c:f>
              <c:numCache>
                <c:formatCode>General</c:formatCode>
                <c:ptCount val="7"/>
                <c:pt idx="2">
                  <c:v>57281</c:v>
                </c:pt>
                <c:pt idx="3">
                  <c:v>142439</c:v>
                </c:pt>
                <c:pt idx="4">
                  <c:v>136945</c:v>
                </c:pt>
              </c:numCache>
            </c:numRef>
          </c:val>
          <c:extLst>
            <c:ext xmlns:c16="http://schemas.microsoft.com/office/drawing/2014/chart" uri="{C3380CC4-5D6E-409C-BE32-E72D297353CC}">
              <c16:uniqueId val="{00000000-867F-49EB-A029-09A099C94F16}"/>
            </c:ext>
          </c:extLst>
        </c:ser>
        <c:dLbls>
          <c:showLegendKey val="0"/>
          <c:showVal val="0"/>
          <c:showCatName val="0"/>
          <c:showSerName val="0"/>
          <c:showPercent val="0"/>
          <c:showBubbleSize val="0"/>
        </c:dLbls>
        <c:gapWidth val="60"/>
        <c:overlap val="-27"/>
        <c:axId val="2031116192"/>
        <c:axId val="2031119520"/>
      </c:barChart>
      <c:catAx>
        <c:axId val="203111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9520"/>
        <c:crosses val="autoZero"/>
        <c:auto val="1"/>
        <c:lblAlgn val="ctr"/>
        <c:lblOffset val="100"/>
        <c:noMultiLvlLbl val="0"/>
      </c:catAx>
      <c:valAx>
        <c:axId val="203111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chart" Target="../charts/chart15.xml"/><Relationship Id="rId2" Type="http://schemas.openxmlformats.org/officeDocument/2006/relationships/chart" Target="../charts/chart12.xml"/><Relationship Id="rId1" Type="http://schemas.openxmlformats.org/officeDocument/2006/relationships/chart" Target="../charts/chart11.xml"/><Relationship Id="rId6" Type="http://schemas.microsoft.com/office/2007/relationships/hdphoto" Target="../media/hdphoto1.wdp"/><Relationship Id="rId5" Type="http://schemas.openxmlformats.org/officeDocument/2006/relationships/image" Target="../media/image2.png"/><Relationship Id="rId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image" Target="../media/image4.png"/><Relationship Id="rId7" Type="http://schemas.openxmlformats.org/officeDocument/2006/relationships/chart" Target="../charts/chart16.xml"/><Relationship Id="rId2" Type="http://schemas.microsoft.com/office/2007/relationships/hdphoto" Target="../media/hdphoto2.wdp"/><Relationship Id="rId1" Type="http://schemas.openxmlformats.org/officeDocument/2006/relationships/image" Target="../media/image3.png"/><Relationship Id="rId6" Type="http://schemas.microsoft.com/office/2007/relationships/hdphoto" Target="../media/hdphoto1.wdp"/><Relationship Id="rId11" Type="http://schemas.openxmlformats.org/officeDocument/2006/relationships/chart" Target="../charts/chart20.xml"/><Relationship Id="rId5" Type="http://schemas.openxmlformats.org/officeDocument/2006/relationships/image" Target="../media/image2.png"/><Relationship Id="rId10" Type="http://schemas.openxmlformats.org/officeDocument/2006/relationships/chart" Target="../charts/chart19.xml"/><Relationship Id="rId4" Type="http://schemas.microsoft.com/office/2007/relationships/hdphoto" Target="../media/hdphoto3.wdp"/><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352425</xdr:colOff>
      <xdr:row>0</xdr:row>
      <xdr:rowOff>0</xdr:rowOff>
    </xdr:from>
    <xdr:to>
      <xdr:col>11</xdr:col>
      <xdr:colOff>47625</xdr:colOff>
      <xdr:row>14</xdr:row>
      <xdr:rowOff>76200</xdr:rowOff>
    </xdr:to>
    <xdr:graphicFrame macro="">
      <xdr:nvGraphicFramePr>
        <xdr:cNvPr id="2" name="Chart 1">
          <a:extLst>
            <a:ext uri="{FF2B5EF4-FFF2-40B4-BE49-F238E27FC236}">
              <a16:creationId xmlns:a16="http://schemas.microsoft.com/office/drawing/2014/main" id="{802E16E3-04E9-4163-9F7E-3E09B7A01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247650</xdr:colOff>
      <xdr:row>15</xdr:row>
      <xdr:rowOff>52387</xdr:rowOff>
    </xdr:from>
    <xdr:to>
      <xdr:col>10</xdr:col>
      <xdr:colOff>552450</xdr:colOff>
      <xdr:row>29</xdr:row>
      <xdr:rowOff>128587</xdr:rowOff>
    </xdr:to>
    <xdr:graphicFrame macro="">
      <xdr:nvGraphicFramePr>
        <xdr:cNvPr id="3" name="Chart 2">
          <a:extLst>
            <a:ext uri="{FF2B5EF4-FFF2-40B4-BE49-F238E27FC236}">
              <a16:creationId xmlns:a16="http://schemas.microsoft.com/office/drawing/2014/main" id="{C36E5B8B-99ED-4EFD-B7ED-6C0659DEB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838200</xdr:colOff>
      <xdr:row>30</xdr:row>
      <xdr:rowOff>157162</xdr:rowOff>
    </xdr:from>
    <xdr:to>
      <xdr:col>10</xdr:col>
      <xdr:colOff>266700</xdr:colOff>
      <xdr:row>45</xdr:row>
      <xdr:rowOff>42862</xdr:rowOff>
    </xdr:to>
    <xdr:graphicFrame macro="">
      <xdr:nvGraphicFramePr>
        <xdr:cNvPr id="4" name="Chart 3">
          <a:extLst>
            <a:ext uri="{FF2B5EF4-FFF2-40B4-BE49-F238E27FC236}">
              <a16:creationId xmlns:a16="http://schemas.microsoft.com/office/drawing/2014/main" id="{B59855C3-DF54-45A5-9166-D8D2B2A79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333375</xdr:colOff>
      <xdr:row>25</xdr:row>
      <xdr:rowOff>23812</xdr:rowOff>
    </xdr:from>
    <xdr:to>
      <xdr:col>23</xdr:col>
      <xdr:colOff>28575</xdr:colOff>
      <xdr:row>39</xdr:row>
      <xdr:rowOff>100012</xdr:rowOff>
    </xdr:to>
    <xdr:graphicFrame macro="">
      <xdr:nvGraphicFramePr>
        <xdr:cNvPr id="3" name="Chart 2">
          <a:extLst>
            <a:ext uri="{FF2B5EF4-FFF2-40B4-BE49-F238E27FC236}">
              <a16:creationId xmlns:a16="http://schemas.microsoft.com/office/drawing/2014/main" id="{455A17B8-B254-4B95-A1E5-86DF72528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657225</xdr:colOff>
      <xdr:row>12</xdr:row>
      <xdr:rowOff>100012</xdr:rowOff>
    </xdr:from>
    <xdr:to>
      <xdr:col>13</xdr:col>
      <xdr:colOff>285750</xdr:colOff>
      <xdr:row>26</xdr:row>
      <xdr:rowOff>176212</xdr:rowOff>
    </xdr:to>
    <xdr:graphicFrame macro="">
      <xdr:nvGraphicFramePr>
        <xdr:cNvPr id="4" name="Chart 3">
          <a:extLst>
            <a:ext uri="{FF2B5EF4-FFF2-40B4-BE49-F238E27FC236}">
              <a16:creationId xmlns:a16="http://schemas.microsoft.com/office/drawing/2014/main" id="{621C9EE7-A7CE-491B-A36F-80909895F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0</xdr:rowOff>
    </xdr:from>
    <xdr:to>
      <xdr:col>8</xdr:col>
      <xdr:colOff>85725</xdr:colOff>
      <xdr:row>14</xdr:row>
      <xdr:rowOff>76200</xdr:rowOff>
    </xdr:to>
    <xdr:graphicFrame macro="">
      <xdr:nvGraphicFramePr>
        <xdr:cNvPr id="5" name="Chart 4">
          <a:extLst>
            <a:ext uri="{FF2B5EF4-FFF2-40B4-BE49-F238E27FC236}">
              <a16:creationId xmlns:a16="http://schemas.microsoft.com/office/drawing/2014/main" id="{0E00B9F6-7EBC-45B4-B688-4EF09244E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285750</xdr:colOff>
      <xdr:row>15</xdr:row>
      <xdr:rowOff>52387</xdr:rowOff>
    </xdr:from>
    <xdr:to>
      <xdr:col>7</xdr:col>
      <xdr:colOff>590550</xdr:colOff>
      <xdr:row>29</xdr:row>
      <xdr:rowOff>128587</xdr:rowOff>
    </xdr:to>
    <xdr:graphicFrame macro="">
      <xdr:nvGraphicFramePr>
        <xdr:cNvPr id="6" name="Chart 5">
          <a:extLst>
            <a:ext uri="{FF2B5EF4-FFF2-40B4-BE49-F238E27FC236}">
              <a16:creationId xmlns:a16="http://schemas.microsoft.com/office/drawing/2014/main" id="{C6E618FF-3784-46A0-81D2-944F4C7AA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30</xdr:row>
      <xdr:rowOff>157162</xdr:rowOff>
    </xdr:from>
    <xdr:to>
      <xdr:col>7</xdr:col>
      <xdr:colOff>304800</xdr:colOff>
      <xdr:row>45</xdr:row>
      <xdr:rowOff>42862</xdr:rowOff>
    </xdr:to>
    <xdr:graphicFrame macro="">
      <xdr:nvGraphicFramePr>
        <xdr:cNvPr id="7" name="Chart 6">
          <a:extLst>
            <a:ext uri="{FF2B5EF4-FFF2-40B4-BE49-F238E27FC236}">
              <a16:creationId xmlns:a16="http://schemas.microsoft.com/office/drawing/2014/main" id="{9567C6AF-A90C-4F56-B7F1-F1A36EDF1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590550</xdr:colOff>
      <xdr:row>22</xdr:row>
      <xdr:rowOff>76200</xdr:rowOff>
    </xdr:from>
    <xdr:to>
      <xdr:col>16</xdr:col>
      <xdr:colOff>285750</xdr:colOff>
      <xdr:row>36</xdr:row>
      <xdr:rowOff>152400</xdr:rowOff>
    </xdr:to>
    <xdr:graphicFrame macro="">
      <xdr:nvGraphicFramePr>
        <xdr:cNvPr id="8" name="Chart 7">
          <a:extLst>
            <a:ext uri="{FF2B5EF4-FFF2-40B4-BE49-F238E27FC236}">
              <a16:creationId xmlns:a16="http://schemas.microsoft.com/office/drawing/2014/main" id="{AB84C99D-AE21-460D-95C5-45D0E23D6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85725</xdr:colOff>
      <xdr:row>5</xdr:row>
      <xdr:rowOff>123825</xdr:rowOff>
    </xdr:from>
    <xdr:to>
      <xdr:col>15</xdr:col>
      <xdr:colOff>390525</xdr:colOff>
      <xdr:row>20</xdr:row>
      <xdr:rowOff>9525</xdr:rowOff>
    </xdr:to>
    <xdr:graphicFrame macro="">
      <xdr:nvGraphicFramePr>
        <xdr:cNvPr id="9" name="Chart 8">
          <a:extLst>
            <a:ext uri="{FF2B5EF4-FFF2-40B4-BE49-F238E27FC236}">
              <a16:creationId xmlns:a16="http://schemas.microsoft.com/office/drawing/2014/main" id="{349A5C0E-3917-4E82-8C3B-8E2B076D0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xdr:colOff>
      <xdr:row>0</xdr:row>
      <xdr:rowOff>47625</xdr:rowOff>
    </xdr:from>
    <xdr:to>
      <xdr:col>23</xdr:col>
      <xdr:colOff>346364</xdr:colOff>
      <xdr:row>4</xdr:row>
      <xdr:rowOff>38100</xdr:rowOff>
    </xdr:to>
    <xdr:sp macro="" textlink="">
      <xdr:nvSpPr>
        <xdr:cNvPr id="20" name="Rectangle: Rounded Corners 19">
          <a:extLst>
            <a:ext uri="{FF2B5EF4-FFF2-40B4-BE49-F238E27FC236}">
              <a16:creationId xmlns:a16="http://schemas.microsoft.com/office/drawing/2014/main" id="{7E45F716-7DD5-42D3-AC42-015D5F8D18DF}"/>
            </a:ext>
          </a:extLst>
        </xdr:cNvPr>
        <xdr:cNvSpPr/>
      </xdr:nvSpPr>
      <xdr:spPr>
        <a:xfrm>
          <a:off x="19050" y="47625"/>
          <a:ext cx="16260041" cy="821748"/>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0">
              <a:solidFill>
                <a:srgbClr val="002060"/>
              </a:solidFill>
              <a:effectLst/>
              <a:latin typeface="Algerian" panose="04020705040A02060702" pitchFamily="82" charset="0"/>
              <a:ea typeface="+mn-ea"/>
              <a:cs typeface="+mn-cs"/>
            </a:rPr>
            <a:t>CAPSTONE PROJECT: Country-wise</a:t>
          </a:r>
          <a:r>
            <a:rPr lang="en-US" sz="2400" b="0" baseline="0">
              <a:solidFill>
                <a:srgbClr val="002060"/>
              </a:solidFill>
              <a:effectLst/>
              <a:latin typeface="Algerian" panose="04020705040A02060702" pitchFamily="82" charset="0"/>
              <a:ea typeface="+mn-ea"/>
              <a:cs typeface="+mn-cs"/>
            </a:rPr>
            <a:t> Sales Analysis of Fruits and Vegetables </a:t>
          </a:r>
          <a:endParaRPr lang="en-GH" sz="2400" b="0">
            <a:solidFill>
              <a:srgbClr val="002060"/>
            </a:solidFill>
            <a:effectLst/>
            <a:latin typeface="Algerian" panose="04020705040A02060702" pitchFamily="82" charset="0"/>
          </a:endParaRPr>
        </a:p>
        <a:p>
          <a:pPr algn="l"/>
          <a:endParaRPr lang="en-GH" sz="1100"/>
        </a:p>
      </xdr:txBody>
    </xdr:sp>
    <xdr:clientData/>
  </xdr:twoCellAnchor>
  <xdr:twoCellAnchor editAs="oneCell">
    <xdr:from>
      <xdr:col>0</xdr:col>
      <xdr:colOff>0</xdr:colOff>
      <xdr:row>19</xdr:row>
      <xdr:rowOff>95250</xdr:rowOff>
    </xdr:from>
    <xdr:to>
      <xdr:col>2</xdr:col>
      <xdr:colOff>171449</xdr:colOff>
      <xdr:row>30</xdr:row>
      <xdr:rowOff>9525</xdr:rowOff>
    </xdr:to>
    <mc:AlternateContent xmlns:mc="http://schemas.openxmlformats.org/markup-compatibility/2006" xmlns:a14="http://schemas.microsoft.com/office/drawing/2010/main">
      <mc:Choice Requires="a14">
        <xdr:graphicFrame macro="">
          <xdr:nvGraphicFramePr>
            <xdr:cNvPr id="29" name="Product 1">
              <a:extLst>
                <a:ext uri="{FF2B5EF4-FFF2-40B4-BE49-F238E27FC236}">
                  <a16:creationId xmlns:a16="http://schemas.microsoft.com/office/drawing/2014/main" id="{4B12A3C5-12C3-4270-A9E6-EB8CA66C65AC}"/>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4200525"/>
              <a:ext cx="1543049" cy="22193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47626</xdr:rowOff>
    </xdr:from>
    <xdr:to>
      <xdr:col>2</xdr:col>
      <xdr:colOff>180975</xdr:colOff>
      <xdr:row>19</xdr:row>
      <xdr:rowOff>85725</xdr:rowOff>
    </xdr:to>
    <mc:AlternateContent xmlns:mc="http://schemas.openxmlformats.org/markup-compatibility/2006" xmlns:a14="http://schemas.microsoft.com/office/drawing/2010/main">
      <mc:Choice Requires="a14">
        <xdr:graphicFrame macro="">
          <xdr:nvGraphicFramePr>
            <xdr:cNvPr id="30" name="Category 1">
              <a:extLst>
                <a:ext uri="{FF2B5EF4-FFF2-40B4-BE49-F238E27FC236}">
                  <a16:creationId xmlns:a16="http://schemas.microsoft.com/office/drawing/2014/main" id="{E3A7C841-2D41-42D8-970F-019624C3A55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0" y="3190876"/>
              <a:ext cx="1552575" cy="100012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95250</xdr:rowOff>
    </xdr:from>
    <xdr:to>
      <xdr:col>2</xdr:col>
      <xdr:colOff>171450</xdr:colOff>
      <xdr:row>15</xdr:row>
      <xdr:rowOff>38100</xdr:rowOff>
    </xdr:to>
    <mc:AlternateContent xmlns:mc="http://schemas.openxmlformats.org/markup-compatibility/2006" xmlns:a14="http://schemas.microsoft.com/office/drawing/2010/main">
      <mc:Choice Requires="a14">
        <xdr:graphicFrame macro="">
          <xdr:nvGraphicFramePr>
            <xdr:cNvPr id="31" name="Country 1">
              <a:extLst>
                <a:ext uri="{FF2B5EF4-FFF2-40B4-BE49-F238E27FC236}">
                  <a16:creationId xmlns:a16="http://schemas.microsoft.com/office/drawing/2014/main" id="{DB1FCCFE-2540-4F0E-84D4-CAA405BFEE2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933450"/>
              <a:ext cx="1543050" cy="22479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24246</xdr:colOff>
      <xdr:row>4</xdr:row>
      <xdr:rowOff>88322</xdr:rowOff>
    </xdr:from>
    <xdr:to>
      <xdr:col>22</xdr:col>
      <xdr:colOff>346364</xdr:colOff>
      <xdr:row>18</xdr:row>
      <xdr:rowOff>190500</xdr:rowOff>
    </xdr:to>
    <xdr:graphicFrame macro="">
      <xdr:nvGraphicFramePr>
        <xdr:cNvPr id="33" name="Chart 32">
          <a:extLst>
            <a:ext uri="{FF2B5EF4-FFF2-40B4-BE49-F238E27FC236}">
              <a16:creationId xmlns:a16="http://schemas.microsoft.com/office/drawing/2014/main" id="{E34FD110-E0D5-44F9-A810-BA735FCB3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43293</xdr:colOff>
      <xdr:row>19</xdr:row>
      <xdr:rowOff>34636</xdr:rowOff>
    </xdr:from>
    <xdr:to>
      <xdr:col>22</xdr:col>
      <xdr:colOff>340179</xdr:colOff>
      <xdr:row>32</xdr:row>
      <xdr:rowOff>192768</xdr:rowOff>
    </xdr:to>
    <xdr:graphicFrame macro="">
      <xdr:nvGraphicFramePr>
        <xdr:cNvPr id="34" name="Chart 33">
          <a:extLst>
            <a:ext uri="{FF2B5EF4-FFF2-40B4-BE49-F238E27FC236}">
              <a16:creationId xmlns:a16="http://schemas.microsoft.com/office/drawing/2014/main" id="{502A3FC4-E60C-4D07-BEA6-FC3ABC3A7C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209550</xdr:colOff>
      <xdr:row>4</xdr:row>
      <xdr:rowOff>85726</xdr:rowOff>
    </xdr:from>
    <xdr:to>
      <xdr:col>8</xdr:col>
      <xdr:colOff>647700</xdr:colOff>
      <xdr:row>18</xdr:row>
      <xdr:rowOff>161925</xdr:rowOff>
    </xdr:to>
    <xdr:graphicFrame macro="">
      <xdr:nvGraphicFramePr>
        <xdr:cNvPr id="35" name="Chart 34">
          <a:extLst>
            <a:ext uri="{FF2B5EF4-FFF2-40B4-BE49-F238E27FC236}">
              <a16:creationId xmlns:a16="http://schemas.microsoft.com/office/drawing/2014/main" id="{D8F51715-3CD8-42BF-9C47-CE088AEAB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9525</xdr:colOff>
      <xdr:row>4</xdr:row>
      <xdr:rowOff>95250</xdr:rowOff>
    </xdr:from>
    <xdr:to>
      <xdr:col>15</xdr:col>
      <xdr:colOff>647700</xdr:colOff>
      <xdr:row>18</xdr:row>
      <xdr:rowOff>190500</xdr:rowOff>
    </xdr:to>
    <xdr:graphicFrame macro="">
      <xdr:nvGraphicFramePr>
        <xdr:cNvPr id="36" name="Chart 35">
          <a:extLst>
            <a:ext uri="{FF2B5EF4-FFF2-40B4-BE49-F238E27FC236}">
              <a16:creationId xmlns:a16="http://schemas.microsoft.com/office/drawing/2014/main" id="{6FC3D61F-2E70-4027-BD8A-5DD991D05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121228</xdr:colOff>
      <xdr:row>0</xdr:row>
      <xdr:rowOff>68036</xdr:rowOff>
    </xdr:from>
    <xdr:to>
      <xdr:col>3</xdr:col>
      <xdr:colOff>27807</xdr:colOff>
      <xdr:row>3</xdr:row>
      <xdr:rowOff>192768</xdr:rowOff>
    </xdr:to>
    <xdr:pic>
      <xdr:nvPicPr>
        <xdr:cNvPr id="39" name="Picture 38">
          <a:extLst>
            <a:ext uri="{FF2B5EF4-FFF2-40B4-BE49-F238E27FC236}">
              <a16:creationId xmlns:a16="http://schemas.microsoft.com/office/drawing/2014/main" id="{BC64F16A-2BE7-4348-941B-46927B3D7A2B}"/>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18850" y1="12950" x2="32109" y2="52038"/>
                    </a14:backgroundRemoval>
                  </a14:imgEffect>
                </a14:imgLayer>
              </a14:imgProps>
            </a:ext>
            <a:ext uri="{28A0092B-C50C-407E-A947-70E740481C1C}">
              <a14:useLocalDpi xmlns:a14="http://schemas.microsoft.com/office/drawing/2010/main" val="0"/>
            </a:ext>
          </a:extLst>
        </a:blip>
        <a:stretch>
          <a:fillRect/>
        </a:stretch>
      </xdr:blipFill>
      <xdr:spPr>
        <a:xfrm>
          <a:off x="801585" y="68036"/>
          <a:ext cx="1267293" cy="737053"/>
        </a:xfrm>
        <a:prstGeom prst="rect">
          <a:avLst/>
        </a:prstGeom>
        <a:solidFill>
          <a:schemeClr val="bg1">
            <a:lumMod val="85000"/>
          </a:schemeClr>
        </a:solidFill>
        <a:ln>
          <a:noFill/>
        </a:ln>
      </xdr:spPr>
    </xdr:pic>
    <xdr:clientData/>
  </xdr:twoCellAnchor>
  <xdr:twoCellAnchor>
    <xdr:from>
      <xdr:col>2</xdr:col>
      <xdr:colOff>200025</xdr:colOff>
      <xdr:row>19</xdr:row>
      <xdr:rowOff>19049</xdr:rowOff>
    </xdr:from>
    <xdr:to>
      <xdr:col>8</xdr:col>
      <xdr:colOff>638175</xdr:colOff>
      <xdr:row>33</xdr:row>
      <xdr:rowOff>47624</xdr:rowOff>
    </xdr:to>
    <xdr:graphicFrame macro="">
      <xdr:nvGraphicFramePr>
        <xdr:cNvPr id="46" name="Chart 45">
          <a:extLst>
            <a:ext uri="{FF2B5EF4-FFF2-40B4-BE49-F238E27FC236}">
              <a16:creationId xmlns:a16="http://schemas.microsoft.com/office/drawing/2014/main" id="{2B5EF2A2-A71B-499D-83FC-9D8ADDB20E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333375</xdr:colOff>
      <xdr:row>0</xdr:row>
      <xdr:rowOff>28576</xdr:rowOff>
    </xdr:from>
    <xdr:to>
      <xdr:col>16</xdr:col>
      <xdr:colOff>495300</xdr:colOff>
      <xdr:row>1</xdr:row>
      <xdr:rowOff>142876</xdr:rowOff>
    </xdr:to>
    <xdr:sp macro="" textlink="">
      <xdr:nvSpPr>
        <xdr:cNvPr id="2" name="Rectangle: Rounded Corners 1">
          <a:extLst>
            <a:ext uri="{FF2B5EF4-FFF2-40B4-BE49-F238E27FC236}">
              <a16:creationId xmlns:a16="http://schemas.microsoft.com/office/drawing/2014/main" id="{8522F2AE-C8F6-4DFF-9D71-82CB6DCFA352}"/>
            </a:ext>
          </a:extLst>
        </xdr:cNvPr>
        <xdr:cNvSpPr/>
      </xdr:nvSpPr>
      <xdr:spPr>
        <a:xfrm>
          <a:off x="2162175" y="28576"/>
          <a:ext cx="8086725" cy="3048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b="1"/>
            <a:t>CAPSTONE PROJECT: Country-wise</a:t>
          </a:r>
          <a:r>
            <a:rPr lang="en-US" sz="1100" b="1" baseline="0"/>
            <a:t> Sales Analysis of Fruits and Vegetables </a:t>
          </a:r>
          <a:endParaRPr lang="en-GH" sz="1100" b="1"/>
        </a:p>
      </xdr:txBody>
    </xdr:sp>
    <xdr:clientData/>
  </xdr:twoCellAnchor>
  <xdr:twoCellAnchor>
    <xdr:from>
      <xdr:col>8</xdr:col>
      <xdr:colOff>561975</xdr:colOff>
      <xdr:row>1</xdr:row>
      <xdr:rowOff>171450</xdr:rowOff>
    </xdr:from>
    <xdr:to>
      <xdr:col>11</xdr:col>
      <xdr:colOff>561975</xdr:colOff>
      <xdr:row>5</xdr:row>
      <xdr:rowOff>123825</xdr:rowOff>
    </xdr:to>
    <xdr:grpSp>
      <xdr:nvGrpSpPr>
        <xdr:cNvPr id="12" name="Group 11">
          <a:extLst>
            <a:ext uri="{FF2B5EF4-FFF2-40B4-BE49-F238E27FC236}">
              <a16:creationId xmlns:a16="http://schemas.microsoft.com/office/drawing/2014/main" id="{BB8D9267-1A8F-4684-A6C6-82593D185970}"/>
            </a:ext>
          </a:extLst>
        </xdr:cNvPr>
        <xdr:cNvGrpSpPr/>
      </xdr:nvGrpSpPr>
      <xdr:grpSpPr>
        <a:xfrm>
          <a:off x="6048375" y="381000"/>
          <a:ext cx="2057400" cy="790575"/>
          <a:chOff x="1533525" y="504825"/>
          <a:chExt cx="1828800" cy="714375"/>
        </a:xfrm>
      </xdr:grpSpPr>
      <xdr:sp macro="" textlink="Data!O2">
        <xdr:nvSpPr>
          <xdr:cNvPr id="4" name="Rectangle: Rounded Corners 3">
            <a:extLst>
              <a:ext uri="{FF2B5EF4-FFF2-40B4-BE49-F238E27FC236}">
                <a16:creationId xmlns:a16="http://schemas.microsoft.com/office/drawing/2014/main" id="{2BAD4A92-C6A9-4074-B5B7-3B82AE332F12}"/>
              </a:ext>
            </a:extLst>
          </xdr:cNvPr>
          <xdr:cNvSpPr/>
        </xdr:nvSpPr>
        <xdr:spPr>
          <a:xfrm>
            <a:off x="1533525" y="504825"/>
            <a:ext cx="1828800" cy="704850"/>
          </a:xfrm>
          <a:prstGeom prst="roundRect">
            <a:avLst/>
          </a:prstGeom>
          <a:solidFill>
            <a:srgbClr val="C00000"/>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rgbClr val="000000"/>
                </a:solidFill>
                <a:latin typeface="Calibri"/>
                <a:ea typeface="Calibri"/>
                <a:cs typeface="Calibri"/>
              </a:rPr>
              <a:t>            Total</a:t>
            </a:r>
            <a:r>
              <a:rPr lang="en-US" sz="1400" b="1" i="0" u="none" strike="noStrike" baseline="0">
                <a:solidFill>
                  <a:srgbClr val="000000"/>
                </a:solidFill>
                <a:latin typeface="Calibri"/>
                <a:ea typeface="Calibri"/>
                <a:cs typeface="Calibri"/>
              </a:rPr>
              <a:t> Amount</a:t>
            </a:r>
            <a:r>
              <a:rPr lang="en-US" sz="1400" b="1" i="0" u="none" strike="noStrike">
                <a:solidFill>
                  <a:srgbClr val="000000"/>
                </a:solidFill>
                <a:latin typeface="Calibri"/>
                <a:ea typeface="Calibri"/>
                <a:cs typeface="Calibri"/>
              </a:rPr>
              <a:t>            </a:t>
            </a:r>
          </a:p>
          <a:p>
            <a:pPr algn="l"/>
            <a:r>
              <a:rPr lang="en-US" sz="1400" b="1" i="0" u="none" strike="noStrike">
                <a:solidFill>
                  <a:srgbClr val="000000"/>
                </a:solidFill>
                <a:latin typeface="Calibri"/>
                <a:ea typeface="Calibri"/>
                <a:cs typeface="Calibri"/>
              </a:rPr>
              <a:t>            </a:t>
            </a:r>
            <a:fld id="{A601D331-E2D2-4B16-8898-46B5C885509B}" type="TxLink">
              <a:rPr lang="en-US" sz="1400" b="1" i="0" u="none" strike="noStrike">
                <a:solidFill>
                  <a:srgbClr val="000000"/>
                </a:solidFill>
                <a:latin typeface="Calibri"/>
                <a:ea typeface="Calibri"/>
                <a:cs typeface="Calibri"/>
              </a:rPr>
              <a:pPr algn="l"/>
              <a:t>$1,029,734</a:t>
            </a:fld>
            <a:endParaRPr lang="en-GH" sz="1400" b="1"/>
          </a:p>
        </xdr:txBody>
      </xdr:sp>
      <xdr:pic>
        <xdr:nvPicPr>
          <xdr:cNvPr id="8" name="Picture 7">
            <a:extLst>
              <a:ext uri="{FF2B5EF4-FFF2-40B4-BE49-F238E27FC236}">
                <a16:creationId xmlns:a16="http://schemas.microsoft.com/office/drawing/2014/main" id="{97CB2510-4B8A-43CE-8CF7-E8B1625184F9}"/>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2874" b="89943" l="9770" r="89943">
                        <a14:foregroundMark x1="47414" y1="2874" x2="48851" y2="74713"/>
                        <a14:foregroundMark x1="38588" y1="71603" x2="20402" y2="66092"/>
                        <a14:foregroundMark x1="48851" y1="74713" x2="48683" y2="74662"/>
                        <a14:foregroundMark x1="20402" y1="66092" x2="40230" y2="86207"/>
                        <a14:foregroundMark x1="40230" y1="86207" x2="69253" y2="83046"/>
                        <a14:foregroundMark x1="69253" y1="83046" x2="77011" y2="55172"/>
                        <a14:foregroundMark x1="77011" y1="55172" x2="46839" y2="41954"/>
                        <a14:foregroundMark x1="38073" y1="32930" x2="27299" y2="21839"/>
                        <a14:foregroundMark x1="46839" y1="41954" x2="45572" y2="40650"/>
                        <a14:foregroundMark x1="45518" y1="40058" x2="47414" y2="41954"/>
                        <a14:foregroundMark x1="27299" y1="21839" x2="38363" y2="32903"/>
                        <a14:foregroundMark x1="40998" y1="32663" x2="30747" y2="17816"/>
                        <a14:foregroundMark x1="47414" y1="41954" x2="45429" y2="39079"/>
                        <a14:foregroundMark x1="30747" y1="17816" x2="58621" y2="15517"/>
                        <a14:foregroundMark x1="58621" y1="15517" x2="72989" y2="25862"/>
                        <a14:backgroundMark x1="39943" y1="32759" x2="44253" y2="79885"/>
                      </a14:backgroundRemoval>
                    </a14:imgEffect>
                  </a14:imgLayer>
                </a14:imgProps>
              </a:ext>
              <a:ext uri="{28A0092B-C50C-407E-A947-70E740481C1C}">
                <a14:useLocalDpi xmlns:a14="http://schemas.microsoft.com/office/drawing/2010/main" val="0"/>
              </a:ext>
            </a:extLst>
          </a:blip>
          <a:stretch>
            <a:fillRect/>
          </a:stretch>
        </xdr:blipFill>
        <xdr:spPr>
          <a:xfrm>
            <a:off x="1543050" y="552450"/>
            <a:ext cx="666750" cy="666750"/>
          </a:xfrm>
          <a:prstGeom prst="rect">
            <a:avLst/>
          </a:prstGeom>
        </xdr:spPr>
      </xdr:pic>
    </xdr:grpSp>
    <xdr:clientData/>
  </xdr:twoCellAnchor>
  <xdr:twoCellAnchor>
    <xdr:from>
      <xdr:col>12</xdr:col>
      <xdr:colOff>66675</xdr:colOff>
      <xdr:row>1</xdr:row>
      <xdr:rowOff>161925</xdr:rowOff>
    </xdr:from>
    <xdr:to>
      <xdr:col>15</xdr:col>
      <xdr:colOff>314325</xdr:colOff>
      <xdr:row>5</xdr:row>
      <xdr:rowOff>161924</xdr:rowOff>
    </xdr:to>
    <xdr:grpSp>
      <xdr:nvGrpSpPr>
        <xdr:cNvPr id="13" name="Group 12">
          <a:extLst>
            <a:ext uri="{FF2B5EF4-FFF2-40B4-BE49-F238E27FC236}">
              <a16:creationId xmlns:a16="http://schemas.microsoft.com/office/drawing/2014/main" id="{E5782019-E5B7-4025-BA82-153D0A5B2552}"/>
            </a:ext>
          </a:extLst>
        </xdr:cNvPr>
        <xdr:cNvGrpSpPr/>
      </xdr:nvGrpSpPr>
      <xdr:grpSpPr>
        <a:xfrm>
          <a:off x="8296275" y="371475"/>
          <a:ext cx="2305050" cy="838199"/>
          <a:chOff x="3781425" y="571500"/>
          <a:chExt cx="2076450" cy="761999"/>
        </a:xfrm>
      </xdr:grpSpPr>
      <xdr:sp macro="" textlink="Data!N2">
        <xdr:nvSpPr>
          <xdr:cNvPr id="9" name="Rectangle: Rounded Corners 8">
            <a:extLst>
              <a:ext uri="{FF2B5EF4-FFF2-40B4-BE49-F238E27FC236}">
                <a16:creationId xmlns:a16="http://schemas.microsoft.com/office/drawing/2014/main" id="{3F14955E-E1B8-4497-B1E5-AD4CC4E134F4}"/>
              </a:ext>
            </a:extLst>
          </xdr:cNvPr>
          <xdr:cNvSpPr/>
        </xdr:nvSpPr>
        <xdr:spPr>
          <a:xfrm>
            <a:off x="3781425" y="571500"/>
            <a:ext cx="2076450" cy="742950"/>
          </a:xfrm>
          <a:prstGeom prst="roundRect">
            <a:avLst/>
          </a:prstGeom>
          <a:solidFill>
            <a:srgbClr val="C00000"/>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i="0" u="none" strike="noStrike" baseline="0">
                <a:solidFill>
                  <a:srgbClr val="000000"/>
                </a:solidFill>
                <a:latin typeface="Calibri"/>
                <a:ea typeface="Calibri"/>
                <a:cs typeface="Calibri"/>
              </a:rPr>
              <a:t>   </a:t>
            </a:r>
            <a:r>
              <a:rPr lang="en-US" sz="1400" b="1" i="0" u="none" strike="noStrike">
                <a:solidFill>
                  <a:srgbClr val="000000"/>
                </a:solidFill>
                <a:latin typeface="Calibri"/>
                <a:ea typeface="Calibri"/>
                <a:cs typeface="Calibri"/>
              </a:rPr>
              <a:t>Total</a:t>
            </a:r>
            <a:r>
              <a:rPr lang="en-US" sz="1400" b="1" i="0" u="none" strike="noStrike" baseline="0">
                <a:solidFill>
                  <a:srgbClr val="000000"/>
                </a:solidFill>
                <a:latin typeface="Calibri"/>
                <a:ea typeface="Calibri"/>
                <a:cs typeface="Calibri"/>
              </a:rPr>
              <a:t> Average Amount</a:t>
            </a:r>
            <a:endParaRPr lang="en-US" sz="1400" b="1" i="0" u="none" strike="noStrike">
              <a:solidFill>
                <a:srgbClr val="000000"/>
              </a:solidFill>
              <a:latin typeface="Calibri"/>
              <a:ea typeface="Calibri"/>
              <a:cs typeface="Calibri"/>
            </a:endParaRPr>
          </a:p>
          <a:p>
            <a:pPr marL="0" indent="0" algn="l"/>
            <a:r>
              <a:rPr lang="en-US" sz="1400" b="1" i="0" u="none" strike="noStrike">
                <a:solidFill>
                  <a:srgbClr val="000000"/>
                </a:solidFill>
                <a:latin typeface="Calibri"/>
                <a:ea typeface="Calibri"/>
                <a:cs typeface="Calibri"/>
              </a:rPr>
              <a:t>                 </a:t>
            </a:r>
            <a:fld id="{F8BEAED2-212E-4BC3-B303-5D99F3B14FAA}" type="TxLink">
              <a:rPr lang="en-US" sz="1400" b="1" i="0" u="none" strike="noStrike">
                <a:solidFill>
                  <a:srgbClr val="000000"/>
                </a:solidFill>
                <a:latin typeface="Calibri"/>
                <a:ea typeface="Calibri"/>
                <a:cs typeface="Calibri"/>
              </a:rPr>
              <a:pPr marL="0" indent="0" algn="l"/>
              <a:t>$4,834</a:t>
            </a:fld>
            <a:endParaRPr lang="en-GH" sz="1800" b="1" i="0" u="none" strike="noStrike">
              <a:solidFill>
                <a:srgbClr val="000000"/>
              </a:solidFill>
              <a:latin typeface="Calibri"/>
              <a:ea typeface="Calibri"/>
              <a:cs typeface="Calibri"/>
            </a:endParaRPr>
          </a:p>
        </xdr:txBody>
      </xdr:sp>
      <xdr:pic>
        <xdr:nvPicPr>
          <xdr:cNvPr id="11" name="Picture 10">
            <a:extLst>
              <a:ext uri="{FF2B5EF4-FFF2-40B4-BE49-F238E27FC236}">
                <a16:creationId xmlns:a16="http://schemas.microsoft.com/office/drawing/2014/main" id="{0AEB5257-AB0B-4039-92D1-AF27C75F6C4E}"/>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2874" b="89943" l="9770" r="89943">
                        <a14:foregroundMark x1="47414" y1="2874" x2="48851" y2="74713"/>
                        <a14:foregroundMark x1="38588" y1="71603" x2="20402" y2="66092"/>
                        <a14:foregroundMark x1="48851" y1="74713" x2="48683" y2="74662"/>
                        <a14:foregroundMark x1="20402" y1="66092" x2="40230" y2="86207"/>
                        <a14:foregroundMark x1="40230" y1="86207" x2="69253" y2="83046"/>
                        <a14:foregroundMark x1="69253" y1="83046" x2="77011" y2="55172"/>
                        <a14:foregroundMark x1="77011" y1="55172" x2="46839" y2="41954"/>
                        <a14:foregroundMark x1="38073" y1="32930" x2="27299" y2="21839"/>
                        <a14:foregroundMark x1="46839" y1="41954" x2="45572" y2="40650"/>
                        <a14:foregroundMark x1="45518" y1="40058" x2="47414" y2="41954"/>
                        <a14:foregroundMark x1="27299" y1="21839" x2="38363" y2="32903"/>
                        <a14:foregroundMark x1="40998" y1="32663" x2="30747" y2="17816"/>
                        <a14:foregroundMark x1="47414" y1="41954" x2="45429" y2="39079"/>
                        <a14:foregroundMark x1="30747" y1="17816" x2="58621" y2="15517"/>
                        <a14:foregroundMark x1="58621" y1="15517" x2="72989" y2="25862"/>
                        <a14:backgroundMark x1="39943" y1="32759" x2="44253" y2="79885"/>
                      </a14:backgroundRemoval>
                    </a14:imgEffect>
                  </a14:imgLayer>
                </a14:imgProps>
              </a:ext>
              <a:ext uri="{28A0092B-C50C-407E-A947-70E740481C1C}">
                <a14:useLocalDpi xmlns:a14="http://schemas.microsoft.com/office/drawing/2010/main" val="0"/>
              </a:ext>
            </a:extLst>
          </a:blip>
          <a:stretch>
            <a:fillRect/>
          </a:stretch>
        </xdr:blipFill>
        <xdr:spPr>
          <a:xfrm>
            <a:off x="3781425" y="828674"/>
            <a:ext cx="504825" cy="504825"/>
          </a:xfrm>
          <a:prstGeom prst="rect">
            <a:avLst/>
          </a:prstGeom>
        </xdr:spPr>
      </xdr:pic>
    </xdr:grpSp>
    <xdr:clientData/>
  </xdr:twoCellAnchor>
  <xdr:twoCellAnchor>
    <xdr:from>
      <xdr:col>4</xdr:col>
      <xdr:colOff>466725</xdr:colOff>
      <xdr:row>2</xdr:row>
      <xdr:rowOff>0</xdr:rowOff>
    </xdr:from>
    <xdr:to>
      <xdr:col>8</xdr:col>
      <xdr:colOff>466725</xdr:colOff>
      <xdr:row>5</xdr:row>
      <xdr:rowOff>57150</xdr:rowOff>
    </xdr:to>
    <xdr:grpSp>
      <xdr:nvGrpSpPr>
        <xdr:cNvPr id="19" name="Group 18">
          <a:extLst>
            <a:ext uri="{FF2B5EF4-FFF2-40B4-BE49-F238E27FC236}">
              <a16:creationId xmlns:a16="http://schemas.microsoft.com/office/drawing/2014/main" id="{31972288-64B9-4F7B-BAF9-AAEF11C12C13}"/>
            </a:ext>
          </a:extLst>
        </xdr:cNvPr>
        <xdr:cNvGrpSpPr/>
      </xdr:nvGrpSpPr>
      <xdr:grpSpPr>
        <a:xfrm>
          <a:off x="3209925" y="419100"/>
          <a:ext cx="2743200" cy="685800"/>
          <a:chOff x="3952875" y="561975"/>
          <a:chExt cx="2438400" cy="628650"/>
        </a:xfrm>
      </xdr:grpSpPr>
      <xdr:sp macro="" textlink="Data!P2">
        <xdr:nvSpPr>
          <xdr:cNvPr id="16" name="Rectangle: Rounded Corners 15">
            <a:extLst>
              <a:ext uri="{FF2B5EF4-FFF2-40B4-BE49-F238E27FC236}">
                <a16:creationId xmlns:a16="http://schemas.microsoft.com/office/drawing/2014/main" id="{47D8A740-F74B-4A66-A0FE-7B40BF2B8429}"/>
              </a:ext>
            </a:extLst>
          </xdr:cNvPr>
          <xdr:cNvSpPr/>
        </xdr:nvSpPr>
        <xdr:spPr>
          <a:xfrm>
            <a:off x="3952875" y="561975"/>
            <a:ext cx="2438400" cy="628650"/>
          </a:xfrm>
          <a:prstGeom prst="roundRect">
            <a:avLst/>
          </a:prstGeom>
          <a:solidFill>
            <a:srgbClr val="C00000"/>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rgbClr val="000000"/>
                </a:solidFill>
                <a:latin typeface="Calibri"/>
                <a:ea typeface="Calibri"/>
                <a:cs typeface="Calibri"/>
              </a:rPr>
              <a:t>          </a:t>
            </a:r>
            <a:r>
              <a:rPr lang="en-US" sz="1400" b="1" i="0" u="none" strike="noStrike">
                <a:solidFill>
                  <a:srgbClr val="000000"/>
                </a:solidFill>
                <a:latin typeface="Calibri"/>
                <a:ea typeface="Calibri"/>
                <a:cs typeface="Calibri"/>
              </a:rPr>
              <a:t>Total Count of Products</a:t>
            </a:r>
          </a:p>
          <a:p>
            <a:pPr algn="l"/>
            <a:r>
              <a:rPr lang="en-US" sz="1400" b="1" i="0" u="none" strike="noStrike">
                <a:solidFill>
                  <a:srgbClr val="000000"/>
                </a:solidFill>
                <a:latin typeface="Calibri"/>
                <a:ea typeface="Calibri"/>
                <a:cs typeface="Calibri"/>
              </a:rPr>
              <a:t>                      </a:t>
            </a:r>
            <a:fld id="{8C18412E-58C2-40D2-99E0-7412E541FE1A}" type="TxLink">
              <a:rPr lang="en-US" sz="1400" b="1" i="0" u="none" strike="noStrike">
                <a:solidFill>
                  <a:srgbClr val="000000"/>
                </a:solidFill>
                <a:latin typeface="Calibri"/>
                <a:ea typeface="Calibri"/>
                <a:cs typeface="Calibri"/>
              </a:rPr>
              <a:pPr algn="l"/>
              <a:t>213</a:t>
            </a:fld>
            <a:endParaRPr lang="en-GH" sz="1400" b="1"/>
          </a:p>
        </xdr:txBody>
      </xdr:sp>
      <xdr:pic>
        <xdr:nvPicPr>
          <xdr:cNvPr id="18" name="Picture 17">
            <a:extLst>
              <a:ext uri="{FF2B5EF4-FFF2-40B4-BE49-F238E27FC236}">
                <a16:creationId xmlns:a16="http://schemas.microsoft.com/office/drawing/2014/main" id="{3EDCE0D9-B348-4D86-84D5-969E9D780004}"/>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18850" y1="12950" x2="32109" y2="52038"/>
                      </a14:backgroundRemoval>
                    </a14:imgEffect>
                  </a14:imgLayer>
                </a14:imgProps>
              </a:ext>
              <a:ext uri="{28A0092B-C50C-407E-A947-70E740481C1C}">
                <a14:useLocalDpi xmlns:a14="http://schemas.microsoft.com/office/drawing/2010/main" val="0"/>
              </a:ext>
            </a:extLst>
          </a:blip>
          <a:stretch>
            <a:fillRect/>
          </a:stretch>
        </xdr:blipFill>
        <xdr:spPr>
          <a:xfrm>
            <a:off x="3952877" y="657574"/>
            <a:ext cx="504823" cy="437799"/>
          </a:xfrm>
          <a:prstGeom prst="rect">
            <a:avLst/>
          </a:prstGeom>
        </xdr:spPr>
      </xdr:pic>
    </xdr:grpSp>
    <xdr:clientData/>
  </xdr:twoCellAnchor>
  <xdr:twoCellAnchor>
    <xdr:from>
      <xdr:col>2</xdr:col>
      <xdr:colOff>533400</xdr:colOff>
      <xdr:row>5</xdr:row>
      <xdr:rowOff>180975</xdr:rowOff>
    </xdr:from>
    <xdr:to>
      <xdr:col>8</xdr:col>
      <xdr:colOff>85725</xdr:colOff>
      <xdr:row>17</xdr:row>
      <xdr:rowOff>95250</xdr:rowOff>
    </xdr:to>
    <xdr:graphicFrame macro="">
      <xdr:nvGraphicFramePr>
        <xdr:cNvPr id="20" name="Chart 19">
          <a:extLst>
            <a:ext uri="{FF2B5EF4-FFF2-40B4-BE49-F238E27FC236}">
              <a16:creationId xmlns:a16="http://schemas.microsoft.com/office/drawing/2014/main" id="{C0E37EA3-0913-458F-9D86-A28872E01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371475</xdr:colOff>
      <xdr:row>6</xdr:row>
      <xdr:rowOff>19050</xdr:rowOff>
    </xdr:from>
    <xdr:to>
      <xdr:col>20</xdr:col>
      <xdr:colOff>76200</xdr:colOff>
      <xdr:row>17</xdr:row>
      <xdr:rowOff>61912</xdr:rowOff>
    </xdr:to>
    <xdr:graphicFrame macro="">
      <xdr:nvGraphicFramePr>
        <xdr:cNvPr id="21" name="Chart 20">
          <a:extLst>
            <a:ext uri="{FF2B5EF4-FFF2-40B4-BE49-F238E27FC236}">
              <a16:creationId xmlns:a16="http://schemas.microsoft.com/office/drawing/2014/main" id="{C62D021C-98CC-4664-880F-23300FB1B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523875</xdr:colOff>
      <xdr:row>18</xdr:row>
      <xdr:rowOff>161924</xdr:rowOff>
    </xdr:from>
    <xdr:to>
      <xdr:col>8</xdr:col>
      <xdr:colOff>142875</xdr:colOff>
      <xdr:row>31</xdr:row>
      <xdr:rowOff>80961</xdr:rowOff>
    </xdr:to>
    <xdr:graphicFrame macro="">
      <xdr:nvGraphicFramePr>
        <xdr:cNvPr id="22" name="Chart 21">
          <a:extLst>
            <a:ext uri="{FF2B5EF4-FFF2-40B4-BE49-F238E27FC236}">
              <a16:creationId xmlns:a16="http://schemas.microsoft.com/office/drawing/2014/main" id="{5BBFE837-ADE9-4BFE-A5FB-9D2B9CB9D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476249</xdr:colOff>
      <xdr:row>18</xdr:row>
      <xdr:rowOff>171450</xdr:rowOff>
    </xdr:from>
    <xdr:to>
      <xdr:col>14</xdr:col>
      <xdr:colOff>85724</xdr:colOff>
      <xdr:row>31</xdr:row>
      <xdr:rowOff>57150</xdr:rowOff>
    </xdr:to>
    <xdr:graphicFrame macro="">
      <xdr:nvGraphicFramePr>
        <xdr:cNvPr id="23" name="Chart 22">
          <a:extLst>
            <a:ext uri="{FF2B5EF4-FFF2-40B4-BE49-F238E27FC236}">
              <a16:creationId xmlns:a16="http://schemas.microsoft.com/office/drawing/2014/main" id="{C5C011AE-9D5F-4379-B4BA-6C3B1ECF1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447675</xdr:colOff>
      <xdr:row>6</xdr:row>
      <xdr:rowOff>9525</xdr:rowOff>
    </xdr:from>
    <xdr:to>
      <xdr:col>14</xdr:col>
      <xdr:colOff>28574</xdr:colOff>
      <xdr:row>17</xdr:row>
      <xdr:rowOff>66675</xdr:rowOff>
    </xdr:to>
    <xdr:graphicFrame macro="">
      <xdr:nvGraphicFramePr>
        <xdr:cNvPr id="24" name="Chart 23">
          <a:extLst>
            <a:ext uri="{FF2B5EF4-FFF2-40B4-BE49-F238E27FC236}">
              <a16:creationId xmlns:a16="http://schemas.microsoft.com/office/drawing/2014/main" id="{F05E6BFB-003C-4D3E-B7EC-E6F8FC461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9526</xdr:colOff>
      <xdr:row>19</xdr:row>
      <xdr:rowOff>104775</xdr:rowOff>
    </xdr:from>
    <xdr:to>
      <xdr:col>2</xdr:col>
      <xdr:colOff>180975</xdr:colOff>
      <xdr:row>30</xdr:row>
      <xdr:rowOff>19050</xdr:rowOff>
    </xdr:to>
    <mc:AlternateContent xmlns:mc="http://schemas.openxmlformats.org/markup-compatibility/2006" xmlns:a14="http://schemas.microsoft.com/office/drawing/2010/main">
      <mc:Choice Requires="a14">
        <xdr:graphicFrame macro="">
          <xdr:nvGraphicFramePr>
            <xdr:cNvPr id="25" name="Product">
              <a:extLst>
                <a:ext uri="{FF2B5EF4-FFF2-40B4-BE49-F238E27FC236}">
                  <a16:creationId xmlns:a16="http://schemas.microsoft.com/office/drawing/2014/main" id="{B71D2260-73F0-49DE-8BAC-882AD1A2928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526" y="3724275"/>
              <a:ext cx="1543049" cy="22193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13</xdr:row>
      <xdr:rowOff>180976</xdr:rowOff>
    </xdr:from>
    <xdr:to>
      <xdr:col>2</xdr:col>
      <xdr:colOff>190500</xdr:colOff>
      <xdr:row>18</xdr:row>
      <xdr:rowOff>133350</xdr:rowOff>
    </xdr:to>
    <mc:AlternateContent xmlns:mc="http://schemas.openxmlformats.org/markup-compatibility/2006" xmlns:a14="http://schemas.microsoft.com/office/drawing/2010/main">
      <mc:Choice Requires="a14">
        <xdr:graphicFrame macro="">
          <xdr:nvGraphicFramePr>
            <xdr:cNvPr id="26" name="Category">
              <a:extLst>
                <a:ext uri="{FF2B5EF4-FFF2-40B4-BE49-F238E27FC236}">
                  <a16:creationId xmlns:a16="http://schemas.microsoft.com/office/drawing/2014/main" id="{1C739383-FB72-4076-8881-6BB6A542F2A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525" y="2657476"/>
              <a:ext cx="1552575" cy="100012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xdr:row>
      <xdr:rowOff>180975</xdr:rowOff>
    </xdr:from>
    <xdr:to>
      <xdr:col>2</xdr:col>
      <xdr:colOff>180975</xdr:colOff>
      <xdr:row>12</xdr:row>
      <xdr:rowOff>123825</xdr:rowOff>
    </xdr:to>
    <mc:AlternateContent xmlns:mc="http://schemas.openxmlformats.org/markup-compatibility/2006" xmlns:a14="http://schemas.microsoft.com/office/drawing/2010/main">
      <mc:Choice Requires="a14">
        <xdr:graphicFrame macro="">
          <xdr:nvGraphicFramePr>
            <xdr:cNvPr id="27" name="Country">
              <a:extLst>
                <a:ext uri="{FF2B5EF4-FFF2-40B4-BE49-F238E27FC236}">
                  <a16:creationId xmlns:a16="http://schemas.microsoft.com/office/drawing/2014/main" id="{DD8FF12A-ACC3-49BF-963E-F430658231A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525" y="371475"/>
              <a:ext cx="1543050" cy="22479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golda Bosu" refreshedDate="45535.722018171298" createdVersion="7" refreshedVersion="7" minRefreshableVersion="3" recordCount="213" xr:uid="{1B8B3370-72C1-4FC5-8CFC-0274FB2809F5}">
  <cacheSource type="worksheet">
    <worksheetSource name="Table2"/>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 name="Field1" numFmtId="0" formula="Product" databaseField="0"/>
  </cacheFields>
  <extLst>
    <ext xmlns:x14="http://schemas.microsoft.com/office/spreadsheetml/2009/9/main" uri="{725AE2AE-9491-48be-B2B4-4EB974FC3084}">
      <x14:pivotCacheDefinition pivotCacheId="777443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d v="2016-01-06T00:00:00"/>
    <x v="0"/>
  </r>
  <r>
    <n v="2"/>
    <x v="1"/>
    <x v="0"/>
    <n v="8239"/>
    <d v="2016-01-07T00:00:00"/>
    <x v="1"/>
  </r>
  <r>
    <n v="3"/>
    <x v="2"/>
    <x v="1"/>
    <n v="617"/>
    <d v="2016-01-08T00:00:00"/>
    <x v="0"/>
  </r>
  <r>
    <n v="4"/>
    <x v="2"/>
    <x v="1"/>
    <n v="8384"/>
    <d v="2016-01-10T00:00:00"/>
    <x v="2"/>
  </r>
  <r>
    <n v="5"/>
    <x v="3"/>
    <x v="0"/>
    <n v="2626"/>
    <d v="2016-01-10T00:00:00"/>
    <x v="3"/>
  </r>
  <r>
    <n v="6"/>
    <x v="4"/>
    <x v="1"/>
    <n v="3610"/>
    <d v="2016-01-11T00:00:00"/>
    <x v="0"/>
  </r>
  <r>
    <n v="7"/>
    <x v="1"/>
    <x v="0"/>
    <n v="9062"/>
    <d v="2016-01-11T00:00:00"/>
    <x v="4"/>
  </r>
  <r>
    <n v="8"/>
    <x v="2"/>
    <x v="1"/>
    <n v="6906"/>
    <d v="2016-01-16T00:00:00"/>
    <x v="5"/>
  </r>
  <r>
    <n v="9"/>
    <x v="5"/>
    <x v="1"/>
    <n v="2417"/>
    <d v="2016-01-16T00:00:00"/>
    <x v="6"/>
  </r>
  <r>
    <n v="10"/>
    <x v="5"/>
    <x v="1"/>
    <n v="7431"/>
    <d v="2016-01-16T00:00:00"/>
    <x v="2"/>
  </r>
  <r>
    <n v="11"/>
    <x v="2"/>
    <x v="1"/>
    <n v="8250"/>
    <d v="2016-01-16T00:00:00"/>
    <x v="3"/>
  </r>
  <r>
    <n v="12"/>
    <x v="1"/>
    <x v="0"/>
    <n v="7012"/>
    <d v="2016-01-18T00:00:00"/>
    <x v="0"/>
  </r>
  <r>
    <n v="13"/>
    <x v="0"/>
    <x v="0"/>
    <n v="1903"/>
    <d v="2016-01-20T00:00:00"/>
    <x v="3"/>
  </r>
  <r>
    <n v="14"/>
    <x v="1"/>
    <x v="0"/>
    <n v="2824"/>
    <d v="2016-01-22T00:00:00"/>
    <x v="2"/>
  </r>
  <r>
    <n v="15"/>
    <x v="5"/>
    <x v="1"/>
    <n v="6946"/>
    <d v="2016-01-24T00:00:00"/>
    <x v="6"/>
  </r>
  <r>
    <n v="16"/>
    <x v="2"/>
    <x v="1"/>
    <n v="2320"/>
    <d v="2016-01-27T00:00:00"/>
    <x v="1"/>
  </r>
  <r>
    <n v="17"/>
    <x v="2"/>
    <x v="1"/>
    <n v="2116"/>
    <d v="2016-01-28T00:00:00"/>
    <x v="0"/>
  </r>
  <r>
    <n v="18"/>
    <x v="2"/>
    <x v="1"/>
    <n v="1135"/>
    <d v="2016-01-30T00:00:00"/>
    <x v="1"/>
  </r>
  <r>
    <n v="19"/>
    <x v="1"/>
    <x v="0"/>
    <n v="3595"/>
    <d v="2016-01-30T00:00:00"/>
    <x v="1"/>
  </r>
  <r>
    <n v="20"/>
    <x v="5"/>
    <x v="1"/>
    <n v="1161"/>
    <d v="2016-02-02T00:00:00"/>
    <x v="0"/>
  </r>
  <r>
    <n v="21"/>
    <x v="4"/>
    <x v="1"/>
    <n v="2256"/>
    <d v="2016-02-04T00:00:00"/>
    <x v="6"/>
  </r>
  <r>
    <n v="22"/>
    <x v="2"/>
    <x v="1"/>
    <n v="1004"/>
    <d v="2016-02-11T00:00:00"/>
    <x v="5"/>
  </r>
  <r>
    <n v="23"/>
    <x v="2"/>
    <x v="1"/>
    <n v="3642"/>
    <d v="2016-02-14T00:00:00"/>
    <x v="2"/>
  </r>
  <r>
    <n v="24"/>
    <x v="2"/>
    <x v="1"/>
    <n v="4582"/>
    <d v="2016-02-17T00:00:00"/>
    <x v="0"/>
  </r>
  <r>
    <n v="25"/>
    <x v="3"/>
    <x v="0"/>
    <n v="3559"/>
    <d v="2016-02-17T00:00:00"/>
    <x v="1"/>
  </r>
  <r>
    <n v="26"/>
    <x v="0"/>
    <x v="0"/>
    <n v="5154"/>
    <d v="2016-02-17T00:00:00"/>
    <x v="4"/>
  </r>
  <r>
    <n v="27"/>
    <x v="6"/>
    <x v="1"/>
    <n v="7388"/>
    <d v="2016-02-18T00:00:00"/>
    <x v="6"/>
  </r>
  <r>
    <n v="28"/>
    <x v="3"/>
    <x v="0"/>
    <n v="7163"/>
    <d v="2016-02-18T00:00:00"/>
    <x v="0"/>
  </r>
  <r>
    <n v="29"/>
    <x v="3"/>
    <x v="0"/>
    <n v="5101"/>
    <d v="2016-02-20T00:00:00"/>
    <x v="3"/>
  </r>
  <r>
    <n v="30"/>
    <x v="5"/>
    <x v="1"/>
    <n v="7602"/>
    <d v="2016-02-21T00:00:00"/>
    <x v="6"/>
  </r>
  <r>
    <n v="31"/>
    <x v="6"/>
    <x v="1"/>
    <n v="1641"/>
    <d v="2016-02-22T00:00:00"/>
    <x v="0"/>
  </r>
  <r>
    <n v="32"/>
    <x v="5"/>
    <x v="1"/>
    <n v="8892"/>
    <d v="2016-02-23T00:00:00"/>
    <x v="4"/>
  </r>
  <r>
    <n v="33"/>
    <x v="5"/>
    <x v="1"/>
    <n v="2060"/>
    <d v="2016-02-29T00:00:00"/>
    <x v="6"/>
  </r>
  <r>
    <n v="34"/>
    <x v="1"/>
    <x v="0"/>
    <n v="1557"/>
    <d v="2016-02-29T00:00:00"/>
    <x v="3"/>
  </r>
  <r>
    <n v="35"/>
    <x v="5"/>
    <x v="1"/>
    <n v="6509"/>
    <d v="2016-03-01T00:00:00"/>
    <x v="6"/>
  </r>
  <r>
    <n v="36"/>
    <x v="5"/>
    <x v="1"/>
    <n v="5718"/>
    <d v="2016-03-04T00:00:00"/>
    <x v="4"/>
  </r>
  <r>
    <n v="37"/>
    <x v="5"/>
    <x v="1"/>
    <n v="7655"/>
    <d v="2016-03-05T00:00:00"/>
    <x v="0"/>
  </r>
  <r>
    <n v="38"/>
    <x v="0"/>
    <x v="0"/>
    <n v="9116"/>
    <d v="2016-03-05T00:00:00"/>
    <x v="1"/>
  </r>
  <r>
    <n v="39"/>
    <x v="2"/>
    <x v="1"/>
    <n v="2795"/>
    <d v="2016-03-15T00:00:00"/>
    <x v="0"/>
  </r>
  <r>
    <n v="40"/>
    <x v="2"/>
    <x v="1"/>
    <n v="5084"/>
    <d v="2016-03-15T00:00:00"/>
    <x v="0"/>
  </r>
  <r>
    <n v="41"/>
    <x v="0"/>
    <x v="0"/>
    <n v="8941"/>
    <d v="2016-03-15T00:00:00"/>
    <x v="1"/>
  </r>
  <r>
    <n v="42"/>
    <x v="1"/>
    <x v="0"/>
    <n v="5341"/>
    <d v="2016-03-16T00:00:00"/>
    <x v="6"/>
  </r>
  <r>
    <n v="43"/>
    <x v="2"/>
    <x v="1"/>
    <n v="135"/>
    <d v="2016-03-19T00:00:00"/>
    <x v="2"/>
  </r>
  <r>
    <n v="44"/>
    <x v="2"/>
    <x v="1"/>
    <n v="9400"/>
    <d v="2016-03-19T00:00:00"/>
    <x v="4"/>
  </r>
  <r>
    <n v="45"/>
    <x v="3"/>
    <x v="0"/>
    <n v="6045"/>
    <d v="2016-03-21T00:00:00"/>
    <x v="3"/>
  </r>
  <r>
    <n v="46"/>
    <x v="5"/>
    <x v="1"/>
    <n v="5820"/>
    <d v="2016-03-22T00:00:00"/>
    <x v="5"/>
  </r>
  <r>
    <n v="47"/>
    <x v="4"/>
    <x v="1"/>
    <n v="8887"/>
    <d v="2016-03-23T00:00:00"/>
    <x v="3"/>
  </r>
  <r>
    <n v="48"/>
    <x v="4"/>
    <x v="1"/>
    <n v="6982"/>
    <d v="2016-03-24T00:00:00"/>
    <x v="0"/>
  </r>
  <r>
    <n v="49"/>
    <x v="2"/>
    <x v="1"/>
    <n v="4029"/>
    <d v="2016-03-26T00:00:00"/>
    <x v="4"/>
  </r>
  <r>
    <n v="50"/>
    <x v="0"/>
    <x v="0"/>
    <n v="3665"/>
    <d v="2016-03-26T00:00:00"/>
    <x v="3"/>
  </r>
  <r>
    <n v="51"/>
    <x v="2"/>
    <x v="1"/>
    <n v="4781"/>
    <d v="2016-03-29T00:00:00"/>
    <x v="6"/>
  </r>
  <r>
    <n v="52"/>
    <x v="6"/>
    <x v="1"/>
    <n v="3663"/>
    <d v="2016-03-30T00:00:00"/>
    <x v="4"/>
  </r>
  <r>
    <n v="53"/>
    <x v="5"/>
    <x v="1"/>
    <n v="6331"/>
    <d v="2016-04-01T00:00:00"/>
    <x v="6"/>
  </r>
  <r>
    <n v="54"/>
    <x v="5"/>
    <x v="1"/>
    <n v="4364"/>
    <d v="2016-04-01T00:00:00"/>
    <x v="2"/>
  </r>
  <r>
    <n v="55"/>
    <x v="0"/>
    <x v="0"/>
    <n v="607"/>
    <d v="2016-04-03T00:00:00"/>
    <x v="1"/>
  </r>
  <r>
    <n v="56"/>
    <x v="2"/>
    <x v="1"/>
    <n v="1054"/>
    <d v="2016-04-06T00:00:00"/>
    <x v="5"/>
  </r>
  <r>
    <n v="57"/>
    <x v="0"/>
    <x v="0"/>
    <n v="7659"/>
    <d v="2016-04-06T00:00:00"/>
    <x v="0"/>
  </r>
  <r>
    <n v="58"/>
    <x v="1"/>
    <x v="0"/>
    <n v="277"/>
    <d v="2016-04-12T00:00:00"/>
    <x v="3"/>
  </r>
  <r>
    <n v="59"/>
    <x v="2"/>
    <x v="1"/>
    <n v="235"/>
    <d v="2016-04-17T00:00:00"/>
    <x v="0"/>
  </r>
  <r>
    <n v="60"/>
    <x v="4"/>
    <x v="1"/>
    <n v="1113"/>
    <d v="2016-04-18T00:00:00"/>
    <x v="4"/>
  </r>
  <r>
    <n v="61"/>
    <x v="5"/>
    <x v="1"/>
    <n v="1128"/>
    <d v="2016-04-21T00:00:00"/>
    <x v="0"/>
  </r>
  <r>
    <n v="62"/>
    <x v="1"/>
    <x v="0"/>
    <n v="9231"/>
    <d v="2016-04-22T00:00:00"/>
    <x v="2"/>
  </r>
  <r>
    <n v="63"/>
    <x v="2"/>
    <x v="1"/>
    <n v="4387"/>
    <d v="2016-04-23T00:00:00"/>
    <x v="0"/>
  </r>
  <r>
    <n v="64"/>
    <x v="5"/>
    <x v="1"/>
    <n v="2763"/>
    <d v="2016-04-25T00:00:00"/>
    <x v="2"/>
  </r>
  <r>
    <n v="65"/>
    <x v="2"/>
    <x v="1"/>
    <n v="7898"/>
    <d v="2016-04-27T00:00:00"/>
    <x v="1"/>
  </r>
  <r>
    <n v="66"/>
    <x v="2"/>
    <x v="1"/>
    <n v="2427"/>
    <d v="2016-04-30T00:00:00"/>
    <x v="6"/>
  </r>
  <r>
    <n v="67"/>
    <x v="2"/>
    <x v="1"/>
    <n v="8663"/>
    <d v="2016-05-01T00:00:00"/>
    <x v="5"/>
  </r>
  <r>
    <n v="68"/>
    <x v="0"/>
    <x v="0"/>
    <n v="2789"/>
    <d v="2016-05-01T00:00:00"/>
    <x v="3"/>
  </r>
  <r>
    <n v="69"/>
    <x v="2"/>
    <x v="1"/>
    <n v="4054"/>
    <d v="2016-05-02T00:00:00"/>
    <x v="0"/>
  </r>
  <r>
    <n v="70"/>
    <x v="6"/>
    <x v="1"/>
    <n v="2262"/>
    <d v="2016-05-02T00:00:00"/>
    <x v="0"/>
  </r>
  <r>
    <n v="71"/>
    <x v="6"/>
    <x v="1"/>
    <n v="5600"/>
    <d v="2016-05-02T00:00:00"/>
    <x v="1"/>
  </r>
  <r>
    <n v="72"/>
    <x v="2"/>
    <x v="1"/>
    <n v="5787"/>
    <d v="2016-05-03T00:00:00"/>
    <x v="0"/>
  </r>
  <r>
    <n v="73"/>
    <x v="4"/>
    <x v="1"/>
    <n v="6295"/>
    <d v="2016-05-03T00:00:00"/>
    <x v="2"/>
  </r>
  <r>
    <n v="74"/>
    <x v="2"/>
    <x v="1"/>
    <n v="474"/>
    <d v="2016-05-05T00:00:00"/>
    <x v="3"/>
  </r>
  <r>
    <n v="75"/>
    <x v="5"/>
    <x v="1"/>
    <n v="4325"/>
    <d v="2016-05-05T00:00:00"/>
    <x v="6"/>
  </r>
  <r>
    <n v="76"/>
    <x v="2"/>
    <x v="1"/>
    <n v="592"/>
    <d v="2016-05-06T00:00:00"/>
    <x v="0"/>
  </r>
  <r>
    <n v="77"/>
    <x v="4"/>
    <x v="1"/>
    <n v="4330"/>
    <d v="2016-05-08T00:00:00"/>
    <x v="0"/>
  </r>
  <r>
    <n v="78"/>
    <x v="2"/>
    <x v="1"/>
    <n v="9405"/>
    <d v="2016-05-08T00:00:00"/>
    <x v="1"/>
  </r>
  <r>
    <n v="79"/>
    <x v="5"/>
    <x v="1"/>
    <n v="7671"/>
    <d v="2016-05-08T00:00:00"/>
    <x v="6"/>
  </r>
  <r>
    <n v="80"/>
    <x v="0"/>
    <x v="0"/>
    <n v="5791"/>
    <d v="2016-05-08T00:00:00"/>
    <x v="1"/>
  </r>
  <r>
    <n v="81"/>
    <x v="2"/>
    <x v="1"/>
    <n v="6007"/>
    <d v="2016-05-12T00:00:00"/>
    <x v="2"/>
  </r>
  <r>
    <n v="82"/>
    <x v="2"/>
    <x v="1"/>
    <n v="5030"/>
    <d v="2016-05-14T00:00:00"/>
    <x v="3"/>
  </r>
  <r>
    <n v="83"/>
    <x v="0"/>
    <x v="0"/>
    <n v="6763"/>
    <d v="2016-05-14T00:00:00"/>
    <x v="1"/>
  </r>
  <r>
    <n v="84"/>
    <x v="2"/>
    <x v="1"/>
    <n v="4248"/>
    <d v="2016-05-15T00:00:00"/>
    <x v="4"/>
  </r>
  <r>
    <n v="85"/>
    <x v="2"/>
    <x v="1"/>
    <n v="9543"/>
    <d v="2016-05-16T00:00:00"/>
    <x v="6"/>
  </r>
  <r>
    <n v="86"/>
    <x v="1"/>
    <x v="0"/>
    <n v="2054"/>
    <d v="2016-05-16T00:00:00"/>
    <x v="1"/>
  </r>
  <r>
    <n v="87"/>
    <x v="3"/>
    <x v="0"/>
    <n v="7094"/>
    <d v="2016-05-16T00:00:00"/>
    <x v="3"/>
  </r>
  <r>
    <n v="88"/>
    <x v="0"/>
    <x v="0"/>
    <n v="6087"/>
    <d v="2016-05-18T00:00:00"/>
    <x v="0"/>
  </r>
  <r>
    <n v="89"/>
    <x v="5"/>
    <x v="1"/>
    <n v="4264"/>
    <d v="2016-05-19T00:00:00"/>
    <x v="4"/>
  </r>
  <r>
    <n v="90"/>
    <x v="6"/>
    <x v="1"/>
    <n v="9333"/>
    <d v="2016-05-20T00:00:00"/>
    <x v="0"/>
  </r>
  <r>
    <n v="91"/>
    <x v="6"/>
    <x v="1"/>
    <n v="8775"/>
    <d v="2016-05-22T00:00:00"/>
    <x v="3"/>
  </r>
  <r>
    <n v="92"/>
    <x v="1"/>
    <x v="0"/>
    <n v="2011"/>
    <d v="2016-05-23T00:00:00"/>
    <x v="1"/>
  </r>
  <r>
    <n v="93"/>
    <x v="2"/>
    <x v="1"/>
    <n v="5632"/>
    <d v="2016-05-25T00:00:00"/>
    <x v="0"/>
  </r>
  <r>
    <n v="94"/>
    <x v="2"/>
    <x v="1"/>
    <n v="4904"/>
    <d v="2016-05-25T00:00:00"/>
    <x v="5"/>
  </r>
  <r>
    <n v="95"/>
    <x v="3"/>
    <x v="0"/>
    <n v="1002"/>
    <d v="2016-05-25T00:00:00"/>
    <x v="4"/>
  </r>
  <r>
    <n v="96"/>
    <x v="4"/>
    <x v="1"/>
    <n v="8141"/>
    <d v="2016-05-26T00:00:00"/>
    <x v="1"/>
  </r>
  <r>
    <n v="97"/>
    <x v="4"/>
    <x v="1"/>
    <n v="3644"/>
    <d v="2016-05-26T00:00:00"/>
    <x v="2"/>
  </r>
  <r>
    <n v="98"/>
    <x v="4"/>
    <x v="1"/>
    <n v="1380"/>
    <d v="2016-05-26T00:00:00"/>
    <x v="4"/>
  </r>
  <r>
    <n v="99"/>
    <x v="1"/>
    <x v="0"/>
    <n v="8354"/>
    <d v="2016-05-26T00:00:00"/>
    <x v="3"/>
  </r>
  <r>
    <n v="100"/>
    <x v="2"/>
    <x v="1"/>
    <n v="5182"/>
    <d v="2016-05-27T00:00:00"/>
    <x v="0"/>
  </r>
  <r>
    <n v="101"/>
    <x v="5"/>
    <x v="1"/>
    <n v="2193"/>
    <d v="2016-05-27T00:00:00"/>
    <x v="6"/>
  </r>
  <r>
    <n v="102"/>
    <x v="6"/>
    <x v="1"/>
    <n v="3647"/>
    <d v="2016-05-28T00:00:00"/>
    <x v="0"/>
  </r>
  <r>
    <n v="103"/>
    <x v="5"/>
    <x v="1"/>
    <n v="4104"/>
    <d v="2016-05-28T00:00:00"/>
    <x v="0"/>
  </r>
  <r>
    <n v="104"/>
    <x v="0"/>
    <x v="0"/>
    <n v="7457"/>
    <d v="2016-05-28T00:00:00"/>
    <x v="0"/>
  </r>
  <r>
    <n v="105"/>
    <x v="6"/>
    <x v="1"/>
    <n v="3767"/>
    <d v="2016-05-29T00:00:00"/>
    <x v="2"/>
  </r>
  <r>
    <n v="106"/>
    <x v="1"/>
    <x v="0"/>
    <n v="4685"/>
    <d v="2016-05-30T00:00:00"/>
    <x v="3"/>
  </r>
  <r>
    <n v="107"/>
    <x v="2"/>
    <x v="1"/>
    <n v="3917"/>
    <d v="2016-06-04T00:00:00"/>
    <x v="0"/>
  </r>
  <r>
    <n v="108"/>
    <x v="5"/>
    <x v="1"/>
    <n v="521"/>
    <d v="2016-06-04T00:00:00"/>
    <x v="2"/>
  </r>
  <r>
    <n v="109"/>
    <x v="5"/>
    <x v="1"/>
    <n v="5605"/>
    <d v="2016-06-10T00:00:00"/>
    <x v="6"/>
  </r>
  <r>
    <n v="110"/>
    <x v="1"/>
    <x v="0"/>
    <n v="9630"/>
    <d v="2016-06-11T00:00:00"/>
    <x v="3"/>
  </r>
  <r>
    <n v="111"/>
    <x v="2"/>
    <x v="1"/>
    <n v="6941"/>
    <d v="2016-06-20T00:00:00"/>
    <x v="2"/>
  </r>
  <r>
    <n v="112"/>
    <x v="1"/>
    <x v="0"/>
    <n v="7231"/>
    <d v="2016-06-20T00:00:00"/>
    <x v="1"/>
  </r>
  <r>
    <n v="113"/>
    <x v="1"/>
    <x v="0"/>
    <n v="8891"/>
    <d v="2016-06-23T00:00:00"/>
    <x v="4"/>
  </r>
  <r>
    <n v="114"/>
    <x v="2"/>
    <x v="1"/>
    <n v="107"/>
    <d v="2016-06-25T00:00:00"/>
    <x v="6"/>
  </r>
  <r>
    <n v="115"/>
    <x v="2"/>
    <x v="1"/>
    <n v="4243"/>
    <d v="2016-06-26T00:00:00"/>
    <x v="0"/>
  </r>
  <r>
    <n v="116"/>
    <x v="4"/>
    <x v="1"/>
    <n v="4514"/>
    <d v="2016-06-27T00:00:00"/>
    <x v="0"/>
  </r>
  <r>
    <n v="117"/>
    <x v="6"/>
    <x v="1"/>
    <n v="5480"/>
    <d v="2016-07-02T00:00:00"/>
    <x v="0"/>
  </r>
  <r>
    <n v="118"/>
    <x v="2"/>
    <x v="1"/>
    <n v="5002"/>
    <d v="2016-07-02T00:00:00"/>
    <x v="6"/>
  </r>
  <r>
    <n v="119"/>
    <x v="2"/>
    <x v="1"/>
    <n v="8530"/>
    <d v="2016-07-05T00:00:00"/>
    <x v="2"/>
  </r>
  <r>
    <n v="120"/>
    <x v="4"/>
    <x v="1"/>
    <n v="4819"/>
    <d v="2016-07-07T00:00:00"/>
    <x v="5"/>
  </r>
  <r>
    <n v="121"/>
    <x v="1"/>
    <x v="0"/>
    <n v="6343"/>
    <d v="2016-07-11T00:00:00"/>
    <x v="1"/>
  </r>
  <r>
    <n v="122"/>
    <x v="4"/>
    <x v="1"/>
    <n v="2318"/>
    <d v="2016-07-13T00:00:00"/>
    <x v="1"/>
  </r>
  <r>
    <n v="123"/>
    <x v="4"/>
    <x v="1"/>
    <n v="220"/>
    <d v="2016-07-20T00:00:00"/>
    <x v="1"/>
  </r>
  <r>
    <n v="124"/>
    <x v="4"/>
    <x v="1"/>
    <n v="6341"/>
    <d v="2016-07-20T00:00:00"/>
    <x v="5"/>
  </r>
  <r>
    <n v="125"/>
    <x v="5"/>
    <x v="1"/>
    <n v="330"/>
    <d v="2016-07-20T00:00:00"/>
    <x v="3"/>
  </r>
  <r>
    <n v="126"/>
    <x v="1"/>
    <x v="0"/>
    <n v="3027"/>
    <d v="2016-07-20T00:00:00"/>
    <x v="1"/>
  </r>
  <r>
    <n v="127"/>
    <x v="4"/>
    <x v="1"/>
    <n v="850"/>
    <d v="2016-07-22T00:00:00"/>
    <x v="5"/>
  </r>
  <r>
    <n v="128"/>
    <x v="2"/>
    <x v="1"/>
    <n v="8986"/>
    <d v="2016-07-23T00:00:00"/>
    <x v="1"/>
  </r>
  <r>
    <n v="129"/>
    <x v="1"/>
    <x v="0"/>
    <n v="3800"/>
    <d v="2016-07-25T00:00:00"/>
    <x v="0"/>
  </r>
  <r>
    <n v="130"/>
    <x v="0"/>
    <x v="0"/>
    <n v="5751"/>
    <d v="2016-07-28T00:00:00"/>
    <x v="1"/>
  </r>
  <r>
    <n v="131"/>
    <x v="5"/>
    <x v="1"/>
    <n v="1704"/>
    <d v="2016-07-29T00:00:00"/>
    <x v="1"/>
  </r>
  <r>
    <n v="132"/>
    <x v="2"/>
    <x v="1"/>
    <n v="7966"/>
    <d v="2016-07-30T00:00:00"/>
    <x v="4"/>
  </r>
  <r>
    <n v="133"/>
    <x v="2"/>
    <x v="1"/>
    <n v="852"/>
    <d v="2016-07-31T00:00:00"/>
    <x v="0"/>
  </r>
  <r>
    <n v="134"/>
    <x v="3"/>
    <x v="0"/>
    <n v="8416"/>
    <d v="2016-07-31T00:00:00"/>
    <x v="4"/>
  </r>
  <r>
    <n v="135"/>
    <x v="2"/>
    <x v="1"/>
    <n v="7144"/>
    <d v="2016-08-01T00:00:00"/>
    <x v="6"/>
  </r>
  <r>
    <n v="136"/>
    <x v="1"/>
    <x v="0"/>
    <n v="7854"/>
    <d v="2016-08-01T00:00:00"/>
    <x v="0"/>
  </r>
  <r>
    <n v="137"/>
    <x v="4"/>
    <x v="1"/>
    <n v="859"/>
    <d v="2016-08-03T00:00:00"/>
    <x v="0"/>
  </r>
  <r>
    <n v="138"/>
    <x v="1"/>
    <x v="0"/>
    <n v="8049"/>
    <d v="2016-08-12T00:00:00"/>
    <x v="0"/>
  </r>
  <r>
    <n v="139"/>
    <x v="2"/>
    <x v="1"/>
    <n v="2836"/>
    <d v="2016-08-13T00:00:00"/>
    <x v="3"/>
  </r>
  <r>
    <n v="140"/>
    <x v="0"/>
    <x v="0"/>
    <n v="1743"/>
    <d v="2016-08-19T00:00:00"/>
    <x v="0"/>
  </r>
  <r>
    <n v="141"/>
    <x v="5"/>
    <x v="1"/>
    <n v="3844"/>
    <d v="2016-08-23T00:00:00"/>
    <x v="6"/>
  </r>
  <r>
    <n v="142"/>
    <x v="5"/>
    <x v="1"/>
    <n v="7490"/>
    <d v="2016-08-24T00:00:00"/>
    <x v="6"/>
  </r>
  <r>
    <n v="143"/>
    <x v="1"/>
    <x v="0"/>
    <n v="4483"/>
    <d v="2016-08-25T00:00:00"/>
    <x v="3"/>
  </r>
  <r>
    <n v="144"/>
    <x v="5"/>
    <x v="1"/>
    <n v="7333"/>
    <d v="2016-08-27T00:00:00"/>
    <x v="2"/>
  </r>
  <r>
    <n v="145"/>
    <x v="0"/>
    <x v="0"/>
    <n v="7654"/>
    <d v="2016-08-28T00:00:00"/>
    <x v="0"/>
  </r>
  <r>
    <n v="146"/>
    <x v="5"/>
    <x v="1"/>
    <n v="3944"/>
    <d v="2016-08-29T00:00:00"/>
    <x v="1"/>
  </r>
  <r>
    <n v="147"/>
    <x v="3"/>
    <x v="0"/>
    <n v="5761"/>
    <d v="2016-08-29T00:00:00"/>
    <x v="3"/>
  </r>
  <r>
    <n v="148"/>
    <x v="2"/>
    <x v="1"/>
    <n v="6864"/>
    <d v="2016-09-01T00:00:00"/>
    <x v="5"/>
  </r>
  <r>
    <n v="149"/>
    <x v="2"/>
    <x v="1"/>
    <n v="4016"/>
    <d v="2016-09-01T00:00:00"/>
    <x v="3"/>
  </r>
  <r>
    <n v="150"/>
    <x v="2"/>
    <x v="1"/>
    <n v="1841"/>
    <d v="2016-09-02T00:00:00"/>
    <x v="0"/>
  </r>
  <r>
    <n v="151"/>
    <x v="2"/>
    <x v="1"/>
    <n v="424"/>
    <d v="2016-09-05T00:00:00"/>
    <x v="4"/>
  </r>
  <r>
    <n v="152"/>
    <x v="2"/>
    <x v="1"/>
    <n v="8765"/>
    <d v="2016-09-07T00:00:00"/>
    <x v="1"/>
  </r>
  <r>
    <n v="153"/>
    <x v="2"/>
    <x v="1"/>
    <n v="5583"/>
    <d v="2016-09-08T00:00:00"/>
    <x v="0"/>
  </r>
  <r>
    <n v="154"/>
    <x v="1"/>
    <x v="0"/>
    <n v="4390"/>
    <d v="2016-09-09T00:00:00"/>
    <x v="5"/>
  </r>
  <r>
    <n v="155"/>
    <x v="1"/>
    <x v="0"/>
    <n v="352"/>
    <d v="2016-09-09T00:00:00"/>
    <x v="2"/>
  </r>
  <r>
    <n v="156"/>
    <x v="5"/>
    <x v="1"/>
    <n v="8489"/>
    <d v="2016-09-11T00:00:00"/>
    <x v="0"/>
  </r>
  <r>
    <n v="157"/>
    <x v="2"/>
    <x v="1"/>
    <n v="7090"/>
    <d v="2016-09-11T00:00:00"/>
    <x v="6"/>
  </r>
  <r>
    <n v="158"/>
    <x v="2"/>
    <x v="1"/>
    <n v="7880"/>
    <d v="2016-09-15T00:00:00"/>
    <x v="0"/>
  </r>
  <r>
    <n v="159"/>
    <x v="4"/>
    <x v="1"/>
    <n v="3861"/>
    <d v="2016-09-18T00:00:00"/>
    <x v="0"/>
  </r>
  <r>
    <n v="160"/>
    <x v="1"/>
    <x v="0"/>
    <n v="7927"/>
    <d v="2016-09-19T00:00:00"/>
    <x v="3"/>
  </r>
  <r>
    <n v="161"/>
    <x v="2"/>
    <x v="1"/>
    <n v="6162"/>
    <d v="2016-09-20T00:00:00"/>
    <x v="0"/>
  </r>
  <r>
    <n v="162"/>
    <x v="6"/>
    <x v="1"/>
    <n v="5523"/>
    <d v="2016-09-25T00:00:00"/>
    <x v="4"/>
  </r>
  <r>
    <n v="163"/>
    <x v="1"/>
    <x v="0"/>
    <n v="5936"/>
    <d v="2016-09-25T00:00:00"/>
    <x v="1"/>
  </r>
  <r>
    <n v="164"/>
    <x v="0"/>
    <x v="0"/>
    <n v="7251"/>
    <d v="2016-09-26T00:00:00"/>
    <x v="3"/>
  </r>
  <r>
    <n v="165"/>
    <x v="4"/>
    <x v="1"/>
    <n v="6187"/>
    <d v="2016-09-27T00:00:00"/>
    <x v="4"/>
  </r>
  <r>
    <n v="166"/>
    <x v="2"/>
    <x v="1"/>
    <n v="3210"/>
    <d v="2016-09-29T00:00:00"/>
    <x v="3"/>
  </r>
  <r>
    <n v="167"/>
    <x v="0"/>
    <x v="0"/>
    <n v="682"/>
    <d v="2016-09-29T00:00:00"/>
    <x v="3"/>
  </r>
  <r>
    <n v="168"/>
    <x v="2"/>
    <x v="1"/>
    <n v="793"/>
    <d v="2016-10-03T00:00:00"/>
    <x v="4"/>
  </r>
  <r>
    <n v="169"/>
    <x v="0"/>
    <x v="0"/>
    <n v="5346"/>
    <d v="2016-10-04T00:00:00"/>
    <x v="3"/>
  </r>
  <r>
    <n v="170"/>
    <x v="2"/>
    <x v="1"/>
    <n v="7103"/>
    <d v="2016-10-07T00:00:00"/>
    <x v="5"/>
  </r>
  <r>
    <n v="171"/>
    <x v="0"/>
    <x v="0"/>
    <n v="4603"/>
    <d v="2016-10-10T00:00:00"/>
    <x v="0"/>
  </r>
  <r>
    <n v="172"/>
    <x v="5"/>
    <x v="1"/>
    <n v="8160"/>
    <d v="2016-10-16T00:00:00"/>
    <x v="6"/>
  </r>
  <r>
    <n v="173"/>
    <x v="5"/>
    <x v="1"/>
    <n v="7171"/>
    <d v="2016-10-23T00:00:00"/>
    <x v="1"/>
  </r>
  <r>
    <n v="174"/>
    <x v="2"/>
    <x v="1"/>
    <n v="3552"/>
    <d v="2016-10-23T00:00:00"/>
    <x v="5"/>
  </r>
  <r>
    <n v="175"/>
    <x v="2"/>
    <x v="1"/>
    <n v="7273"/>
    <d v="2016-10-25T00:00:00"/>
    <x v="4"/>
  </r>
  <r>
    <n v="176"/>
    <x v="2"/>
    <x v="1"/>
    <n v="2402"/>
    <d v="2016-10-26T00:00:00"/>
    <x v="3"/>
  </r>
  <r>
    <n v="177"/>
    <x v="2"/>
    <x v="1"/>
    <n v="1197"/>
    <d v="2016-10-26T00:00:00"/>
    <x v="4"/>
  </r>
  <r>
    <n v="178"/>
    <x v="3"/>
    <x v="0"/>
    <n v="5015"/>
    <d v="2016-10-26T00:00:00"/>
    <x v="4"/>
  </r>
  <r>
    <n v="179"/>
    <x v="4"/>
    <x v="1"/>
    <n v="5818"/>
    <d v="2016-11-02T00:00:00"/>
    <x v="0"/>
  </r>
  <r>
    <n v="180"/>
    <x v="2"/>
    <x v="1"/>
    <n v="4399"/>
    <d v="2016-11-03T00:00:00"/>
    <x v="1"/>
  </r>
  <r>
    <n v="181"/>
    <x v="0"/>
    <x v="0"/>
    <n v="3011"/>
    <d v="2016-11-03T00:00:00"/>
    <x v="0"/>
  </r>
  <r>
    <n v="182"/>
    <x v="5"/>
    <x v="1"/>
    <n v="4715"/>
    <d v="2016-11-09T00:00:00"/>
    <x v="1"/>
  </r>
  <r>
    <n v="183"/>
    <x v="5"/>
    <x v="1"/>
    <n v="5321"/>
    <d v="2016-11-12T00:00:00"/>
    <x v="6"/>
  </r>
  <r>
    <n v="184"/>
    <x v="2"/>
    <x v="1"/>
    <n v="8894"/>
    <d v="2016-11-15T00:00:00"/>
    <x v="0"/>
  </r>
  <r>
    <n v="185"/>
    <x v="0"/>
    <x v="0"/>
    <n v="4846"/>
    <d v="2016-11-25T00:00:00"/>
    <x v="1"/>
  </r>
  <r>
    <n v="186"/>
    <x v="1"/>
    <x v="0"/>
    <n v="284"/>
    <d v="2016-11-25T00:00:00"/>
    <x v="3"/>
  </r>
  <r>
    <n v="187"/>
    <x v="4"/>
    <x v="1"/>
    <n v="8283"/>
    <d v="2016-11-26T00:00:00"/>
    <x v="1"/>
  </r>
  <r>
    <n v="188"/>
    <x v="4"/>
    <x v="1"/>
    <n v="9990"/>
    <d v="2016-11-28T00:00:00"/>
    <x v="2"/>
  </r>
  <r>
    <n v="189"/>
    <x v="2"/>
    <x v="1"/>
    <n v="9014"/>
    <d v="2016-11-28T00:00:00"/>
    <x v="4"/>
  </r>
  <r>
    <n v="190"/>
    <x v="5"/>
    <x v="1"/>
    <n v="1942"/>
    <d v="2016-11-29T00:00:00"/>
    <x v="6"/>
  </r>
  <r>
    <n v="191"/>
    <x v="2"/>
    <x v="1"/>
    <n v="7223"/>
    <d v="2016-11-30T00:00:00"/>
    <x v="0"/>
  </r>
  <r>
    <n v="192"/>
    <x v="0"/>
    <x v="0"/>
    <n v="4673"/>
    <d v="2016-12-02T00:00:00"/>
    <x v="0"/>
  </r>
  <r>
    <n v="193"/>
    <x v="0"/>
    <x v="0"/>
    <n v="9104"/>
    <d v="2016-12-04T00:00:00"/>
    <x v="6"/>
  </r>
  <r>
    <n v="194"/>
    <x v="5"/>
    <x v="1"/>
    <n v="6078"/>
    <d v="2016-12-05T00:00:00"/>
    <x v="0"/>
  </r>
  <r>
    <n v="195"/>
    <x v="3"/>
    <x v="0"/>
    <n v="3278"/>
    <d v="2016-12-06T00:00:00"/>
    <x v="3"/>
  </r>
  <r>
    <n v="196"/>
    <x v="2"/>
    <x v="1"/>
    <n v="136"/>
    <d v="2016-12-12T00:00:00"/>
    <x v="2"/>
  </r>
  <r>
    <n v="197"/>
    <x v="2"/>
    <x v="1"/>
    <n v="8377"/>
    <d v="2016-12-12T00:00:00"/>
    <x v="4"/>
  </r>
  <r>
    <n v="198"/>
    <x v="2"/>
    <x v="1"/>
    <n v="2382"/>
    <d v="2016-12-12T00:00:00"/>
    <x v="0"/>
  </r>
  <r>
    <n v="199"/>
    <x v="2"/>
    <x v="1"/>
    <n v="8702"/>
    <d v="2016-12-15T00:00:00"/>
    <x v="3"/>
  </r>
  <r>
    <n v="200"/>
    <x v="2"/>
    <x v="1"/>
    <n v="5021"/>
    <d v="2016-12-16T00:00:00"/>
    <x v="0"/>
  </r>
  <r>
    <n v="201"/>
    <x v="5"/>
    <x v="1"/>
    <n v="1760"/>
    <d v="2016-12-16T00:00:00"/>
    <x v="4"/>
  </r>
  <r>
    <n v="202"/>
    <x v="2"/>
    <x v="1"/>
    <n v="4766"/>
    <d v="2016-12-18T00:00:00"/>
    <x v="3"/>
  </r>
  <r>
    <n v="203"/>
    <x v="3"/>
    <x v="0"/>
    <n v="1541"/>
    <d v="2016-12-19T00:00:00"/>
    <x v="1"/>
  </r>
  <r>
    <n v="204"/>
    <x v="4"/>
    <x v="1"/>
    <n v="2782"/>
    <d v="2016-12-20T00:00:00"/>
    <x v="1"/>
  </r>
  <r>
    <n v="205"/>
    <x v="5"/>
    <x v="1"/>
    <n v="2455"/>
    <d v="2016-12-20T00:00:00"/>
    <x v="2"/>
  </r>
  <r>
    <n v="206"/>
    <x v="5"/>
    <x v="1"/>
    <n v="4512"/>
    <d v="2016-12-22T00:00:00"/>
    <x v="5"/>
  </r>
  <r>
    <n v="207"/>
    <x v="5"/>
    <x v="1"/>
    <n v="8752"/>
    <d v="2016-12-22T00:00:00"/>
    <x v="3"/>
  </r>
  <r>
    <n v="208"/>
    <x v="0"/>
    <x v="0"/>
    <n v="9127"/>
    <d v="2016-12-25T00:00:00"/>
    <x v="0"/>
  </r>
  <r>
    <n v="209"/>
    <x v="5"/>
    <x v="1"/>
    <n v="1777"/>
    <d v="2016-12-28T00:00:00"/>
    <x v="6"/>
  </r>
  <r>
    <n v="210"/>
    <x v="3"/>
    <x v="0"/>
    <n v="680"/>
    <d v="2016-12-28T00:00:00"/>
    <x v="6"/>
  </r>
  <r>
    <n v="211"/>
    <x v="4"/>
    <x v="1"/>
    <n v="958"/>
    <d v="2016-12-29T00:00:00"/>
    <x v="0"/>
  </r>
  <r>
    <n v="212"/>
    <x v="0"/>
    <x v="0"/>
    <n v="2613"/>
    <d v="2016-12-29T00:00:00"/>
    <x v="4"/>
  </r>
  <r>
    <n v="213"/>
    <x v="0"/>
    <x v="0"/>
    <n v="339"/>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2FB65B-4FCD-4EE7-AE4E-61890F216CCE}"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3">
  <location ref="A27:B30" firstHeaderRow="1" firstDataRow="1" firstDataCol="1"/>
  <pivotFields count="7">
    <pivotField compact="0" outline="0" showAll="0"/>
    <pivotField compact="0" outline="0" showAll="0">
      <items count="8">
        <item x="5"/>
        <item x="2"/>
        <item x="3"/>
        <item x="1"/>
        <item x="0"/>
        <item x="6"/>
        <item x="4"/>
        <item t="default"/>
      </items>
    </pivotField>
    <pivotField axis="axisRow" dataField="1"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 compact="0" outline="0" dragToRow="0" dragToCol="0" dragToPage="0" showAll="0" defaultSubtotal="0"/>
  </pivotFields>
  <rowFields count="1">
    <field x="2"/>
  </rowFields>
  <rowItems count="3">
    <i>
      <x/>
    </i>
    <i>
      <x v="1"/>
    </i>
    <i t="grand">
      <x/>
    </i>
  </rowItems>
  <colItems count="1">
    <i/>
  </colItems>
  <dataFields count="1">
    <dataField name="Count of Category" fld="2" subtotal="count" baseField="0" baseItem="0"/>
  </dataFields>
  <chartFormats count="1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 count="1" selected="0">
            <x v="0"/>
          </reference>
        </references>
      </pivotArea>
    </chartFormat>
    <chartFormat chart="6" format="1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2" count="1" selected="0">
            <x v="0"/>
          </reference>
        </references>
      </pivotArea>
    </chartFormat>
    <chartFormat chart="12" format="1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FB7B45-69FC-44D1-B742-C92C56A6EB93}"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5">
  <location ref="A14:B22" firstHeaderRow="1" firstDataRow="1" firstDataCol="1"/>
  <pivotFields count="7">
    <pivotField compact="0" outline="0" showAll="0"/>
    <pivotField axis="axisRow"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 compact="0" outline="0" dragToRow="0" dragToCol="0" dragToPage="0" showAll="0" defaultSubtotal="0"/>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6039D6-919E-412A-A59F-4095B7CC3CBC}"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3">
  <location ref="A1:B9" firstHeaderRow="1" firstDataRow="1" firstDataCol="1"/>
  <pivotFields count="7">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 compact="0" outline="0" dragToRow="0" dragToCol="0" dragToPage="0" showAll="0" defaultSubtotal="0"/>
  </pivotFields>
  <rowFields count="1">
    <field x="1"/>
  </rowFields>
  <rowItems count="8">
    <i>
      <x/>
    </i>
    <i>
      <x v="1"/>
    </i>
    <i>
      <x v="2"/>
    </i>
    <i>
      <x v="3"/>
    </i>
    <i>
      <x v="4"/>
    </i>
    <i>
      <x v="5"/>
    </i>
    <i>
      <x v="6"/>
    </i>
    <i t="grand">
      <x/>
    </i>
  </rowItems>
  <colItems count="1">
    <i/>
  </colItems>
  <dataFields count="1">
    <dataField name="Average of Amount" fld="3" subtotal="average" baseField="1" baseItem="0"/>
  </dataFields>
  <formats count="7">
    <format dxfId="8">
      <pivotArea outline="0" fieldPosition="0">
        <references count="1">
          <reference field="1" count="1" selected="0">
            <x v="0"/>
          </reference>
        </references>
      </pivotArea>
    </format>
    <format dxfId="7">
      <pivotArea outline="0" fieldPosition="0">
        <references count="1">
          <reference field="1" count="1" selected="0">
            <x v="1"/>
          </reference>
        </references>
      </pivotArea>
    </format>
    <format dxfId="6">
      <pivotArea outline="0" fieldPosition="0">
        <references count="1">
          <reference field="1" count="1" selected="0">
            <x v="2"/>
          </reference>
        </references>
      </pivotArea>
    </format>
    <format dxfId="5">
      <pivotArea outline="0" fieldPosition="0">
        <references count="1">
          <reference field="1" count="1" selected="0">
            <x v="3"/>
          </reference>
        </references>
      </pivotArea>
    </format>
    <format dxfId="4">
      <pivotArea outline="0" fieldPosition="0">
        <references count="1">
          <reference field="1" count="1" selected="0">
            <x v="4"/>
          </reference>
        </references>
      </pivotArea>
    </format>
    <format dxfId="3">
      <pivotArea outline="0" fieldPosition="0">
        <references count="1">
          <reference field="1" count="1" selected="0">
            <x v="6"/>
          </reference>
        </references>
      </pivotArea>
    </format>
    <format dxfId="2">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DE624A-77DD-47E5-8E6A-553866585D77}"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1">
  <location ref="C32:K41" firstHeaderRow="1" firstDataRow="2" firstDataCol="1"/>
  <pivotFields count="7">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Col" compact="0" outline="0" showAll="0">
      <items count="8">
        <item x="4"/>
        <item x="2"/>
        <item x="6"/>
        <item x="3"/>
        <item x="5"/>
        <item x="1"/>
        <item x="0"/>
        <item t="default"/>
      </items>
    </pivotField>
    <pivotField compact="0" outline="0" dragToRow="0" dragToCol="0" dragToPage="0" showAll="0" defaultSubtotal="0"/>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Sum of Amount" fld="3" baseField="0" baseItem="0"/>
  </dataFields>
  <chartFormats count="2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 chart="4" format="28" series="1">
      <pivotArea type="data" outline="0" fieldPosition="0">
        <references count="2">
          <reference field="4294967294" count="1" selected="0">
            <x v="0"/>
          </reference>
          <reference field="5" count="1" selected="0">
            <x v="0"/>
          </reference>
        </references>
      </pivotArea>
    </chartFormat>
    <chartFormat chart="4" format="29" series="1">
      <pivotArea type="data" outline="0" fieldPosition="0">
        <references count="2">
          <reference field="4294967294" count="1" selected="0">
            <x v="0"/>
          </reference>
          <reference field="5" count="1" selected="0">
            <x v="1"/>
          </reference>
        </references>
      </pivotArea>
    </chartFormat>
    <chartFormat chart="4" format="30" series="1">
      <pivotArea type="data" outline="0" fieldPosition="0">
        <references count="2">
          <reference field="4294967294" count="1" selected="0">
            <x v="0"/>
          </reference>
          <reference field="5" count="1" selected="0">
            <x v="2"/>
          </reference>
        </references>
      </pivotArea>
    </chartFormat>
    <chartFormat chart="4" format="31" series="1">
      <pivotArea type="data" outline="0" fieldPosition="0">
        <references count="2">
          <reference field="4294967294" count="1" selected="0">
            <x v="0"/>
          </reference>
          <reference field="5" count="1" selected="0">
            <x v="3"/>
          </reference>
        </references>
      </pivotArea>
    </chartFormat>
    <chartFormat chart="4" format="32" series="1">
      <pivotArea type="data" outline="0" fieldPosition="0">
        <references count="2">
          <reference field="4294967294" count="1" selected="0">
            <x v="0"/>
          </reference>
          <reference field="5" count="1" selected="0">
            <x v="4"/>
          </reference>
        </references>
      </pivotArea>
    </chartFormat>
    <chartFormat chart="4" format="33" series="1">
      <pivotArea type="data" outline="0" fieldPosition="0">
        <references count="2">
          <reference field="4294967294" count="1" selected="0">
            <x v="0"/>
          </reference>
          <reference field="5" count="1" selected="0">
            <x v="5"/>
          </reference>
        </references>
      </pivotArea>
    </chartFormat>
    <chartFormat chart="4" format="34" series="1">
      <pivotArea type="data" outline="0" fieldPosition="0">
        <references count="2">
          <reference field="4294967294" count="1" selected="0">
            <x v="0"/>
          </reference>
          <reference field="5" count="1" selected="0">
            <x v="6"/>
          </reference>
        </references>
      </pivotArea>
    </chartFormat>
    <chartFormat chart="10" format="14" series="1">
      <pivotArea type="data" outline="0" fieldPosition="0">
        <references count="2">
          <reference field="4294967294" count="1" selected="0">
            <x v="0"/>
          </reference>
          <reference field="5" count="1" selected="0">
            <x v="0"/>
          </reference>
        </references>
      </pivotArea>
    </chartFormat>
    <chartFormat chart="10" format="15" series="1">
      <pivotArea type="data" outline="0" fieldPosition="0">
        <references count="2">
          <reference field="4294967294" count="1" selected="0">
            <x v="0"/>
          </reference>
          <reference field="5" count="1" selected="0">
            <x v="1"/>
          </reference>
        </references>
      </pivotArea>
    </chartFormat>
    <chartFormat chart="10" format="16" series="1">
      <pivotArea type="data" outline="0" fieldPosition="0">
        <references count="2">
          <reference field="4294967294" count="1" selected="0">
            <x v="0"/>
          </reference>
          <reference field="5" count="1" selected="0">
            <x v="2"/>
          </reference>
        </references>
      </pivotArea>
    </chartFormat>
    <chartFormat chart="10" format="17" series="1">
      <pivotArea type="data" outline="0" fieldPosition="0">
        <references count="2">
          <reference field="4294967294" count="1" selected="0">
            <x v="0"/>
          </reference>
          <reference field="5" count="1" selected="0">
            <x v="3"/>
          </reference>
        </references>
      </pivotArea>
    </chartFormat>
    <chartFormat chart="10" format="18" series="1">
      <pivotArea type="data" outline="0" fieldPosition="0">
        <references count="2">
          <reference field="4294967294" count="1" selected="0">
            <x v="0"/>
          </reference>
          <reference field="5" count="1" selected="0">
            <x v="4"/>
          </reference>
        </references>
      </pivotArea>
    </chartFormat>
    <chartFormat chart="10" format="19" series="1">
      <pivotArea type="data" outline="0" fieldPosition="0">
        <references count="2">
          <reference field="4294967294" count="1" selected="0">
            <x v="0"/>
          </reference>
          <reference field="5" count="1" selected="0">
            <x v="5"/>
          </reference>
        </references>
      </pivotArea>
    </chartFormat>
    <chartFormat chart="10" format="20"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4596B3-4E18-46E1-A713-1260E3FC4311}"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1">
  <location ref="C17:F26" firstHeaderRow="1" firstDataRow="2" firstDataCol="1"/>
  <pivotFields count="7">
    <pivotField compact="0" outline="0" showAll="0"/>
    <pivotField axis="axisRow"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 compact="0" outline="0" dragToRow="0" dragToCol="0" dragToPage="0" showAll="0" defaultSubtotal="0"/>
  </pivotFields>
  <rowFields count="1">
    <field x="1"/>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10" format="4" series="1">
      <pivotArea type="data" outline="0" fieldPosition="0">
        <references count="2">
          <reference field="4294967294" count="1" selected="0">
            <x v="0"/>
          </reference>
          <reference field="2" count="1" selected="0">
            <x v="0"/>
          </reference>
        </references>
      </pivotArea>
    </chartFormat>
    <chartFormat chart="10"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B34057A-0A3A-42F1-8016-8A0AAF6EC13A}" sourceName="Product">
  <pivotTables>
    <pivotTable tabId="3" name="PivotTable1"/>
    <pivotTable tabId="3" name="PivotTable2"/>
    <pivotTable tabId="3" name="PivotTable3"/>
    <pivotTable tabId="4" name="PivotTable7"/>
    <pivotTable tabId="4" name="PivotTable8"/>
  </pivotTables>
  <data>
    <tabular pivotCacheId="77744361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B00F6E6-2845-4AA6-9899-79DCDC6078C6}" sourceName="Category">
  <pivotTables>
    <pivotTable tabId="3" name="PivotTable1"/>
    <pivotTable tabId="3" name="PivotTable2"/>
    <pivotTable tabId="3" name="PivotTable3"/>
    <pivotTable tabId="4" name="PivotTable7"/>
    <pivotTable tabId="4" name="PivotTable8"/>
  </pivotTables>
  <data>
    <tabular pivotCacheId="77744361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1D46393-C8DE-4C73-8067-DE8FED0D22D8}" sourceName="Country">
  <pivotTables>
    <pivotTable tabId="3" name="PivotTable1"/>
    <pivotTable tabId="3" name="PivotTable2"/>
    <pivotTable tabId="3" name="PivotTable3"/>
    <pivotTable tabId="4" name="PivotTable7"/>
    <pivotTable tabId="4" name="PivotTable8"/>
  </pivotTables>
  <data>
    <tabular pivotCacheId="77744361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B30009ED-5945-4EB2-8D94-67763D6553F3}" cache="Slicer_Product" caption="Product" rowHeight="241300"/>
  <slicer name="Category 1" xr10:uid="{135D7CBB-C0BE-442E-AFD4-5E90F86D62BF}" cache="Slicer_Category" caption="Category" rowHeight="241300"/>
  <slicer name="Country 1" xr10:uid="{9BA50E9F-221B-479C-8CC8-2698DEC0F1E4}"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464711C9-EEBC-4DF2-A8BA-966A58742570}" cache="Slicer_Product" caption="Product" rowHeight="241300"/>
  <slicer name="Category" xr10:uid="{7A3B8CAA-C200-49AD-9E42-256629A51796}" cache="Slicer_Category" caption="Category" rowHeight="241300"/>
  <slicer name="Country" xr10:uid="{417F118A-6619-491C-9FAA-789A079A0B79}"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B8689A-8554-4410-91EE-FC3FC97661F0}" name="Table2" displayName="Table2" ref="A1:F214" totalsRowShown="0" headerRowDxfId="14">
  <autoFilter ref="A1:F214" xr:uid="{7FB8689A-8554-4410-91EE-FC3FC97661F0}"/>
  <tableColumns count="6">
    <tableColumn id="1" xr3:uid="{990524F0-D830-4AB9-81EF-0606F322E90D}" name="Order ID"/>
    <tableColumn id="2" xr3:uid="{B80E7C18-21B4-4374-A2E6-54300FA56B05}" name="Product"/>
    <tableColumn id="3" xr3:uid="{2141CACF-734E-4675-9465-15695FC04986}" name="Category"/>
    <tableColumn id="4" xr3:uid="{25E3B3E0-A35C-40E0-A907-88B5A60A1386}" name="Amount" dataDxfId="13"/>
    <tableColumn id="5" xr3:uid="{5630A5E5-BC9E-4D6E-A3DF-95ADC19412DA}" name="Date" dataDxfId="12"/>
    <tableColumn id="6" xr3:uid="{51C0D5D5-F4B2-41D5-BBE4-0B9EBA443C8F}" name="Country"/>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1">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0"/>
    <tableColumn id="5" xr3:uid="{0098E771-5555-40D4-9387-75F4219BA077}" name="Date" dataDxfId="9"/>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topLeftCell="D21" workbookViewId="0">
      <selection activeCell="D21" sqref="D21"/>
    </sheetView>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14"/>
  <sheetViews>
    <sheetView topLeftCell="H1" workbookViewId="0">
      <selection activeCell="Q7" sqref="Q7"/>
    </sheetView>
  </sheetViews>
  <sheetFormatPr defaultRowHeight="16.5" x14ac:dyDescent="0.3"/>
  <cols>
    <col min="1" max="1" width="10.5" customWidth="1"/>
    <col min="2" max="2" width="9.875" customWidth="1"/>
    <col min="3" max="3" width="10.875" customWidth="1"/>
    <col min="4" max="4" width="10.25" customWidth="1"/>
    <col min="5" max="5" width="10.625" customWidth="1"/>
    <col min="6" max="8" width="15.375" customWidth="1"/>
    <col min="9" max="9" width="10.375" customWidth="1"/>
    <col min="10" max="10" width="10.25" customWidth="1"/>
    <col min="14" max="15" width="10" customWidth="1"/>
    <col min="19" max="19" width="39.875" customWidth="1"/>
  </cols>
  <sheetData>
    <row r="1" spans="1:19" x14ac:dyDescent="0.3">
      <c r="A1" s="1" t="s">
        <v>1</v>
      </c>
      <c r="B1" s="1" t="s">
        <v>2</v>
      </c>
      <c r="C1" s="1" t="s">
        <v>3</v>
      </c>
      <c r="D1" s="1" t="s">
        <v>4</v>
      </c>
      <c r="E1" s="1" t="s">
        <v>7</v>
      </c>
      <c r="F1" s="1" t="s">
        <v>0</v>
      </c>
      <c r="H1" s="1"/>
      <c r="S1" s="1" t="s">
        <v>22</v>
      </c>
    </row>
    <row r="2" spans="1:19" x14ac:dyDescent="0.3">
      <c r="A2">
        <v>1</v>
      </c>
      <c r="B2" t="s">
        <v>17</v>
      </c>
      <c r="C2" t="s">
        <v>6</v>
      </c>
      <c r="D2" s="2">
        <v>4270</v>
      </c>
      <c r="E2" s="3">
        <v>42375</v>
      </c>
      <c r="F2" t="s">
        <v>8</v>
      </c>
      <c r="H2" s="12" t="str" cm="1">
        <f t="array" ref="H2:H3">_xlfn.UNIQUE(Table2[Category])</f>
        <v>Vegetables</v>
      </c>
      <c r="I2">
        <f>COUNTIF(Table2[Category],H2)</f>
        <v>67</v>
      </c>
      <c r="J2" s="4" t="s">
        <v>8</v>
      </c>
      <c r="K2" s="5">
        <f>COUNTIF(Data!F2:F214,Data!J2)</f>
        <v>57</v>
      </c>
      <c r="L2" s="6" t="str" cm="1">
        <f t="array" ref="L2:L8">_xlfn.UNIQUE(B2:B214)</f>
        <v>Carrots</v>
      </c>
      <c r="M2" s="7">
        <f t="shared" ref="M2:M8" si="0">COUNTIF(B2:B214,L2)</f>
        <v>27</v>
      </c>
      <c r="N2" s="8">
        <f>AVERAGE(D2:D214)</f>
        <v>4834.4319248826287</v>
      </c>
      <c r="O2" s="11">
        <f>SUM(Table2[Amount])</f>
        <v>1029734</v>
      </c>
      <c r="P2" s="13">
        <f>COUNTA(Table2[Product])</f>
        <v>213</v>
      </c>
      <c r="S2" t="s">
        <v>23</v>
      </c>
    </row>
    <row r="3" spans="1:19" x14ac:dyDescent="0.3">
      <c r="A3">
        <v>2</v>
      </c>
      <c r="B3" t="s">
        <v>21</v>
      </c>
      <c r="C3" t="s">
        <v>6</v>
      </c>
      <c r="D3" s="2">
        <v>8239</v>
      </c>
      <c r="E3" s="3">
        <v>42376</v>
      </c>
      <c r="F3" t="s">
        <v>9</v>
      </c>
      <c r="H3" t="str">
        <v>Fruit</v>
      </c>
      <c r="I3">
        <f>COUNTIF(Table2[Category],H3)</f>
        <v>146</v>
      </c>
      <c r="L3" t="str">
        <v>Cabbage</v>
      </c>
      <c r="M3">
        <f t="shared" si="0"/>
        <v>27</v>
      </c>
      <c r="S3" t="s">
        <v>24</v>
      </c>
    </row>
    <row r="4" spans="1:19" x14ac:dyDescent="0.3">
      <c r="A4">
        <v>3</v>
      </c>
      <c r="B4" t="s">
        <v>13</v>
      </c>
      <c r="C4" t="s">
        <v>5</v>
      </c>
      <c r="D4" s="2">
        <v>617</v>
      </c>
      <c r="E4" s="3">
        <v>42377</v>
      </c>
      <c r="F4" t="s">
        <v>8</v>
      </c>
      <c r="L4" t="str">
        <v>Banana</v>
      </c>
      <c r="M4">
        <f t="shared" si="0"/>
        <v>71</v>
      </c>
      <c r="S4" t="s">
        <v>25</v>
      </c>
    </row>
    <row r="5" spans="1:19" x14ac:dyDescent="0.3">
      <c r="A5">
        <v>4</v>
      </c>
      <c r="B5" t="s">
        <v>13</v>
      </c>
      <c r="C5" t="s">
        <v>5</v>
      </c>
      <c r="D5" s="2">
        <v>8384</v>
      </c>
      <c r="E5" s="3">
        <v>42379</v>
      </c>
      <c r="F5" t="s">
        <v>10</v>
      </c>
      <c r="L5" t="str">
        <v>Beans</v>
      </c>
      <c r="M5">
        <f t="shared" si="0"/>
        <v>13</v>
      </c>
      <c r="S5" t="s">
        <v>27</v>
      </c>
    </row>
    <row r="6" spans="1:19" x14ac:dyDescent="0.3">
      <c r="A6">
        <v>5</v>
      </c>
      <c r="B6" t="s">
        <v>18</v>
      </c>
      <c r="C6" t="s">
        <v>6</v>
      </c>
      <c r="D6" s="2">
        <v>2626</v>
      </c>
      <c r="E6" s="3">
        <v>42379</v>
      </c>
      <c r="F6" t="s">
        <v>12</v>
      </c>
      <c r="L6" t="str">
        <v>Orange</v>
      </c>
      <c r="M6">
        <f t="shared" si="0"/>
        <v>24</v>
      </c>
      <c r="S6" t="s">
        <v>26</v>
      </c>
    </row>
    <row r="7" spans="1:19" x14ac:dyDescent="0.3">
      <c r="A7">
        <v>6</v>
      </c>
      <c r="B7" t="s">
        <v>15</v>
      </c>
      <c r="C7" t="s">
        <v>5</v>
      </c>
      <c r="D7" s="2">
        <v>3610</v>
      </c>
      <c r="E7" s="3">
        <v>42380</v>
      </c>
      <c r="F7" t="s">
        <v>8</v>
      </c>
      <c r="L7" t="str">
        <v>Apple</v>
      </c>
      <c r="M7">
        <f t="shared" si="0"/>
        <v>40</v>
      </c>
      <c r="S7" t="s">
        <v>28</v>
      </c>
    </row>
    <row r="8" spans="1:19" x14ac:dyDescent="0.3">
      <c r="A8">
        <v>7</v>
      </c>
      <c r="B8" t="s">
        <v>21</v>
      </c>
      <c r="C8" t="s">
        <v>6</v>
      </c>
      <c r="D8" s="2">
        <v>9062</v>
      </c>
      <c r="E8" s="3">
        <v>42380</v>
      </c>
      <c r="F8" t="s">
        <v>11</v>
      </c>
      <c r="L8" t="str">
        <v>Mango</v>
      </c>
      <c r="M8">
        <f t="shared" si="0"/>
        <v>11</v>
      </c>
      <c r="S8" t="s">
        <v>29</v>
      </c>
    </row>
    <row r="9" spans="1:19" x14ac:dyDescent="0.3">
      <c r="A9">
        <v>8</v>
      </c>
      <c r="B9" t="s">
        <v>13</v>
      </c>
      <c r="C9" t="s">
        <v>5</v>
      </c>
      <c r="D9" s="2">
        <v>6906</v>
      </c>
      <c r="E9" s="3">
        <v>42385</v>
      </c>
      <c r="F9" t="s">
        <v>20</v>
      </c>
      <c r="S9" t="s">
        <v>30</v>
      </c>
    </row>
    <row r="10" spans="1:19" x14ac:dyDescent="0.3">
      <c r="A10">
        <v>9</v>
      </c>
      <c r="B10" t="s">
        <v>14</v>
      </c>
      <c r="C10" t="s">
        <v>5</v>
      </c>
      <c r="D10" s="2">
        <v>2417</v>
      </c>
      <c r="E10" s="3">
        <v>42385</v>
      </c>
      <c r="F10" t="s">
        <v>19</v>
      </c>
      <c r="S10" t="s">
        <v>36</v>
      </c>
    </row>
    <row r="11" spans="1:19" x14ac:dyDescent="0.3">
      <c r="A11">
        <v>10</v>
      </c>
      <c r="B11" t="s">
        <v>14</v>
      </c>
      <c r="C11" t="s">
        <v>5</v>
      </c>
      <c r="D11" s="2">
        <v>7431</v>
      </c>
      <c r="E11" s="3">
        <v>42385</v>
      </c>
      <c r="F11" t="s">
        <v>10</v>
      </c>
      <c r="S11" t="s">
        <v>37</v>
      </c>
    </row>
    <row r="12" spans="1:19" x14ac:dyDescent="0.3">
      <c r="A12">
        <v>11</v>
      </c>
      <c r="B12" t="s">
        <v>13</v>
      </c>
      <c r="C12" t="s">
        <v>5</v>
      </c>
      <c r="D12" s="2">
        <v>8250</v>
      </c>
      <c r="E12" s="3">
        <v>42385</v>
      </c>
      <c r="F12" t="s">
        <v>12</v>
      </c>
      <c r="S12" t="s">
        <v>38</v>
      </c>
    </row>
    <row r="13" spans="1:19" x14ac:dyDescent="0.3">
      <c r="A13">
        <v>12</v>
      </c>
      <c r="B13" t="s">
        <v>21</v>
      </c>
      <c r="C13" t="s">
        <v>6</v>
      </c>
      <c r="D13" s="2">
        <v>7012</v>
      </c>
      <c r="E13" s="3">
        <v>42387</v>
      </c>
      <c r="F13" t="s">
        <v>8</v>
      </c>
      <c r="S13" t="s">
        <v>39</v>
      </c>
    </row>
    <row r="14" spans="1:19" x14ac:dyDescent="0.3">
      <c r="A14">
        <v>13</v>
      </c>
      <c r="B14" t="s">
        <v>17</v>
      </c>
      <c r="C14" t="s">
        <v>6</v>
      </c>
      <c r="D14" s="2">
        <v>1903</v>
      </c>
      <c r="E14" s="3">
        <v>42389</v>
      </c>
      <c r="F14" t="s">
        <v>12</v>
      </c>
    </row>
    <row r="15" spans="1:19" x14ac:dyDescent="0.3">
      <c r="A15">
        <v>14</v>
      </c>
      <c r="B15" t="s">
        <v>21</v>
      </c>
      <c r="C15" t="s">
        <v>6</v>
      </c>
      <c r="D15" s="2">
        <v>2824</v>
      </c>
      <c r="E15" s="3">
        <v>42391</v>
      </c>
      <c r="F15" t="s">
        <v>10</v>
      </c>
    </row>
    <row r="16" spans="1:19"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conditionalFormatting sqref="F2:F214 H3:H214">
    <cfRule type="containsBlanks" dxfId="1" priority="2">
      <formula>LEN(TRIM(F2))=0</formula>
    </cfRule>
  </conditionalFormatting>
  <conditionalFormatting sqref="H1 A1:F214 H3:H214">
    <cfRule type="containsErrors" dxfId="0" priority="1">
      <formula>ISERROR(A1)</formula>
    </cfRule>
  </conditionalFormatting>
  <dataValidations count="1">
    <dataValidation type="list" allowBlank="1" showInputMessage="1" showErrorMessage="1" sqref="J2" xr:uid="{C22174C7-F9C9-4603-AD84-121C465C1846}">
      <formula1>$F$2:$F$214</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workbookViewId="0">
      <selection activeCell="M6" sqref="M6"/>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3" max="13" width="12.375" customWidth="1"/>
  </cols>
  <sheetData>
    <row r="1" spans="1:13" x14ac:dyDescent="0.3">
      <c r="A1" s="1" t="s">
        <v>1</v>
      </c>
      <c r="B1" s="1" t="s">
        <v>2</v>
      </c>
      <c r="C1" s="1" t="s">
        <v>3</v>
      </c>
      <c r="D1" s="1" t="s">
        <v>4</v>
      </c>
      <c r="E1" s="1" t="s">
        <v>7</v>
      </c>
      <c r="F1" s="1" t="s">
        <v>0</v>
      </c>
    </row>
    <row r="2" spans="1:13" x14ac:dyDescent="0.3">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row>
    <row r="12" spans="1:13" x14ac:dyDescent="0.3">
      <c r="A12">
        <v>11</v>
      </c>
      <c r="B12" t="s">
        <v>13</v>
      </c>
      <c r="C12" t="s">
        <v>5</v>
      </c>
      <c r="D12" s="2">
        <v>8250</v>
      </c>
      <c r="E12" s="3">
        <v>42385</v>
      </c>
      <c r="F12" t="s">
        <v>12</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row>
    <row r="15" spans="1:13" x14ac:dyDescent="0.3">
      <c r="A15">
        <v>14</v>
      </c>
      <c r="B15" t="s">
        <v>21</v>
      </c>
      <c r="C15" t="s">
        <v>6</v>
      </c>
      <c r="D15" s="2">
        <v>2824</v>
      </c>
      <c r="E15" s="3">
        <v>42391</v>
      </c>
      <c r="F15" t="s">
        <v>10</v>
      </c>
    </row>
    <row r="16" spans="1:13"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opLeftCell="A23" workbookViewId="0">
      <selection activeCell="B4" sqref="B4"/>
    </sheetView>
  </sheetViews>
  <sheetFormatPr defaultRowHeight="16.5" x14ac:dyDescent="0.3"/>
  <cols>
    <col min="1" max="1" width="11.625" bestFit="1" customWidth="1"/>
    <col min="2" max="2" width="18.125" bestFit="1" customWidth="1"/>
    <col min="3" max="3" width="13" customWidth="1"/>
  </cols>
  <sheetData>
    <row r="1" spans="1:2" x14ac:dyDescent="0.3">
      <c r="A1" s="9" t="s">
        <v>2</v>
      </c>
      <c r="B1" t="s">
        <v>34</v>
      </c>
    </row>
    <row r="2" spans="1:2" x14ac:dyDescent="0.3">
      <c r="A2" t="s">
        <v>14</v>
      </c>
      <c r="B2" s="10">
        <v>4781.4250000000002</v>
      </c>
    </row>
    <row r="3" spans="1:2" x14ac:dyDescent="0.3">
      <c r="A3" t="s">
        <v>13</v>
      </c>
      <c r="B3" s="10">
        <v>4792.8873239436616</v>
      </c>
    </row>
    <row r="4" spans="1:2" x14ac:dyDescent="0.3">
      <c r="A4" t="s">
        <v>18</v>
      </c>
      <c r="B4" s="10">
        <v>4406.2307692307695</v>
      </c>
    </row>
    <row r="5" spans="1:2" x14ac:dyDescent="0.3">
      <c r="A5" t="s">
        <v>21</v>
      </c>
      <c r="B5" s="10">
        <v>5275.5185185185182</v>
      </c>
    </row>
    <row r="6" spans="1:2" x14ac:dyDescent="0.3">
      <c r="A6" t="s">
        <v>17</v>
      </c>
      <c r="B6" s="10">
        <v>5072.0370370370374</v>
      </c>
    </row>
    <row r="7" spans="1:2" x14ac:dyDescent="0.3">
      <c r="A7" t="s">
        <v>16</v>
      </c>
      <c r="B7">
        <v>5189</v>
      </c>
    </row>
    <row r="8" spans="1:2" x14ac:dyDescent="0.3">
      <c r="A8" t="s">
        <v>15</v>
      </c>
      <c r="B8" s="10">
        <v>4351.583333333333</v>
      </c>
    </row>
    <row r="9" spans="1:2" x14ac:dyDescent="0.3">
      <c r="A9" t="s">
        <v>31</v>
      </c>
      <c r="B9" s="10">
        <v>4834.4319248826287</v>
      </c>
    </row>
    <row r="14" spans="1:2" x14ac:dyDescent="0.3">
      <c r="A14" s="9" t="s">
        <v>2</v>
      </c>
      <c r="B14" t="s">
        <v>33</v>
      </c>
    </row>
    <row r="15" spans="1:2" x14ac:dyDescent="0.3">
      <c r="A15" t="s">
        <v>14</v>
      </c>
      <c r="B15">
        <v>40</v>
      </c>
    </row>
    <row r="16" spans="1:2" x14ac:dyDescent="0.3">
      <c r="A16" t="s">
        <v>13</v>
      </c>
      <c r="B16">
        <v>71</v>
      </c>
    </row>
    <row r="17" spans="1:2" x14ac:dyDescent="0.3">
      <c r="A17" t="s">
        <v>18</v>
      </c>
      <c r="B17">
        <v>13</v>
      </c>
    </row>
    <row r="18" spans="1:2" x14ac:dyDescent="0.3">
      <c r="A18" t="s">
        <v>21</v>
      </c>
      <c r="B18">
        <v>27</v>
      </c>
    </row>
    <row r="19" spans="1:2" x14ac:dyDescent="0.3">
      <c r="A19" t="s">
        <v>17</v>
      </c>
      <c r="B19">
        <v>27</v>
      </c>
    </row>
    <row r="20" spans="1:2" x14ac:dyDescent="0.3">
      <c r="A20" t="s">
        <v>16</v>
      </c>
      <c r="B20">
        <v>11</v>
      </c>
    </row>
    <row r="21" spans="1:2" x14ac:dyDescent="0.3">
      <c r="A21" t="s">
        <v>15</v>
      </c>
      <c r="B21">
        <v>24</v>
      </c>
    </row>
    <row r="22" spans="1:2" x14ac:dyDescent="0.3">
      <c r="A22" t="s">
        <v>31</v>
      </c>
      <c r="B22">
        <v>213</v>
      </c>
    </row>
    <row r="27" spans="1:2" x14ac:dyDescent="0.3">
      <c r="A27" s="9" t="s">
        <v>3</v>
      </c>
      <c r="B27" t="s">
        <v>35</v>
      </c>
    </row>
    <row r="28" spans="1:2" x14ac:dyDescent="0.3">
      <c r="A28" t="s">
        <v>5</v>
      </c>
      <c r="B28">
        <v>146</v>
      </c>
    </row>
    <row r="29" spans="1:2" x14ac:dyDescent="0.3">
      <c r="A29" t="s">
        <v>6</v>
      </c>
      <c r="B29">
        <v>67</v>
      </c>
    </row>
    <row r="30" spans="1:2" x14ac:dyDescent="0.3">
      <c r="A30" t="s">
        <v>31</v>
      </c>
      <c r="B30">
        <v>213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7:K41"/>
  <sheetViews>
    <sheetView topLeftCell="J23" workbookViewId="0">
      <selection activeCell="K32" sqref="K32"/>
    </sheetView>
  </sheetViews>
  <sheetFormatPr defaultRowHeight="16.5" x14ac:dyDescent="0.3"/>
  <cols>
    <col min="1" max="2" width="9.75" bestFit="1" customWidth="1"/>
    <col min="3" max="3" width="14.75" customWidth="1"/>
    <col min="4" max="10" width="15.625" bestFit="1" customWidth="1"/>
    <col min="11" max="11" width="11.5" bestFit="1" customWidth="1"/>
    <col min="12" max="12" width="11.25" customWidth="1"/>
  </cols>
  <sheetData>
    <row r="17" spans="3:6" x14ac:dyDescent="0.3">
      <c r="C17" s="9" t="s">
        <v>32</v>
      </c>
      <c r="D17" s="9" t="s">
        <v>3</v>
      </c>
    </row>
    <row r="18" spans="3:6" x14ac:dyDescent="0.3">
      <c r="C18" s="9" t="s">
        <v>2</v>
      </c>
      <c r="D18" t="s">
        <v>5</v>
      </c>
      <c r="E18" t="s">
        <v>6</v>
      </c>
      <c r="F18" t="s">
        <v>31</v>
      </c>
    </row>
    <row r="19" spans="3:6" x14ac:dyDescent="0.3">
      <c r="C19" t="s">
        <v>14</v>
      </c>
      <c r="D19">
        <v>191257</v>
      </c>
      <c r="F19">
        <v>191257</v>
      </c>
    </row>
    <row r="20" spans="3:6" x14ac:dyDescent="0.3">
      <c r="C20" t="s">
        <v>13</v>
      </c>
      <c r="D20">
        <v>340295</v>
      </c>
      <c r="F20">
        <v>340295</v>
      </c>
    </row>
    <row r="21" spans="3:6" x14ac:dyDescent="0.3">
      <c r="C21" t="s">
        <v>18</v>
      </c>
      <c r="E21">
        <v>57281</v>
      </c>
      <c r="F21">
        <v>57281</v>
      </c>
    </row>
    <row r="22" spans="3:6" x14ac:dyDescent="0.3">
      <c r="C22" t="s">
        <v>21</v>
      </c>
      <c r="E22">
        <v>142439</v>
      </c>
      <c r="F22">
        <v>142439</v>
      </c>
    </row>
    <row r="23" spans="3:6" x14ac:dyDescent="0.3">
      <c r="C23" t="s">
        <v>17</v>
      </c>
      <c r="E23">
        <v>136945</v>
      </c>
      <c r="F23">
        <v>136945</v>
      </c>
    </row>
    <row r="24" spans="3:6" x14ac:dyDescent="0.3">
      <c r="C24" t="s">
        <v>16</v>
      </c>
      <c r="D24">
        <v>57079</v>
      </c>
      <c r="F24">
        <v>57079</v>
      </c>
    </row>
    <row r="25" spans="3:6" x14ac:dyDescent="0.3">
      <c r="C25" t="s">
        <v>15</v>
      </c>
      <c r="D25">
        <v>104438</v>
      </c>
      <c r="F25">
        <v>104438</v>
      </c>
    </row>
    <row r="26" spans="3:6" x14ac:dyDescent="0.3">
      <c r="C26" t="s">
        <v>31</v>
      </c>
      <c r="D26">
        <v>693069</v>
      </c>
      <c r="E26">
        <v>336665</v>
      </c>
      <c r="F26">
        <v>1029734</v>
      </c>
    </row>
    <row r="32" spans="3:6" x14ac:dyDescent="0.3">
      <c r="C32" s="9" t="s">
        <v>32</v>
      </c>
      <c r="D32" s="9" t="s">
        <v>0</v>
      </c>
    </row>
    <row r="33" spans="3:11" x14ac:dyDescent="0.3">
      <c r="C33" s="9" t="s">
        <v>2</v>
      </c>
      <c r="D33" t="s">
        <v>11</v>
      </c>
      <c r="E33" t="s">
        <v>10</v>
      </c>
      <c r="F33" t="s">
        <v>19</v>
      </c>
      <c r="G33" t="s">
        <v>12</v>
      </c>
      <c r="H33" t="s">
        <v>20</v>
      </c>
      <c r="I33" t="s">
        <v>9</v>
      </c>
      <c r="J33" t="s">
        <v>8</v>
      </c>
      <c r="K33" t="s">
        <v>31</v>
      </c>
    </row>
    <row r="34" spans="3:11" x14ac:dyDescent="0.3">
      <c r="C34" t="s">
        <v>14</v>
      </c>
      <c r="D34">
        <v>20634</v>
      </c>
      <c r="E34">
        <v>24867</v>
      </c>
      <c r="F34">
        <v>80193</v>
      </c>
      <c r="G34">
        <v>9082</v>
      </c>
      <c r="H34">
        <v>10332</v>
      </c>
      <c r="I34">
        <v>17534</v>
      </c>
      <c r="J34">
        <v>28615</v>
      </c>
      <c r="K34">
        <v>191257</v>
      </c>
    </row>
    <row r="35" spans="3:11" x14ac:dyDescent="0.3">
      <c r="C35" t="s">
        <v>13</v>
      </c>
      <c r="D35">
        <v>52721</v>
      </c>
      <c r="E35">
        <v>33775</v>
      </c>
      <c r="F35">
        <v>36094</v>
      </c>
      <c r="G35">
        <v>39686</v>
      </c>
      <c r="H35">
        <v>40050</v>
      </c>
      <c r="I35">
        <v>42908</v>
      </c>
      <c r="J35">
        <v>95061</v>
      </c>
      <c r="K35">
        <v>340295</v>
      </c>
    </row>
    <row r="36" spans="3:11" x14ac:dyDescent="0.3">
      <c r="C36" t="s">
        <v>18</v>
      </c>
      <c r="D36">
        <v>14433</v>
      </c>
      <c r="F36">
        <v>680</v>
      </c>
      <c r="G36">
        <v>29905</v>
      </c>
      <c r="I36">
        <v>5100</v>
      </c>
      <c r="J36">
        <v>7163</v>
      </c>
      <c r="K36">
        <v>57281</v>
      </c>
    </row>
    <row r="37" spans="3:11" x14ac:dyDescent="0.3">
      <c r="C37" t="s">
        <v>21</v>
      </c>
      <c r="D37">
        <v>17953</v>
      </c>
      <c r="E37">
        <v>12407</v>
      </c>
      <c r="F37">
        <v>5341</v>
      </c>
      <c r="G37">
        <v>37197</v>
      </c>
      <c r="H37">
        <v>4390</v>
      </c>
      <c r="I37">
        <v>38436</v>
      </c>
      <c r="J37">
        <v>26715</v>
      </c>
      <c r="K37">
        <v>142439</v>
      </c>
    </row>
    <row r="38" spans="3:11" x14ac:dyDescent="0.3">
      <c r="C38" t="s">
        <v>17</v>
      </c>
      <c r="D38">
        <v>8106</v>
      </c>
      <c r="F38">
        <v>9104</v>
      </c>
      <c r="G38">
        <v>21636</v>
      </c>
      <c r="I38">
        <v>41815</v>
      </c>
      <c r="J38">
        <v>56284</v>
      </c>
      <c r="K38">
        <v>136945</v>
      </c>
    </row>
    <row r="39" spans="3:11" x14ac:dyDescent="0.3">
      <c r="C39" t="s">
        <v>16</v>
      </c>
      <c r="D39">
        <v>9186</v>
      </c>
      <c r="E39">
        <v>3767</v>
      </c>
      <c r="F39">
        <v>7388</v>
      </c>
      <c r="G39">
        <v>8775</v>
      </c>
      <c r="I39">
        <v>5600</v>
      </c>
      <c r="J39">
        <v>22363</v>
      </c>
      <c r="K39">
        <v>57079</v>
      </c>
    </row>
    <row r="40" spans="3:11" x14ac:dyDescent="0.3">
      <c r="C40" t="s">
        <v>15</v>
      </c>
      <c r="D40">
        <v>8680</v>
      </c>
      <c r="E40">
        <v>19929</v>
      </c>
      <c r="F40">
        <v>2256</v>
      </c>
      <c r="G40">
        <v>8887</v>
      </c>
      <c r="H40">
        <v>12010</v>
      </c>
      <c r="I40">
        <v>21744</v>
      </c>
      <c r="J40">
        <v>30932</v>
      </c>
      <c r="K40">
        <v>104438</v>
      </c>
    </row>
    <row r="41" spans="3:11" x14ac:dyDescent="0.3">
      <c r="C41" t="s">
        <v>31</v>
      </c>
      <c r="D41">
        <v>131713</v>
      </c>
      <c r="E41">
        <v>94745</v>
      </c>
      <c r="F41">
        <v>141056</v>
      </c>
      <c r="G41">
        <v>155168</v>
      </c>
      <c r="H41">
        <v>66782</v>
      </c>
      <c r="I41">
        <v>173137</v>
      </c>
      <c r="J41">
        <v>267133</v>
      </c>
      <c r="K41">
        <v>1029734</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topLeftCell="B18" workbookViewId="0">
      <selection activeCell="S19" sqref="S19"/>
    </sheetView>
  </sheetViews>
  <sheetFormatPr defaultRowHeight="16.5"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2BEAB-75A8-454B-9D60-4BC6DDE76E66}">
  <dimension ref="R17"/>
  <sheetViews>
    <sheetView showGridLines="0" tabSelected="1" zoomScale="84" zoomScaleNormal="84" workbookViewId="0">
      <selection activeCell="W29" sqref="W29"/>
    </sheetView>
  </sheetViews>
  <sheetFormatPr defaultRowHeight="16.5" x14ac:dyDescent="0.3"/>
  <cols>
    <col min="1" max="16384" width="9" style="15"/>
  </cols>
  <sheetData>
    <row r="17" spans="18:18" ht="26.25" x14ac:dyDescent="0.35">
      <c r="R17" s="1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90C3E-91CB-4259-85AB-43E4BA1B73AB}">
  <dimension ref="A1"/>
  <sheetViews>
    <sheetView showGridLines="0" workbookViewId="0">
      <selection activeCell="D3" sqref="D3"/>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BLOSSOM ACADEMY</vt:lpstr>
      <vt:lpstr>Data</vt:lpstr>
      <vt:lpstr>Table</vt:lpstr>
      <vt:lpstr>One-dimensional Pivot Table</vt:lpstr>
      <vt:lpstr>Two-dimensional Pivot Table</vt:lpstr>
      <vt:lpstr>Charts</vt:lpstr>
      <vt:lpstr>Dashboard (2)</vt:lpstr>
      <vt:lpstr>Dashboard</vt:lpstr>
      <vt:lpstr>'Dashboard (2)'!Category</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Margolda Bosu</cp:lastModifiedBy>
  <dcterms:created xsi:type="dcterms:W3CDTF">2012-06-12T18:34:12Z</dcterms:created>
  <dcterms:modified xsi:type="dcterms:W3CDTF">2024-10-10T07:52:02Z</dcterms:modified>
</cp:coreProperties>
</file>