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charalam\dev\prospectiveLCA\Premise\pLCA\Enhanced-Technosphere-wide-LCA-paper\fixed_backg\"/>
    </mc:Choice>
  </mc:AlternateContent>
  <xr:revisionPtr revIDLastSave="0" documentId="13_ncr:1_{AB1E5225-717D-489C-B325-0B8E8858D69F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definedNames>
    <definedName name="_xlnm._FilterDatabase" localSheetId="0" hidden="1">Sheet1!$C$1:$C$424</definedName>
  </definedNames>
  <calcPr calcId="191029"/>
</workbook>
</file>

<file path=xl/calcChain.xml><?xml version="1.0" encoding="utf-8"?>
<calcChain xmlns="http://schemas.openxmlformats.org/spreadsheetml/2006/main">
  <c r="N22" i="1" l="1"/>
  <c r="S29" i="1" l="1"/>
  <c r="S8" i="1"/>
  <c r="S407" i="1"/>
  <c r="O2" i="1" l="1"/>
  <c r="O3" i="1"/>
  <c r="O4" i="1"/>
  <c r="O5" i="1"/>
  <c r="O6" i="1"/>
  <c r="O7" i="1"/>
  <c r="O8" i="1"/>
  <c r="O9" i="1"/>
  <c r="N6" i="1"/>
  <c r="N5" i="1"/>
  <c r="N4" i="1"/>
  <c r="N3" i="1"/>
  <c r="N2" i="1"/>
  <c r="N7" i="1"/>
  <c r="N8" i="1"/>
  <c r="N9" i="1"/>
  <c r="S421" i="1"/>
  <c r="S414" i="1"/>
  <c r="S400" i="1"/>
  <c r="S393" i="1"/>
  <c r="S386" i="1"/>
  <c r="S379" i="1"/>
  <c r="S372" i="1"/>
  <c r="S365" i="1"/>
  <c r="S358" i="1"/>
  <c r="S351" i="1"/>
  <c r="S344" i="1"/>
  <c r="S337" i="1"/>
  <c r="S330" i="1"/>
  <c r="S323" i="1"/>
  <c r="S316" i="1"/>
  <c r="S309" i="1"/>
  <c r="S302" i="1"/>
  <c r="S295" i="1"/>
  <c r="S288" i="1"/>
  <c r="S281" i="1"/>
  <c r="S274" i="1"/>
  <c r="S267" i="1"/>
  <c r="S260" i="1"/>
  <c r="S253" i="1"/>
  <c r="S246" i="1"/>
  <c r="S239" i="1"/>
  <c r="S232" i="1"/>
  <c r="S225" i="1"/>
  <c r="S218" i="1"/>
  <c r="S211" i="1"/>
  <c r="S204" i="1"/>
  <c r="S197" i="1"/>
  <c r="S190" i="1"/>
  <c r="S183" i="1"/>
  <c r="S176" i="1"/>
  <c r="S169" i="1"/>
  <c r="S162" i="1"/>
  <c r="S155" i="1"/>
  <c r="S148" i="1"/>
  <c r="S141" i="1"/>
  <c r="S134" i="1"/>
  <c r="S127" i="1"/>
  <c r="S120" i="1"/>
  <c r="S113" i="1"/>
  <c r="S106" i="1"/>
  <c r="S99" i="1"/>
  <c r="S92" i="1"/>
  <c r="S85" i="1"/>
  <c r="S78" i="1"/>
  <c r="S71" i="1"/>
  <c r="S64" i="1"/>
  <c r="S57" i="1"/>
  <c r="S50" i="1"/>
  <c r="S43" i="1"/>
  <c r="S15" i="1"/>
  <c r="S22" i="1"/>
  <c r="S36" i="1"/>
  <c r="S424" i="1" l="1"/>
  <c r="S423" i="1"/>
  <c r="N21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23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11" i="1"/>
  <c r="N210" i="1"/>
  <c r="N149" i="1"/>
  <c r="N141" i="1"/>
  <c r="N121" i="1"/>
  <c r="N115" i="1"/>
  <c r="N108" i="1"/>
  <c r="N107" i="1"/>
  <c r="N109" i="1"/>
  <c r="N110" i="1"/>
  <c r="N111" i="1"/>
  <c r="N112" i="1"/>
  <c r="N113" i="1"/>
  <c r="N114" i="1"/>
  <c r="N116" i="1"/>
  <c r="N117" i="1"/>
  <c r="N118" i="1"/>
  <c r="N119" i="1"/>
  <c r="N120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2" i="1"/>
  <c r="N143" i="1"/>
  <c r="N144" i="1"/>
  <c r="N145" i="1"/>
  <c r="N146" i="1"/>
  <c r="N147" i="1"/>
  <c r="N148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100" i="1"/>
  <c r="N99" i="1"/>
  <c r="N68" i="1"/>
  <c r="N65" i="1"/>
  <c r="N64" i="1"/>
  <c r="N66" i="1"/>
  <c r="N67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101" i="1"/>
  <c r="N102" i="1"/>
  <c r="N103" i="1"/>
  <c r="N104" i="1"/>
  <c r="N105" i="1"/>
  <c r="N106" i="1"/>
  <c r="N47" i="1"/>
  <c r="N45" i="1"/>
  <c r="N44" i="1"/>
  <c r="N43" i="1"/>
  <c r="N46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38" i="1"/>
  <c r="N24" i="1"/>
  <c r="N25" i="1"/>
  <c r="O429" i="1" s="1"/>
  <c r="N26" i="1"/>
  <c r="N27" i="1"/>
  <c r="N28" i="1"/>
  <c r="N29" i="1"/>
  <c r="N30" i="1"/>
  <c r="N31" i="1"/>
  <c r="N32" i="1"/>
  <c r="N33" i="1"/>
  <c r="N34" i="1"/>
  <c r="N35" i="1"/>
  <c r="N36" i="1"/>
  <c r="N37" i="1"/>
  <c r="N39" i="1"/>
  <c r="N40" i="1"/>
  <c r="N41" i="1"/>
  <c r="N42" i="1"/>
  <c r="N23" i="1"/>
  <c r="N21" i="1"/>
  <c r="N19" i="1"/>
  <c r="N18" i="1"/>
  <c r="N17" i="1"/>
  <c r="N10" i="1"/>
  <c r="N11" i="1"/>
  <c r="N12" i="1"/>
  <c r="N13" i="1"/>
  <c r="N14" i="1"/>
  <c r="N15" i="1"/>
  <c r="N16" i="1"/>
  <c r="N20" i="1"/>
  <c r="T22" i="1" l="1"/>
  <c r="T6" i="1"/>
  <c r="T2" i="1"/>
  <c r="T8" i="1"/>
  <c r="T3" i="1"/>
  <c r="T5" i="1"/>
  <c r="T7" i="1"/>
  <c r="T4" i="1"/>
  <c r="T9" i="1"/>
  <c r="T16" i="1"/>
  <c r="T37" i="1"/>
  <c r="T62" i="1"/>
  <c r="AF43" i="1"/>
  <c r="T43" i="1"/>
  <c r="P434" i="1"/>
  <c r="AF76" i="1" s="1"/>
  <c r="O434" i="1"/>
  <c r="AD92" i="1" s="1"/>
  <c r="T92" i="1"/>
  <c r="AD76" i="1"/>
  <c r="T76" i="1"/>
  <c r="AF208" i="1"/>
  <c r="T208" i="1"/>
  <c r="T192" i="1"/>
  <c r="T176" i="1"/>
  <c r="AD160" i="1"/>
  <c r="AF160" i="1"/>
  <c r="T160" i="1"/>
  <c r="AD143" i="1"/>
  <c r="T143" i="1"/>
  <c r="AF126" i="1"/>
  <c r="T126" i="1"/>
  <c r="AF107" i="1"/>
  <c r="T107" i="1"/>
  <c r="AF223" i="1"/>
  <c r="AD223" i="1"/>
  <c r="T223" i="1"/>
  <c r="T417" i="1"/>
  <c r="T401" i="1"/>
  <c r="AF385" i="1"/>
  <c r="T385" i="1"/>
  <c r="AF369" i="1"/>
  <c r="T369" i="1"/>
  <c r="AF353" i="1"/>
  <c r="AD353" i="1"/>
  <c r="T353" i="1"/>
  <c r="AD337" i="1"/>
  <c r="T337" i="1"/>
  <c r="AF321" i="1"/>
  <c r="AD321" i="1"/>
  <c r="T321" i="1"/>
  <c r="AF305" i="1"/>
  <c r="AD305" i="1"/>
  <c r="T305" i="1"/>
  <c r="AF289" i="1"/>
  <c r="AD289" i="1"/>
  <c r="T289" i="1"/>
  <c r="AF273" i="1"/>
  <c r="AD273" i="1"/>
  <c r="T273" i="1"/>
  <c r="AF257" i="1"/>
  <c r="AD257" i="1"/>
  <c r="T257" i="1"/>
  <c r="AF241" i="1"/>
  <c r="AD241" i="1"/>
  <c r="T241" i="1"/>
  <c r="AF44" i="1"/>
  <c r="AD44" i="1"/>
  <c r="T44" i="1"/>
  <c r="AD191" i="1"/>
  <c r="AF191" i="1"/>
  <c r="T191" i="1"/>
  <c r="AD175" i="1"/>
  <c r="AF175" i="1"/>
  <c r="T175" i="1"/>
  <c r="AD159" i="1"/>
  <c r="AF159" i="1"/>
  <c r="T159" i="1"/>
  <c r="AD142" i="1"/>
  <c r="AF142" i="1"/>
  <c r="T142" i="1"/>
  <c r="AF125" i="1"/>
  <c r="AD125" i="1"/>
  <c r="T125" i="1"/>
  <c r="AD108" i="1"/>
  <c r="AF108" i="1"/>
  <c r="T108" i="1"/>
  <c r="AD222" i="1"/>
  <c r="AF222" i="1"/>
  <c r="T222" i="1"/>
  <c r="AF416" i="1"/>
  <c r="AD416" i="1"/>
  <c r="T416" i="1"/>
  <c r="AF400" i="1"/>
  <c r="AD400" i="1"/>
  <c r="T400" i="1"/>
  <c r="AF384" i="1"/>
  <c r="AD384" i="1"/>
  <c r="T384" i="1"/>
  <c r="AF368" i="1"/>
  <c r="AD368" i="1"/>
  <c r="T368" i="1"/>
  <c r="AD352" i="1"/>
  <c r="AF352" i="1"/>
  <c r="T352" i="1"/>
  <c r="AD336" i="1"/>
  <c r="AF336" i="1"/>
  <c r="T336" i="1"/>
  <c r="AF320" i="1"/>
  <c r="AD320" i="1"/>
  <c r="T320" i="1"/>
  <c r="AD304" i="1"/>
  <c r="AF304" i="1"/>
  <c r="T304" i="1"/>
  <c r="AF288" i="1"/>
  <c r="AD288" i="1"/>
  <c r="T288" i="1"/>
  <c r="AF272" i="1"/>
  <c r="AD272" i="1"/>
  <c r="T272" i="1"/>
  <c r="AF256" i="1"/>
  <c r="AD256" i="1"/>
  <c r="T256" i="1"/>
  <c r="AF240" i="1"/>
  <c r="AD240" i="1"/>
  <c r="T240" i="1"/>
  <c r="AF45" i="1"/>
  <c r="AD45" i="1"/>
  <c r="T45" i="1"/>
  <c r="AF90" i="1"/>
  <c r="AD90" i="1"/>
  <c r="T90" i="1"/>
  <c r="AD74" i="1"/>
  <c r="AF74" i="1"/>
  <c r="T74" i="1"/>
  <c r="AD206" i="1"/>
  <c r="AF206" i="1"/>
  <c r="T206" i="1"/>
  <c r="AD190" i="1"/>
  <c r="AF190" i="1"/>
  <c r="T190" i="1"/>
  <c r="AD174" i="1"/>
  <c r="AF174" i="1"/>
  <c r="T174" i="1"/>
  <c r="AD158" i="1"/>
  <c r="AF158" i="1"/>
  <c r="T158" i="1"/>
  <c r="AF140" i="1"/>
  <c r="AD140" i="1"/>
  <c r="T140" i="1"/>
  <c r="AF124" i="1"/>
  <c r="AD124" i="1"/>
  <c r="T124" i="1"/>
  <c r="AD115" i="1"/>
  <c r="AF115" i="1"/>
  <c r="T115" i="1"/>
  <c r="AF221" i="1"/>
  <c r="AD221" i="1"/>
  <c r="T221" i="1"/>
  <c r="AF415" i="1"/>
  <c r="AD415" i="1"/>
  <c r="T415" i="1"/>
  <c r="AF399" i="1"/>
  <c r="AD399" i="1"/>
  <c r="T399" i="1"/>
  <c r="AF383" i="1"/>
  <c r="AD383" i="1"/>
  <c r="T383" i="1"/>
  <c r="AD367" i="1"/>
  <c r="AF367" i="1"/>
  <c r="T367" i="1"/>
  <c r="AF351" i="1"/>
  <c r="AD351" i="1"/>
  <c r="T351" i="1"/>
  <c r="AF335" i="1"/>
  <c r="AD335" i="1"/>
  <c r="T335" i="1"/>
  <c r="AF319" i="1"/>
  <c r="AD319" i="1"/>
  <c r="T319" i="1"/>
  <c r="AD303" i="1"/>
  <c r="AF303" i="1"/>
  <c r="T303" i="1"/>
  <c r="AF287" i="1"/>
  <c r="AD287" i="1"/>
  <c r="T287" i="1"/>
  <c r="AF271" i="1"/>
  <c r="AD271" i="1"/>
  <c r="T271" i="1"/>
  <c r="AD255" i="1"/>
  <c r="AF255" i="1"/>
  <c r="T255" i="1"/>
  <c r="AD239" i="1"/>
  <c r="AF239" i="1"/>
  <c r="T239" i="1"/>
  <c r="AF36" i="1"/>
  <c r="AD36" i="1"/>
  <c r="T36" i="1"/>
  <c r="AF13" i="1"/>
  <c r="AD13" i="1"/>
  <c r="T13" i="1"/>
  <c r="AF89" i="1"/>
  <c r="AD89" i="1"/>
  <c r="T89" i="1"/>
  <c r="AF73" i="1"/>
  <c r="AD73" i="1"/>
  <c r="T73" i="1"/>
  <c r="AD205" i="1"/>
  <c r="AF205" i="1"/>
  <c r="T205" i="1"/>
  <c r="AF189" i="1"/>
  <c r="AD189" i="1"/>
  <c r="T189" i="1"/>
  <c r="AF173" i="1"/>
  <c r="AD173" i="1"/>
  <c r="T173" i="1"/>
  <c r="AD157" i="1"/>
  <c r="AF157" i="1"/>
  <c r="T157" i="1"/>
  <c r="AF139" i="1"/>
  <c r="AD139" i="1"/>
  <c r="T139" i="1"/>
  <c r="AF123" i="1"/>
  <c r="AD123" i="1"/>
  <c r="T123" i="1"/>
  <c r="AF121" i="1"/>
  <c r="AD121" i="1"/>
  <c r="T121" i="1"/>
  <c r="AD220" i="1"/>
  <c r="AF220" i="1"/>
  <c r="T220" i="1"/>
  <c r="AD414" i="1"/>
  <c r="AF414" i="1"/>
  <c r="T414" i="1"/>
  <c r="AD398" i="1"/>
  <c r="AF398" i="1"/>
  <c r="T398" i="1"/>
  <c r="AD382" i="1"/>
  <c r="AF382" i="1"/>
  <c r="T382" i="1"/>
  <c r="AD366" i="1"/>
  <c r="AF366" i="1"/>
  <c r="T366" i="1"/>
  <c r="AF350" i="1"/>
  <c r="AD350" i="1"/>
  <c r="T350" i="1"/>
  <c r="AD334" i="1"/>
  <c r="AF334" i="1"/>
  <c r="T334" i="1"/>
  <c r="AD318" i="1"/>
  <c r="AF318" i="1"/>
  <c r="T318" i="1"/>
  <c r="AD302" i="1"/>
  <c r="AF302" i="1"/>
  <c r="T302" i="1"/>
  <c r="AD286" i="1"/>
  <c r="AF286" i="1"/>
  <c r="T286" i="1"/>
  <c r="AD270" i="1"/>
  <c r="AF270" i="1"/>
  <c r="T270" i="1"/>
  <c r="AD254" i="1"/>
  <c r="AF254" i="1"/>
  <c r="T254" i="1"/>
  <c r="AD238" i="1"/>
  <c r="AF238" i="1"/>
  <c r="T238" i="1"/>
  <c r="P429" i="1"/>
  <c r="V400" i="1" s="1"/>
  <c r="AF61" i="1"/>
  <c r="AD61" i="1"/>
  <c r="T61" i="1"/>
  <c r="AF33" i="1"/>
  <c r="AD33" i="1"/>
  <c r="T33" i="1"/>
  <c r="AF72" i="1"/>
  <c r="V72" i="1"/>
  <c r="AD72" i="1"/>
  <c r="T72" i="1"/>
  <c r="AF204" i="1"/>
  <c r="AD204" i="1"/>
  <c r="V204" i="1"/>
  <c r="T204" i="1"/>
  <c r="AF188" i="1"/>
  <c r="AD188" i="1"/>
  <c r="T188" i="1"/>
  <c r="AF172" i="1"/>
  <c r="AD172" i="1"/>
  <c r="T172" i="1"/>
  <c r="V172" i="1"/>
  <c r="AD156" i="1"/>
  <c r="AF156" i="1"/>
  <c r="V156" i="1"/>
  <c r="T156" i="1"/>
  <c r="AD138" i="1"/>
  <c r="AF138" i="1"/>
  <c r="V138" i="1"/>
  <c r="T138" i="1"/>
  <c r="AD122" i="1"/>
  <c r="AF122" i="1"/>
  <c r="T122" i="1"/>
  <c r="AF141" i="1"/>
  <c r="AD141" i="1"/>
  <c r="T141" i="1"/>
  <c r="AD219" i="1"/>
  <c r="AF219" i="1"/>
  <c r="V219" i="1"/>
  <c r="T219" i="1"/>
  <c r="AF413" i="1"/>
  <c r="AD413" i="1"/>
  <c r="V413" i="1"/>
  <c r="T413" i="1"/>
  <c r="AF397" i="1"/>
  <c r="AD397" i="1"/>
  <c r="V397" i="1"/>
  <c r="T397" i="1"/>
  <c r="AF381" i="1"/>
  <c r="AD381" i="1"/>
  <c r="V381" i="1"/>
  <c r="T381" i="1"/>
  <c r="AD365" i="1"/>
  <c r="V365" i="1"/>
  <c r="AF365" i="1"/>
  <c r="T365" i="1"/>
  <c r="AF349" i="1"/>
  <c r="AD349" i="1"/>
  <c r="V349" i="1"/>
  <c r="T349" i="1"/>
  <c r="AF333" i="1"/>
  <c r="AD333" i="1"/>
  <c r="V333" i="1"/>
  <c r="T333" i="1"/>
  <c r="AF317" i="1"/>
  <c r="AD317" i="1"/>
  <c r="V317" i="1"/>
  <c r="T317" i="1"/>
  <c r="AD301" i="1"/>
  <c r="AF301" i="1"/>
  <c r="V301" i="1"/>
  <c r="T301" i="1"/>
  <c r="AF285" i="1"/>
  <c r="AD285" i="1"/>
  <c r="V285" i="1"/>
  <c r="T285" i="1"/>
  <c r="AF269" i="1"/>
  <c r="V269" i="1"/>
  <c r="AD269" i="1"/>
  <c r="T269" i="1"/>
  <c r="AF253" i="1"/>
  <c r="AD253" i="1"/>
  <c r="V253" i="1"/>
  <c r="T253" i="1"/>
  <c r="AF237" i="1"/>
  <c r="V237" i="1"/>
  <c r="AD237" i="1"/>
  <c r="T237" i="1"/>
  <c r="AD75" i="1"/>
  <c r="AF75" i="1"/>
  <c r="V75" i="1"/>
  <c r="T75" i="1"/>
  <c r="AF59" i="1"/>
  <c r="AD59" i="1"/>
  <c r="T59" i="1"/>
  <c r="V59" i="1"/>
  <c r="AF58" i="1"/>
  <c r="V58" i="1"/>
  <c r="AD58" i="1"/>
  <c r="T58" i="1"/>
  <c r="AF57" i="1"/>
  <c r="V57" i="1"/>
  <c r="AD57" i="1"/>
  <c r="T57" i="1"/>
  <c r="AF105" i="1"/>
  <c r="AD105" i="1"/>
  <c r="V105" i="1"/>
  <c r="T105" i="1"/>
  <c r="AF87" i="1"/>
  <c r="AD87" i="1"/>
  <c r="V87" i="1"/>
  <c r="T87" i="1"/>
  <c r="AF71" i="1"/>
  <c r="AD71" i="1"/>
  <c r="T71" i="1"/>
  <c r="V71" i="1"/>
  <c r="AD203" i="1"/>
  <c r="AF203" i="1"/>
  <c r="V203" i="1"/>
  <c r="T203" i="1"/>
  <c r="AD187" i="1"/>
  <c r="AF187" i="1"/>
  <c r="V187" i="1"/>
  <c r="T187" i="1"/>
  <c r="AF171" i="1"/>
  <c r="AD171" i="1"/>
  <c r="T171" i="1"/>
  <c r="V171" i="1"/>
  <c r="AF155" i="1"/>
  <c r="AD155" i="1"/>
  <c r="V155" i="1"/>
  <c r="T155" i="1"/>
  <c r="AF137" i="1"/>
  <c r="AD137" i="1"/>
  <c r="V137" i="1"/>
  <c r="T137" i="1"/>
  <c r="AF120" i="1"/>
  <c r="AD120" i="1"/>
  <c r="V120" i="1"/>
  <c r="T120" i="1"/>
  <c r="AF149" i="1"/>
  <c r="AD149" i="1"/>
  <c r="V149" i="1"/>
  <c r="T149" i="1"/>
  <c r="AF218" i="1"/>
  <c r="AD218" i="1"/>
  <c r="T218" i="1"/>
  <c r="V218" i="1"/>
  <c r="AD412" i="1"/>
  <c r="AF412" i="1"/>
  <c r="V412" i="1"/>
  <c r="T412" i="1"/>
  <c r="AD396" i="1"/>
  <c r="AF396" i="1"/>
  <c r="V396" i="1"/>
  <c r="T396" i="1"/>
  <c r="AF380" i="1"/>
  <c r="AD380" i="1"/>
  <c r="V380" i="1"/>
  <c r="T380" i="1"/>
  <c r="AF364" i="1"/>
  <c r="AD364" i="1"/>
  <c r="T364" i="1"/>
  <c r="V364" i="1"/>
  <c r="AD348" i="1"/>
  <c r="AF348" i="1"/>
  <c r="T348" i="1"/>
  <c r="V348" i="1"/>
  <c r="AF332" i="1"/>
  <c r="AD332" i="1"/>
  <c r="V332" i="1"/>
  <c r="T332" i="1"/>
  <c r="AF316" i="1"/>
  <c r="AD316" i="1"/>
  <c r="V316" i="1"/>
  <c r="T316" i="1"/>
  <c r="AF300" i="1"/>
  <c r="AD300" i="1"/>
  <c r="T300" i="1"/>
  <c r="V300" i="1"/>
  <c r="AD284" i="1"/>
  <c r="AF284" i="1"/>
  <c r="V284" i="1"/>
  <c r="T284" i="1"/>
  <c r="AF268" i="1"/>
  <c r="AD268" i="1"/>
  <c r="V268" i="1"/>
  <c r="T268" i="1"/>
  <c r="AD252" i="1"/>
  <c r="AF252" i="1"/>
  <c r="T252" i="1"/>
  <c r="V252" i="1"/>
  <c r="AF236" i="1"/>
  <c r="AD236" i="1"/>
  <c r="V236" i="1"/>
  <c r="T236" i="1"/>
  <c r="AF91" i="1"/>
  <c r="AD91" i="1"/>
  <c r="V91" i="1"/>
  <c r="T91" i="1"/>
  <c r="AF47" i="1"/>
  <c r="AD47" i="1"/>
  <c r="V47" i="1"/>
  <c r="T47" i="1"/>
  <c r="AF88" i="1"/>
  <c r="AD88" i="1"/>
  <c r="T88" i="1"/>
  <c r="V88" i="1"/>
  <c r="AD32" i="1"/>
  <c r="AF32" i="1"/>
  <c r="V32" i="1"/>
  <c r="T32" i="1"/>
  <c r="AF31" i="1"/>
  <c r="V31" i="1"/>
  <c r="AD31" i="1"/>
  <c r="T31" i="1"/>
  <c r="AD104" i="1"/>
  <c r="AF104" i="1"/>
  <c r="V104" i="1"/>
  <c r="T104" i="1"/>
  <c r="AF70" i="1"/>
  <c r="AD70" i="1"/>
  <c r="V70" i="1"/>
  <c r="T70" i="1"/>
  <c r="AF186" i="1"/>
  <c r="AD186" i="1"/>
  <c r="V186" i="1"/>
  <c r="T186" i="1"/>
  <c r="AD170" i="1"/>
  <c r="AF170" i="1"/>
  <c r="T170" i="1"/>
  <c r="V170" i="1"/>
  <c r="AD154" i="1"/>
  <c r="AF154" i="1"/>
  <c r="T154" i="1"/>
  <c r="V154" i="1"/>
  <c r="AD136" i="1"/>
  <c r="AF136" i="1"/>
  <c r="V136" i="1"/>
  <c r="T136" i="1"/>
  <c r="AD119" i="1"/>
  <c r="AF119" i="1"/>
  <c r="V119" i="1"/>
  <c r="T119" i="1"/>
  <c r="AF210" i="1"/>
  <c r="AD210" i="1"/>
  <c r="V210" i="1"/>
  <c r="T210" i="1"/>
  <c r="AF217" i="1"/>
  <c r="AD217" i="1"/>
  <c r="T217" i="1"/>
  <c r="V217" i="1"/>
  <c r="AD411" i="1"/>
  <c r="AF411" i="1"/>
  <c r="V411" i="1"/>
  <c r="T411" i="1"/>
  <c r="AF395" i="1"/>
  <c r="V395" i="1"/>
  <c r="AD395" i="1"/>
  <c r="T395" i="1"/>
  <c r="AF379" i="1"/>
  <c r="AD379" i="1"/>
  <c r="V379" i="1"/>
  <c r="T379" i="1"/>
  <c r="AF363" i="1"/>
  <c r="AD363" i="1"/>
  <c r="T363" i="1"/>
  <c r="V363" i="1"/>
  <c r="AF347" i="1"/>
  <c r="AD347" i="1"/>
  <c r="V347" i="1"/>
  <c r="T347" i="1"/>
  <c r="AF331" i="1"/>
  <c r="V331" i="1"/>
  <c r="AD331" i="1"/>
  <c r="T331" i="1"/>
  <c r="AF315" i="1"/>
  <c r="AD315" i="1"/>
  <c r="V315" i="1"/>
  <c r="T315" i="1"/>
  <c r="AF299" i="1"/>
  <c r="V299" i="1"/>
  <c r="AD299" i="1"/>
  <c r="T299" i="1"/>
  <c r="AF283" i="1"/>
  <c r="AD283" i="1"/>
  <c r="V283" i="1"/>
  <c r="T283" i="1"/>
  <c r="AF267" i="1"/>
  <c r="AD267" i="1"/>
  <c r="V267" i="1"/>
  <c r="T267" i="1"/>
  <c r="AI251" i="1"/>
  <c r="AF251" i="1"/>
  <c r="AD251" i="1"/>
  <c r="V251" i="1"/>
  <c r="T251" i="1"/>
  <c r="AF235" i="1"/>
  <c r="AD235" i="1"/>
  <c r="T235" i="1"/>
  <c r="V235" i="1"/>
  <c r="AF60" i="1"/>
  <c r="V60" i="1"/>
  <c r="AD60" i="1"/>
  <c r="T60" i="1"/>
  <c r="V12" i="1"/>
  <c r="AD12" i="1"/>
  <c r="AF12" i="1"/>
  <c r="T12" i="1"/>
  <c r="AF106" i="1"/>
  <c r="AD106" i="1"/>
  <c r="T106" i="1"/>
  <c r="V106" i="1"/>
  <c r="AF11" i="1"/>
  <c r="AD11" i="1"/>
  <c r="V11" i="1"/>
  <c r="O431" i="1"/>
  <c r="AI218" i="1" s="1"/>
  <c r="T11" i="1"/>
  <c r="P431" i="1"/>
  <c r="AK149" i="1" s="1"/>
  <c r="V10" i="1"/>
  <c r="AD10" i="1"/>
  <c r="AF10" i="1"/>
  <c r="T10" i="1"/>
  <c r="AI56" i="1"/>
  <c r="AD56" i="1"/>
  <c r="AF56" i="1"/>
  <c r="V56" i="1"/>
  <c r="T56" i="1"/>
  <c r="AK86" i="1"/>
  <c r="AD86" i="1"/>
  <c r="AF86" i="1"/>
  <c r="V86" i="1"/>
  <c r="T86" i="1"/>
  <c r="AF202" i="1"/>
  <c r="AD202" i="1"/>
  <c r="T202" i="1"/>
  <c r="V202" i="1"/>
  <c r="AF17" i="1"/>
  <c r="V17" i="1"/>
  <c r="AD17" i="1"/>
  <c r="T17" i="1"/>
  <c r="AD30" i="1"/>
  <c r="V30" i="1"/>
  <c r="AK30" i="1"/>
  <c r="AF30" i="1"/>
  <c r="T30" i="1"/>
  <c r="AK55" i="1"/>
  <c r="AD55" i="1"/>
  <c r="AF55" i="1"/>
  <c r="V55" i="1"/>
  <c r="T55" i="1"/>
  <c r="AK103" i="1"/>
  <c r="AI103" i="1"/>
  <c r="AF103" i="1"/>
  <c r="AD103" i="1"/>
  <c r="V103" i="1"/>
  <c r="T103" i="1"/>
  <c r="AK85" i="1"/>
  <c r="V85" i="1"/>
  <c r="AD85" i="1"/>
  <c r="AF85" i="1"/>
  <c r="AI85" i="1"/>
  <c r="T85" i="1"/>
  <c r="AK69" i="1"/>
  <c r="AF69" i="1"/>
  <c r="AI69" i="1"/>
  <c r="AD69" i="1"/>
  <c r="T69" i="1"/>
  <c r="V69" i="1"/>
  <c r="AK201" i="1"/>
  <c r="AF201" i="1"/>
  <c r="AD201" i="1"/>
  <c r="AI201" i="1"/>
  <c r="V201" i="1"/>
  <c r="T201" i="1"/>
  <c r="AK185" i="1"/>
  <c r="AF185" i="1"/>
  <c r="AI185" i="1"/>
  <c r="AD185" i="1"/>
  <c r="V185" i="1"/>
  <c r="T185" i="1"/>
  <c r="AK169" i="1"/>
  <c r="AF169" i="1"/>
  <c r="AI169" i="1"/>
  <c r="AD169" i="1"/>
  <c r="V169" i="1"/>
  <c r="T169" i="1"/>
  <c r="AK153" i="1"/>
  <c r="AF153" i="1"/>
  <c r="AI153" i="1"/>
  <c r="AD153" i="1"/>
  <c r="V153" i="1"/>
  <c r="T153" i="1"/>
  <c r="AI135" i="1"/>
  <c r="AK135" i="1"/>
  <c r="AF135" i="1"/>
  <c r="AD135" i="1"/>
  <c r="T135" i="1"/>
  <c r="V135" i="1"/>
  <c r="AK118" i="1"/>
  <c r="AI118" i="1"/>
  <c r="AD118" i="1"/>
  <c r="AF118" i="1"/>
  <c r="V118" i="1"/>
  <c r="T118" i="1"/>
  <c r="AK211" i="1"/>
  <c r="AD211" i="1"/>
  <c r="AI211" i="1"/>
  <c r="AF211" i="1"/>
  <c r="V211" i="1"/>
  <c r="T211" i="1"/>
  <c r="AF216" i="1"/>
  <c r="AK216" i="1"/>
  <c r="AI216" i="1"/>
  <c r="AD216" i="1"/>
  <c r="V216" i="1"/>
  <c r="T216" i="1"/>
  <c r="AI410" i="1"/>
  <c r="AF410" i="1"/>
  <c r="AK410" i="1"/>
  <c r="AD410" i="1"/>
  <c r="T410" i="1"/>
  <c r="V410" i="1"/>
  <c r="AF394" i="1"/>
  <c r="AD394" i="1"/>
  <c r="AK394" i="1"/>
  <c r="V394" i="1"/>
  <c r="AI394" i="1"/>
  <c r="T394" i="1"/>
  <c r="AK378" i="1"/>
  <c r="AI378" i="1"/>
  <c r="AD378" i="1"/>
  <c r="AF378" i="1"/>
  <c r="T378" i="1"/>
  <c r="V378" i="1"/>
  <c r="AK362" i="1"/>
  <c r="AF362" i="1"/>
  <c r="AI362" i="1"/>
  <c r="AD362" i="1"/>
  <c r="V362" i="1"/>
  <c r="T362" i="1"/>
  <c r="AK346" i="1"/>
  <c r="AF346" i="1"/>
  <c r="AD346" i="1"/>
  <c r="AI346" i="1"/>
  <c r="T346" i="1"/>
  <c r="V346" i="1"/>
  <c r="AK330" i="1"/>
  <c r="AF330" i="1"/>
  <c r="AD330" i="1"/>
  <c r="AI330" i="1"/>
  <c r="T330" i="1"/>
  <c r="V330" i="1"/>
  <c r="AK314" i="1"/>
  <c r="AI314" i="1"/>
  <c r="AD314" i="1"/>
  <c r="AF314" i="1"/>
  <c r="T314" i="1"/>
  <c r="V314" i="1"/>
  <c r="AK298" i="1"/>
  <c r="AF298" i="1"/>
  <c r="AI298" i="1"/>
  <c r="AD298" i="1"/>
  <c r="T298" i="1"/>
  <c r="V298" i="1"/>
  <c r="AK282" i="1"/>
  <c r="AD282" i="1"/>
  <c r="AF282" i="1"/>
  <c r="AI282" i="1"/>
  <c r="V282" i="1"/>
  <c r="T282" i="1"/>
  <c r="AD266" i="1"/>
  <c r="AK266" i="1"/>
  <c r="AI266" i="1"/>
  <c r="V266" i="1"/>
  <c r="AF266" i="1"/>
  <c r="T266" i="1"/>
  <c r="AK250" i="1"/>
  <c r="AF250" i="1"/>
  <c r="AD250" i="1"/>
  <c r="AI250" i="1"/>
  <c r="T250" i="1"/>
  <c r="V250" i="1"/>
  <c r="AK234" i="1"/>
  <c r="AD234" i="1"/>
  <c r="AI234" i="1"/>
  <c r="AF234" i="1"/>
  <c r="T234" i="1"/>
  <c r="V234" i="1"/>
  <c r="AK15" i="1"/>
  <c r="AF15" i="1"/>
  <c r="AI15" i="1"/>
  <c r="AD15" i="1"/>
  <c r="T15" i="1"/>
  <c r="V15" i="1"/>
  <c r="P435" i="1"/>
  <c r="AL75" i="1" s="1"/>
  <c r="O435" i="1"/>
  <c r="AJ396" i="1" s="1"/>
  <c r="AK14" i="1"/>
  <c r="AI14" i="1"/>
  <c r="AD14" i="1"/>
  <c r="AF14" i="1"/>
  <c r="T14" i="1"/>
  <c r="V14" i="1"/>
  <c r="AK35" i="1"/>
  <c r="AI35" i="1"/>
  <c r="AJ35" i="1"/>
  <c r="AF35" i="1"/>
  <c r="AD35" i="1"/>
  <c r="T35" i="1"/>
  <c r="V35" i="1"/>
  <c r="AK29" i="1"/>
  <c r="AI29" i="1"/>
  <c r="AF29" i="1"/>
  <c r="AD29" i="1"/>
  <c r="T29" i="1"/>
  <c r="V29" i="1"/>
  <c r="AK54" i="1"/>
  <c r="AI54" i="1"/>
  <c r="AD54" i="1"/>
  <c r="AF54" i="1"/>
  <c r="V54" i="1"/>
  <c r="T54" i="1"/>
  <c r="AL102" i="1"/>
  <c r="AK102" i="1"/>
  <c r="AI102" i="1"/>
  <c r="AD102" i="1"/>
  <c r="V102" i="1"/>
  <c r="AJ102" i="1"/>
  <c r="AF102" i="1"/>
  <c r="T102" i="1"/>
  <c r="AK84" i="1"/>
  <c r="AI84" i="1"/>
  <c r="AJ84" i="1"/>
  <c r="AF84" i="1"/>
  <c r="AD84" i="1"/>
  <c r="V84" i="1"/>
  <c r="T84" i="1"/>
  <c r="AL67" i="1"/>
  <c r="AK67" i="1"/>
  <c r="AI67" i="1"/>
  <c r="V67" i="1"/>
  <c r="AD67" i="1"/>
  <c r="AF67" i="1"/>
  <c r="T67" i="1"/>
  <c r="AK200" i="1"/>
  <c r="AI200" i="1"/>
  <c r="AF200" i="1"/>
  <c r="AD200" i="1"/>
  <c r="V200" i="1"/>
  <c r="T200" i="1"/>
  <c r="AL184" i="1"/>
  <c r="AK184" i="1"/>
  <c r="AJ184" i="1"/>
  <c r="AD184" i="1"/>
  <c r="AI184" i="1"/>
  <c r="AF184" i="1"/>
  <c r="T184" i="1"/>
  <c r="V184" i="1"/>
  <c r="AL168" i="1"/>
  <c r="AF168" i="1"/>
  <c r="AD168" i="1"/>
  <c r="AK168" i="1"/>
  <c r="AI168" i="1"/>
  <c r="V168" i="1"/>
  <c r="T168" i="1"/>
  <c r="AL152" i="1"/>
  <c r="AF152" i="1"/>
  <c r="AK152" i="1"/>
  <c r="AI152" i="1"/>
  <c r="AD152" i="1"/>
  <c r="V152" i="1"/>
  <c r="T152" i="1"/>
  <c r="AL134" i="1"/>
  <c r="AK134" i="1"/>
  <c r="AI134" i="1"/>
  <c r="AJ134" i="1"/>
  <c r="AF134" i="1"/>
  <c r="AD134" i="1"/>
  <c r="V134" i="1"/>
  <c r="T134" i="1"/>
  <c r="AL117" i="1"/>
  <c r="AK117" i="1"/>
  <c r="AJ117" i="1"/>
  <c r="AI117" i="1"/>
  <c r="AF117" i="1"/>
  <c r="T117" i="1"/>
  <c r="AD117" i="1"/>
  <c r="V117" i="1"/>
  <c r="AL231" i="1"/>
  <c r="AJ231" i="1"/>
  <c r="AI231" i="1"/>
  <c r="AF231" i="1"/>
  <c r="AK231" i="1"/>
  <c r="V231" i="1"/>
  <c r="AD231" i="1"/>
  <c r="T231" i="1"/>
  <c r="AL215" i="1"/>
  <c r="AK215" i="1"/>
  <c r="AJ215" i="1"/>
  <c r="AF215" i="1"/>
  <c r="AI215" i="1"/>
  <c r="V215" i="1"/>
  <c r="AD215" i="1"/>
  <c r="T215" i="1"/>
  <c r="AL409" i="1"/>
  <c r="AK409" i="1"/>
  <c r="AF409" i="1"/>
  <c r="AI409" i="1"/>
  <c r="AJ409" i="1"/>
  <c r="AD409" i="1"/>
  <c r="T409" i="1"/>
  <c r="V409" i="1"/>
  <c r="AL393" i="1"/>
  <c r="AK393" i="1"/>
  <c r="AJ393" i="1"/>
  <c r="AF393" i="1"/>
  <c r="AD393" i="1"/>
  <c r="AI393" i="1"/>
  <c r="V393" i="1"/>
  <c r="T393" i="1"/>
  <c r="AL377" i="1"/>
  <c r="AK377" i="1"/>
  <c r="AJ377" i="1"/>
  <c r="AF377" i="1"/>
  <c r="AI377" i="1"/>
  <c r="V377" i="1"/>
  <c r="AD377" i="1"/>
  <c r="T377" i="1"/>
  <c r="AL361" i="1"/>
  <c r="AK361" i="1"/>
  <c r="AJ361" i="1"/>
  <c r="AF361" i="1"/>
  <c r="AI361" i="1"/>
  <c r="AD361" i="1"/>
  <c r="V361" i="1"/>
  <c r="T361" i="1"/>
  <c r="AL345" i="1"/>
  <c r="AK345" i="1"/>
  <c r="AJ345" i="1"/>
  <c r="AF345" i="1"/>
  <c r="AI345" i="1"/>
  <c r="AD345" i="1"/>
  <c r="T345" i="1"/>
  <c r="V345" i="1"/>
  <c r="AL329" i="1"/>
  <c r="AK329" i="1"/>
  <c r="AJ329" i="1"/>
  <c r="AF329" i="1"/>
  <c r="V329" i="1"/>
  <c r="AI329" i="1"/>
  <c r="AD329" i="1"/>
  <c r="T329" i="1"/>
  <c r="AL313" i="1"/>
  <c r="AK313" i="1"/>
  <c r="AJ313" i="1"/>
  <c r="AF313" i="1"/>
  <c r="AI313" i="1"/>
  <c r="AD313" i="1"/>
  <c r="V313" i="1"/>
  <c r="T313" i="1"/>
  <c r="AL297" i="1"/>
  <c r="AK297" i="1"/>
  <c r="AJ297" i="1"/>
  <c r="AF297" i="1"/>
  <c r="AD297" i="1"/>
  <c r="AI297" i="1"/>
  <c r="V297" i="1"/>
  <c r="T297" i="1"/>
  <c r="AL281" i="1"/>
  <c r="AK281" i="1"/>
  <c r="AJ281" i="1"/>
  <c r="AF281" i="1"/>
  <c r="AI281" i="1"/>
  <c r="AD281" i="1"/>
  <c r="V281" i="1"/>
  <c r="T281" i="1"/>
  <c r="AL265" i="1"/>
  <c r="AK265" i="1"/>
  <c r="AJ265" i="1"/>
  <c r="AF265" i="1"/>
  <c r="AI265" i="1"/>
  <c r="AD265" i="1"/>
  <c r="V265" i="1"/>
  <c r="T265" i="1"/>
  <c r="AL249" i="1"/>
  <c r="AK249" i="1"/>
  <c r="AJ249" i="1"/>
  <c r="AF249" i="1"/>
  <c r="AI249" i="1"/>
  <c r="V249" i="1"/>
  <c r="AD249" i="1"/>
  <c r="T249" i="1"/>
  <c r="AL233" i="1"/>
  <c r="AK233" i="1"/>
  <c r="AJ233" i="1"/>
  <c r="AF233" i="1"/>
  <c r="AI233" i="1"/>
  <c r="AD233" i="1"/>
  <c r="V233" i="1"/>
  <c r="U233" i="1"/>
  <c r="T233" i="1"/>
  <c r="O433" i="1"/>
  <c r="U285" i="1" s="1"/>
  <c r="AL207" i="1"/>
  <c r="AF207" i="1"/>
  <c r="AI207" i="1"/>
  <c r="AJ207" i="1"/>
  <c r="AK207" i="1"/>
  <c r="AD207" i="1"/>
  <c r="V207" i="1"/>
  <c r="T207" i="1"/>
  <c r="AK34" i="1"/>
  <c r="AJ34" i="1"/>
  <c r="AF34" i="1"/>
  <c r="AL34" i="1"/>
  <c r="V34" i="1"/>
  <c r="AI34" i="1"/>
  <c r="AD34" i="1"/>
  <c r="T34" i="1"/>
  <c r="AK18" i="1"/>
  <c r="AJ18" i="1"/>
  <c r="AL18" i="1"/>
  <c r="V18" i="1"/>
  <c r="AD18" i="1"/>
  <c r="AI18" i="1"/>
  <c r="AF18" i="1"/>
  <c r="T18" i="1"/>
  <c r="P430" i="1"/>
  <c r="AE269" i="1" s="1"/>
  <c r="O430" i="1"/>
  <c r="AC105" i="1" s="1"/>
  <c r="AL19" i="1"/>
  <c r="AK19" i="1"/>
  <c r="AI19" i="1"/>
  <c r="AD19" i="1"/>
  <c r="AF19" i="1"/>
  <c r="AJ19" i="1"/>
  <c r="U19" i="1"/>
  <c r="V19" i="1"/>
  <c r="T19" i="1"/>
  <c r="AL28" i="1"/>
  <c r="AK28" i="1"/>
  <c r="AI28" i="1"/>
  <c r="AD28" i="1"/>
  <c r="AJ28" i="1"/>
  <c r="AF28" i="1"/>
  <c r="V28" i="1"/>
  <c r="U28" i="1"/>
  <c r="T28" i="1"/>
  <c r="AL53" i="1"/>
  <c r="AK53" i="1"/>
  <c r="AJ53" i="1"/>
  <c r="AI53" i="1"/>
  <c r="AD53" i="1"/>
  <c r="AF53" i="1"/>
  <c r="T53" i="1"/>
  <c r="V53" i="1"/>
  <c r="AL101" i="1"/>
  <c r="AK101" i="1"/>
  <c r="AJ101" i="1"/>
  <c r="AD101" i="1"/>
  <c r="AF101" i="1"/>
  <c r="AI101" i="1"/>
  <c r="V101" i="1"/>
  <c r="T101" i="1"/>
  <c r="U101" i="1"/>
  <c r="AL83" i="1"/>
  <c r="AK83" i="1"/>
  <c r="AJ83" i="1"/>
  <c r="AF83" i="1"/>
  <c r="AI83" i="1"/>
  <c r="AD83" i="1"/>
  <c r="V83" i="1"/>
  <c r="T83" i="1"/>
  <c r="U83" i="1"/>
  <c r="AK66" i="1"/>
  <c r="AJ66" i="1"/>
  <c r="AI66" i="1"/>
  <c r="V66" i="1"/>
  <c r="AL66" i="1"/>
  <c r="AF66" i="1"/>
  <c r="AD66" i="1"/>
  <c r="T66" i="1"/>
  <c r="U66" i="1"/>
  <c r="AL199" i="1"/>
  <c r="AJ199" i="1"/>
  <c r="AI199" i="1"/>
  <c r="AE199" i="1"/>
  <c r="AD199" i="1"/>
  <c r="AF199" i="1"/>
  <c r="AK199" i="1"/>
  <c r="V199" i="1"/>
  <c r="T199" i="1"/>
  <c r="U199" i="1"/>
  <c r="AL183" i="1"/>
  <c r="AE183" i="1"/>
  <c r="AF183" i="1"/>
  <c r="AK183" i="1"/>
  <c r="AI183" i="1"/>
  <c r="AJ183" i="1"/>
  <c r="V183" i="1"/>
  <c r="AD183" i="1"/>
  <c r="AC183" i="1"/>
  <c r="U183" i="1"/>
  <c r="T183" i="1"/>
  <c r="AL167" i="1"/>
  <c r="AK167" i="1"/>
  <c r="AJ167" i="1"/>
  <c r="AD167" i="1"/>
  <c r="AI167" i="1"/>
  <c r="AF167" i="1"/>
  <c r="V167" i="1"/>
  <c r="T167" i="1"/>
  <c r="U167" i="1"/>
  <c r="AL151" i="1"/>
  <c r="AK151" i="1"/>
  <c r="AF151" i="1"/>
  <c r="AD151" i="1"/>
  <c r="AI151" i="1"/>
  <c r="V151" i="1"/>
  <c r="AJ151" i="1"/>
  <c r="U151" i="1"/>
  <c r="T151" i="1"/>
  <c r="AL133" i="1"/>
  <c r="AK133" i="1"/>
  <c r="AJ133" i="1"/>
  <c r="AI133" i="1"/>
  <c r="AE133" i="1"/>
  <c r="AF133" i="1"/>
  <c r="AD133" i="1"/>
  <c r="AC133" i="1"/>
  <c r="T133" i="1"/>
  <c r="U133" i="1"/>
  <c r="V133" i="1"/>
  <c r="AL116" i="1"/>
  <c r="AK116" i="1"/>
  <c r="AI116" i="1"/>
  <c r="AF116" i="1"/>
  <c r="AD116" i="1"/>
  <c r="AC116" i="1"/>
  <c r="U116" i="1"/>
  <c r="AJ116" i="1"/>
  <c r="AE116" i="1"/>
  <c r="T116" i="1"/>
  <c r="V116" i="1"/>
  <c r="AL230" i="1"/>
  <c r="AK230" i="1"/>
  <c r="AI230" i="1"/>
  <c r="AD230" i="1"/>
  <c r="AC230" i="1"/>
  <c r="V230" i="1"/>
  <c r="AE230" i="1"/>
  <c r="AJ230" i="1"/>
  <c r="AF230" i="1"/>
  <c r="T230" i="1"/>
  <c r="U230" i="1"/>
  <c r="AL214" i="1"/>
  <c r="AK214" i="1"/>
  <c r="AI214" i="1"/>
  <c r="AF214" i="1"/>
  <c r="AD214" i="1"/>
  <c r="V214" i="1"/>
  <c r="AE214" i="1"/>
  <c r="AJ214" i="1"/>
  <c r="AC214" i="1"/>
  <c r="U214" i="1"/>
  <c r="T214" i="1"/>
  <c r="AL408" i="1"/>
  <c r="AF408" i="1"/>
  <c r="AJ408" i="1"/>
  <c r="AI408" i="1"/>
  <c r="AK408" i="1"/>
  <c r="AD408" i="1"/>
  <c r="AE408" i="1"/>
  <c r="T408" i="1"/>
  <c r="U408" i="1"/>
  <c r="V408" i="1"/>
  <c r="AL392" i="1"/>
  <c r="AJ392" i="1"/>
  <c r="AF392" i="1"/>
  <c r="AE392" i="1"/>
  <c r="AK392" i="1"/>
  <c r="AI392" i="1"/>
  <c r="AD392" i="1"/>
  <c r="U392" i="1"/>
  <c r="T392" i="1"/>
  <c r="V392" i="1"/>
  <c r="AL376" i="1"/>
  <c r="AJ376" i="1"/>
  <c r="AK376" i="1"/>
  <c r="AD376" i="1"/>
  <c r="AC376" i="1"/>
  <c r="AF376" i="1"/>
  <c r="AI376" i="1"/>
  <c r="AE376" i="1"/>
  <c r="V376" i="1"/>
  <c r="U376" i="1"/>
  <c r="T376" i="1"/>
  <c r="AL360" i="1"/>
  <c r="AK360" i="1"/>
  <c r="AJ360" i="1"/>
  <c r="AF360" i="1"/>
  <c r="AI360" i="1"/>
  <c r="AD360" i="1"/>
  <c r="AE360" i="1"/>
  <c r="AC360" i="1"/>
  <c r="U360" i="1"/>
  <c r="V360" i="1"/>
  <c r="T360" i="1"/>
  <c r="AL344" i="1"/>
  <c r="AF344" i="1"/>
  <c r="AJ344" i="1"/>
  <c r="AI344" i="1"/>
  <c r="AC344" i="1"/>
  <c r="AE344" i="1"/>
  <c r="AK344" i="1"/>
  <c r="AD344" i="1"/>
  <c r="V344" i="1"/>
  <c r="U344" i="1"/>
  <c r="T344" i="1"/>
  <c r="AL328" i="1"/>
  <c r="AJ328" i="1"/>
  <c r="AI328" i="1"/>
  <c r="AE328" i="1"/>
  <c r="AF328" i="1"/>
  <c r="AC328" i="1"/>
  <c r="AK328" i="1"/>
  <c r="AD328" i="1"/>
  <c r="V328" i="1"/>
  <c r="U328" i="1"/>
  <c r="T328" i="1"/>
  <c r="AL312" i="1"/>
  <c r="AI312" i="1"/>
  <c r="AK312" i="1"/>
  <c r="AJ312" i="1"/>
  <c r="AD312" i="1"/>
  <c r="AC312" i="1"/>
  <c r="AF312" i="1"/>
  <c r="AE312" i="1"/>
  <c r="V312" i="1"/>
  <c r="U312" i="1"/>
  <c r="T312" i="1"/>
  <c r="AL296" i="1"/>
  <c r="AJ296" i="1"/>
  <c r="AF296" i="1"/>
  <c r="AE296" i="1"/>
  <c r="AK296" i="1"/>
  <c r="AI296" i="1"/>
  <c r="AC296" i="1"/>
  <c r="U296" i="1"/>
  <c r="V296" i="1"/>
  <c r="AD296" i="1"/>
  <c r="T296" i="1"/>
  <c r="AL280" i="1"/>
  <c r="AF280" i="1"/>
  <c r="AI280" i="1"/>
  <c r="AJ280" i="1"/>
  <c r="AK280" i="1"/>
  <c r="U280" i="1"/>
  <c r="AE280" i="1"/>
  <c r="AC280" i="1"/>
  <c r="AD280" i="1"/>
  <c r="T280" i="1"/>
  <c r="V280" i="1"/>
  <c r="AL264" i="1"/>
  <c r="AK264" i="1"/>
  <c r="AF264" i="1"/>
  <c r="AE264" i="1"/>
  <c r="AC264" i="1"/>
  <c r="U264" i="1"/>
  <c r="AJ264" i="1"/>
  <c r="AI264" i="1"/>
  <c r="AD264" i="1"/>
  <c r="V264" i="1"/>
  <c r="T264" i="1"/>
  <c r="AL248" i="1"/>
  <c r="AK248" i="1"/>
  <c r="AD248" i="1"/>
  <c r="AC248" i="1"/>
  <c r="AJ248" i="1"/>
  <c r="AI248" i="1"/>
  <c r="AF248" i="1"/>
  <c r="AE248" i="1"/>
  <c r="U248" i="1"/>
  <c r="V248" i="1"/>
  <c r="T248" i="1"/>
  <c r="W248" i="1"/>
  <c r="AL212" i="1"/>
  <c r="AK212" i="1"/>
  <c r="AJ212" i="1"/>
  <c r="AC212" i="1"/>
  <c r="AI212" i="1"/>
  <c r="AF212" i="1"/>
  <c r="AD212" i="1"/>
  <c r="AE212" i="1"/>
  <c r="V212" i="1"/>
  <c r="U212" i="1"/>
  <c r="T212" i="1"/>
  <c r="P433" i="1"/>
  <c r="AL21" i="1"/>
  <c r="AK21" i="1"/>
  <c r="AJ21" i="1"/>
  <c r="AE21" i="1"/>
  <c r="V21" i="1"/>
  <c r="AI21" i="1"/>
  <c r="AF21" i="1"/>
  <c r="AD21" i="1"/>
  <c r="AC21" i="1"/>
  <c r="U21" i="1"/>
  <c r="T21" i="1"/>
  <c r="AK64" i="1"/>
  <c r="AL64" i="1"/>
  <c r="AD64" i="1"/>
  <c r="AC64" i="1"/>
  <c r="AI64" i="1"/>
  <c r="AJ64" i="1"/>
  <c r="AF64" i="1"/>
  <c r="AE64" i="1"/>
  <c r="V64" i="1"/>
  <c r="U64" i="1"/>
  <c r="T64" i="1"/>
  <c r="AL182" i="1"/>
  <c r="AK182" i="1"/>
  <c r="AI182" i="1"/>
  <c r="W182" i="1"/>
  <c r="AD182" i="1"/>
  <c r="V182" i="1"/>
  <c r="AJ182" i="1"/>
  <c r="AF182" i="1"/>
  <c r="AE182" i="1"/>
  <c r="AC182" i="1"/>
  <c r="U182" i="1"/>
  <c r="T182" i="1"/>
  <c r="AL166" i="1"/>
  <c r="AK166" i="1"/>
  <c r="AI166" i="1"/>
  <c r="AD166" i="1"/>
  <c r="AC166" i="1"/>
  <c r="AF166" i="1"/>
  <c r="V166" i="1"/>
  <c r="AJ166" i="1"/>
  <c r="AE166" i="1"/>
  <c r="U166" i="1"/>
  <c r="T166" i="1"/>
  <c r="AL150" i="1"/>
  <c r="AK150" i="1"/>
  <c r="AI150" i="1"/>
  <c r="W150" i="1"/>
  <c r="AD150" i="1"/>
  <c r="V150" i="1"/>
  <c r="AF150" i="1"/>
  <c r="AJ150" i="1"/>
  <c r="AE150" i="1"/>
  <c r="U150" i="1"/>
  <c r="AC150" i="1"/>
  <c r="T150" i="1"/>
  <c r="AL132" i="1"/>
  <c r="AK132" i="1"/>
  <c r="AJ132" i="1"/>
  <c r="AE132" i="1"/>
  <c r="AI132" i="1"/>
  <c r="AF132" i="1"/>
  <c r="W132" i="1"/>
  <c r="V132" i="1"/>
  <c r="AD132" i="1"/>
  <c r="U132" i="1"/>
  <c r="AC132" i="1"/>
  <c r="T132" i="1"/>
  <c r="AK114" i="1"/>
  <c r="AJ114" i="1"/>
  <c r="AC114" i="1"/>
  <c r="AF114" i="1"/>
  <c r="W114" i="1"/>
  <c r="AL114" i="1"/>
  <c r="AI114" i="1"/>
  <c r="AD114" i="1"/>
  <c r="V114" i="1"/>
  <c r="AE114" i="1"/>
  <c r="U114" i="1"/>
  <c r="T114" i="1"/>
  <c r="AL229" i="1"/>
  <c r="AK229" i="1"/>
  <c r="AJ229" i="1"/>
  <c r="AI229" i="1"/>
  <c r="AD229" i="1"/>
  <c r="AC229" i="1"/>
  <c r="AF229" i="1"/>
  <c r="AE229" i="1"/>
  <c r="V229" i="1"/>
  <c r="T229" i="1"/>
  <c r="U229" i="1"/>
  <c r="AL213" i="1"/>
  <c r="AK213" i="1"/>
  <c r="AJ213" i="1"/>
  <c r="AE213" i="1"/>
  <c r="AF213" i="1"/>
  <c r="AD213" i="1"/>
  <c r="AI213" i="1"/>
  <c r="W213" i="1"/>
  <c r="AC213" i="1"/>
  <c r="T213" i="1"/>
  <c r="U213" i="1"/>
  <c r="V213" i="1"/>
  <c r="AL407" i="1"/>
  <c r="AK407" i="1"/>
  <c r="AE407" i="1"/>
  <c r="AC407" i="1"/>
  <c r="V407" i="1"/>
  <c r="AJ407" i="1"/>
  <c r="AI407" i="1"/>
  <c r="AF407" i="1"/>
  <c r="AD407" i="1"/>
  <c r="T407" i="1"/>
  <c r="W407" i="1"/>
  <c r="U407" i="1"/>
  <c r="AL391" i="1"/>
  <c r="AI391" i="1"/>
  <c r="AJ391" i="1"/>
  <c r="AK391" i="1"/>
  <c r="AE391" i="1"/>
  <c r="AD391" i="1"/>
  <c r="AF391" i="1"/>
  <c r="V391" i="1"/>
  <c r="AC391" i="1"/>
  <c r="T391" i="1"/>
  <c r="U391" i="1"/>
  <c r="W391" i="1"/>
  <c r="AL375" i="1"/>
  <c r="AK375" i="1"/>
  <c r="AJ375" i="1"/>
  <c r="AI375" i="1"/>
  <c r="AE375" i="1"/>
  <c r="AD375" i="1"/>
  <c r="AF375" i="1"/>
  <c r="W375" i="1"/>
  <c r="AC375" i="1"/>
  <c r="U375" i="1"/>
  <c r="V375" i="1"/>
  <c r="T375" i="1"/>
  <c r="AL359" i="1"/>
  <c r="AJ359" i="1"/>
  <c r="W359" i="1"/>
  <c r="AK359" i="1"/>
  <c r="AE359" i="1"/>
  <c r="AF359" i="1"/>
  <c r="AI359" i="1"/>
  <c r="V359" i="1"/>
  <c r="AC359" i="1"/>
  <c r="AD359" i="1"/>
  <c r="U359" i="1"/>
  <c r="T359" i="1"/>
  <c r="AL343" i="1"/>
  <c r="AK343" i="1"/>
  <c r="AI343" i="1"/>
  <c r="AJ343" i="1"/>
  <c r="AF343" i="1"/>
  <c r="AE343" i="1"/>
  <c r="V343" i="1"/>
  <c r="AD343" i="1"/>
  <c r="AC343" i="1"/>
  <c r="T343" i="1"/>
  <c r="W343" i="1"/>
  <c r="U343" i="1"/>
  <c r="AL327" i="1"/>
  <c r="AI327" i="1"/>
  <c r="AJ327" i="1"/>
  <c r="AK327" i="1"/>
  <c r="AE327" i="1"/>
  <c r="AF327" i="1"/>
  <c r="AD327" i="1"/>
  <c r="W327" i="1"/>
  <c r="AC327" i="1"/>
  <c r="U327" i="1"/>
  <c r="V327" i="1"/>
  <c r="T327" i="1"/>
  <c r="AL311" i="1"/>
  <c r="AK311" i="1"/>
  <c r="AE311" i="1"/>
  <c r="AJ311" i="1"/>
  <c r="V311" i="1"/>
  <c r="AF311" i="1"/>
  <c r="AI311" i="1"/>
  <c r="W311" i="1"/>
  <c r="AD311" i="1"/>
  <c r="AC311" i="1"/>
  <c r="U311" i="1"/>
  <c r="T311" i="1"/>
  <c r="AL295" i="1"/>
  <c r="W295" i="1"/>
  <c r="AJ295" i="1"/>
  <c r="AD295" i="1"/>
  <c r="AC295" i="1"/>
  <c r="AK295" i="1"/>
  <c r="AE295" i="1"/>
  <c r="AF295" i="1"/>
  <c r="AI295" i="1"/>
  <c r="V295" i="1"/>
  <c r="T295" i="1"/>
  <c r="U295" i="1"/>
  <c r="AL279" i="1"/>
  <c r="AJ279" i="1"/>
  <c r="AI279" i="1"/>
  <c r="W279" i="1"/>
  <c r="AD279" i="1"/>
  <c r="AE279" i="1"/>
  <c r="AF279" i="1"/>
  <c r="V279" i="1"/>
  <c r="AK279" i="1"/>
  <c r="AC279" i="1"/>
  <c r="T279" i="1"/>
  <c r="U279" i="1"/>
  <c r="AL263" i="1"/>
  <c r="AI263" i="1"/>
  <c r="AJ263" i="1"/>
  <c r="AE263" i="1"/>
  <c r="AK263" i="1"/>
  <c r="AF263" i="1"/>
  <c r="AD263" i="1"/>
  <c r="W263" i="1"/>
  <c r="AC263" i="1"/>
  <c r="U263" i="1"/>
  <c r="V263" i="1"/>
  <c r="T263" i="1"/>
  <c r="AL247" i="1"/>
  <c r="AE247" i="1"/>
  <c r="AK247" i="1"/>
  <c r="AJ247" i="1"/>
  <c r="AI247" i="1"/>
  <c r="AD247" i="1"/>
  <c r="AF247" i="1"/>
  <c r="AC247" i="1"/>
  <c r="T247" i="1"/>
  <c r="V247" i="1"/>
  <c r="W247" i="1"/>
  <c r="U247" i="1"/>
  <c r="AK82" i="1"/>
  <c r="AJ82" i="1"/>
  <c r="V82" i="1"/>
  <c r="AC82" i="1"/>
  <c r="AD82" i="1"/>
  <c r="AI82" i="1"/>
  <c r="AL82" i="1"/>
  <c r="AF82" i="1"/>
  <c r="AE82" i="1"/>
  <c r="W82" i="1"/>
  <c r="U82" i="1"/>
  <c r="T82" i="1"/>
  <c r="AK81" i="1"/>
  <c r="AJ81" i="1"/>
  <c r="AI81" i="1"/>
  <c r="AL81" i="1"/>
  <c r="AF81" i="1"/>
  <c r="AE81" i="1"/>
  <c r="V81" i="1"/>
  <c r="AD81" i="1"/>
  <c r="AC81" i="1"/>
  <c r="T81" i="1"/>
  <c r="W81" i="1"/>
  <c r="U81" i="1"/>
  <c r="AL165" i="1"/>
  <c r="AK165" i="1"/>
  <c r="AJ165" i="1"/>
  <c r="AI165" i="1"/>
  <c r="AD165" i="1"/>
  <c r="AC165" i="1"/>
  <c r="AF165" i="1"/>
  <c r="AE165" i="1"/>
  <c r="T165" i="1"/>
  <c r="W165" i="1"/>
  <c r="V165" i="1"/>
  <c r="U165" i="1"/>
  <c r="AL148" i="1"/>
  <c r="AK148" i="1"/>
  <c r="AC148" i="1"/>
  <c r="W148" i="1"/>
  <c r="AD148" i="1"/>
  <c r="AJ148" i="1"/>
  <c r="AI148" i="1"/>
  <c r="AE148" i="1"/>
  <c r="AF148" i="1"/>
  <c r="V148" i="1"/>
  <c r="U148" i="1"/>
  <c r="T148" i="1"/>
  <c r="AL228" i="1"/>
  <c r="AK228" i="1"/>
  <c r="AI228" i="1"/>
  <c r="AJ228" i="1"/>
  <c r="AE228" i="1"/>
  <c r="AD228" i="1"/>
  <c r="AF228" i="1"/>
  <c r="AC228" i="1"/>
  <c r="U228" i="1"/>
  <c r="V228" i="1"/>
  <c r="W228" i="1"/>
  <c r="T228" i="1"/>
  <c r="AL406" i="1"/>
  <c r="AK406" i="1"/>
  <c r="AI406" i="1"/>
  <c r="W406" i="1"/>
  <c r="AD406" i="1"/>
  <c r="V406" i="1"/>
  <c r="AJ406" i="1"/>
  <c r="AC406" i="1"/>
  <c r="AF406" i="1"/>
  <c r="AE406" i="1"/>
  <c r="U406" i="1"/>
  <c r="T406" i="1"/>
  <c r="AL374" i="1"/>
  <c r="AK374" i="1"/>
  <c r="AI374" i="1"/>
  <c r="W374" i="1"/>
  <c r="AD374" i="1"/>
  <c r="V374" i="1"/>
  <c r="AF374" i="1"/>
  <c r="AJ374" i="1"/>
  <c r="AE374" i="1"/>
  <c r="AC374" i="1"/>
  <c r="U374" i="1"/>
  <c r="T374" i="1"/>
  <c r="AL358" i="1"/>
  <c r="AK358" i="1"/>
  <c r="AI358" i="1"/>
  <c r="W358" i="1"/>
  <c r="AD358" i="1"/>
  <c r="AC358" i="1"/>
  <c r="V358" i="1"/>
  <c r="AF358" i="1"/>
  <c r="AJ358" i="1"/>
  <c r="AE358" i="1"/>
  <c r="U358" i="1"/>
  <c r="T358" i="1"/>
  <c r="AL342" i="1"/>
  <c r="AK342" i="1"/>
  <c r="AI342" i="1"/>
  <c r="AJ342" i="1"/>
  <c r="W342" i="1"/>
  <c r="AD342" i="1"/>
  <c r="V342" i="1"/>
  <c r="AF342" i="1"/>
  <c r="AC342" i="1"/>
  <c r="AE342" i="1"/>
  <c r="U342" i="1"/>
  <c r="T342" i="1"/>
  <c r="AL326" i="1"/>
  <c r="AK326" i="1"/>
  <c r="AI326" i="1"/>
  <c r="AF326" i="1"/>
  <c r="W326" i="1"/>
  <c r="AD326" i="1"/>
  <c r="V326" i="1"/>
  <c r="AE326" i="1"/>
  <c r="AJ326" i="1"/>
  <c r="AC326" i="1"/>
  <c r="U326" i="1"/>
  <c r="T326" i="1"/>
  <c r="AL310" i="1"/>
  <c r="AK310" i="1"/>
  <c r="AI310" i="1"/>
  <c r="W310" i="1"/>
  <c r="AD310" i="1"/>
  <c r="AF310" i="1"/>
  <c r="V310" i="1"/>
  <c r="AC310" i="1"/>
  <c r="AE310" i="1"/>
  <c r="AJ310" i="1"/>
  <c r="U310" i="1"/>
  <c r="T310" i="1"/>
  <c r="AL294" i="1"/>
  <c r="AK294" i="1"/>
  <c r="AI294" i="1"/>
  <c r="W294" i="1"/>
  <c r="AD294" i="1"/>
  <c r="AC294" i="1"/>
  <c r="V294" i="1"/>
  <c r="AE294" i="1"/>
  <c r="AF294" i="1"/>
  <c r="AJ294" i="1"/>
  <c r="T294" i="1"/>
  <c r="U294" i="1"/>
  <c r="AL278" i="1"/>
  <c r="AK278" i="1"/>
  <c r="AI278" i="1"/>
  <c r="W278" i="1"/>
  <c r="AD278" i="1"/>
  <c r="V278" i="1"/>
  <c r="AE278" i="1"/>
  <c r="AJ278" i="1"/>
  <c r="AF278" i="1"/>
  <c r="AC278" i="1"/>
  <c r="U278" i="1"/>
  <c r="T278" i="1"/>
  <c r="AL262" i="1"/>
  <c r="AK262" i="1"/>
  <c r="AJ262" i="1"/>
  <c r="AI262" i="1"/>
  <c r="AF262" i="1"/>
  <c r="W262" i="1"/>
  <c r="AD262" i="1"/>
  <c r="V262" i="1"/>
  <c r="AC262" i="1"/>
  <c r="AE262" i="1"/>
  <c r="U262" i="1"/>
  <c r="T262" i="1"/>
  <c r="AL246" i="1"/>
  <c r="AK246" i="1"/>
  <c r="AI246" i="1"/>
  <c r="AF246" i="1"/>
  <c r="W246" i="1"/>
  <c r="AJ246" i="1"/>
  <c r="AD246" i="1"/>
  <c r="AE246" i="1"/>
  <c r="V246" i="1"/>
  <c r="AC246" i="1"/>
  <c r="U246" i="1"/>
  <c r="T246" i="1"/>
  <c r="AL27" i="1"/>
  <c r="AK27" i="1"/>
  <c r="AF27" i="1"/>
  <c r="AJ27" i="1"/>
  <c r="AC27" i="1"/>
  <c r="W27" i="1"/>
  <c r="AI27" i="1"/>
  <c r="AE27" i="1"/>
  <c r="AD27" i="1"/>
  <c r="U27" i="1"/>
  <c r="V27" i="1"/>
  <c r="T27" i="1"/>
  <c r="AL51" i="1"/>
  <c r="AK51" i="1"/>
  <c r="AJ51" i="1"/>
  <c r="AI51" i="1"/>
  <c r="AE51" i="1"/>
  <c r="AF51" i="1"/>
  <c r="W51" i="1"/>
  <c r="AD51" i="1"/>
  <c r="AC51" i="1"/>
  <c r="U51" i="1"/>
  <c r="T51" i="1"/>
  <c r="V51" i="1"/>
  <c r="AL181" i="1"/>
  <c r="AK181" i="1"/>
  <c r="AJ181" i="1"/>
  <c r="AI181" i="1"/>
  <c r="AD181" i="1"/>
  <c r="AF181" i="1"/>
  <c r="AE181" i="1"/>
  <c r="V181" i="1"/>
  <c r="T181" i="1"/>
  <c r="AC181" i="1"/>
  <c r="U181" i="1"/>
  <c r="W181" i="1"/>
  <c r="AL232" i="1"/>
  <c r="AE232" i="1"/>
  <c r="AF232" i="1"/>
  <c r="AD232" i="1"/>
  <c r="AC232" i="1"/>
  <c r="W232" i="1"/>
  <c r="AJ232" i="1"/>
  <c r="AI232" i="1"/>
  <c r="U232" i="1"/>
  <c r="AK232" i="1"/>
  <c r="T232" i="1"/>
  <c r="V232" i="1"/>
  <c r="AK50" i="1"/>
  <c r="AJ50" i="1"/>
  <c r="V50" i="1"/>
  <c r="AC50" i="1"/>
  <c r="AL50" i="1"/>
  <c r="AF50" i="1"/>
  <c r="AE50" i="1"/>
  <c r="AI50" i="1"/>
  <c r="W50" i="1"/>
  <c r="AD50" i="1"/>
  <c r="U50" i="1"/>
  <c r="T50" i="1"/>
  <c r="AK96" i="1"/>
  <c r="AL96" i="1"/>
  <c r="AJ96" i="1"/>
  <c r="AI96" i="1"/>
  <c r="AF96" i="1"/>
  <c r="AD96" i="1"/>
  <c r="AC96" i="1"/>
  <c r="W96" i="1"/>
  <c r="V96" i="1"/>
  <c r="AE96" i="1"/>
  <c r="U96" i="1"/>
  <c r="T96" i="1"/>
  <c r="AK80" i="1"/>
  <c r="AL80" i="1"/>
  <c r="AE80" i="1"/>
  <c r="AJ80" i="1"/>
  <c r="AC80" i="1"/>
  <c r="AF80" i="1"/>
  <c r="AI80" i="1"/>
  <c r="AD80" i="1"/>
  <c r="U80" i="1"/>
  <c r="W80" i="1"/>
  <c r="V80" i="1"/>
  <c r="T80" i="1"/>
  <c r="AL68" i="1"/>
  <c r="AK68" i="1"/>
  <c r="AJ68" i="1"/>
  <c r="AI68" i="1"/>
  <c r="AF68" i="1"/>
  <c r="AE68" i="1"/>
  <c r="AD68" i="1"/>
  <c r="U68" i="1"/>
  <c r="AC68" i="1"/>
  <c r="T68" i="1"/>
  <c r="V68" i="1"/>
  <c r="W68" i="1"/>
  <c r="AL196" i="1"/>
  <c r="AK196" i="1"/>
  <c r="AI196" i="1"/>
  <c r="AF196" i="1"/>
  <c r="AE196" i="1"/>
  <c r="AC196" i="1"/>
  <c r="AJ196" i="1"/>
  <c r="V196" i="1"/>
  <c r="W196" i="1"/>
  <c r="AD196" i="1"/>
  <c r="T196" i="1"/>
  <c r="U196" i="1"/>
  <c r="AL180" i="1"/>
  <c r="AK180" i="1"/>
  <c r="AJ180" i="1"/>
  <c r="AI180" i="1"/>
  <c r="AF180" i="1"/>
  <c r="AE180" i="1"/>
  <c r="AC180" i="1"/>
  <c r="AD180" i="1"/>
  <c r="U180" i="1"/>
  <c r="T180" i="1"/>
  <c r="W180" i="1"/>
  <c r="V180" i="1"/>
  <c r="AL164" i="1"/>
  <c r="AK164" i="1"/>
  <c r="AJ164" i="1"/>
  <c r="AE164" i="1"/>
  <c r="AF164" i="1"/>
  <c r="V164" i="1"/>
  <c r="AI164" i="1"/>
  <c r="AD164" i="1"/>
  <c r="AC164" i="1"/>
  <c r="W164" i="1"/>
  <c r="U164" i="1"/>
  <c r="T164" i="1"/>
  <c r="AL147" i="1"/>
  <c r="AJ147" i="1"/>
  <c r="AD147" i="1"/>
  <c r="AE147" i="1"/>
  <c r="W147" i="1"/>
  <c r="AF147" i="1"/>
  <c r="AK147" i="1"/>
  <c r="AI147" i="1"/>
  <c r="AC147" i="1"/>
  <c r="T147" i="1"/>
  <c r="U147" i="1"/>
  <c r="V147" i="1"/>
  <c r="AK130" i="1"/>
  <c r="AJ130" i="1"/>
  <c r="AL130" i="1"/>
  <c r="AC130" i="1"/>
  <c r="AF130" i="1"/>
  <c r="W130" i="1"/>
  <c r="AI130" i="1"/>
  <c r="AD130" i="1"/>
  <c r="AE130" i="1"/>
  <c r="V130" i="1"/>
  <c r="U130" i="1"/>
  <c r="T130" i="1"/>
  <c r="AK112" i="1"/>
  <c r="AL112" i="1"/>
  <c r="W112" i="1"/>
  <c r="AI112" i="1"/>
  <c r="AE112" i="1"/>
  <c r="AF112" i="1"/>
  <c r="AJ112" i="1"/>
  <c r="AD112" i="1"/>
  <c r="V112" i="1"/>
  <c r="U112" i="1"/>
  <c r="AC112" i="1"/>
  <c r="T112" i="1"/>
  <c r="AL227" i="1"/>
  <c r="AJ227" i="1"/>
  <c r="AF227" i="1"/>
  <c r="AK227" i="1"/>
  <c r="AD227" i="1"/>
  <c r="AC227" i="1"/>
  <c r="AI227" i="1"/>
  <c r="AE227" i="1"/>
  <c r="W227" i="1"/>
  <c r="T227" i="1"/>
  <c r="U227" i="1"/>
  <c r="V227" i="1"/>
  <c r="AL421" i="1"/>
  <c r="AK421" i="1"/>
  <c r="AJ421" i="1"/>
  <c r="AE421" i="1"/>
  <c r="AD421" i="1"/>
  <c r="AI421" i="1"/>
  <c r="AF421" i="1"/>
  <c r="AC421" i="1"/>
  <c r="T421" i="1"/>
  <c r="V421" i="1"/>
  <c r="W421" i="1"/>
  <c r="U421" i="1"/>
  <c r="AL405" i="1"/>
  <c r="AK405" i="1"/>
  <c r="AJ405" i="1"/>
  <c r="AI405" i="1"/>
  <c r="AF405" i="1"/>
  <c r="W405" i="1"/>
  <c r="AE405" i="1"/>
  <c r="AD405" i="1"/>
  <c r="T405" i="1"/>
  <c r="AC405" i="1"/>
  <c r="V405" i="1"/>
  <c r="U405" i="1"/>
  <c r="AL389" i="1"/>
  <c r="AK389" i="1"/>
  <c r="AJ389" i="1"/>
  <c r="AE389" i="1"/>
  <c r="AF389" i="1"/>
  <c r="AI389" i="1"/>
  <c r="AC389" i="1"/>
  <c r="AD389" i="1"/>
  <c r="W389" i="1"/>
  <c r="T389" i="1"/>
  <c r="V389" i="1"/>
  <c r="U389" i="1"/>
  <c r="AL373" i="1"/>
  <c r="AK373" i="1"/>
  <c r="AJ373" i="1"/>
  <c r="AD373" i="1"/>
  <c r="AE373" i="1"/>
  <c r="AC373" i="1"/>
  <c r="AI373" i="1"/>
  <c r="AF373" i="1"/>
  <c r="T373" i="1"/>
  <c r="U373" i="1"/>
  <c r="W373" i="1"/>
  <c r="V373" i="1"/>
  <c r="AL357" i="1"/>
  <c r="AK357" i="1"/>
  <c r="AJ357" i="1"/>
  <c r="AF357" i="1"/>
  <c r="AE357" i="1"/>
  <c r="AD357" i="1"/>
  <c r="AI357" i="1"/>
  <c r="AC357" i="1"/>
  <c r="V357" i="1"/>
  <c r="T357" i="1"/>
  <c r="U357" i="1"/>
  <c r="W357" i="1"/>
  <c r="AL341" i="1"/>
  <c r="AK341" i="1"/>
  <c r="AJ341" i="1"/>
  <c r="AE341" i="1"/>
  <c r="AI341" i="1"/>
  <c r="W341" i="1"/>
  <c r="AF341" i="1"/>
  <c r="AC341" i="1"/>
  <c r="AD341" i="1"/>
  <c r="T341" i="1"/>
  <c r="V341" i="1"/>
  <c r="U341" i="1"/>
  <c r="AL325" i="1"/>
  <c r="AK325" i="1"/>
  <c r="AJ325" i="1"/>
  <c r="AD325" i="1"/>
  <c r="W325" i="1"/>
  <c r="AI325" i="1"/>
  <c r="AF325" i="1"/>
  <c r="AE325" i="1"/>
  <c r="V325" i="1"/>
  <c r="AC325" i="1"/>
  <c r="T325" i="1"/>
  <c r="U325" i="1"/>
  <c r="AL309" i="1"/>
  <c r="AK309" i="1"/>
  <c r="AJ309" i="1"/>
  <c r="AF309" i="1"/>
  <c r="AE309" i="1"/>
  <c r="AD309" i="1"/>
  <c r="AI309" i="1"/>
  <c r="W309" i="1"/>
  <c r="AC309" i="1"/>
  <c r="T309" i="1"/>
  <c r="U309" i="1"/>
  <c r="V309" i="1"/>
  <c r="AL293" i="1"/>
  <c r="AK293" i="1"/>
  <c r="AJ293" i="1"/>
  <c r="AE293" i="1"/>
  <c r="AD293" i="1"/>
  <c r="AI293" i="1"/>
  <c r="AC293" i="1"/>
  <c r="W293" i="1"/>
  <c r="AF293" i="1"/>
  <c r="T293" i="1"/>
  <c r="U293" i="1"/>
  <c r="V293" i="1"/>
  <c r="AL277" i="1"/>
  <c r="AK277" i="1"/>
  <c r="AJ277" i="1"/>
  <c r="AF277" i="1"/>
  <c r="AD277" i="1"/>
  <c r="AI277" i="1"/>
  <c r="AE277" i="1"/>
  <c r="W277" i="1"/>
  <c r="T277" i="1"/>
  <c r="AC277" i="1"/>
  <c r="U277" i="1"/>
  <c r="V277" i="1"/>
  <c r="AL261" i="1"/>
  <c r="AK261" i="1"/>
  <c r="AJ261" i="1"/>
  <c r="AF261" i="1"/>
  <c r="AD261" i="1"/>
  <c r="AI261" i="1"/>
  <c r="AE261" i="1"/>
  <c r="AC261" i="1"/>
  <c r="T261" i="1"/>
  <c r="W261" i="1"/>
  <c r="V261" i="1"/>
  <c r="U261" i="1"/>
  <c r="AL245" i="1"/>
  <c r="AK245" i="1"/>
  <c r="AJ245" i="1"/>
  <c r="AI245" i="1"/>
  <c r="AE245" i="1"/>
  <c r="AD245" i="1"/>
  <c r="AF245" i="1"/>
  <c r="W245" i="1"/>
  <c r="AC245" i="1"/>
  <c r="T245" i="1"/>
  <c r="V245" i="1"/>
  <c r="U245" i="1"/>
  <c r="AK98" i="1"/>
  <c r="AJ98" i="1"/>
  <c r="AI98" i="1"/>
  <c r="AF98" i="1"/>
  <c r="AC98" i="1"/>
  <c r="AL98" i="1"/>
  <c r="AE98" i="1"/>
  <c r="AD98" i="1"/>
  <c r="W98" i="1"/>
  <c r="V98" i="1"/>
  <c r="U98" i="1"/>
  <c r="T98" i="1"/>
  <c r="AL197" i="1"/>
  <c r="AK197" i="1"/>
  <c r="AJ197" i="1"/>
  <c r="AI197" i="1"/>
  <c r="AD197" i="1"/>
  <c r="W197" i="1"/>
  <c r="AC197" i="1"/>
  <c r="AF197" i="1"/>
  <c r="AE197" i="1"/>
  <c r="T197" i="1"/>
  <c r="U197" i="1"/>
  <c r="V197" i="1"/>
  <c r="AL390" i="1"/>
  <c r="AK390" i="1"/>
  <c r="AI390" i="1"/>
  <c r="AJ390" i="1"/>
  <c r="AF390" i="1"/>
  <c r="W390" i="1"/>
  <c r="AD390" i="1"/>
  <c r="V390" i="1"/>
  <c r="AE390" i="1"/>
  <c r="AC390" i="1"/>
  <c r="T390" i="1"/>
  <c r="U390" i="1"/>
  <c r="AL42" i="1"/>
  <c r="AK42" i="1"/>
  <c r="AJ42" i="1"/>
  <c r="AC42" i="1"/>
  <c r="V42" i="1"/>
  <c r="AI42" i="1"/>
  <c r="AF42" i="1"/>
  <c r="AD42" i="1"/>
  <c r="AE42" i="1"/>
  <c r="W42" i="1"/>
  <c r="T42" i="1"/>
  <c r="U42" i="1"/>
  <c r="AI25" i="1"/>
  <c r="AL25" i="1"/>
  <c r="AK25" i="1"/>
  <c r="AJ25" i="1"/>
  <c r="AF25" i="1"/>
  <c r="AE25" i="1"/>
  <c r="AD25" i="1"/>
  <c r="AC25" i="1"/>
  <c r="T25" i="1"/>
  <c r="W25" i="1"/>
  <c r="U25" i="1"/>
  <c r="V25" i="1"/>
  <c r="AI41" i="1"/>
  <c r="AL41" i="1"/>
  <c r="AK41" i="1"/>
  <c r="AJ41" i="1"/>
  <c r="AF41" i="1"/>
  <c r="AD41" i="1"/>
  <c r="AE41" i="1"/>
  <c r="V41" i="1"/>
  <c r="AC41" i="1"/>
  <c r="W41" i="1"/>
  <c r="T41" i="1"/>
  <c r="U41" i="1"/>
  <c r="AL24" i="1"/>
  <c r="AK24" i="1"/>
  <c r="AJ24" i="1"/>
  <c r="AI24" i="1"/>
  <c r="AF24" i="1"/>
  <c r="AE24" i="1"/>
  <c r="U24" i="1"/>
  <c r="AC24" i="1"/>
  <c r="V24" i="1"/>
  <c r="AD24" i="1"/>
  <c r="W24" i="1"/>
  <c r="T24" i="1"/>
  <c r="AK49" i="1"/>
  <c r="AJ49" i="1"/>
  <c r="AI49" i="1"/>
  <c r="AL49" i="1"/>
  <c r="AF49" i="1"/>
  <c r="AE49" i="1"/>
  <c r="AC49" i="1"/>
  <c r="W49" i="1"/>
  <c r="AD49" i="1"/>
  <c r="V49" i="1"/>
  <c r="U49" i="1"/>
  <c r="T49" i="1"/>
  <c r="AK95" i="1"/>
  <c r="AL95" i="1"/>
  <c r="AE95" i="1"/>
  <c r="AJ95" i="1"/>
  <c r="AI95" i="1"/>
  <c r="AD95" i="1"/>
  <c r="AF95" i="1"/>
  <c r="AC95" i="1"/>
  <c r="V95" i="1"/>
  <c r="U95" i="1"/>
  <c r="T95" i="1"/>
  <c r="W95" i="1"/>
  <c r="AK79" i="1"/>
  <c r="AL79" i="1"/>
  <c r="AF79" i="1"/>
  <c r="AE79" i="1"/>
  <c r="AI79" i="1"/>
  <c r="AJ79" i="1"/>
  <c r="W79" i="1"/>
  <c r="AC79" i="1"/>
  <c r="AD79" i="1"/>
  <c r="T79" i="1"/>
  <c r="V79" i="1"/>
  <c r="U79" i="1"/>
  <c r="AL99" i="1"/>
  <c r="AK99" i="1"/>
  <c r="AI99" i="1"/>
  <c r="AE99" i="1"/>
  <c r="AF99" i="1"/>
  <c r="AC99" i="1"/>
  <c r="W99" i="1"/>
  <c r="AJ99" i="1"/>
  <c r="T99" i="1"/>
  <c r="AD99" i="1"/>
  <c r="V99" i="1"/>
  <c r="U99" i="1"/>
  <c r="AL195" i="1"/>
  <c r="AK195" i="1"/>
  <c r="AE195" i="1"/>
  <c r="AF195" i="1"/>
  <c r="AI195" i="1"/>
  <c r="W195" i="1"/>
  <c r="AJ195" i="1"/>
  <c r="AD195" i="1"/>
  <c r="AC195" i="1"/>
  <c r="T195" i="1"/>
  <c r="V195" i="1"/>
  <c r="U195" i="1"/>
  <c r="AL179" i="1"/>
  <c r="AF179" i="1"/>
  <c r="AI179" i="1"/>
  <c r="W179" i="1"/>
  <c r="AK179" i="1"/>
  <c r="AJ179" i="1"/>
  <c r="AE179" i="1"/>
  <c r="V179" i="1"/>
  <c r="T179" i="1"/>
  <c r="AD179" i="1"/>
  <c r="AC179" i="1"/>
  <c r="U179" i="1"/>
  <c r="AL163" i="1"/>
  <c r="AF163" i="1"/>
  <c r="AK163" i="1"/>
  <c r="AE163" i="1"/>
  <c r="AI163" i="1"/>
  <c r="AJ163" i="1"/>
  <c r="AC163" i="1"/>
  <c r="AD163" i="1"/>
  <c r="T163" i="1"/>
  <c r="W163" i="1"/>
  <c r="V163" i="1"/>
  <c r="U163" i="1"/>
  <c r="AK146" i="1"/>
  <c r="AJ146" i="1"/>
  <c r="AL146" i="1"/>
  <c r="AC146" i="1"/>
  <c r="AI146" i="1"/>
  <c r="AE146" i="1"/>
  <c r="AF146" i="1"/>
  <c r="V146" i="1"/>
  <c r="W146" i="1"/>
  <c r="AD146" i="1"/>
  <c r="U146" i="1"/>
  <c r="T146" i="1"/>
  <c r="AK129" i="1"/>
  <c r="AJ129" i="1"/>
  <c r="AL129" i="1"/>
  <c r="AF129" i="1"/>
  <c r="AD129" i="1"/>
  <c r="AC129" i="1"/>
  <c r="AI129" i="1"/>
  <c r="AE129" i="1"/>
  <c r="W129" i="1"/>
  <c r="T129" i="1"/>
  <c r="U129" i="1"/>
  <c r="V129" i="1"/>
  <c r="AK111" i="1"/>
  <c r="AL111" i="1"/>
  <c r="AE111" i="1"/>
  <c r="AD111" i="1"/>
  <c r="AC111" i="1"/>
  <c r="AJ111" i="1"/>
  <c r="W111" i="1"/>
  <c r="AF111" i="1"/>
  <c r="AI111" i="1"/>
  <c r="V111" i="1"/>
  <c r="T111" i="1"/>
  <c r="U111" i="1"/>
  <c r="AK226" i="1"/>
  <c r="AJ226" i="1"/>
  <c r="AI226" i="1"/>
  <c r="AF226" i="1"/>
  <c r="AC226" i="1"/>
  <c r="AE226" i="1"/>
  <c r="AL226" i="1"/>
  <c r="W226" i="1"/>
  <c r="AD226" i="1"/>
  <c r="U226" i="1"/>
  <c r="V226" i="1"/>
  <c r="T226" i="1"/>
  <c r="AL420" i="1"/>
  <c r="AK420" i="1"/>
  <c r="AJ420" i="1"/>
  <c r="AI420" i="1"/>
  <c r="AE420" i="1"/>
  <c r="AF420" i="1"/>
  <c r="V420" i="1"/>
  <c r="U420" i="1"/>
  <c r="W420" i="1"/>
  <c r="AD420" i="1"/>
  <c r="AC420" i="1"/>
  <c r="T420" i="1"/>
  <c r="AL404" i="1"/>
  <c r="AJ404" i="1"/>
  <c r="AC404" i="1"/>
  <c r="W404" i="1"/>
  <c r="AF404" i="1"/>
  <c r="AE404" i="1"/>
  <c r="AK404" i="1"/>
  <c r="AD404" i="1"/>
  <c r="AI404" i="1"/>
  <c r="V404" i="1"/>
  <c r="U404" i="1"/>
  <c r="T404" i="1"/>
  <c r="AL388" i="1"/>
  <c r="AK388" i="1"/>
  <c r="AJ388" i="1"/>
  <c r="AI388" i="1"/>
  <c r="W388" i="1"/>
  <c r="AD388" i="1"/>
  <c r="V388" i="1"/>
  <c r="AF388" i="1"/>
  <c r="AC388" i="1"/>
  <c r="AE388" i="1"/>
  <c r="T388" i="1"/>
  <c r="U388" i="1"/>
  <c r="AL372" i="1"/>
  <c r="AI372" i="1"/>
  <c r="AF372" i="1"/>
  <c r="AK372" i="1"/>
  <c r="AJ372" i="1"/>
  <c r="AE372" i="1"/>
  <c r="W372" i="1"/>
  <c r="AD372" i="1"/>
  <c r="AC372" i="1"/>
  <c r="V372" i="1"/>
  <c r="T372" i="1"/>
  <c r="U372" i="1"/>
  <c r="AL356" i="1"/>
  <c r="AE356" i="1"/>
  <c r="AK356" i="1"/>
  <c r="AJ356" i="1"/>
  <c r="W356" i="1"/>
  <c r="AI356" i="1"/>
  <c r="AF356" i="1"/>
  <c r="AD356" i="1"/>
  <c r="V356" i="1"/>
  <c r="AC356" i="1"/>
  <c r="U356" i="1"/>
  <c r="T356" i="1"/>
  <c r="AL340" i="1"/>
  <c r="AF340" i="1"/>
  <c r="AC340" i="1"/>
  <c r="W340" i="1"/>
  <c r="AJ340" i="1"/>
  <c r="AE340" i="1"/>
  <c r="AK340" i="1"/>
  <c r="AD340" i="1"/>
  <c r="AI340" i="1"/>
  <c r="V340" i="1"/>
  <c r="U340" i="1"/>
  <c r="T340" i="1"/>
  <c r="AL324" i="1"/>
  <c r="AK324" i="1"/>
  <c r="AI324" i="1"/>
  <c r="AJ324" i="1"/>
  <c r="AD324" i="1"/>
  <c r="AE324" i="1"/>
  <c r="W324" i="1"/>
  <c r="AF324" i="1"/>
  <c r="AC324" i="1"/>
  <c r="V324" i="1"/>
  <c r="U324" i="1"/>
  <c r="T324" i="1"/>
  <c r="AL308" i="1"/>
  <c r="AI308" i="1"/>
  <c r="AF308" i="1"/>
  <c r="AK308" i="1"/>
  <c r="AJ308" i="1"/>
  <c r="AE308" i="1"/>
  <c r="AC308" i="1"/>
  <c r="AD308" i="1"/>
  <c r="U308" i="1"/>
  <c r="W308" i="1"/>
  <c r="V308" i="1"/>
  <c r="T308" i="1"/>
  <c r="AL292" i="1"/>
  <c r="AJ292" i="1"/>
  <c r="AK292" i="1"/>
  <c r="AF292" i="1"/>
  <c r="AI292" i="1"/>
  <c r="AD292" i="1"/>
  <c r="W292" i="1"/>
  <c r="V292" i="1"/>
  <c r="AE292" i="1"/>
  <c r="AC292" i="1"/>
  <c r="U292" i="1"/>
  <c r="T292" i="1"/>
  <c r="AL276" i="1"/>
  <c r="AJ276" i="1"/>
  <c r="AC276" i="1"/>
  <c r="W276" i="1"/>
  <c r="AI276" i="1"/>
  <c r="AE276" i="1"/>
  <c r="AD276" i="1"/>
  <c r="AK276" i="1"/>
  <c r="AF276" i="1"/>
  <c r="V276" i="1"/>
  <c r="T276" i="1"/>
  <c r="U276" i="1"/>
  <c r="AL260" i="1"/>
  <c r="AK260" i="1"/>
  <c r="AJ260" i="1"/>
  <c r="AF260" i="1"/>
  <c r="AI260" i="1"/>
  <c r="W260" i="1"/>
  <c r="AC260" i="1"/>
  <c r="AE260" i="1"/>
  <c r="AD260" i="1"/>
  <c r="V260" i="1"/>
  <c r="U260" i="1"/>
  <c r="T260" i="1"/>
  <c r="AL244" i="1"/>
  <c r="AK244" i="1"/>
  <c r="AI244" i="1"/>
  <c r="AF244" i="1"/>
  <c r="AJ244" i="1"/>
  <c r="AD244" i="1"/>
  <c r="AE244" i="1"/>
  <c r="AC244" i="1"/>
  <c r="U244" i="1"/>
  <c r="W244" i="1"/>
  <c r="V244" i="1"/>
  <c r="T244" i="1"/>
  <c r="AL198" i="1"/>
  <c r="AK198" i="1"/>
  <c r="AI198" i="1"/>
  <c r="AF198" i="1"/>
  <c r="W198" i="1"/>
  <c r="AD198" i="1"/>
  <c r="V198" i="1"/>
  <c r="AJ198" i="1"/>
  <c r="AE198" i="1"/>
  <c r="AC198" i="1"/>
  <c r="U198" i="1"/>
  <c r="T198" i="1"/>
  <c r="AL23" i="1"/>
  <c r="AK23" i="1"/>
  <c r="AJ23" i="1"/>
  <c r="AD23" i="1"/>
  <c r="AI23" i="1"/>
  <c r="AC23" i="1"/>
  <c r="AE23" i="1"/>
  <c r="W23" i="1"/>
  <c r="AF23" i="1"/>
  <c r="V23" i="1"/>
  <c r="U23" i="1"/>
  <c r="T23" i="1"/>
  <c r="AK97" i="1"/>
  <c r="AJ97" i="1"/>
  <c r="AI97" i="1"/>
  <c r="AL97" i="1"/>
  <c r="AF97" i="1"/>
  <c r="AE97" i="1"/>
  <c r="T97" i="1"/>
  <c r="AD97" i="1"/>
  <c r="AC97" i="1"/>
  <c r="V97" i="1"/>
  <c r="U97" i="1"/>
  <c r="W97" i="1"/>
  <c r="AL131" i="1"/>
  <c r="AE131" i="1"/>
  <c r="AK131" i="1"/>
  <c r="AF131" i="1"/>
  <c r="AC131" i="1"/>
  <c r="AI131" i="1"/>
  <c r="AJ131" i="1"/>
  <c r="T131" i="1"/>
  <c r="AD131" i="1"/>
  <c r="W131" i="1"/>
  <c r="U131" i="1"/>
  <c r="V131" i="1"/>
  <c r="AL40" i="1"/>
  <c r="AK40" i="1"/>
  <c r="AJ40" i="1"/>
  <c r="U40" i="1"/>
  <c r="AI40" i="1"/>
  <c r="AC40" i="1"/>
  <c r="AF40" i="1"/>
  <c r="AE40" i="1"/>
  <c r="V40" i="1"/>
  <c r="AD40" i="1"/>
  <c r="W40" i="1"/>
  <c r="T40" i="1"/>
  <c r="AL38" i="1"/>
  <c r="AK38" i="1"/>
  <c r="AI38" i="1"/>
  <c r="W38" i="1"/>
  <c r="AD38" i="1"/>
  <c r="AC38" i="1"/>
  <c r="AF38" i="1"/>
  <c r="AE38" i="1"/>
  <c r="AJ38" i="1"/>
  <c r="U38" i="1"/>
  <c r="V38" i="1"/>
  <c r="T38" i="1"/>
  <c r="AK48" i="1"/>
  <c r="AL48" i="1"/>
  <c r="W48" i="1"/>
  <c r="V48" i="1"/>
  <c r="AI48" i="1"/>
  <c r="AE48" i="1"/>
  <c r="AJ48" i="1"/>
  <c r="AF48" i="1"/>
  <c r="U48" i="1"/>
  <c r="AC48" i="1"/>
  <c r="AD48" i="1"/>
  <c r="T48" i="1"/>
  <c r="AJ94" i="1"/>
  <c r="AL94" i="1"/>
  <c r="AE94" i="1"/>
  <c r="AD94" i="1"/>
  <c r="AK94" i="1"/>
  <c r="W94" i="1"/>
  <c r="V94" i="1"/>
  <c r="AF94" i="1"/>
  <c r="AC94" i="1"/>
  <c r="AI94" i="1"/>
  <c r="T94" i="1"/>
  <c r="U94" i="1"/>
  <c r="AJ78" i="1"/>
  <c r="AL78" i="1"/>
  <c r="AF78" i="1"/>
  <c r="AD78" i="1"/>
  <c r="AK78" i="1"/>
  <c r="W78" i="1"/>
  <c r="AI78" i="1"/>
  <c r="AE78" i="1"/>
  <c r="AC78" i="1"/>
  <c r="U78" i="1"/>
  <c r="V78" i="1"/>
  <c r="T78" i="1"/>
  <c r="AL100" i="1"/>
  <c r="AK100" i="1"/>
  <c r="AF100" i="1"/>
  <c r="AE100" i="1"/>
  <c r="AJ100" i="1"/>
  <c r="AD100" i="1"/>
  <c r="AI100" i="1"/>
  <c r="U100" i="1"/>
  <c r="W100" i="1"/>
  <c r="AC100" i="1"/>
  <c r="V100" i="1"/>
  <c r="T100" i="1"/>
  <c r="AK194" i="1"/>
  <c r="AJ194" i="1"/>
  <c r="AL194" i="1"/>
  <c r="AF194" i="1"/>
  <c r="AC194" i="1"/>
  <c r="AE194" i="1"/>
  <c r="W194" i="1"/>
  <c r="AI194" i="1"/>
  <c r="V194" i="1"/>
  <c r="AD194" i="1"/>
  <c r="T194" i="1"/>
  <c r="U194" i="1"/>
  <c r="AK178" i="1"/>
  <c r="AJ178" i="1"/>
  <c r="AL178" i="1"/>
  <c r="AC178" i="1"/>
  <c r="AF178" i="1"/>
  <c r="AI178" i="1"/>
  <c r="AD178" i="1"/>
  <c r="AE178" i="1"/>
  <c r="V178" i="1"/>
  <c r="W178" i="1"/>
  <c r="U178" i="1"/>
  <c r="T178" i="1"/>
  <c r="AK162" i="1"/>
  <c r="AJ162" i="1"/>
  <c r="AI162" i="1"/>
  <c r="AF162" i="1"/>
  <c r="AL162" i="1"/>
  <c r="AC162" i="1"/>
  <c r="AE162" i="1"/>
  <c r="W162" i="1"/>
  <c r="AD162" i="1"/>
  <c r="U162" i="1"/>
  <c r="V162" i="1"/>
  <c r="T162" i="1"/>
  <c r="AK145" i="1"/>
  <c r="AJ145" i="1"/>
  <c r="AL145" i="1"/>
  <c r="AF145" i="1"/>
  <c r="AI145" i="1"/>
  <c r="AD145" i="1"/>
  <c r="AE145" i="1"/>
  <c r="AC145" i="1"/>
  <c r="T145" i="1"/>
  <c r="W145" i="1"/>
  <c r="U145" i="1"/>
  <c r="V145" i="1"/>
  <c r="AL128" i="1"/>
  <c r="AK128" i="1"/>
  <c r="AJ128" i="1"/>
  <c r="AC128" i="1"/>
  <c r="AI128" i="1"/>
  <c r="AF128" i="1"/>
  <c r="AE128" i="1"/>
  <c r="V128" i="1"/>
  <c r="U128" i="1"/>
  <c r="AD128" i="1"/>
  <c r="W128" i="1"/>
  <c r="T128" i="1"/>
  <c r="AL110" i="1"/>
  <c r="AJ110" i="1"/>
  <c r="AI110" i="1"/>
  <c r="AD110" i="1"/>
  <c r="AF110" i="1"/>
  <c r="W110" i="1"/>
  <c r="AE110" i="1"/>
  <c r="V110" i="1"/>
  <c r="AK110" i="1"/>
  <c r="AC110" i="1"/>
  <c r="T110" i="1"/>
  <c r="U110" i="1"/>
  <c r="AK225" i="1"/>
  <c r="AJ225" i="1"/>
  <c r="AL225" i="1"/>
  <c r="AF225" i="1"/>
  <c r="AI225" i="1"/>
  <c r="AE225" i="1"/>
  <c r="T225" i="1"/>
  <c r="AC225" i="1"/>
  <c r="V225" i="1"/>
  <c r="AD225" i="1"/>
  <c r="W225" i="1"/>
  <c r="U225" i="1"/>
  <c r="AL419" i="1"/>
  <c r="AK419" i="1"/>
  <c r="AE419" i="1"/>
  <c r="AF419" i="1"/>
  <c r="AC419" i="1"/>
  <c r="W419" i="1"/>
  <c r="AI419" i="1"/>
  <c r="AJ419" i="1"/>
  <c r="AD419" i="1"/>
  <c r="T419" i="1"/>
  <c r="V419" i="1"/>
  <c r="U419" i="1"/>
  <c r="AL403" i="1"/>
  <c r="AK403" i="1"/>
  <c r="AJ403" i="1"/>
  <c r="AF403" i="1"/>
  <c r="AE403" i="1"/>
  <c r="AD403" i="1"/>
  <c r="W403" i="1"/>
  <c r="AI403" i="1"/>
  <c r="AC403" i="1"/>
  <c r="T403" i="1"/>
  <c r="U403" i="1"/>
  <c r="V403" i="1"/>
  <c r="AL387" i="1"/>
  <c r="AJ387" i="1"/>
  <c r="AD387" i="1"/>
  <c r="AF387" i="1"/>
  <c r="AE387" i="1"/>
  <c r="AC387" i="1"/>
  <c r="AK387" i="1"/>
  <c r="AI387" i="1"/>
  <c r="W387" i="1"/>
  <c r="V387" i="1"/>
  <c r="T387" i="1"/>
  <c r="U387" i="1"/>
  <c r="AL371" i="1"/>
  <c r="AJ371" i="1"/>
  <c r="AF371" i="1"/>
  <c r="AI371" i="1"/>
  <c r="AD371" i="1"/>
  <c r="AC371" i="1"/>
  <c r="AK371" i="1"/>
  <c r="T371" i="1"/>
  <c r="W371" i="1"/>
  <c r="AE371" i="1"/>
  <c r="V371" i="1"/>
  <c r="U371" i="1"/>
  <c r="AL355" i="1"/>
  <c r="AK355" i="1"/>
  <c r="AI355" i="1"/>
  <c r="AJ355" i="1"/>
  <c r="AF355" i="1"/>
  <c r="AC355" i="1"/>
  <c r="T355" i="1"/>
  <c r="AE355" i="1"/>
  <c r="AD355" i="1"/>
  <c r="U355" i="1"/>
  <c r="W355" i="1"/>
  <c r="V355" i="1"/>
  <c r="AL339" i="1"/>
  <c r="AJ339" i="1"/>
  <c r="AE339" i="1"/>
  <c r="AD339" i="1"/>
  <c r="AC339" i="1"/>
  <c r="AI339" i="1"/>
  <c r="AK339" i="1"/>
  <c r="AF339" i="1"/>
  <c r="V339" i="1"/>
  <c r="W339" i="1"/>
  <c r="T339" i="1"/>
  <c r="U339" i="1"/>
  <c r="AL323" i="1"/>
  <c r="AF323" i="1"/>
  <c r="AJ323" i="1"/>
  <c r="AC323" i="1"/>
  <c r="AI323" i="1"/>
  <c r="AK323" i="1"/>
  <c r="AE323" i="1"/>
  <c r="AD323" i="1"/>
  <c r="W323" i="1"/>
  <c r="T323" i="1"/>
  <c r="U323" i="1"/>
  <c r="V323" i="1"/>
  <c r="AL307" i="1"/>
  <c r="AJ307" i="1"/>
  <c r="AK307" i="1"/>
  <c r="AE307" i="1"/>
  <c r="AF307" i="1"/>
  <c r="AC307" i="1"/>
  <c r="AD307" i="1"/>
  <c r="AI307" i="1"/>
  <c r="T307" i="1"/>
  <c r="U307" i="1"/>
  <c r="V307" i="1"/>
  <c r="W307" i="1"/>
  <c r="AL291" i="1"/>
  <c r="AK291" i="1"/>
  <c r="AJ291" i="1"/>
  <c r="AI291" i="1"/>
  <c r="AD291" i="1"/>
  <c r="AE291" i="1"/>
  <c r="AF291" i="1"/>
  <c r="T291" i="1"/>
  <c r="AC291" i="1"/>
  <c r="U291" i="1"/>
  <c r="V291" i="1"/>
  <c r="W291" i="1"/>
  <c r="AL275" i="1"/>
  <c r="AK275" i="1"/>
  <c r="AE275" i="1"/>
  <c r="AD275" i="1"/>
  <c r="AI275" i="1"/>
  <c r="AC275" i="1"/>
  <c r="AF275" i="1"/>
  <c r="AJ275" i="1"/>
  <c r="W275" i="1"/>
  <c r="T275" i="1"/>
  <c r="U275" i="1"/>
  <c r="V275" i="1"/>
  <c r="AL259" i="1"/>
  <c r="AI259" i="1"/>
  <c r="AK259" i="1"/>
  <c r="AJ259" i="1"/>
  <c r="AD259" i="1"/>
  <c r="AE259" i="1"/>
  <c r="AF259" i="1"/>
  <c r="W259" i="1"/>
  <c r="AC259" i="1"/>
  <c r="T259" i="1"/>
  <c r="V259" i="1"/>
  <c r="U259" i="1"/>
  <c r="AL243" i="1"/>
  <c r="AK243" i="1"/>
  <c r="AE243" i="1"/>
  <c r="AJ243" i="1"/>
  <c r="AF243" i="1"/>
  <c r="W243" i="1"/>
  <c r="AI243" i="1"/>
  <c r="AD243" i="1"/>
  <c r="T243" i="1"/>
  <c r="AC243" i="1"/>
  <c r="V243" i="1"/>
  <c r="U243" i="1"/>
  <c r="AL52" i="1"/>
  <c r="AK52" i="1"/>
  <c r="AF52" i="1"/>
  <c r="AE52" i="1"/>
  <c r="AJ52" i="1"/>
  <c r="AD52" i="1"/>
  <c r="AC52" i="1"/>
  <c r="U52" i="1"/>
  <c r="V52" i="1"/>
  <c r="AI52" i="1"/>
  <c r="T52" i="1"/>
  <c r="W52" i="1"/>
  <c r="AL26" i="1"/>
  <c r="AK26" i="1"/>
  <c r="AJ26" i="1"/>
  <c r="AC26" i="1"/>
  <c r="V26" i="1"/>
  <c r="AI26" i="1"/>
  <c r="AE26" i="1"/>
  <c r="AF26" i="1"/>
  <c r="AD26" i="1"/>
  <c r="U26" i="1"/>
  <c r="W26" i="1"/>
  <c r="T26" i="1"/>
  <c r="AK65" i="1"/>
  <c r="AJ65" i="1"/>
  <c r="AI65" i="1"/>
  <c r="AL65" i="1"/>
  <c r="AF65" i="1"/>
  <c r="AD65" i="1"/>
  <c r="AC65" i="1"/>
  <c r="AE65" i="1"/>
  <c r="T65" i="1"/>
  <c r="W65" i="1"/>
  <c r="V65" i="1"/>
  <c r="U65" i="1"/>
  <c r="AK113" i="1"/>
  <c r="AJ113" i="1"/>
  <c r="AL113" i="1"/>
  <c r="AF113" i="1"/>
  <c r="AE113" i="1"/>
  <c r="AI113" i="1"/>
  <c r="U113" i="1"/>
  <c r="T113" i="1"/>
  <c r="AD113" i="1"/>
  <c r="AC113" i="1"/>
  <c r="V113" i="1"/>
  <c r="W113" i="1"/>
  <c r="AL20" i="1"/>
  <c r="AK20" i="1"/>
  <c r="AI20" i="1"/>
  <c r="AJ20" i="1"/>
  <c r="AE20" i="1"/>
  <c r="AC20" i="1"/>
  <c r="W20" i="1"/>
  <c r="AD20" i="1"/>
  <c r="V20" i="1"/>
  <c r="AF20" i="1"/>
  <c r="U20" i="1"/>
  <c r="T20" i="1"/>
  <c r="AL39" i="1"/>
  <c r="AK39" i="1"/>
  <c r="AJ39" i="1"/>
  <c r="W39" i="1"/>
  <c r="V39" i="1"/>
  <c r="AE39" i="1"/>
  <c r="AI39" i="1"/>
  <c r="AD39" i="1"/>
  <c r="AC39" i="1"/>
  <c r="U39" i="1"/>
  <c r="AF39" i="1"/>
  <c r="T39" i="1"/>
  <c r="AK63" i="1"/>
  <c r="AL63" i="1"/>
  <c r="AJ63" i="1"/>
  <c r="AE63" i="1"/>
  <c r="AI63" i="1"/>
  <c r="AF63" i="1"/>
  <c r="AD63" i="1"/>
  <c r="W63" i="1"/>
  <c r="U63" i="1"/>
  <c r="AC63" i="1"/>
  <c r="V63" i="1"/>
  <c r="T63" i="1"/>
  <c r="AJ46" i="1"/>
  <c r="AL46" i="1"/>
  <c r="AD46" i="1"/>
  <c r="AE46" i="1"/>
  <c r="W46" i="1"/>
  <c r="AF46" i="1"/>
  <c r="AK46" i="1"/>
  <c r="AC46" i="1"/>
  <c r="AI46" i="1"/>
  <c r="U46" i="1"/>
  <c r="V46" i="1"/>
  <c r="T46" i="1"/>
  <c r="AJ93" i="1"/>
  <c r="AL93" i="1"/>
  <c r="AK93" i="1"/>
  <c r="AI93" i="1"/>
  <c r="AC93" i="1"/>
  <c r="W93" i="1"/>
  <c r="AF93" i="1"/>
  <c r="V93" i="1"/>
  <c r="AE93" i="1"/>
  <c r="U93" i="1"/>
  <c r="AD93" i="1"/>
  <c r="T93" i="1"/>
  <c r="AJ77" i="1"/>
  <c r="AL77" i="1"/>
  <c r="AK77" i="1"/>
  <c r="AI77" i="1"/>
  <c r="AD77" i="1"/>
  <c r="AC77" i="1"/>
  <c r="AF77" i="1"/>
  <c r="AE77" i="1"/>
  <c r="W77" i="1"/>
  <c r="V77" i="1"/>
  <c r="T77" i="1"/>
  <c r="U77" i="1"/>
  <c r="AK209" i="1"/>
  <c r="AJ209" i="1"/>
  <c r="AL209" i="1"/>
  <c r="AF209" i="1"/>
  <c r="AI209" i="1"/>
  <c r="AC209" i="1"/>
  <c r="W209" i="1"/>
  <c r="AE209" i="1"/>
  <c r="T209" i="1"/>
  <c r="AD209" i="1"/>
  <c r="U209" i="1"/>
  <c r="V209" i="1"/>
  <c r="AK193" i="1"/>
  <c r="AJ193" i="1"/>
  <c r="AL193" i="1"/>
  <c r="AF193" i="1"/>
  <c r="AI193" i="1"/>
  <c r="AD193" i="1"/>
  <c r="AC193" i="1"/>
  <c r="AE193" i="1"/>
  <c r="V193" i="1"/>
  <c r="T193" i="1"/>
  <c r="U193" i="1"/>
  <c r="W193" i="1"/>
  <c r="AK177" i="1"/>
  <c r="AJ177" i="1"/>
  <c r="AL177" i="1"/>
  <c r="AF177" i="1"/>
  <c r="AE177" i="1"/>
  <c r="W177" i="1"/>
  <c r="AC177" i="1"/>
  <c r="AI177" i="1"/>
  <c r="T177" i="1"/>
  <c r="AD177" i="1"/>
  <c r="U177" i="1"/>
  <c r="V177" i="1"/>
  <c r="AK161" i="1"/>
  <c r="AJ161" i="1"/>
  <c r="AL161" i="1"/>
  <c r="AF161" i="1"/>
  <c r="AD161" i="1"/>
  <c r="AE161" i="1"/>
  <c r="AC161" i="1"/>
  <c r="AI161" i="1"/>
  <c r="T161" i="1"/>
  <c r="U161" i="1"/>
  <c r="V161" i="1"/>
  <c r="W161" i="1"/>
  <c r="AL144" i="1"/>
  <c r="AJ144" i="1"/>
  <c r="AI144" i="1"/>
  <c r="AK144" i="1"/>
  <c r="AE144" i="1"/>
  <c r="AF144" i="1"/>
  <c r="W144" i="1"/>
  <c r="AD144" i="1"/>
  <c r="AC144" i="1"/>
  <c r="U144" i="1"/>
  <c r="V144" i="1"/>
  <c r="T144" i="1"/>
  <c r="AL127" i="1"/>
  <c r="AE127" i="1"/>
  <c r="AF127" i="1"/>
  <c r="AD127" i="1"/>
  <c r="AC127" i="1"/>
  <c r="AI127" i="1"/>
  <c r="AJ127" i="1"/>
  <c r="W127" i="1"/>
  <c r="AK127" i="1"/>
  <c r="V127" i="1"/>
  <c r="U127" i="1"/>
  <c r="T127" i="1"/>
  <c r="AJ109" i="1"/>
  <c r="AL109" i="1"/>
  <c r="AK109" i="1"/>
  <c r="AI109" i="1"/>
  <c r="AE109" i="1"/>
  <c r="AD109" i="1"/>
  <c r="V109" i="1"/>
  <c r="AF109" i="1"/>
  <c r="AC109" i="1"/>
  <c r="T109" i="1"/>
  <c r="W109" i="1"/>
  <c r="U109" i="1"/>
  <c r="AL224" i="1"/>
  <c r="AJ224" i="1"/>
  <c r="AF224" i="1"/>
  <c r="AI224" i="1"/>
  <c r="AK224" i="1"/>
  <c r="AD224" i="1"/>
  <c r="AC224" i="1"/>
  <c r="V224" i="1"/>
  <c r="AE224" i="1"/>
  <c r="U224" i="1"/>
  <c r="W224" i="1"/>
  <c r="T224" i="1"/>
  <c r="AK418" i="1"/>
  <c r="AI418" i="1"/>
  <c r="AF418" i="1"/>
  <c r="AE418" i="1"/>
  <c r="AC418" i="1"/>
  <c r="AJ418" i="1"/>
  <c r="AL418" i="1"/>
  <c r="AD418" i="1"/>
  <c r="U418" i="1"/>
  <c r="W418" i="1"/>
  <c r="T418" i="1"/>
  <c r="V418" i="1"/>
  <c r="AK402" i="1"/>
  <c r="AJ402" i="1"/>
  <c r="AE402" i="1"/>
  <c r="AC402" i="1"/>
  <c r="AI402" i="1"/>
  <c r="AL402" i="1"/>
  <c r="V402" i="1"/>
  <c r="AF402" i="1"/>
  <c r="W402" i="1"/>
  <c r="U402" i="1"/>
  <c r="AD402" i="1"/>
  <c r="T402" i="1"/>
  <c r="AK386" i="1"/>
  <c r="AL386" i="1"/>
  <c r="AE386" i="1"/>
  <c r="AC386" i="1"/>
  <c r="W386" i="1"/>
  <c r="AI386" i="1"/>
  <c r="AF386" i="1"/>
  <c r="AD386" i="1"/>
  <c r="V386" i="1"/>
  <c r="AJ386" i="1"/>
  <c r="T386" i="1"/>
  <c r="U386" i="1"/>
  <c r="AK370" i="1"/>
  <c r="AE370" i="1"/>
  <c r="AC370" i="1"/>
  <c r="AF370" i="1"/>
  <c r="AI370" i="1"/>
  <c r="AL370" i="1"/>
  <c r="V370" i="1"/>
  <c r="AJ370" i="1"/>
  <c r="AD370" i="1"/>
  <c r="U370" i="1"/>
  <c r="T370" i="1"/>
  <c r="W370" i="1"/>
  <c r="AK354" i="1"/>
  <c r="AJ354" i="1"/>
  <c r="AI354" i="1"/>
  <c r="AF354" i="1"/>
  <c r="AL354" i="1"/>
  <c r="AE354" i="1"/>
  <c r="AC354" i="1"/>
  <c r="AD354" i="1"/>
  <c r="V354" i="1"/>
  <c r="U354" i="1"/>
  <c r="W354" i="1"/>
  <c r="T354" i="1"/>
  <c r="AK338" i="1"/>
  <c r="AL338" i="1"/>
  <c r="AE338" i="1"/>
  <c r="AC338" i="1"/>
  <c r="AD338" i="1"/>
  <c r="AJ338" i="1"/>
  <c r="AI338" i="1"/>
  <c r="AF338" i="1"/>
  <c r="W338" i="1"/>
  <c r="V338" i="1"/>
  <c r="U338" i="1"/>
  <c r="T338" i="1"/>
  <c r="AK322" i="1"/>
  <c r="AE322" i="1"/>
  <c r="AL322" i="1"/>
  <c r="AI322" i="1"/>
  <c r="AC322" i="1"/>
  <c r="AF322" i="1"/>
  <c r="W322" i="1"/>
  <c r="AD322" i="1"/>
  <c r="AJ322" i="1"/>
  <c r="V322" i="1"/>
  <c r="U322" i="1"/>
  <c r="T322" i="1"/>
  <c r="AK306" i="1"/>
  <c r="AE306" i="1"/>
  <c r="AJ306" i="1"/>
  <c r="AC306" i="1"/>
  <c r="AI306" i="1"/>
  <c r="AL306" i="1"/>
  <c r="AF306" i="1"/>
  <c r="AD306" i="1"/>
  <c r="V306" i="1"/>
  <c r="W306" i="1"/>
  <c r="T306" i="1"/>
  <c r="U306" i="1"/>
  <c r="AK290" i="1"/>
  <c r="AJ290" i="1"/>
  <c r="AI290" i="1"/>
  <c r="AF290" i="1"/>
  <c r="AL290" i="1"/>
  <c r="AE290" i="1"/>
  <c r="AC290" i="1"/>
  <c r="AD290" i="1"/>
  <c r="U290" i="1"/>
  <c r="V290" i="1"/>
  <c r="W290" i="1"/>
  <c r="T290" i="1"/>
  <c r="AK274" i="1"/>
  <c r="AJ274" i="1"/>
  <c r="AE274" i="1"/>
  <c r="AC274" i="1"/>
  <c r="AF274" i="1"/>
  <c r="AL274" i="1"/>
  <c r="AI274" i="1"/>
  <c r="V274" i="1"/>
  <c r="AD274" i="1"/>
  <c r="U274" i="1"/>
  <c r="T274" i="1"/>
  <c r="W274" i="1"/>
  <c r="AK258" i="1"/>
  <c r="AJ258" i="1"/>
  <c r="AL258" i="1"/>
  <c r="AE258" i="1"/>
  <c r="AC258" i="1"/>
  <c r="W258" i="1"/>
  <c r="V258" i="1"/>
  <c r="AI258" i="1"/>
  <c r="AF258" i="1"/>
  <c r="AD258" i="1"/>
  <c r="T258" i="1"/>
  <c r="U258" i="1"/>
  <c r="AK242" i="1"/>
  <c r="AJ242" i="1"/>
  <c r="AC242" i="1"/>
  <c r="AL242" i="1"/>
  <c r="AE242" i="1"/>
  <c r="W242" i="1"/>
  <c r="V242" i="1"/>
  <c r="AI242" i="1"/>
  <c r="AF242" i="1"/>
  <c r="AD242" i="1"/>
  <c r="U242" i="1"/>
  <c r="T242" i="1"/>
  <c r="N426" i="1"/>
  <c r="P9" i="1" s="1"/>
  <c r="Q53" i="1"/>
  <c r="N423" i="1"/>
  <c r="P66" i="1" s="1"/>
  <c r="P37" i="1"/>
  <c r="P76" i="1"/>
  <c r="Q50" i="1"/>
  <c r="P216" i="1"/>
  <c r="P281" i="1"/>
  <c r="P297" i="1"/>
  <c r="P280" i="1"/>
  <c r="O416" i="1"/>
  <c r="O417" i="1"/>
  <c r="O418" i="1"/>
  <c r="O419" i="1"/>
  <c r="O420" i="1"/>
  <c r="O421" i="1"/>
  <c r="O415" i="1"/>
  <c r="O409" i="1"/>
  <c r="O410" i="1"/>
  <c r="O411" i="1"/>
  <c r="O412" i="1"/>
  <c r="O413" i="1"/>
  <c r="O414" i="1"/>
  <c r="O408" i="1"/>
  <c r="O402" i="1"/>
  <c r="O403" i="1"/>
  <c r="O404" i="1"/>
  <c r="O405" i="1"/>
  <c r="O406" i="1"/>
  <c r="O407" i="1"/>
  <c r="O401" i="1"/>
  <c r="O395" i="1"/>
  <c r="O396" i="1"/>
  <c r="O397" i="1"/>
  <c r="O398" i="1"/>
  <c r="O399" i="1"/>
  <c r="O400" i="1"/>
  <c r="O394" i="1"/>
  <c r="O388" i="1"/>
  <c r="O389" i="1"/>
  <c r="O390" i="1"/>
  <c r="O391" i="1"/>
  <c r="O392" i="1"/>
  <c r="O393" i="1"/>
  <c r="O387" i="1"/>
  <c r="O381" i="1"/>
  <c r="O382" i="1"/>
  <c r="O383" i="1"/>
  <c r="O384" i="1"/>
  <c r="O385" i="1"/>
  <c r="O386" i="1"/>
  <c r="O380" i="1"/>
  <c r="O374" i="1"/>
  <c r="O375" i="1"/>
  <c r="O376" i="1"/>
  <c r="O377" i="1"/>
  <c r="O378" i="1"/>
  <c r="O379" i="1"/>
  <c r="O373" i="1"/>
  <c r="O367" i="1"/>
  <c r="O368" i="1"/>
  <c r="O369" i="1"/>
  <c r="O370" i="1"/>
  <c r="O371" i="1"/>
  <c r="O372" i="1"/>
  <c r="O366" i="1"/>
  <c r="O360" i="1"/>
  <c r="O361" i="1"/>
  <c r="O362" i="1"/>
  <c r="O363" i="1"/>
  <c r="O364" i="1"/>
  <c r="O365" i="1"/>
  <c r="O359" i="1"/>
  <c r="O353" i="1"/>
  <c r="O354" i="1"/>
  <c r="O355" i="1"/>
  <c r="O356" i="1"/>
  <c r="O357" i="1"/>
  <c r="O358" i="1"/>
  <c r="O352" i="1"/>
  <c r="O346" i="1"/>
  <c r="O347" i="1"/>
  <c r="O348" i="1"/>
  <c r="O349" i="1"/>
  <c r="O350" i="1"/>
  <c r="O351" i="1"/>
  <c r="O345" i="1"/>
  <c r="O339" i="1"/>
  <c r="O340" i="1"/>
  <c r="O341" i="1"/>
  <c r="O342" i="1"/>
  <c r="O343" i="1"/>
  <c r="O344" i="1"/>
  <c r="O338" i="1"/>
  <c r="O332" i="1"/>
  <c r="O333" i="1"/>
  <c r="O334" i="1"/>
  <c r="O335" i="1"/>
  <c r="O336" i="1"/>
  <c r="O337" i="1"/>
  <c r="O331" i="1"/>
  <c r="O325" i="1"/>
  <c r="O326" i="1"/>
  <c r="O327" i="1"/>
  <c r="O328" i="1"/>
  <c r="O329" i="1"/>
  <c r="O330" i="1"/>
  <c r="O324" i="1"/>
  <c r="O318" i="1"/>
  <c r="O319" i="1"/>
  <c r="O320" i="1"/>
  <c r="O321" i="1"/>
  <c r="O322" i="1"/>
  <c r="O323" i="1"/>
  <c r="O317" i="1"/>
  <c r="O310" i="1"/>
  <c r="O304" i="1"/>
  <c r="O305" i="1"/>
  <c r="O306" i="1"/>
  <c r="O307" i="1"/>
  <c r="O308" i="1"/>
  <c r="O309" i="1"/>
  <c r="O303" i="1"/>
  <c r="O297" i="1"/>
  <c r="O298" i="1"/>
  <c r="O299" i="1"/>
  <c r="O300" i="1"/>
  <c r="O301" i="1"/>
  <c r="O302" i="1"/>
  <c r="O296" i="1"/>
  <c r="O316" i="1"/>
  <c r="O315" i="1"/>
  <c r="O314" i="1"/>
  <c r="O313" i="1"/>
  <c r="O312" i="1"/>
  <c r="O311" i="1"/>
  <c r="O276" i="1"/>
  <c r="O277" i="1"/>
  <c r="O278" i="1"/>
  <c r="O279" i="1"/>
  <c r="O280" i="1"/>
  <c r="O281" i="1"/>
  <c r="O275" i="1"/>
  <c r="O289" i="1"/>
  <c r="O283" i="1"/>
  <c r="O284" i="1"/>
  <c r="O285" i="1"/>
  <c r="O286" i="1"/>
  <c r="O287" i="1"/>
  <c r="O288" i="1"/>
  <c r="O290" i="1"/>
  <c r="O291" i="1"/>
  <c r="O292" i="1"/>
  <c r="O293" i="1"/>
  <c r="O294" i="1"/>
  <c r="O295" i="1"/>
  <c r="O282" i="1"/>
  <c r="O269" i="1"/>
  <c r="O270" i="1"/>
  <c r="O271" i="1"/>
  <c r="O272" i="1"/>
  <c r="O273" i="1"/>
  <c r="O274" i="1"/>
  <c r="O268" i="1"/>
  <c r="O261" i="1"/>
  <c r="O254" i="1"/>
  <c r="O267" i="1"/>
  <c r="O266" i="1"/>
  <c r="O265" i="1"/>
  <c r="O264" i="1"/>
  <c r="O263" i="1"/>
  <c r="O262" i="1"/>
  <c r="O260" i="1"/>
  <c r="O259" i="1"/>
  <c r="O258" i="1"/>
  <c r="O257" i="1"/>
  <c r="O256" i="1"/>
  <c r="O255" i="1"/>
  <c r="O247" i="1"/>
  <c r="O240" i="1"/>
  <c r="O233" i="1"/>
  <c r="O253" i="1"/>
  <c r="O252" i="1"/>
  <c r="O251" i="1"/>
  <c r="O250" i="1"/>
  <c r="O249" i="1"/>
  <c r="O248" i="1"/>
  <c r="O246" i="1"/>
  <c r="O245" i="1"/>
  <c r="O244" i="1"/>
  <c r="O243" i="1"/>
  <c r="O242" i="1"/>
  <c r="O241" i="1"/>
  <c r="O239" i="1"/>
  <c r="O238" i="1"/>
  <c r="O237" i="1"/>
  <c r="O236" i="1"/>
  <c r="O235" i="1"/>
  <c r="O234" i="1"/>
  <c r="O226" i="1"/>
  <c r="O219" i="1"/>
  <c r="O232" i="1"/>
  <c r="O231" i="1"/>
  <c r="O230" i="1"/>
  <c r="O229" i="1"/>
  <c r="O228" i="1"/>
  <c r="O227" i="1"/>
  <c r="O225" i="1"/>
  <c r="O224" i="1"/>
  <c r="O223" i="1"/>
  <c r="O222" i="1"/>
  <c r="O221" i="1"/>
  <c r="O220" i="1"/>
  <c r="O213" i="1"/>
  <c r="O214" i="1"/>
  <c r="O215" i="1"/>
  <c r="O216" i="1"/>
  <c r="O217" i="1"/>
  <c r="O218" i="1"/>
  <c r="O212" i="1"/>
  <c r="O206" i="1"/>
  <c r="O207" i="1"/>
  <c r="O208" i="1"/>
  <c r="O209" i="1"/>
  <c r="O210" i="1"/>
  <c r="O211" i="1"/>
  <c r="O205" i="1"/>
  <c r="O199" i="1"/>
  <c r="O200" i="1"/>
  <c r="O201" i="1"/>
  <c r="O202" i="1"/>
  <c r="O203" i="1"/>
  <c r="O204" i="1"/>
  <c r="O198" i="1"/>
  <c r="O192" i="1"/>
  <c r="O193" i="1"/>
  <c r="O194" i="1"/>
  <c r="O195" i="1"/>
  <c r="O196" i="1"/>
  <c r="O197" i="1"/>
  <c r="O191" i="1"/>
  <c r="O185" i="1"/>
  <c r="O186" i="1"/>
  <c r="O187" i="1"/>
  <c r="O188" i="1"/>
  <c r="O189" i="1"/>
  <c r="O190" i="1"/>
  <c r="O184" i="1"/>
  <c r="O178" i="1"/>
  <c r="O179" i="1"/>
  <c r="O180" i="1"/>
  <c r="O181" i="1"/>
  <c r="O182" i="1"/>
  <c r="O183" i="1"/>
  <c r="O177" i="1"/>
  <c r="O171" i="1"/>
  <c r="O172" i="1"/>
  <c r="O173" i="1"/>
  <c r="O174" i="1"/>
  <c r="O175" i="1"/>
  <c r="O176" i="1"/>
  <c r="O170" i="1"/>
  <c r="O164" i="1"/>
  <c r="O165" i="1"/>
  <c r="O166" i="1"/>
  <c r="O167" i="1"/>
  <c r="O168" i="1"/>
  <c r="O169" i="1"/>
  <c r="O163" i="1"/>
  <c r="O157" i="1"/>
  <c r="O158" i="1"/>
  <c r="O159" i="1"/>
  <c r="O160" i="1"/>
  <c r="O161" i="1"/>
  <c r="O162" i="1"/>
  <c r="O156" i="1"/>
  <c r="O150" i="1"/>
  <c r="O151" i="1"/>
  <c r="O152" i="1"/>
  <c r="O153" i="1"/>
  <c r="O154" i="1"/>
  <c r="O155" i="1"/>
  <c r="O149" i="1"/>
  <c r="O143" i="1"/>
  <c r="O144" i="1"/>
  <c r="O145" i="1"/>
  <c r="O146" i="1"/>
  <c r="O147" i="1"/>
  <c r="O148" i="1"/>
  <c r="O142" i="1"/>
  <c r="O136" i="1"/>
  <c r="O137" i="1"/>
  <c r="O138" i="1"/>
  <c r="O139" i="1"/>
  <c r="O140" i="1"/>
  <c r="O141" i="1"/>
  <c r="O135" i="1"/>
  <c r="O129" i="1"/>
  <c r="O130" i="1"/>
  <c r="O131" i="1"/>
  <c r="O132" i="1"/>
  <c r="O133" i="1"/>
  <c r="O134" i="1"/>
  <c r="O128" i="1"/>
  <c r="O122" i="1"/>
  <c r="O123" i="1"/>
  <c r="O124" i="1"/>
  <c r="O125" i="1"/>
  <c r="O126" i="1"/>
  <c r="O127" i="1"/>
  <c r="O121" i="1"/>
  <c r="O115" i="1"/>
  <c r="O116" i="1"/>
  <c r="O117" i="1"/>
  <c r="O118" i="1"/>
  <c r="O119" i="1"/>
  <c r="O120" i="1"/>
  <c r="O114" i="1"/>
  <c r="O108" i="1"/>
  <c r="O109" i="1"/>
  <c r="O110" i="1"/>
  <c r="O111" i="1"/>
  <c r="O112" i="1"/>
  <c r="O113" i="1"/>
  <c r="O107" i="1"/>
  <c r="O101" i="1"/>
  <c r="O102" i="1"/>
  <c r="O103" i="1"/>
  <c r="O104" i="1"/>
  <c r="O105" i="1"/>
  <c r="O106" i="1"/>
  <c r="O100" i="1"/>
  <c r="O94" i="1"/>
  <c r="O95" i="1"/>
  <c r="O96" i="1"/>
  <c r="O97" i="1"/>
  <c r="O98" i="1"/>
  <c r="O99" i="1"/>
  <c r="O93" i="1"/>
  <c r="O87" i="1"/>
  <c r="O88" i="1"/>
  <c r="O89" i="1"/>
  <c r="O90" i="1"/>
  <c r="O91" i="1"/>
  <c r="O92" i="1"/>
  <c r="O86" i="1"/>
  <c r="O80" i="1"/>
  <c r="O81" i="1"/>
  <c r="O82" i="1"/>
  <c r="O83" i="1"/>
  <c r="O84" i="1"/>
  <c r="O85" i="1"/>
  <c r="O79" i="1"/>
  <c r="O73" i="1"/>
  <c r="O74" i="1"/>
  <c r="O75" i="1"/>
  <c r="O76" i="1"/>
  <c r="O77" i="1"/>
  <c r="O78" i="1"/>
  <c r="O72" i="1"/>
  <c r="O66" i="1"/>
  <c r="O67" i="1"/>
  <c r="O68" i="1"/>
  <c r="O69" i="1"/>
  <c r="O70" i="1"/>
  <c r="O71" i="1"/>
  <c r="O65" i="1"/>
  <c r="O59" i="1"/>
  <c r="O60" i="1"/>
  <c r="O61" i="1"/>
  <c r="O62" i="1"/>
  <c r="O63" i="1"/>
  <c r="O64" i="1"/>
  <c r="O58" i="1"/>
  <c r="O52" i="1"/>
  <c r="O53" i="1"/>
  <c r="O54" i="1"/>
  <c r="O55" i="1"/>
  <c r="O56" i="1"/>
  <c r="O57" i="1"/>
  <c r="O51" i="1"/>
  <c r="O45" i="1"/>
  <c r="O46" i="1"/>
  <c r="O47" i="1"/>
  <c r="O48" i="1"/>
  <c r="O49" i="1"/>
  <c r="O50" i="1"/>
  <c r="O44" i="1"/>
  <c r="O39" i="1"/>
  <c r="O38" i="1"/>
  <c r="O40" i="1"/>
  <c r="O41" i="1"/>
  <c r="O42" i="1"/>
  <c r="O43" i="1"/>
  <c r="O37" i="1"/>
  <c r="O31" i="1"/>
  <c r="O32" i="1"/>
  <c r="O33" i="1"/>
  <c r="O34" i="1"/>
  <c r="O35" i="1"/>
  <c r="O36" i="1"/>
  <c r="O30" i="1"/>
  <c r="O24" i="1"/>
  <c r="O25" i="1"/>
  <c r="O26" i="1"/>
  <c r="O27" i="1"/>
  <c r="O28" i="1"/>
  <c r="O29" i="1"/>
  <c r="O23" i="1"/>
  <c r="O17" i="1"/>
  <c r="O18" i="1"/>
  <c r="O19" i="1"/>
  <c r="O20" i="1"/>
  <c r="O21" i="1"/>
  <c r="O22" i="1"/>
  <c r="O16" i="1"/>
  <c r="O11" i="1"/>
  <c r="O12" i="1"/>
  <c r="O13" i="1"/>
  <c r="O14" i="1"/>
  <c r="O15" i="1"/>
  <c r="O10" i="1"/>
  <c r="P418" i="1" l="1"/>
  <c r="W22" i="1"/>
  <c r="W7" i="1"/>
  <c r="W8" i="1"/>
  <c r="W3" i="1"/>
  <c r="W5" i="1"/>
  <c r="W9" i="1"/>
  <c r="W4" i="1"/>
  <c r="W6" i="1"/>
  <c r="W2" i="1"/>
  <c r="W37" i="1"/>
  <c r="W223" i="1"/>
  <c r="W320" i="1"/>
  <c r="W287" i="1"/>
  <c r="W157" i="1"/>
  <c r="W220" i="1"/>
  <c r="W238" i="1"/>
  <c r="W122" i="1"/>
  <c r="W349" i="1"/>
  <c r="W75" i="1"/>
  <c r="W87" i="1"/>
  <c r="W16" i="1"/>
  <c r="W241" i="1"/>
  <c r="W140" i="1"/>
  <c r="W413" i="1"/>
  <c r="W285" i="1"/>
  <c r="W126" i="1"/>
  <c r="W321" i="1"/>
  <c r="W257" i="1"/>
  <c r="W383" i="1"/>
  <c r="W239" i="1"/>
  <c r="W205" i="1"/>
  <c r="W254" i="1"/>
  <c r="W61" i="1"/>
  <c r="W204" i="1"/>
  <c r="W108" i="1"/>
  <c r="W74" i="1"/>
  <c r="W174" i="1"/>
  <c r="W73" i="1"/>
  <c r="W333" i="1"/>
  <c r="W401" i="1"/>
  <c r="W385" i="1"/>
  <c r="W175" i="1"/>
  <c r="W303" i="1"/>
  <c r="W173" i="1"/>
  <c r="W318" i="1"/>
  <c r="W72" i="1"/>
  <c r="W301" i="1"/>
  <c r="W43" i="1"/>
  <c r="W107" i="1"/>
  <c r="W337" i="1"/>
  <c r="W384" i="1"/>
  <c r="W272" i="1"/>
  <c r="W256" i="1"/>
  <c r="W121" i="1"/>
  <c r="W382" i="1"/>
  <c r="W62" i="1"/>
  <c r="W142" i="1"/>
  <c r="W125" i="1"/>
  <c r="W336" i="1"/>
  <c r="W90" i="1"/>
  <c r="W115" i="1"/>
  <c r="W398" i="1"/>
  <c r="W138" i="1"/>
  <c r="W273" i="1"/>
  <c r="W191" i="1"/>
  <c r="W190" i="1"/>
  <c r="W319" i="1"/>
  <c r="W255" i="1"/>
  <c r="W334" i="1"/>
  <c r="W270" i="1"/>
  <c r="W365" i="1"/>
  <c r="W192" i="1"/>
  <c r="W399" i="1"/>
  <c r="W155" i="1"/>
  <c r="W400" i="1"/>
  <c r="W368" i="1"/>
  <c r="W304" i="1"/>
  <c r="W240" i="1"/>
  <c r="W13" i="1"/>
  <c r="W189" i="1"/>
  <c r="W417" i="1"/>
  <c r="W353" i="1"/>
  <c r="W288" i="1"/>
  <c r="W45" i="1"/>
  <c r="W206" i="1"/>
  <c r="W89" i="1"/>
  <c r="W286" i="1"/>
  <c r="W33" i="1"/>
  <c r="W156" i="1"/>
  <c r="W143" i="1"/>
  <c r="W289" i="1"/>
  <c r="W335" i="1"/>
  <c r="W139" i="1"/>
  <c r="W414" i="1"/>
  <c r="W219" i="1"/>
  <c r="W253" i="1"/>
  <c r="W305" i="1"/>
  <c r="W222" i="1"/>
  <c r="W123" i="1"/>
  <c r="W350" i="1"/>
  <c r="W141" i="1"/>
  <c r="W208" i="1"/>
  <c r="W176" i="1"/>
  <c r="W160" i="1"/>
  <c r="W44" i="1"/>
  <c r="W159" i="1"/>
  <c r="W416" i="1"/>
  <c r="W352" i="1"/>
  <c r="W124" i="1"/>
  <c r="W415" i="1"/>
  <c r="W188" i="1"/>
  <c r="W172" i="1"/>
  <c r="W269" i="1"/>
  <c r="W76" i="1"/>
  <c r="W367" i="1"/>
  <c r="W351" i="1"/>
  <c r="W271" i="1"/>
  <c r="W302" i="1"/>
  <c r="W92" i="1"/>
  <c r="W369" i="1"/>
  <c r="W158" i="1"/>
  <c r="W221" i="1"/>
  <c r="W36" i="1"/>
  <c r="W366" i="1"/>
  <c r="W397" i="1"/>
  <c r="W381" i="1"/>
  <c r="AC19" i="1"/>
  <c r="AE249" i="1"/>
  <c r="AE313" i="1"/>
  <c r="W67" i="1"/>
  <c r="U84" i="1"/>
  <c r="W102" i="1"/>
  <c r="U35" i="1"/>
  <c r="AL15" i="1"/>
  <c r="U314" i="1"/>
  <c r="AE330" i="1"/>
  <c r="AC410" i="1"/>
  <c r="AE135" i="1"/>
  <c r="AE169" i="1"/>
  <c r="W85" i="1"/>
  <c r="W103" i="1"/>
  <c r="W17" i="1"/>
  <c r="AJ202" i="1"/>
  <c r="U10" i="1"/>
  <c r="AE11" i="1"/>
  <c r="AC106" i="1"/>
  <c r="AE235" i="1"/>
  <c r="AE315" i="1"/>
  <c r="AC363" i="1"/>
  <c r="AC379" i="1"/>
  <c r="U411" i="1"/>
  <c r="W217" i="1"/>
  <c r="AL210" i="1"/>
  <c r="AC170" i="1"/>
  <c r="AE31" i="1"/>
  <c r="AE47" i="1"/>
  <c r="AI91" i="1"/>
  <c r="AC268" i="1"/>
  <c r="AE332" i="1"/>
  <c r="AE412" i="1"/>
  <c r="U149" i="1"/>
  <c r="AI120" i="1"/>
  <c r="AJ137" i="1"/>
  <c r="W171" i="1"/>
  <c r="AK187" i="1"/>
  <c r="AJ87" i="1"/>
  <c r="AC57" i="1"/>
  <c r="AJ58" i="1"/>
  <c r="AJ75" i="1"/>
  <c r="P307" i="1"/>
  <c r="AC83" i="1"/>
  <c r="AC249" i="1"/>
  <c r="U297" i="1"/>
  <c r="U361" i="1"/>
  <c r="AC377" i="1"/>
  <c r="W215" i="1"/>
  <c r="U67" i="1"/>
  <c r="AE84" i="1"/>
  <c r="W250" i="1"/>
  <c r="AL282" i="1"/>
  <c r="W314" i="1"/>
  <c r="AC330" i="1"/>
  <c r="AL346" i="1"/>
  <c r="W378" i="1"/>
  <c r="AJ394" i="1"/>
  <c r="AL410" i="1"/>
  <c r="AL135" i="1"/>
  <c r="W185" i="1"/>
  <c r="AL201" i="1"/>
  <c r="AC85" i="1"/>
  <c r="AL55" i="1"/>
  <c r="AL86" i="1"/>
  <c r="AE10" i="1"/>
  <c r="W11" i="1"/>
  <c r="AJ106" i="1"/>
  <c r="U60" i="1"/>
  <c r="AJ299" i="1"/>
  <c r="U347" i="1"/>
  <c r="W363" i="1"/>
  <c r="AJ379" i="1"/>
  <c r="AC210" i="1"/>
  <c r="W136" i="1"/>
  <c r="W154" i="1"/>
  <c r="AJ170" i="1"/>
  <c r="AC70" i="1"/>
  <c r="U104" i="1"/>
  <c r="AI31" i="1"/>
  <c r="AJ47" i="1"/>
  <c r="AJ91" i="1"/>
  <c r="AE284" i="1"/>
  <c r="AC332" i="1"/>
  <c r="AE348" i="1"/>
  <c r="U380" i="1"/>
  <c r="AC396" i="1"/>
  <c r="AK412" i="1"/>
  <c r="AE120" i="1"/>
  <c r="AK137" i="1"/>
  <c r="AJ171" i="1"/>
  <c r="AL187" i="1"/>
  <c r="AC71" i="1"/>
  <c r="AK87" i="1"/>
  <c r="AK58" i="1"/>
  <c r="AC75" i="1"/>
  <c r="AE253" i="1"/>
  <c r="AK317" i="1"/>
  <c r="Q371" i="1"/>
  <c r="W229" i="1"/>
  <c r="W151" i="1"/>
  <c r="AE83" i="1"/>
  <c r="W28" i="1"/>
  <c r="AC18" i="1"/>
  <c r="W233" i="1"/>
  <c r="W249" i="1"/>
  <c r="AE297" i="1"/>
  <c r="W313" i="1"/>
  <c r="AE377" i="1"/>
  <c r="W152" i="1"/>
  <c r="U168" i="1"/>
  <c r="W84" i="1"/>
  <c r="U29" i="1"/>
  <c r="AL14" i="1"/>
  <c r="AE266" i="1"/>
  <c r="U362" i="1"/>
  <c r="AE211" i="1"/>
  <c r="W118" i="1"/>
  <c r="W169" i="1"/>
  <c r="U69" i="1"/>
  <c r="AE103" i="1"/>
  <c r="U17" i="1"/>
  <c r="AC11" i="1"/>
  <c r="AK106" i="1"/>
  <c r="AC235" i="1"/>
  <c r="AK251" i="1"/>
  <c r="AC283" i="1"/>
  <c r="W299" i="1"/>
  <c r="AK315" i="1"/>
  <c r="AC347" i="1"/>
  <c r="AE363" i="1"/>
  <c r="AK379" i="1"/>
  <c r="W411" i="1"/>
  <c r="AC217" i="1"/>
  <c r="AJ210" i="1"/>
  <c r="AK170" i="1"/>
  <c r="U70" i="1"/>
  <c r="AL31" i="1"/>
  <c r="W88" i="1"/>
  <c r="AC47" i="1"/>
  <c r="AK91" i="1"/>
  <c r="U252" i="1"/>
  <c r="AI268" i="1"/>
  <c r="AJ284" i="1"/>
  <c r="W316" i="1"/>
  <c r="AK348" i="1"/>
  <c r="AE396" i="1"/>
  <c r="AJ412" i="1"/>
  <c r="W149" i="1"/>
  <c r="AJ120" i="1"/>
  <c r="AE171" i="1"/>
  <c r="U203" i="1"/>
  <c r="AI71" i="1"/>
  <c r="AE57" i="1"/>
  <c r="AL58" i="1"/>
  <c r="AI75" i="1"/>
  <c r="AC253" i="1"/>
  <c r="AE285" i="1"/>
  <c r="P371" i="1"/>
  <c r="W296" i="1"/>
  <c r="AC28" i="1"/>
  <c r="AE19" i="1"/>
  <c r="W361" i="1"/>
  <c r="W377" i="1"/>
  <c r="U215" i="1"/>
  <c r="AC67" i="1"/>
  <c r="AC84" i="1"/>
  <c r="AE35" i="1"/>
  <c r="AJ14" i="1"/>
  <c r="AC266" i="1"/>
  <c r="U298" i="1"/>
  <c r="AE394" i="1"/>
  <c r="U153" i="1"/>
  <c r="AC169" i="1"/>
  <c r="AJ185" i="1"/>
  <c r="AJ103" i="1"/>
  <c r="U30" i="1"/>
  <c r="AC17" i="1"/>
  <c r="AC202" i="1"/>
  <c r="W56" i="1"/>
  <c r="AJ10" i="1"/>
  <c r="AL106" i="1"/>
  <c r="AC60" i="1"/>
  <c r="AJ235" i="1"/>
  <c r="AL251" i="1"/>
  <c r="U283" i="1"/>
  <c r="AE299" i="1"/>
  <c r="AL315" i="1"/>
  <c r="AJ363" i="1"/>
  <c r="AL379" i="1"/>
  <c r="AI217" i="1"/>
  <c r="AK210" i="1"/>
  <c r="AC136" i="1"/>
  <c r="AI154" i="1"/>
  <c r="AL170" i="1"/>
  <c r="AI104" i="1"/>
  <c r="AK31" i="1"/>
  <c r="U88" i="1"/>
  <c r="AL91" i="1"/>
  <c r="W252" i="1"/>
  <c r="AE268" i="1"/>
  <c r="AL284" i="1"/>
  <c r="U316" i="1"/>
  <c r="AL348" i="1"/>
  <c r="W380" i="1"/>
  <c r="AL412" i="1"/>
  <c r="AC120" i="1"/>
  <c r="U155" i="1"/>
  <c r="U105" i="1"/>
  <c r="AE233" i="1"/>
  <c r="U345" i="1"/>
  <c r="W231" i="1"/>
  <c r="U152" i="1"/>
  <c r="AJ22" i="1"/>
  <c r="AJ5" i="1"/>
  <c r="AJ7" i="1"/>
  <c r="AJ3" i="1"/>
  <c r="AJ4" i="1"/>
  <c r="AJ9" i="1"/>
  <c r="AJ2" i="1"/>
  <c r="AJ8" i="1"/>
  <c r="AJ6" i="1"/>
  <c r="AJ401" i="1"/>
  <c r="AJ337" i="1"/>
  <c r="AJ273" i="1"/>
  <c r="AJ191" i="1"/>
  <c r="AJ272" i="1"/>
  <c r="AJ255" i="1"/>
  <c r="AJ382" i="1"/>
  <c r="AJ365" i="1"/>
  <c r="AJ301" i="1"/>
  <c r="AJ237" i="1"/>
  <c r="AJ62" i="1"/>
  <c r="AJ92" i="1"/>
  <c r="AJ192" i="1"/>
  <c r="AJ336" i="1"/>
  <c r="AJ256" i="1"/>
  <c r="AJ90" i="1"/>
  <c r="AJ158" i="1"/>
  <c r="AJ121" i="1"/>
  <c r="AJ318" i="1"/>
  <c r="AJ204" i="1"/>
  <c r="AJ43" i="1"/>
  <c r="AJ367" i="1"/>
  <c r="AJ319" i="1"/>
  <c r="AJ89" i="1"/>
  <c r="AJ302" i="1"/>
  <c r="AJ72" i="1"/>
  <c r="AJ156" i="1"/>
  <c r="AJ45" i="1"/>
  <c r="AJ13" i="1"/>
  <c r="AJ189" i="1"/>
  <c r="AJ138" i="1"/>
  <c r="AJ353" i="1"/>
  <c r="AJ289" i="1"/>
  <c r="AJ352" i="1"/>
  <c r="AJ115" i="1"/>
  <c r="AJ141" i="1"/>
  <c r="AJ381" i="1"/>
  <c r="AJ317" i="1"/>
  <c r="AJ253" i="1"/>
  <c r="AJ208" i="1"/>
  <c r="AJ124" i="1"/>
  <c r="AJ383" i="1"/>
  <c r="AJ33" i="1"/>
  <c r="AJ126" i="1"/>
  <c r="AJ416" i="1"/>
  <c r="AJ400" i="1"/>
  <c r="AJ123" i="1"/>
  <c r="AJ334" i="1"/>
  <c r="AJ172" i="1"/>
  <c r="AJ37" i="1"/>
  <c r="AJ417" i="1"/>
  <c r="AJ205" i="1"/>
  <c r="AJ254" i="1"/>
  <c r="AJ143" i="1"/>
  <c r="AJ369" i="1"/>
  <c r="AJ305" i="1"/>
  <c r="AJ241" i="1"/>
  <c r="AJ159" i="1"/>
  <c r="AJ304" i="1"/>
  <c r="AJ174" i="1"/>
  <c r="AJ350" i="1"/>
  <c r="AJ61" i="1"/>
  <c r="AJ219" i="1"/>
  <c r="AJ397" i="1"/>
  <c r="AJ333" i="1"/>
  <c r="AJ269" i="1"/>
  <c r="AJ44" i="1"/>
  <c r="AJ288" i="1"/>
  <c r="AJ335" i="1"/>
  <c r="AJ36" i="1"/>
  <c r="AJ139" i="1"/>
  <c r="AJ414" i="1"/>
  <c r="AJ398" i="1"/>
  <c r="AJ270" i="1"/>
  <c r="AJ160" i="1"/>
  <c r="AJ223" i="1"/>
  <c r="AJ142" i="1"/>
  <c r="AJ140" i="1"/>
  <c r="AJ415" i="1"/>
  <c r="AJ399" i="1"/>
  <c r="AJ287" i="1"/>
  <c r="AJ271" i="1"/>
  <c r="AJ188" i="1"/>
  <c r="AJ122" i="1"/>
  <c r="AJ368" i="1"/>
  <c r="AJ240" i="1"/>
  <c r="AJ190" i="1"/>
  <c r="AJ221" i="1"/>
  <c r="AJ157" i="1"/>
  <c r="AJ76" i="1"/>
  <c r="AJ385" i="1"/>
  <c r="AJ321" i="1"/>
  <c r="AJ257" i="1"/>
  <c r="AJ320" i="1"/>
  <c r="AJ239" i="1"/>
  <c r="AJ238" i="1"/>
  <c r="AJ413" i="1"/>
  <c r="AJ349" i="1"/>
  <c r="AJ285" i="1"/>
  <c r="AJ16" i="1"/>
  <c r="AJ175" i="1"/>
  <c r="AJ108" i="1"/>
  <c r="AJ74" i="1"/>
  <c r="AJ351" i="1"/>
  <c r="AJ366" i="1"/>
  <c r="AJ286" i="1"/>
  <c r="AJ176" i="1"/>
  <c r="AJ206" i="1"/>
  <c r="AJ73" i="1"/>
  <c r="AJ220" i="1"/>
  <c r="AJ107" i="1"/>
  <c r="AJ125" i="1"/>
  <c r="AJ222" i="1"/>
  <c r="AJ384" i="1"/>
  <c r="AJ303" i="1"/>
  <c r="AJ173" i="1"/>
  <c r="U234" i="1"/>
  <c r="AJ266" i="1"/>
  <c r="AJ314" i="1"/>
  <c r="AJ330" i="1"/>
  <c r="AC394" i="1"/>
  <c r="AC216" i="1"/>
  <c r="AJ211" i="1"/>
  <c r="AE30" i="1"/>
  <c r="AE17" i="1"/>
  <c r="AK202" i="1"/>
  <c r="AI10" i="1"/>
  <c r="AI11" i="1"/>
  <c r="U267" i="1"/>
  <c r="W347" i="1"/>
  <c r="U136" i="1"/>
  <c r="AJ154" i="1"/>
  <c r="U186" i="1"/>
  <c r="AE70" i="1"/>
  <c r="AJ104" i="1"/>
  <c r="AJ88" i="1"/>
  <c r="AJ268" i="1"/>
  <c r="AJ332" i="1"/>
  <c r="AC380" i="1"/>
  <c r="AE71" i="1"/>
  <c r="W57" i="1"/>
  <c r="AI253" i="1"/>
  <c r="AK285" i="1"/>
  <c r="AC333" i="1"/>
  <c r="W230" i="1"/>
  <c r="W167" i="1"/>
  <c r="W207" i="1"/>
  <c r="AC233" i="1"/>
  <c r="W297" i="1"/>
  <c r="AC361" i="1"/>
  <c r="AC215" i="1"/>
  <c r="U134" i="1"/>
  <c r="AE152" i="1"/>
  <c r="AE168" i="1"/>
  <c r="AE67" i="1"/>
  <c r="AE54" i="1"/>
  <c r="W29" i="1"/>
  <c r="AL22" i="1"/>
  <c r="AL4" i="1"/>
  <c r="AL9" i="1"/>
  <c r="AL6" i="1"/>
  <c r="AL2" i="1"/>
  <c r="AL3" i="1"/>
  <c r="AL8" i="1"/>
  <c r="AL5" i="1"/>
  <c r="AL7" i="1"/>
  <c r="AL125" i="1"/>
  <c r="AL89" i="1"/>
  <c r="AL173" i="1"/>
  <c r="AL72" i="1"/>
  <c r="AL156" i="1"/>
  <c r="AL219" i="1"/>
  <c r="AL203" i="1"/>
  <c r="AL137" i="1"/>
  <c r="AL401" i="1"/>
  <c r="AL337" i="1"/>
  <c r="AL273" i="1"/>
  <c r="AL365" i="1"/>
  <c r="AL301" i="1"/>
  <c r="AL62" i="1"/>
  <c r="AL208" i="1"/>
  <c r="AL143" i="1"/>
  <c r="AL44" i="1"/>
  <c r="AL142" i="1"/>
  <c r="AL416" i="1"/>
  <c r="AL352" i="1"/>
  <c r="AL288" i="1"/>
  <c r="AL190" i="1"/>
  <c r="AL124" i="1"/>
  <c r="AL399" i="1"/>
  <c r="AL335" i="1"/>
  <c r="AL271" i="1"/>
  <c r="AL123" i="1"/>
  <c r="AL398" i="1"/>
  <c r="AL334" i="1"/>
  <c r="AL270" i="1"/>
  <c r="AL417" i="1"/>
  <c r="AL45" i="1"/>
  <c r="AL13" i="1"/>
  <c r="AL189" i="1"/>
  <c r="AL172" i="1"/>
  <c r="AL37" i="1"/>
  <c r="AL353" i="1"/>
  <c r="AL289" i="1"/>
  <c r="AL141" i="1"/>
  <c r="AL381" i="1"/>
  <c r="AL317" i="1"/>
  <c r="AL253" i="1"/>
  <c r="AL76" i="1"/>
  <c r="AL160" i="1"/>
  <c r="AL223" i="1"/>
  <c r="AL159" i="1"/>
  <c r="AL222" i="1"/>
  <c r="AL368" i="1"/>
  <c r="AL304" i="1"/>
  <c r="AL240" i="1"/>
  <c r="AL206" i="1"/>
  <c r="AL140" i="1"/>
  <c r="AL415" i="1"/>
  <c r="AL351" i="1"/>
  <c r="AL287" i="1"/>
  <c r="AL36" i="1"/>
  <c r="AL139" i="1"/>
  <c r="AL414" i="1"/>
  <c r="AL350" i="1"/>
  <c r="AL286" i="1"/>
  <c r="AL33" i="1"/>
  <c r="AL205" i="1"/>
  <c r="AL188" i="1"/>
  <c r="AL122" i="1"/>
  <c r="AL59" i="1"/>
  <c r="AL87" i="1"/>
  <c r="AL171" i="1"/>
  <c r="AL369" i="1"/>
  <c r="AL305" i="1"/>
  <c r="AL241" i="1"/>
  <c r="AL61" i="1"/>
  <c r="AL397" i="1"/>
  <c r="AL333" i="1"/>
  <c r="AL16" i="1"/>
  <c r="AL92" i="1"/>
  <c r="AL176" i="1"/>
  <c r="AL107" i="1"/>
  <c r="AL175" i="1"/>
  <c r="AL108" i="1"/>
  <c r="AL384" i="1"/>
  <c r="AL320" i="1"/>
  <c r="AL256" i="1"/>
  <c r="AL74" i="1"/>
  <c r="AL158" i="1"/>
  <c r="AL367" i="1"/>
  <c r="AL303" i="1"/>
  <c r="AL239" i="1"/>
  <c r="AL220" i="1"/>
  <c r="AL366" i="1"/>
  <c r="AL302" i="1"/>
  <c r="AL238" i="1"/>
  <c r="AL221" i="1"/>
  <c r="AL73" i="1"/>
  <c r="AL157" i="1"/>
  <c r="AL204" i="1"/>
  <c r="AL138" i="1"/>
  <c r="AL43" i="1"/>
  <c r="AL385" i="1"/>
  <c r="AL321" i="1"/>
  <c r="AL257" i="1"/>
  <c r="AL413" i="1"/>
  <c r="AL349" i="1"/>
  <c r="AL285" i="1"/>
  <c r="AL192" i="1"/>
  <c r="AL126" i="1"/>
  <c r="AL191" i="1"/>
  <c r="AL400" i="1"/>
  <c r="AL336" i="1"/>
  <c r="AL272" i="1"/>
  <c r="AL90" i="1"/>
  <c r="AL174" i="1"/>
  <c r="AL115" i="1"/>
  <c r="AL383" i="1"/>
  <c r="AL319" i="1"/>
  <c r="AL255" i="1"/>
  <c r="AL121" i="1"/>
  <c r="AL382" i="1"/>
  <c r="AL318" i="1"/>
  <c r="AL254" i="1"/>
  <c r="W234" i="1"/>
  <c r="AE250" i="1"/>
  <c r="AL266" i="1"/>
  <c r="W298" i="1"/>
  <c r="AL330" i="1"/>
  <c r="AL394" i="1"/>
  <c r="U216" i="1"/>
  <c r="AL118" i="1"/>
  <c r="AC153" i="1"/>
  <c r="AL185" i="1"/>
  <c r="AL103" i="1"/>
  <c r="AC30" i="1"/>
  <c r="AL202" i="1"/>
  <c r="U56" i="1"/>
  <c r="AJ11" i="1"/>
  <c r="U12" i="1"/>
  <c r="W60" i="1"/>
  <c r="AI235" i="1"/>
  <c r="AE283" i="1"/>
  <c r="AI299" i="1"/>
  <c r="AI363" i="1"/>
  <c r="U395" i="1"/>
  <c r="AI411" i="1"/>
  <c r="AJ217" i="1"/>
  <c r="U119" i="1"/>
  <c r="AI136" i="1"/>
  <c r="AC154" i="1"/>
  <c r="AJ70" i="1"/>
  <c r="AE104" i="1"/>
  <c r="AC88" i="1"/>
  <c r="AI47" i="1"/>
  <c r="U236" i="1"/>
  <c r="AC252" i="1"/>
  <c r="AK316" i="1"/>
  <c r="AI332" i="1"/>
  <c r="U364" i="1"/>
  <c r="AJ380" i="1"/>
  <c r="AI396" i="1"/>
  <c r="U218" i="1"/>
  <c r="AI149" i="1"/>
  <c r="AJ155" i="1"/>
  <c r="AI171" i="1"/>
  <c r="AJ71" i="1"/>
  <c r="AI105" i="1"/>
  <c r="W59" i="1"/>
  <c r="U237" i="1"/>
  <c r="AK253" i="1"/>
  <c r="P92" i="1"/>
  <c r="W21" i="1"/>
  <c r="W360" i="1"/>
  <c r="AC151" i="1"/>
  <c r="W66" i="1"/>
  <c r="U53" i="1"/>
  <c r="U207" i="1"/>
  <c r="U281" i="1"/>
  <c r="AC297" i="1"/>
  <c r="AE361" i="1"/>
  <c r="AC409" i="1"/>
  <c r="AE231" i="1"/>
  <c r="AC134" i="1"/>
  <c r="AC152" i="1"/>
  <c r="AJ168" i="1"/>
  <c r="AJ67" i="1"/>
  <c r="AC29" i="1"/>
  <c r="AC250" i="1"/>
  <c r="U282" i="1"/>
  <c r="AE314" i="1"/>
  <c r="U346" i="1"/>
  <c r="AE378" i="1"/>
  <c r="AC211" i="1"/>
  <c r="AC69" i="1"/>
  <c r="AE85" i="1"/>
  <c r="AI30" i="1"/>
  <c r="AL17" i="1"/>
  <c r="AJ56" i="1"/>
  <c r="AK11" i="1"/>
  <c r="AE12" i="1"/>
  <c r="AI60" i="1"/>
  <c r="AK235" i="1"/>
  <c r="AI267" i="1"/>
  <c r="AK299" i="1"/>
  <c r="U331" i="1"/>
  <c r="AI347" i="1"/>
  <c r="AK363" i="1"/>
  <c r="AK217" i="1"/>
  <c r="AC119" i="1"/>
  <c r="AK154" i="1"/>
  <c r="AI70" i="1"/>
  <c r="AK104" i="1"/>
  <c r="W32" i="1"/>
  <c r="AI88" i="1"/>
  <c r="AL47" i="1"/>
  <c r="AC236" i="1"/>
  <c r="AK268" i="1"/>
  <c r="U300" i="1"/>
  <c r="AE316" i="1"/>
  <c r="AK332" i="1"/>
  <c r="W364" i="1"/>
  <c r="AK396" i="1"/>
  <c r="AK120" i="1"/>
  <c r="AE155" i="1"/>
  <c r="AK171" i="1"/>
  <c r="AK71" i="1"/>
  <c r="AE105" i="1"/>
  <c r="AJ57" i="1"/>
  <c r="AC237" i="1"/>
  <c r="U301" i="1"/>
  <c r="AE167" i="1"/>
  <c r="AC66" i="1"/>
  <c r="AC53" i="1"/>
  <c r="AE28" i="1"/>
  <c r="AC281" i="1"/>
  <c r="W345" i="1"/>
  <c r="U409" i="1"/>
  <c r="AE134" i="1"/>
  <c r="AJ152" i="1"/>
  <c r="AC200" i="1"/>
  <c r="AL84" i="1"/>
  <c r="U54" i="1"/>
  <c r="AE29" i="1"/>
  <c r="AL35" i="1"/>
  <c r="U15" i="1"/>
  <c r="AJ234" i="1"/>
  <c r="AJ250" i="1"/>
  <c r="AC314" i="1"/>
  <c r="AC378" i="1"/>
  <c r="W410" i="1"/>
  <c r="W216" i="1"/>
  <c r="W153" i="1"/>
  <c r="AJ169" i="1"/>
  <c r="U201" i="1"/>
  <c r="AJ85" i="1"/>
  <c r="AI17" i="1"/>
  <c r="U86" i="1"/>
  <c r="AC10" i="1"/>
  <c r="AL11" i="1"/>
  <c r="AC12" i="1"/>
  <c r="AE60" i="1"/>
  <c r="AL235" i="1"/>
  <c r="AI283" i="1"/>
  <c r="AL299" i="1"/>
  <c r="AI331" i="1"/>
  <c r="AE347" i="1"/>
  <c r="AL363" i="1"/>
  <c r="AC411" i="1"/>
  <c r="AL217" i="1"/>
  <c r="W119" i="1"/>
  <c r="AL154" i="1"/>
  <c r="W186" i="1"/>
  <c r="AL104" i="1"/>
  <c r="AI32" i="1"/>
  <c r="AK47" i="1"/>
  <c r="AE252" i="1"/>
  <c r="AL268" i="1"/>
  <c r="AL332" i="1"/>
  <c r="AE380" i="1"/>
  <c r="AL396" i="1"/>
  <c r="AC149" i="1"/>
  <c r="AL120" i="1"/>
  <c r="AC187" i="1"/>
  <c r="AE203" i="1"/>
  <c r="AL71" i="1"/>
  <c r="W105" i="1"/>
  <c r="AK57" i="1"/>
  <c r="AJ59" i="1"/>
  <c r="AK333" i="1"/>
  <c r="AC397" i="1"/>
  <c r="W166" i="1"/>
  <c r="W212" i="1"/>
  <c r="W280" i="1"/>
  <c r="W344" i="1"/>
  <c r="W408" i="1"/>
  <c r="W133" i="1"/>
  <c r="W199" i="1"/>
  <c r="AE66" i="1"/>
  <c r="U34" i="1"/>
  <c r="AC207" i="1"/>
  <c r="AE281" i="1"/>
  <c r="AC345" i="1"/>
  <c r="AE215" i="1"/>
  <c r="U200" i="1"/>
  <c r="U102" i="1"/>
  <c r="AC54" i="1"/>
  <c r="U14" i="1"/>
  <c r="AJ298" i="1"/>
  <c r="W362" i="1"/>
  <c r="AJ378" i="1"/>
  <c r="U410" i="1"/>
  <c r="AE216" i="1"/>
  <c r="U135" i="1"/>
  <c r="AE153" i="1"/>
  <c r="AC201" i="1"/>
  <c r="W69" i="1"/>
  <c r="U55" i="1"/>
  <c r="AJ17" i="1"/>
  <c r="AC56" i="1"/>
  <c r="AK10" i="1"/>
  <c r="AI12" i="1"/>
  <c r="U251" i="1"/>
  <c r="AE267" i="1"/>
  <c r="AJ283" i="1"/>
  <c r="AE395" i="1"/>
  <c r="AE411" i="1"/>
  <c r="AE136" i="1"/>
  <c r="U170" i="1"/>
  <c r="W70" i="1"/>
  <c r="AE88" i="1"/>
  <c r="U91" i="1"/>
  <c r="AI236" i="1"/>
  <c r="AI252" i="1"/>
  <c r="U284" i="1"/>
  <c r="AE300" i="1"/>
  <c r="AI316" i="1"/>
  <c r="AJ364" i="1"/>
  <c r="AI380" i="1"/>
  <c r="AE149" i="1"/>
  <c r="AC155" i="1"/>
  <c r="W203" i="1"/>
  <c r="AL57" i="1"/>
  <c r="W214" i="1"/>
  <c r="AC22" i="1"/>
  <c r="AC4" i="1"/>
  <c r="AC5" i="1"/>
  <c r="AC7" i="1"/>
  <c r="AC9" i="1"/>
  <c r="AC6" i="1"/>
  <c r="AC3" i="1"/>
  <c r="AC2" i="1"/>
  <c r="AC8" i="1"/>
  <c r="AC16" i="1"/>
  <c r="AC107" i="1"/>
  <c r="AC321" i="1"/>
  <c r="AC257" i="1"/>
  <c r="AC222" i="1"/>
  <c r="AC206" i="1"/>
  <c r="AC414" i="1"/>
  <c r="AC413" i="1"/>
  <c r="AC285" i="1"/>
  <c r="AC59" i="1"/>
  <c r="AC76" i="1"/>
  <c r="AC385" i="1"/>
  <c r="AC108" i="1"/>
  <c r="AC383" i="1"/>
  <c r="AC239" i="1"/>
  <c r="AC73" i="1"/>
  <c r="AC176" i="1"/>
  <c r="AC90" i="1"/>
  <c r="AC366" i="1"/>
  <c r="AC92" i="1"/>
  <c r="AC336" i="1"/>
  <c r="AC255" i="1"/>
  <c r="AC220" i="1"/>
  <c r="AC204" i="1"/>
  <c r="AC43" i="1"/>
  <c r="AC384" i="1"/>
  <c r="AC320" i="1"/>
  <c r="AC256" i="1"/>
  <c r="AC158" i="1"/>
  <c r="AC319" i="1"/>
  <c r="AC302" i="1"/>
  <c r="AC238" i="1"/>
  <c r="AC192" i="1"/>
  <c r="AC273" i="1"/>
  <c r="AC400" i="1"/>
  <c r="AC44" i="1"/>
  <c r="AC191" i="1"/>
  <c r="AC352" i="1"/>
  <c r="AC174" i="1"/>
  <c r="AC399" i="1"/>
  <c r="AC89" i="1"/>
  <c r="AC173" i="1"/>
  <c r="AC121" i="1"/>
  <c r="AC219" i="1"/>
  <c r="AC62" i="1"/>
  <c r="AC125" i="1"/>
  <c r="AC272" i="1"/>
  <c r="AC271" i="1"/>
  <c r="AC318" i="1"/>
  <c r="AC126" i="1"/>
  <c r="AC417" i="1"/>
  <c r="AC401" i="1"/>
  <c r="AC337" i="1"/>
  <c r="AC288" i="1"/>
  <c r="AC123" i="1"/>
  <c r="AC254" i="1"/>
  <c r="AC156" i="1"/>
  <c r="AC365" i="1"/>
  <c r="AC58" i="1"/>
  <c r="AC115" i="1"/>
  <c r="AC382" i="1"/>
  <c r="AC72" i="1"/>
  <c r="AC141" i="1"/>
  <c r="AC208" i="1"/>
  <c r="AC143" i="1"/>
  <c r="AC190" i="1"/>
  <c r="AC335" i="1"/>
  <c r="AC139" i="1"/>
  <c r="AC172" i="1"/>
  <c r="AC381" i="1"/>
  <c r="AC160" i="1"/>
  <c r="AC353" i="1"/>
  <c r="AC351" i="1"/>
  <c r="AC13" i="1"/>
  <c r="AC189" i="1"/>
  <c r="AC122" i="1"/>
  <c r="AC317" i="1"/>
  <c r="AC289" i="1"/>
  <c r="AC142" i="1"/>
  <c r="AC416" i="1"/>
  <c r="AC240" i="1"/>
  <c r="AC45" i="1"/>
  <c r="AC124" i="1"/>
  <c r="AC205" i="1"/>
  <c r="AC398" i="1"/>
  <c r="AC334" i="1"/>
  <c r="AC270" i="1"/>
  <c r="AC188" i="1"/>
  <c r="AC37" i="1"/>
  <c r="AC369" i="1"/>
  <c r="AC368" i="1"/>
  <c r="AC367" i="1"/>
  <c r="AC33" i="1"/>
  <c r="AC223" i="1"/>
  <c r="AC241" i="1"/>
  <c r="AC74" i="1"/>
  <c r="AC140" i="1"/>
  <c r="AC221" i="1"/>
  <c r="AC303" i="1"/>
  <c r="AC287" i="1"/>
  <c r="AC36" i="1"/>
  <c r="AC61" i="1"/>
  <c r="AC138" i="1"/>
  <c r="AC305" i="1"/>
  <c r="AC175" i="1"/>
  <c r="AC159" i="1"/>
  <c r="AC304" i="1"/>
  <c r="AC415" i="1"/>
  <c r="AC157" i="1"/>
  <c r="AC350" i="1"/>
  <c r="AC286" i="1"/>
  <c r="AC349" i="1"/>
  <c r="W34" i="1"/>
  <c r="W265" i="1"/>
  <c r="U329" i="1"/>
  <c r="AE345" i="1"/>
  <c r="W409" i="1"/>
  <c r="U117" i="1"/>
  <c r="W184" i="1"/>
  <c r="AE200" i="1"/>
  <c r="AC15" i="1"/>
  <c r="AL250" i="1"/>
  <c r="W282" i="1"/>
  <c r="AE298" i="1"/>
  <c r="AL314" i="1"/>
  <c r="AJ346" i="1"/>
  <c r="AE362" i="1"/>
  <c r="AL378" i="1"/>
  <c r="AL211" i="1"/>
  <c r="AC135" i="1"/>
  <c r="AL169" i="1"/>
  <c r="W201" i="1"/>
  <c r="AL85" i="1"/>
  <c r="W55" i="1"/>
  <c r="AK17" i="1"/>
  <c r="AE86" i="1"/>
  <c r="AL10" i="1"/>
  <c r="U106" i="1"/>
  <c r="W12" i="1"/>
  <c r="AJ60" i="1"/>
  <c r="W283" i="1"/>
  <c r="U315" i="1"/>
  <c r="AJ331" i="1"/>
  <c r="AJ347" i="1"/>
  <c r="U379" i="1"/>
  <c r="AJ395" i="1"/>
  <c r="AJ411" i="1"/>
  <c r="U210" i="1"/>
  <c r="AJ136" i="1"/>
  <c r="U31" i="1"/>
  <c r="AC32" i="1"/>
  <c r="AJ252" i="1"/>
  <c r="W300" i="1"/>
  <c r="AC316" i="1"/>
  <c r="W348" i="1"/>
  <c r="AE364" i="1"/>
  <c r="U412" i="1"/>
  <c r="W218" i="1"/>
  <c r="AJ149" i="1"/>
  <c r="U187" i="1"/>
  <c r="AC203" i="1"/>
  <c r="U58" i="1"/>
  <c r="AK59" i="1"/>
  <c r="W237" i="1"/>
  <c r="AC269" i="1"/>
  <c r="AC301" i="1"/>
  <c r="Q7" i="1"/>
  <c r="AC408" i="1"/>
  <c r="AE151" i="1"/>
  <c r="AC199" i="1"/>
  <c r="W53" i="1"/>
  <c r="U18" i="1"/>
  <c r="U265" i="1"/>
  <c r="W281" i="1"/>
  <c r="W329" i="1"/>
  <c r="AC393" i="1"/>
  <c r="AE409" i="1"/>
  <c r="W134" i="1"/>
  <c r="AL29" i="1"/>
  <c r="W15" i="1"/>
  <c r="AE234" i="1"/>
  <c r="U266" i="1"/>
  <c r="U330" i="1"/>
  <c r="W346" i="1"/>
  <c r="AJ362" i="1"/>
  <c r="U394" i="1"/>
  <c r="AJ410" i="1"/>
  <c r="AJ216" i="1"/>
  <c r="AE69" i="1"/>
  <c r="U103" i="1"/>
  <c r="AE55" i="1"/>
  <c r="W30" i="1"/>
  <c r="U202" i="1"/>
  <c r="AE56" i="1"/>
  <c r="U11" i="1"/>
  <c r="AK60" i="1"/>
  <c r="W251" i="1"/>
  <c r="AJ267" i="1"/>
  <c r="AK283" i="1"/>
  <c r="AC315" i="1"/>
  <c r="AE331" i="1"/>
  <c r="AK347" i="1"/>
  <c r="AK411" i="1"/>
  <c r="AI119" i="1"/>
  <c r="AK136" i="1"/>
  <c r="AC186" i="1"/>
  <c r="AK70" i="1"/>
  <c r="AJ32" i="1"/>
  <c r="AK88" i="1"/>
  <c r="W91" i="1"/>
  <c r="W236" i="1"/>
  <c r="AK252" i="1"/>
  <c r="W284" i="1"/>
  <c r="AJ316" i="1"/>
  <c r="AK380" i="1"/>
  <c r="AE218" i="1"/>
  <c r="U137" i="1"/>
  <c r="AI155" i="1"/>
  <c r="W187" i="1"/>
  <c r="AJ203" i="1"/>
  <c r="U87" i="1"/>
  <c r="U75" i="1"/>
  <c r="W264" i="1"/>
  <c r="AE22" i="1"/>
  <c r="AE2" i="1"/>
  <c r="AE5" i="1"/>
  <c r="AE7" i="1"/>
  <c r="AE4" i="1"/>
  <c r="AE9" i="1"/>
  <c r="AE3" i="1"/>
  <c r="AE6" i="1"/>
  <c r="AE8" i="1"/>
  <c r="AE43" i="1"/>
  <c r="AE92" i="1"/>
  <c r="AE366" i="1"/>
  <c r="AE350" i="1"/>
  <c r="AE302" i="1"/>
  <c r="AE138" i="1"/>
  <c r="AE397" i="1"/>
  <c r="AE333" i="1"/>
  <c r="AE187" i="1"/>
  <c r="AE107" i="1"/>
  <c r="AE321" i="1"/>
  <c r="AE257" i="1"/>
  <c r="AE367" i="1"/>
  <c r="AE319" i="1"/>
  <c r="AE191" i="1"/>
  <c r="AE400" i="1"/>
  <c r="AE74" i="1"/>
  <c r="AE115" i="1"/>
  <c r="AE221" i="1"/>
  <c r="AE303" i="1"/>
  <c r="AE73" i="1"/>
  <c r="AE349" i="1"/>
  <c r="AE62" i="1"/>
  <c r="AE272" i="1"/>
  <c r="AE173" i="1"/>
  <c r="AE157" i="1"/>
  <c r="AE238" i="1"/>
  <c r="AE413" i="1"/>
  <c r="AE192" i="1"/>
  <c r="AE176" i="1"/>
  <c r="AE337" i="1"/>
  <c r="AE125" i="1"/>
  <c r="AE255" i="1"/>
  <c r="AE121" i="1"/>
  <c r="AE156" i="1"/>
  <c r="AE219" i="1"/>
  <c r="AE126" i="1"/>
  <c r="AE385" i="1"/>
  <c r="AE44" i="1"/>
  <c r="AE90" i="1"/>
  <c r="AE174" i="1"/>
  <c r="AE89" i="1"/>
  <c r="AE254" i="1"/>
  <c r="AE72" i="1"/>
  <c r="AE301" i="1"/>
  <c r="AE237" i="1"/>
  <c r="AE143" i="1"/>
  <c r="AE401" i="1"/>
  <c r="AE273" i="1"/>
  <c r="AE45" i="1"/>
  <c r="AE335" i="1"/>
  <c r="AE13" i="1"/>
  <c r="AE208" i="1"/>
  <c r="AE336" i="1"/>
  <c r="AE288" i="1"/>
  <c r="AE123" i="1"/>
  <c r="AE382" i="1"/>
  <c r="AE37" i="1"/>
  <c r="AE223" i="1"/>
  <c r="AE353" i="1"/>
  <c r="AE383" i="1"/>
  <c r="AE318" i="1"/>
  <c r="AE137" i="1"/>
  <c r="AE76" i="1"/>
  <c r="AE160" i="1"/>
  <c r="AE289" i="1"/>
  <c r="AE159" i="1"/>
  <c r="AE142" i="1"/>
  <c r="AE222" i="1"/>
  <c r="AE416" i="1"/>
  <c r="AE140" i="1"/>
  <c r="AE124" i="1"/>
  <c r="AE351" i="1"/>
  <c r="AE271" i="1"/>
  <c r="AE317" i="1"/>
  <c r="AE36" i="1"/>
  <c r="AE205" i="1"/>
  <c r="AE189" i="1"/>
  <c r="AE398" i="1"/>
  <c r="AE141" i="1"/>
  <c r="AE365" i="1"/>
  <c r="AE16" i="1"/>
  <c r="AE305" i="1"/>
  <c r="AE241" i="1"/>
  <c r="AE399" i="1"/>
  <c r="AE334" i="1"/>
  <c r="AE270" i="1"/>
  <c r="AE61" i="1"/>
  <c r="AE188" i="1"/>
  <c r="AE172" i="1"/>
  <c r="AE381" i="1"/>
  <c r="AE59" i="1"/>
  <c r="AE58" i="1"/>
  <c r="AE369" i="1"/>
  <c r="AE175" i="1"/>
  <c r="AE368" i="1"/>
  <c r="AE352" i="1"/>
  <c r="AE190" i="1"/>
  <c r="AE286" i="1"/>
  <c r="AE33" i="1"/>
  <c r="AE122" i="1"/>
  <c r="AE417" i="1"/>
  <c r="AE384" i="1"/>
  <c r="AE320" i="1"/>
  <c r="AE287" i="1"/>
  <c r="AE239" i="1"/>
  <c r="AE304" i="1"/>
  <c r="AE256" i="1"/>
  <c r="AE158" i="1"/>
  <c r="AE415" i="1"/>
  <c r="AE139" i="1"/>
  <c r="AE414" i="1"/>
  <c r="AE108" i="1"/>
  <c r="AE240" i="1"/>
  <c r="AE206" i="1"/>
  <c r="AE220" i="1"/>
  <c r="AE204" i="1"/>
  <c r="W393" i="1"/>
  <c r="W200" i="1"/>
  <c r="W54" i="1"/>
  <c r="AJ29" i="1"/>
  <c r="AC14" i="1"/>
  <c r="AE15" i="1"/>
  <c r="AC234" i="1"/>
  <c r="AC298" i="1"/>
  <c r="W394" i="1"/>
  <c r="U118" i="1"/>
  <c r="AJ135" i="1"/>
  <c r="AJ153" i="1"/>
  <c r="U185" i="1"/>
  <c r="AJ69" i="1"/>
  <c r="W202" i="1"/>
  <c r="AC86" i="1"/>
  <c r="AK22" i="1"/>
  <c r="AK4" i="1"/>
  <c r="AK9" i="1"/>
  <c r="AK6" i="1"/>
  <c r="AK2" i="1"/>
  <c r="AK3" i="1"/>
  <c r="AK8" i="1"/>
  <c r="AK5" i="1"/>
  <c r="AK7" i="1"/>
  <c r="AK192" i="1"/>
  <c r="AK175" i="1"/>
  <c r="AK90" i="1"/>
  <c r="AK174" i="1"/>
  <c r="AK115" i="1"/>
  <c r="AK383" i="1"/>
  <c r="AK367" i="1"/>
  <c r="AK121" i="1"/>
  <c r="AK318" i="1"/>
  <c r="AK286" i="1"/>
  <c r="AK191" i="1"/>
  <c r="AK125" i="1"/>
  <c r="AK89" i="1"/>
  <c r="AK173" i="1"/>
  <c r="AK302" i="1"/>
  <c r="AK72" i="1"/>
  <c r="AK156" i="1"/>
  <c r="AK219" i="1"/>
  <c r="AK272" i="1"/>
  <c r="AK158" i="1"/>
  <c r="AK382" i="1"/>
  <c r="AK365" i="1"/>
  <c r="AK417" i="1"/>
  <c r="AK353" i="1"/>
  <c r="AK289" i="1"/>
  <c r="AK400" i="1"/>
  <c r="AK366" i="1"/>
  <c r="AK62" i="1"/>
  <c r="AK143" i="1"/>
  <c r="AK126" i="1"/>
  <c r="AK44" i="1"/>
  <c r="AK416" i="1"/>
  <c r="AK336" i="1"/>
  <c r="AK288" i="1"/>
  <c r="AK124" i="1"/>
  <c r="AK123" i="1"/>
  <c r="AK254" i="1"/>
  <c r="AK33" i="1"/>
  <c r="AK45" i="1"/>
  <c r="AK190" i="1"/>
  <c r="AK399" i="1"/>
  <c r="AK335" i="1"/>
  <c r="AK271" i="1"/>
  <c r="AK255" i="1"/>
  <c r="AK13" i="1"/>
  <c r="AK189" i="1"/>
  <c r="AK270" i="1"/>
  <c r="AK172" i="1"/>
  <c r="AK37" i="1"/>
  <c r="AK319" i="1"/>
  <c r="AK141" i="1"/>
  <c r="AK381" i="1"/>
  <c r="AK369" i="1"/>
  <c r="AK305" i="1"/>
  <c r="AK241" i="1"/>
  <c r="AK352" i="1"/>
  <c r="AK398" i="1"/>
  <c r="AK76" i="1"/>
  <c r="AK208" i="1"/>
  <c r="AK160" i="1"/>
  <c r="AK240" i="1"/>
  <c r="AK140" i="1"/>
  <c r="AK415" i="1"/>
  <c r="AK351" i="1"/>
  <c r="AK36" i="1"/>
  <c r="AK139" i="1"/>
  <c r="AK16" i="1"/>
  <c r="AK223" i="1"/>
  <c r="AK287" i="1"/>
  <c r="AK205" i="1"/>
  <c r="AK334" i="1"/>
  <c r="AK188" i="1"/>
  <c r="AK122" i="1"/>
  <c r="AK159" i="1"/>
  <c r="AK368" i="1"/>
  <c r="AK304" i="1"/>
  <c r="AK61" i="1"/>
  <c r="AK397" i="1"/>
  <c r="AK385" i="1"/>
  <c r="AK321" i="1"/>
  <c r="AK257" i="1"/>
  <c r="AK142" i="1"/>
  <c r="AK222" i="1"/>
  <c r="AK92" i="1"/>
  <c r="AK107" i="1"/>
  <c r="AK108" i="1"/>
  <c r="AK256" i="1"/>
  <c r="AK74" i="1"/>
  <c r="AK303" i="1"/>
  <c r="AK220" i="1"/>
  <c r="AK206" i="1"/>
  <c r="AK221" i="1"/>
  <c r="AK73" i="1"/>
  <c r="AK157" i="1"/>
  <c r="AK238" i="1"/>
  <c r="AK204" i="1"/>
  <c r="AK138" i="1"/>
  <c r="AK75" i="1"/>
  <c r="AK43" i="1"/>
  <c r="AK384" i="1"/>
  <c r="AK320" i="1"/>
  <c r="AK350" i="1"/>
  <c r="AK176" i="1"/>
  <c r="AK401" i="1"/>
  <c r="AK337" i="1"/>
  <c r="AK273" i="1"/>
  <c r="AK239" i="1"/>
  <c r="AK414" i="1"/>
  <c r="AI106" i="1"/>
  <c r="AL60" i="1"/>
  <c r="W267" i="1"/>
  <c r="AL283" i="1"/>
  <c r="AL347" i="1"/>
  <c r="W395" i="1"/>
  <c r="AL411" i="1"/>
  <c r="W210" i="1"/>
  <c r="AL136" i="1"/>
  <c r="W170" i="1"/>
  <c r="AE186" i="1"/>
  <c r="AL70" i="1"/>
  <c r="AC31" i="1"/>
  <c r="AL88" i="1"/>
  <c r="AC91" i="1"/>
  <c r="AJ236" i="1"/>
  <c r="AL252" i="1"/>
  <c r="AC300" i="1"/>
  <c r="AL316" i="1"/>
  <c r="AC348" i="1"/>
  <c r="AC364" i="1"/>
  <c r="AL380" i="1"/>
  <c r="W412" i="1"/>
  <c r="AJ218" i="1"/>
  <c r="AL149" i="1"/>
  <c r="W137" i="1"/>
  <c r="AK155" i="1"/>
  <c r="AI187" i="1"/>
  <c r="AK203" i="1"/>
  <c r="AC87" i="1"/>
  <c r="AJ105" i="1"/>
  <c r="W58" i="1"/>
  <c r="AK237" i="1"/>
  <c r="AK301" i="1"/>
  <c r="P233" i="1"/>
  <c r="AC101" i="1"/>
  <c r="AC34" i="1"/>
  <c r="AE207" i="1"/>
  <c r="U249" i="1"/>
  <c r="AC265" i="1"/>
  <c r="U393" i="1"/>
  <c r="AE117" i="1"/>
  <c r="U184" i="1"/>
  <c r="AE102" i="1"/>
  <c r="AJ15" i="1"/>
  <c r="AJ282" i="1"/>
  <c r="AC362" i="1"/>
  <c r="AE118" i="1"/>
  <c r="AE201" i="1"/>
  <c r="AC55" i="1"/>
  <c r="AL30" i="1"/>
  <c r="AI86" i="1"/>
  <c r="AK56" i="1"/>
  <c r="W106" i="1"/>
  <c r="AJ12" i="1"/>
  <c r="AC251" i="1"/>
  <c r="AC267" i="1"/>
  <c r="W315" i="1"/>
  <c r="W331" i="1"/>
  <c r="AC395" i="1"/>
  <c r="AI210" i="1"/>
  <c r="AK119" i="1"/>
  <c r="U154" i="1"/>
  <c r="AI186" i="1"/>
  <c r="U32" i="1"/>
  <c r="W47" i="1"/>
  <c r="AE236" i="1"/>
  <c r="AK300" i="1"/>
  <c r="U332" i="1"/>
  <c r="U348" i="1"/>
  <c r="U396" i="1"/>
  <c r="AC412" i="1"/>
  <c r="AC137" i="1"/>
  <c r="AL155" i="1"/>
  <c r="U71" i="1"/>
  <c r="AK105" i="1"/>
  <c r="AL237" i="1"/>
  <c r="AK269" i="1"/>
  <c r="W317" i="1"/>
  <c r="AK349" i="1"/>
  <c r="W328" i="1"/>
  <c r="W376" i="1"/>
  <c r="W392" i="1"/>
  <c r="W101" i="1"/>
  <c r="AE53" i="1"/>
  <c r="AE18" i="1"/>
  <c r="U313" i="1"/>
  <c r="U377" i="1"/>
  <c r="U231" i="1"/>
  <c r="W117" i="1"/>
  <c r="AJ54" i="1"/>
  <c r="W35" i="1"/>
  <c r="W14" i="1"/>
  <c r="AL234" i="1"/>
  <c r="AL298" i="1"/>
  <c r="W330" i="1"/>
  <c r="AL362" i="1"/>
  <c r="AL216" i="1"/>
  <c r="AC118" i="1"/>
  <c r="W135" i="1"/>
  <c r="AL153" i="1"/>
  <c r="AE185" i="1"/>
  <c r="AL69" i="1"/>
  <c r="AC103" i="1"/>
  <c r="AJ30" i="1"/>
  <c r="AJ86" i="1"/>
  <c r="AL56" i="1"/>
  <c r="AI22" i="1"/>
  <c r="AI8" i="1"/>
  <c r="AI4" i="1"/>
  <c r="AI9" i="1"/>
  <c r="AI7" i="1"/>
  <c r="AI5" i="1"/>
  <c r="AI2" i="1"/>
  <c r="AI6" i="1"/>
  <c r="AI3" i="1"/>
  <c r="AI126" i="1"/>
  <c r="AI400" i="1"/>
  <c r="AI336" i="1"/>
  <c r="AI221" i="1"/>
  <c r="AI254" i="1"/>
  <c r="AI204" i="1"/>
  <c r="AI188" i="1"/>
  <c r="AI57" i="1"/>
  <c r="AI43" i="1"/>
  <c r="AI272" i="1"/>
  <c r="AI174" i="1"/>
  <c r="AI115" i="1"/>
  <c r="AI303" i="1"/>
  <c r="AI220" i="1"/>
  <c r="AI382" i="1"/>
  <c r="AI175" i="1"/>
  <c r="AI125" i="1"/>
  <c r="AI256" i="1"/>
  <c r="AI255" i="1"/>
  <c r="AI318" i="1"/>
  <c r="AI138" i="1"/>
  <c r="AI219" i="1"/>
  <c r="AI192" i="1"/>
  <c r="AI337" i="1"/>
  <c r="AI321" i="1"/>
  <c r="AI273" i="1"/>
  <c r="AI257" i="1"/>
  <c r="AI191" i="1"/>
  <c r="AI383" i="1"/>
  <c r="AI121" i="1"/>
  <c r="AI72" i="1"/>
  <c r="AI301" i="1"/>
  <c r="AI285" i="1"/>
  <c r="AI208" i="1"/>
  <c r="AI142" i="1"/>
  <c r="AI74" i="1"/>
  <c r="AI190" i="1"/>
  <c r="AI398" i="1"/>
  <c r="AI334" i="1"/>
  <c r="AI270" i="1"/>
  <c r="AI413" i="1"/>
  <c r="AI349" i="1"/>
  <c r="AI237" i="1"/>
  <c r="AI401" i="1"/>
  <c r="AI416" i="1"/>
  <c r="AI288" i="1"/>
  <c r="AI319" i="1"/>
  <c r="AI173" i="1"/>
  <c r="AI123" i="1"/>
  <c r="AI365" i="1"/>
  <c r="AI189" i="1"/>
  <c r="AI33" i="1"/>
  <c r="AI156" i="1"/>
  <c r="AI143" i="1"/>
  <c r="AI353" i="1"/>
  <c r="AI289" i="1"/>
  <c r="AI45" i="1"/>
  <c r="AI90" i="1"/>
  <c r="AI399" i="1"/>
  <c r="AI335" i="1"/>
  <c r="AI13" i="1"/>
  <c r="AI172" i="1"/>
  <c r="AI381" i="1"/>
  <c r="AI317" i="1"/>
  <c r="AI44" i="1"/>
  <c r="AI222" i="1"/>
  <c r="AI352" i="1"/>
  <c r="AI206" i="1"/>
  <c r="AI124" i="1"/>
  <c r="AI271" i="1"/>
  <c r="AI414" i="1"/>
  <c r="AI286" i="1"/>
  <c r="AI141" i="1"/>
  <c r="AI203" i="1"/>
  <c r="AI62" i="1"/>
  <c r="AI417" i="1"/>
  <c r="AI415" i="1"/>
  <c r="AI350" i="1"/>
  <c r="AI37" i="1"/>
  <c r="AI369" i="1"/>
  <c r="AI159" i="1"/>
  <c r="AI304" i="1"/>
  <c r="AI287" i="1"/>
  <c r="AI36" i="1"/>
  <c r="AI73" i="1"/>
  <c r="AI205" i="1"/>
  <c r="AI269" i="1"/>
  <c r="AI176" i="1"/>
  <c r="AI223" i="1"/>
  <c r="AI241" i="1"/>
  <c r="AI384" i="1"/>
  <c r="AI158" i="1"/>
  <c r="AI351" i="1"/>
  <c r="AI139" i="1"/>
  <c r="AI366" i="1"/>
  <c r="AI302" i="1"/>
  <c r="AI397" i="1"/>
  <c r="AI107" i="1"/>
  <c r="AI305" i="1"/>
  <c r="AI140" i="1"/>
  <c r="AI333" i="1"/>
  <c r="AI59" i="1"/>
  <c r="AI92" i="1"/>
  <c r="AI108" i="1"/>
  <c r="AI240" i="1"/>
  <c r="AI239" i="1"/>
  <c r="AI157" i="1"/>
  <c r="AI238" i="1"/>
  <c r="AI16" i="1"/>
  <c r="AI76" i="1"/>
  <c r="AI160" i="1"/>
  <c r="AI385" i="1"/>
  <c r="AI368" i="1"/>
  <c r="AI320" i="1"/>
  <c r="AI367" i="1"/>
  <c r="AI89" i="1"/>
  <c r="AI61" i="1"/>
  <c r="AI122" i="1"/>
  <c r="AE106" i="1"/>
  <c r="AJ251" i="1"/>
  <c r="AC299" i="1"/>
  <c r="AI315" i="1"/>
  <c r="AC331" i="1"/>
  <c r="U363" i="1"/>
  <c r="AI379" i="1"/>
  <c r="AI395" i="1"/>
  <c r="AE210" i="1"/>
  <c r="AE119" i="1"/>
  <c r="AJ186" i="1"/>
  <c r="AJ31" i="1"/>
  <c r="AE32" i="1"/>
  <c r="AI284" i="1"/>
  <c r="AJ300" i="1"/>
  <c r="AI364" i="1"/>
  <c r="AC218" i="1"/>
  <c r="W120" i="1"/>
  <c r="AL105" i="1"/>
  <c r="AI58" i="1"/>
  <c r="AL269" i="1"/>
  <c r="W64" i="1"/>
  <c r="AC392" i="1"/>
  <c r="W116" i="1"/>
  <c r="W183" i="1"/>
  <c r="W83" i="1"/>
  <c r="AE101" i="1"/>
  <c r="W19" i="1"/>
  <c r="AE265" i="1"/>
  <c r="AC313" i="1"/>
  <c r="AC329" i="1"/>
  <c r="AC231" i="1"/>
  <c r="AC117" i="1"/>
  <c r="W168" i="1"/>
  <c r="AE184" i="1"/>
  <c r="AJ200" i="1"/>
  <c r="AC102" i="1"/>
  <c r="U250" i="1"/>
  <c r="W266" i="1"/>
  <c r="AE282" i="1"/>
  <c r="AE346" i="1"/>
  <c r="U211" i="1"/>
  <c r="AJ118" i="1"/>
  <c r="U85" i="1"/>
  <c r="AI55" i="1"/>
  <c r="AE202" i="1"/>
  <c r="AK12" i="1"/>
  <c r="U235" i="1"/>
  <c r="AE251" i="1"/>
  <c r="AK267" i="1"/>
  <c r="AJ315" i="1"/>
  <c r="AK331" i="1"/>
  <c r="W379" i="1"/>
  <c r="AK395" i="1"/>
  <c r="U217" i="1"/>
  <c r="AJ119" i="1"/>
  <c r="AE170" i="1"/>
  <c r="AK186" i="1"/>
  <c r="AC104" i="1"/>
  <c r="W31" i="1"/>
  <c r="AL32" i="1"/>
  <c r="U47" i="1"/>
  <c r="AK236" i="1"/>
  <c r="W268" i="1"/>
  <c r="AC284" i="1"/>
  <c r="AI300" i="1"/>
  <c r="W332" i="1"/>
  <c r="AJ348" i="1"/>
  <c r="AK364" i="1"/>
  <c r="AI412" i="1"/>
  <c r="AK218" i="1"/>
  <c r="AI137" i="1"/>
  <c r="AJ187" i="1"/>
  <c r="AE87" i="1"/>
  <c r="U253" i="1"/>
  <c r="AK413" i="1"/>
  <c r="Q272" i="1"/>
  <c r="W312" i="1"/>
  <c r="AC167" i="1"/>
  <c r="W18" i="1"/>
  <c r="AE34" i="1"/>
  <c r="U22" i="1"/>
  <c r="U6" i="1"/>
  <c r="U3" i="1"/>
  <c r="U2" i="1"/>
  <c r="U5" i="1"/>
  <c r="U7" i="1"/>
  <c r="U4" i="1"/>
  <c r="U9" i="1"/>
  <c r="U8" i="1"/>
  <c r="U76" i="1"/>
  <c r="U368" i="1"/>
  <c r="U240" i="1"/>
  <c r="U351" i="1"/>
  <c r="U36" i="1"/>
  <c r="U205" i="1"/>
  <c r="U171" i="1"/>
  <c r="U160" i="1"/>
  <c r="U369" i="1"/>
  <c r="U159" i="1"/>
  <c r="U304" i="1"/>
  <c r="U206" i="1"/>
  <c r="U415" i="1"/>
  <c r="U350" i="1"/>
  <c r="U61" i="1"/>
  <c r="U188" i="1"/>
  <c r="U333" i="1"/>
  <c r="U305" i="1"/>
  <c r="U241" i="1"/>
  <c r="U222" i="1"/>
  <c r="U384" i="1"/>
  <c r="U320" i="1"/>
  <c r="U140" i="1"/>
  <c r="U287" i="1"/>
  <c r="U139" i="1"/>
  <c r="U414" i="1"/>
  <c r="U286" i="1"/>
  <c r="U122" i="1"/>
  <c r="U385" i="1"/>
  <c r="U256" i="1"/>
  <c r="U397" i="1"/>
  <c r="U269" i="1"/>
  <c r="U59" i="1"/>
  <c r="U367" i="1"/>
  <c r="U92" i="1"/>
  <c r="U176" i="1"/>
  <c r="U175" i="1"/>
  <c r="U108" i="1"/>
  <c r="U74" i="1"/>
  <c r="U158" i="1"/>
  <c r="U303" i="1"/>
  <c r="U239" i="1"/>
  <c r="U220" i="1"/>
  <c r="U302" i="1"/>
  <c r="U238" i="1"/>
  <c r="U204" i="1"/>
  <c r="U107" i="1"/>
  <c r="U321" i="1"/>
  <c r="U257" i="1"/>
  <c r="U272" i="1"/>
  <c r="U221" i="1"/>
  <c r="U73" i="1"/>
  <c r="U157" i="1"/>
  <c r="U366" i="1"/>
  <c r="U192" i="1"/>
  <c r="U400" i="1"/>
  <c r="U115" i="1"/>
  <c r="U138" i="1"/>
  <c r="U413" i="1"/>
  <c r="U349" i="1"/>
  <c r="U43" i="1"/>
  <c r="U191" i="1"/>
  <c r="U125" i="1"/>
  <c r="U336" i="1"/>
  <c r="U319" i="1"/>
  <c r="U89" i="1"/>
  <c r="U173" i="1"/>
  <c r="U382" i="1"/>
  <c r="U72" i="1"/>
  <c r="U126" i="1"/>
  <c r="U383" i="1"/>
  <c r="U255" i="1"/>
  <c r="U121" i="1"/>
  <c r="U318" i="1"/>
  <c r="U156" i="1"/>
  <c r="U365" i="1"/>
  <c r="U401" i="1"/>
  <c r="U337" i="1"/>
  <c r="U273" i="1"/>
  <c r="U90" i="1"/>
  <c r="U174" i="1"/>
  <c r="U254" i="1"/>
  <c r="U219" i="1"/>
  <c r="U62" i="1"/>
  <c r="U208" i="1"/>
  <c r="U417" i="1"/>
  <c r="U416" i="1"/>
  <c r="U352" i="1"/>
  <c r="U45" i="1"/>
  <c r="U124" i="1"/>
  <c r="U37" i="1"/>
  <c r="U143" i="1"/>
  <c r="U288" i="1"/>
  <c r="U399" i="1"/>
  <c r="U335" i="1"/>
  <c r="U271" i="1"/>
  <c r="U13" i="1"/>
  <c r="U189" i="1"/>
  <c r="U223" i="1"/>
  <c r="U353" i="1"/>
  <c r="U289" i="1"/>
  <c r="U142" i="1"/>
  <c r="U190" i="1"/>
  <c r="U334" i="1"/>
  <c r="U270" i="1"/>
  <c r="U381" i="1"/>
  <c r="U16" i="1"/>
  <c r="U44" i="1"/>
  <c r="U123" i="1"/>
  <c r="U398" i="1"/>
  <c r="U33" i="1"/>
  <c r="U172" i="1"/>
  <c r="U141" i="1"/>
  <c r="U317" i="1"/>
  <c r="AE329" i="1"/>
  <c r="AE393" i="1"/>
  <c r="AC168" i="1"/>
  <c r="AC184" i="1"/>
  <c r="AL200" i="1"/>
  <c r="AL54" i="1"/>
  <c r="AC35" i="1"/>
  <c r="AE14" i="1"/>
  <c r="AC282" i="1"/>
  <c r="AC346" i="1"/>
  <c r="U378" i="1"/>
  <c r="AE410" i="1"/>
  <c r="W211" i="1"/>
  <c r="U169" i="1"/>
  <c r="AC185" i="1"/>
  <c r="AJ201" i="1"/>
  <c r="AJ55" i="1"/>
  <c r="AI202" i="1"/>
  <c r="W86" i="1"/>
  <c r="W10" i="1"/>
  <c r="AL12" i="1"/>
  <c r="W235" i="1"/>
  <c r="AL267" i="1"/>
  <c r="U299" i="1"/>
  <c r="AL331" i="1"/>
  <c r="AE379" i="1"/>
  <c r="AL395" i="1"/>
  <c r="AE217" i="1"/>
  <c r="AL119" i="1"/>
  <c r="AE154" i="1"/>
  <c r="AI170" i="1"/>
  <c r="AL186" i="1"/>
  <c r="W104" i="1"/>
  <c r="AK32" i="1"/>
  <c r="AE91" i="1"/>
  <c r="AL236" i="1"/>
  <c r="U268" i="1"/>
  <c r="AK284" i="1"/>
  <c r="AL300" i="1"/>
  <c r="AI348" i="1"/>
  <c r="AL364" i="1"/>
  <c r="W396" i="1"/>
  <c r="AL218" i="1"/>
  <c r="U120" i="1"/>
  <c r="AC171" i="1"/>
  <c r="W71" i="1"/>
  <c r="AI87" i="1"/>
  <c r="U57" i="1"/>
  <c r="AE75" i="1"/>
  <c r="V302" i="1"/>
  <c r="V205" i="1"/>
  <c r="V287" i="1"/>
  <c r="V140" i="1"/>
  <c r="V74" i="1"/>
  <c r="V37" i="1"/>
  <c r="V189" i="1"/>
  <c r="V13" i="1"/>
  <c r="V368" i="1"/>
  <c r="V289" i="1"/>
  <c r="V353" i="1"/>
  <c r="V417" i="1"/>
  <c r="V350" i="1"/>
  <c r="V335" i="1"/>
  <c r="V399" i="1"/>
  <c r="V45" i="1"/>
  <c r="V240" i="1"/>
  <c r="V222" i="1"/>
  <c r="V143" i="1"/>
  <c r="V414" i="1"/>
  <c r="V208" i="1"/>
  <c r="AF16" i="1"/>
  <c r="V141" i="1"/>
  <c r="V33" i="1"/>
  <c r="V286" i="1"/>
  <c r="V271" i="1"/>
  <c r="V206" i="1"/>
  <c r="V288" i="1"/>
  <c r="V123" i="1"/>
  <c r="V173" i="1"/>
  <c r="V319" i="1"/>
  <c r="V115" i="1"/>
  <c r="V124" i="1"/>
  <c r="V272" i="1"/>
  <c r="V352" i="1"/>
  <c r="V416" i="1"/>
  <c r="V125" i="1"/>
  <c r="V44" i="1"/>
  <c r="V192" i="1"/>
  <c r="V76" i="1"/>
  <c r="AD22" i="1"/>
  <c r="AD3" i="1"/>
  <c r="AD8" i="1"/>
  <c r="AD4" i="1"/>
  <c r="AD5" i="1"/>
  <c r="AD7" i="1"/>
  <c r="AD6" i="1"/>
  <c r="AD9" i="1"/>
  <c r="AD2" i="1"/>
  <c r="V62" i="1"/>
  <c r="AD37" i="1"/>
  <c r="V336" i="1"/>
  <c r="V191" i="1"/>
  <c r="V273" i="1"/>
  <c r="V337" i="1"/>
  <c r="V401" i="1"/>
  <c r="AF22" i="1"/>
  <c r="AF3" i="1"/>
  <c r="AF8" i="1"/>
  <c r="AF2" i="1"/>
  <c r="AF5" i="1"/>
  <c r="AF7" i="1"/>
  <c r="AF4" i="1"/>
  <c r="AF9" i="1"/>
  <c r="AF6" i="1"/>
  <c r="AF37" i="1"/>
  <c r="V270" i="1"/>
  <c r="V334" i="1"/>
  <c r="V398" i="1"/>
  <c r="V121" i="1"/>
  <c r="V255" i="1"/>
  <c r="V190" i="1"/>
  <c r="AF62" i="1"/>
  <c r="V22" i="1"/>
  <c r="V5" i="1"/>
  <c r="V7" i="1"/>
  <c r="V8" i="1"/>
  <c r="V4" i="1"/>
  <c r="V9" i="1"/>
  <c r="V3" i="1"/>
  <c r="V6" i="1"/>
  <c r="V2" i="1"/>
  <c r="V89" i="1"/>
  <c r="V383" i="1"/>
  <c r="V142" i="1"/>
  <c r="V382" i="1"/>
  <c r="V220" i="1"/>
  <c r="V367" i="1"/>
  <c r="V320" i="1"/>
  <c r="V385" i="1"/>
  <c r="AD417" i="1"/>
  <c r="AF192" i="1"/>
  <c r="AD208" i="1"/>
  <c r="V92" i="1"/>
  <c r="V43" i="1"/>
  <c r="V318" i="1"/>
  <c r="V73" i="1"/>
  <c r="V257" i="1"/>
  <c r="AF417" i="1"/>
  <c r="AF143" i="1"/>
  <c r="AD62" i="1"/>
  <c r="V157" i="1"/>
  <c r="V239" i="1"/>
  <c r="V221" i="1"/>
  <c r="V174" i="1"/>
  <c r="V90" i="1"/>
  <c r="V108" i="1"/>
  <c r="V321" i="1"/>
  <c r="V16" i="1"/>
  <c r="V122" i="1"/>
  <c r="V188" i="1"/>
  <c r="V254" i="1"/>
  <c r="V303" i="1"/>
  <c r="V175" i="1"/>
  <c r="AD401" i="1"/>
  <c r="V107" i="1"/>
  <c r="V126" i="1"/>
  <c r="V176" i="1"/>
  <c r="AD43" i="1"/>
  <c r="AD16" i="1"/>
  <c r="V415" i="1"/>
  <c r="AF337" i="1"/>
  <c r="V369" i="1"/>
  <c r="AF401" i="1"/>
  <c r="V223" i="1"/>
  <c r="AD107" i="1"/>
  <c r="AD192" i="1"/>
  <c r="AF92" i="1"/>
  <c r="V238" i="1"/>
  <c r="V366" i="1"/>
  <c r="V36" i="1"/>
  <c r="V351" i="1"/>
  <c r="V305" i="1"/>
  <c r="AD126" i="1"/>
  <c r="AF176" i="1"/>
  <c r="V61" i="1"/>
  <c r="V139" i="1"/>
  <c r="V158" i="1"/>
  <c r="V256" i="1"/>
  <c r="V304" i="1"/>
  <c r="V384" i="1"/>
  <c r="V159" i="1"/>
  <c r="V241" i="1"/>
  <c r="AD369" i="1"/>
  <c r="AD385" i="1"/>
  <c r="V160" i="1"/>
  <c r="AD176" i="1"/>
  <c r="P14" i="1"/>
  <c r="Q224" i="1"/>
  <c r="P386" i="1"/>
  <c r="P123" i="1"/>
  <c r="P7" i="1"/>
  <c r="P350" i="1"/>
  <c r="P189" i="1"/>
  <c r="Q403" i="1"/>
  <c r="P38" i="1"/>
  <c r="Q4" i="1"/>
  <c r="Q89" i="1"/>
  <c r="Q88" i="1"/>
  <c r="P301" i="1"/>
  <c r="P4" i="1"/>
  <c r="Q283" i="1"/>
  <c r="Q5" i="1"/>
  <c r="P59" i="1"/>
  <c r="Q364" i="1"/>
  <c r="P262" i="1"/>
  <c r="P5" i="1"/>
  <c r="Q171" i="1"/>
  <c r="P367" i="1"/>
  <c r="Q172" i="1"/>
  <c r="P60" i="1"/>
  <c r="P378" i="1"/>
  <c r="P294" i="1"/>
  <c r="P6" i="1"/>
  <c r="P366" i="1"/>
  <c r="P345" i="1"/>
  <c r="P205" i="1"/>
  <c r="P31" i="1"/>
  <c r="P46" i="1"/>
  <c r="Q6" i="1"/>
  <c r="P126" i="1"/>
  <c r="Q306" i="1"/>
  <c r="P375" i="1"/>
  <c r="Q77" i="1"/>
  <c r="Q117" i="1"/>
  <c r="P23" i="1"/>
  <c r="P344" i="1"/>
  <c r="Q294" i="1"/>
  <c r="P352" i="1"/>
  <c r="P293" i="1"/>
  <c r="P398" i="1"/>
  <c r="Q3" i="1"/>
  <c r="Q278" i="1"/>
  <c r="Q29" i="1"/>
  <c r="Q265" i="1"/>
  <c r="P325" i="1"/>
  <c r="P237" i="1"/>
  <c r="Q2" i="1"/>
  <c r="P339" i="1"/>
  <c r="P110" i="1"/>
  <c r="P173" i="1"/>
  <c r="P258" i="1"/>
  <c r="P373" i="1"/>
  <c r="Q145" i="1"/>
  <c r="Q8" i="1"/>
  <c r="P361" i="1"/>
  <c r="Q262" i="1"/>
  <c r="Q291" i="1"/>
  <c r="Q405" i="1"/>
  <c r="Q162" i="1"/>
  <c r="P8" i="1"/>
  <c r="P329" i="1"/>
  <c r="P335" i="1"/>
  <c r="Q290" i="1"/>
  <c r="P421" i="1"/>
  <c r="P40" i="1"/>
  <c r="P3" i="1"/>
  <c r="P2" i="1"/>
  <c r="Q92" i="1"/>
  <c r="P310" i="1"/>
  <c r="Q100" i="1"/>
  <c r="Q295" i="1"/>
  <c r="P377" i="1"/>
  <c r="Q219" i="1"/>
  <c r="Q418" i="1"/>
  <c r="Q370" i="1"/>
  <c r="Q261" i="1"/>
  <c r="P43" i="1"/>
  <c r="Q358" i="1"/>
  <c r="Q94" i="1"/>
  <c r="Q38" i="1"/>
  <c r="P109" i="1"/>
  <c r="Q406" i="1"/>
  <c r="P275" i="1"/>
  <c r="Q256" i="1"/>
  <c r="P387" i="1"/>
  <c r="Q325" i="1"/>
  <c r="P28" i="1"/>
  <c r="Q15" i="1"/>
  <c r="P95" i="1"/>
  <c r="Q375" i="1"/>
  <c r="P94" i="1"/>
  <c r="P279" i="1"/>
  <c r="Q412" i="1"/>
  <c r="Q395" i="1"/>
  <c r="Q225" i="1"/>
  <c r="Q357" i="1"/>
  <c r="P389" i="1"/>
  <c r="Q374" i="1"/>
  <c r="Q303" i="1"/>
  <c r="P393" i="1"/>
  <c r="Q407" i="1"/>
  <c r="Q281" i="1"/>
  <c r="Q33" i="1"/>
  <c r="P174" i="1"/>
  <c r="P357" i="1"/>
  <c r="P383" i="1"/>
  <c r="P88" i="1"/>
  <c r="P215" i="1"/>
  <c r="P147" i="1"/>
  <c r="P412" i="1"/>
  <c r="P304" i="1"/>
  <c r="Q389" i="1"/>
  <c r="Q413" i="1"/>
  <c r="Q147" i="1"/>
  <c r="Q25" i="1"/>
  <c r="P62" i="1"/>
  <c r="Q390" i="1"/>
  <c r="Q123" i="1"/>
  <c r="P243" i="1"/>
  <c r="P20" i="1"/>
  <c r="P405" i="1"/>
  <c r="Q332" i="1"/>
  <c r="Q381" i="1"/>
  <c r="Q326" i="1"/>
  <c r="P197" i="1"/>
  <c r="P302" i="1"/>
  <c r="P351" i="1"/>
  <c r="Q143" i="1"/>
  <c r="P270" i="1"/>
  <c r="P112" i="1"/>
  <c r="P249" i="1"/>
  <c r="Q343" i="1"/>
  <c r="Q338" i="1"/>
  <c r="Q307" i="1"/>
  <c r="Q31" i="1"/>
  <c r="P176" i="1"/>
  <c r="P144" i="1"/>
  <c r="Q190" i="1"/>
  <c r="Q67" i="1"/>
  <c r="Q155" i="1"/>
  <c r="Q52" i="1"/>
  <c r="Q59" i="1"/>
  <c r="Q259" i="1"/>
  <c r="P224" i="1"/>
  <c r="Q245" i="1"/>
  <c r="P227" i="1"/>
  <c r="P354" i="1"/>
  <c r="Q144" i="1"/>
  <c r="Q267" i="1"/>
  <c r="Q24" i="1"/>
  <c r="Q115" i="1"/>
  <c r="Q60" i="1"/>
  <c r="Q204" i="1"/>
  <c r="P263" i="1"/>
  <c r="Q318" i="1"/>
  <c r="P206" i="1"/>
  <c r="Q275" i="1"/>
  <c r="P225" i="1"/>
  <c r="P261" i="1"/>
  <c r="Q107" i="1"/>
  <c r="Q133" i="1"/>
  <c r="Q93" i="1"/>
  <c r="P348" i="1"/>
  <c r="P154" i="1"/>
  <c r="P316" i="1"/>
  <c r="P232" i="1"/>
  <c r="P358" i="1"/>
  <c r="P81" i="1"/>
  <c r="P246" i="1"/>
  <c r="P291" i="1"/>
  <c r="P93" i="1"/>
  <c r="P277" i="1"/>
  <c r="P160" i="1"/>
  <c r="P288" i="1"/>
  <c r="P39" i="1"/>
  <c r="P128" i="1"/>
  <c r="P238" i="1"/>
  <c r="Q212" i="1"/>
  <c r="P210" i="1"/>
  <c r="Q246" i="1"/>
  <c r="P409" i="1"/>
  <c r="Q188" i="1"/>
  <c r="P100" i="1"/>
  <c r="P274" i="1"/>
  <c r="P259" i="1"/>
  <c r="P290" i="1"/>
  <c r="P245" i="1"/>
  <c r="Q309" i="1"/>
  <c r="Q208" i="1"/>
  <c r="Q34" i="1"/>
  <c r="P209" i="1"/>
  <c r="Q45" i="1"/>
  <c r="P300" i="1"/>
  <c r="Q248" i="1"/>
  <c r="Q397" i="1"/>
  <c r="P343" i="1"/>
  <c r="Q344" i="1"/>
  <c r="Q311" i="1"/>
  <c r="P229" i="1"/>
  <c r="Q313" i="1"/>
  <c r="Q328" i="1"/>
  <c r="Q40" i="1"/>
  <c r="Q215" i="1"/>
  <c r="P219" i="1"/>
  <c r="Q231" i="1"/>
  <c r="P217" i="1"/>
  <c r="P67" i="1"/>
  <c r="Q11" i="1"/>
  <c r="Q363" i="1"/>
  <c r="P370" i="1"/>
  <c r="P269" i="1"/>
  <c r="Q373" i="1"/>
  <c r="Q391" i="1"/>
  <c r="P362" i="1"/>
  <c r="P22" i="1"/>
  <c r="Q78" i="1"/>
  <c r="P196" i="1"/>
  <c r="Q235" i="1"/>
  <c r="Q62" i="1"/>
  <c r="Q20" i="1"/>
  <c r="P25" i="1"/>
  <c r="P214" i="1"/>
  <c r="Q184" i="1"/>
  <c r="Q392" i="1"/>
  <c r="Q19" i="1"/>
  <c r="Q279" i="1"/>
  <c r="Q230" i="1"/>
  <c r="P129" i="1"/>
  <c r="P170" i="1"/>
  <c r="Q195" i="1"/>
  <c r="P391" i="1"/>
  <c r="Q359" i="1"/>
  <c r="Q99" i="1"/>
  <c r="Q199" i="1"/>
  <c r="P41" i="1"/>
  <c r="P194" i="1"/>
  <c r="P253" i="1"/>
  <c r="P221" i="1"/>
  <c r="Q329" i="1"/>
  <c r="Q132" i="1"/>
  <c r="Q301" i="1"/>
  <c r="P213" i="1"/>
  <c r="Q297" i="1"/>
  <c r="P181" i="1"/>
  <c r="Q180" i="1"/>
  <c r="Q264" i="1"/>
  <c r="Q287" i="1"/>
  <c r="P311" i="1"/>
  <c r="P360" i="1"/>
  <c r="P330" i="1"/>
  <c r="P374" i="1"/>
  <c r="P406" i="1"/>
  <c r="P410" i="1"/>
  <c r="Q113" i="1"/>
  <c r="Q101" i="1"/>
  <c r="Q337" i="1"/>
  <c r="Q299" i="1"/>
  <c r="Q186" i="1"/>
  <c r="P161" i="1"/>
  <c r="P254" i="1"/>
  <c r="P327" i="1"/>
  <c r="Q213" i="1"/>
  <c r="Q341" i="1"/>
  <c r="P74" i="1"/>
  <c r="Q131" i="1"/>
  <c r="P299" i="1"/>
  <c r="Q234" i="1"/>
  <c r="Q284" i="1"/>
  <c r="Q327" i="1"/>
  <c r="Q229" i="1"/>
  <c r="Q183" i="1"/>
  <c r="Q167" i="1"/>
  <c r="Q65" i="1"/>
  <c r="Q347" i="1"/>
  <c r="P333" i="1"/>
  <c r="P326" i="1"/>
  <c r="Q228" i="1"/>
  <c r="Q37" i="1"/>
  <c r="Q353" i="1"/>
  <c r="P26" i="1"/>
  <c r="Q379" i="1"/>
  <c r="P313" i="1"/>
  <c r="Q330" i="1"/>
  <c r="P328" i="1"/>
  <c r="P111" i="1"/>
  <c r="Q333" i="1"/>
  <c r="P165" i="1"/>
  <c r="P42" i="1"/>
  <c r="P182" i="1"/>
  <c r="Q339" i="1"/>
  <c r="P349" i="1"/>
  <c r="Q342" i="1"/>
  <c r="Q111" i="1"/>
  <c r="P282" i="1"/>
  <c r="Q83" i="1"/>
  <c r="Q380" i="1"/>
  <c r="P64" i="1"/>
  <c r="Q210" i="1"/>
  <c r="P82" i="1"/>
  <c r="Q377" i="1"/>
  <c r="Q360" i="1"/>
  <c r="P359" i="1"/>
  <c r="P146" i="1"/>
  <c r="Q393" i="1"/>
  <c r="P268" i="1"/>
  <c r="P101" i="1"/>
  <c r="Q76" i="1"/>
  <c r="P414" i="1"/>
  <c r="Q376" i="1"/>
  <c r="Q163" i="1"/>
  <c r="Q112" i="1"/>
  <c r="P380" i="1"/>
  <c r="Q218" i="1"/>
  <c r="Q321" i="1"/>
  <c r="Q209" i="1"/>
  <c r="P376" i="1"/>
  <c r="Q179" i="1"/>
  <c r="P164" i="1"/>
  <c r="P80" i="1"/>
  <c r="Q365" i="1"/>
  <c r="P119" i="1"/>
  <c r="P50" i="1"/>
  <c r="P392" i="1"/>
  <c r="P195" i="1"/>
  <c r="Q164" i="1"/>
  <c r="P234" i="1"/>
  <c r="P58" i="1"/>
  <c r="P309" i="1"/>
  <c r="Q80" i="1"/>
  <c r="P264" i="1"/>
  <c r="Q408" i="1"/>
  <c r="P193" i="1"/>
  <c r="Q202" i="1"/>
  <c r="Q346" i="1"/>
  <c r="P199" i="1"/>
  <c r="P151" i="1"/>
  <c r="Q334" i="1"/>
  <c r="P322" i="1"/>
  <c r="P296" i="1"/>
  <c r="P407" i="1"/>
  <c r="P49" i="1"/>
  <c r="Q317" i="1"/>
  <c r="Q394" i="1"/>
  <c r="Q239" i="1"/>
  <c r="P183" i="1"/>
  <c r="Q48" i="1"/>
  <c r="Q130" i="1"/>
  <c r="P222" i="1"/>
  <c r="Q148" i="1"/>
  <c r="P102" i="1"/>
  <c r="P395" i="1"/>
  <c r="P332" i="1"/>
  <c r="P87" i="1"/>
  <c r="P315" i="1"/>
  <c r="Q192" i="1"/>
  <c r="Q165" i="1"/>
  <c r="Q124" i="1"/>
  <c r="Q217" i="1"/>
  <c r="P364" i="1"/>
  <c r="Q196" i="1"/>
  <c r="Q255" i="1"/>
  <c r="Q136" i="1"/>
  <c r="Q298" i="1"/>
  <c r="Q51" i="1"/>
  <c r="Q87" i="1"/>
  <c r="Q150" i="1"/>
  <c r="Q151" i="1"/>
  <c r="P331" i="1"/>
  <c r="P257" i="1"/>
  <c r="P286" i="1"/>
  <c r="Q127" i="1"/>
  <c r="P365" i="1"/>
  <c r="Q257" i="1"/>
  <c r="Q282" i="1"/>
  <c r="Q236" i="1"/>
  <c r="P117" i="1"/>
  <c r="Q82" i="1"/>
  <c r="P255" i="1"/>
  <c r="P382" i="1"/>
  <c r="Q121" i="1"/>
  <c r="P284" i="1"/>
  <c r="Q35" i="1"/>
  <c r="P52" i="1"/>
  <c r="P114" i="1"/>
  <c r="P381" i="1"/>
  <c r="Q90" i="1"/>
  <c r="P346" i="1"/>
  <c r="Q348" i="1"/>
  <c r="Q266" i="1"/>
  <c r="Q22" i="1"/>
  <c r="P347" i="1"/>
  <c r="Q398" i="1"/>
  <c r="P90" i="1"/>
  <c r="P34" i="1"/>
  <c r="Q314" i="1"/>
  <c r="Q21" i="1"/>
  <c r="Q378" i="1"/>
  <c r="P167" i="1"/>
  <c r="P267" i="1"/>
  <c r="Q203" i="1"/>
  <c r="Q409" i="1"/>
  <c r="Q414" i="1"/>
  <c r="P105" i="1"/>
  <c r="P187" i="1"/>
  <c r="Q197" i="1"/>
  <c r="Q28" i="1"/>
  <c r="Q285" i="1"/>
  <c r="Q166" i="1"/>
  <c r="P271" i="1"/>
  <c r="Q253" i="1"/>
  <c r="Q216" i="1"/>
  <c r="P265" i="1"/>
  <c r="P202" i="1"/>
  <c r="Q122" i="1"/>
  <c r="Q320" i="1"/>
  <c r="Q241" i="1"/>
  <c r="P211" i="1"/>
  <c r="P166" i="1"/>
  <c r="Q269" i="1"/>
  <c r="P152" i="1"/>
  <c r="Q254" i="1"/>
  <c r="Q27" i="1"/>
  <c r="Q70" i="1"/>
  <c r="P156" i="1"/>
  <c r="Q319" i="1"/>
  <c r="P97" i="1"/>
  <c r="P385" i="1"/>
  <c r="P252" i="1"/>
  <c r="Q182" i="1"/>
  <c r="P363" i="1"/>
  <c r="P84" i="1"/>
  <c r="Q286" i="1"/>
  <c r="P419" i="1"/>
  <c r="Q56" i="1"/>
  <c r="P204" i="1"/>
  <c r="P399" i="1"/>
  <c r="Q416" i="1"/>
  <c r="P247" i="1"/>
  <c r="Q10" i="1"/>
  <c r="P400" i="1"/>
  <c r="Q250" i="1"/>
  <c r="Q26" i="1"/>
  <c r="Q237" i="1"/>
  <c r="P379" i="1"/>
  <c r="Q64" i="1"/>
  <c r="Q300" i="1"/>
  <c r="P83" i="1"/>
  <c r="Q302" i="1"/>
  <c r="P289" i="1"/>
  <c r="Q42" i="1"/>
  <c r="P10" i="1"/>
  <c r="Q399" i="1"/>
  <c r="Q366" i="1"/>
  <c r="P115" i="1"/>
  <c r="Q105" i="1"/>
  <c r="Q242" i="1"/>
  <c r="P416" i="1"/>
  <c r="P89" i="1"/>
  <c r="P157" i="1"/>
  <c r="P137" i="1"/>
  <c r="P155" i="1"/>
  <c r="P312" i="1"/>
  <c r="Q271" i="1"/>
  <c r="Q289" i="1"/>
  <c r="Q118" i="1"/>
  <c r="P139" i="1"/>
  <c r="P133" i="1"/>
  <c r="P368" i="1"/>
  <c r="P411" i="1"/>
  <c r="Q39" i="1"/>
  <c r="P21" i="1"/>
  <c r="P239" i="1"/>
  <c r="Q220" i="1"/>
  <c r="P303" i="1"/>
  <c r="P223" i="1"/>
  <c r="Q368" i="1"/>
  <c r="Q181" i="1"/>
  <c r="P220" i="1"/>
  <c r="Q335" i="1"/>
  <c r="Q223" i="1"/>
  <c r="P273" i="1"/>
  <c r="Q152" i="1"/>
  <c r="Q211" i="1"/>
  <c r="Q383" i="1"/>
  <c r="P122" i="1"/>
  <c r="Q350" i="1"/>
  <c r="Q161" i="1"/>
  <c r="Q243" i="1"/>
  <c r="P415" i="1"/>
  <c r="Q9" i="1"/>
  <c r="Q205" i="1"/>
  <c r="P323" i="1"/>
  <c r="P240" i="1"/>
  <c r="P355" i="1"/>
  <c r="P402" i="1"/>
  <c r="Q336" i="1"/>
  <c r="P36" i="1"/>
  <c r="P118" i="1"/>
  <c r="P319" i="1"/>
  <c r="Q189" i="1"/>
  <c r="Q354" i="1"/>
  <c r="Q345" i="1"/>
  <c r="Q120" i="1"/>
  <c r="Q68" i="1"/>
  <c r="Q139" i="1"/>
  <c r="P283" i="1"/>
  <c r="P163" i="1"/>
  <c r="P120" i="1"/>
  <c r="Q411" i="1"/>
  <c r="P134" i="1"/>
  <c r="Q198" i="1"/>
  <c r="P169" i="1"/>
  <c r="P113" i="1"/>
  <c r="P278" i="1"/>
  <c r="P27" i="1"/>
  <c r="Q185" i="1"/>
  <c r="Q106" i="1"/>
  <c r="Q415" i="1"/>
  <c r="P321" i="1"/>
  <c r="P158" i="1"/>
  <c r="P256" i="1"/>
  <c r="Q137" i="1"/>
  <c r="P127" i="1"/>
  <c r="Q312" i="1"/>
  <c r="P236" i="1"/>
  <c r="Q69" i="1"/>
  <c r="P318" i="1"/>
  <c r="Q323" i="1"/>
  <c r="Q119" i="1"/>
  <c r="P353" i="1"/>
  <c r="Q73" i="1"/>
  <c r="P272" i="1"/>
  <c r="P136" i="1"/>
  <c r="P305" i="1"/>
  <c r="Q214" i="1"/>
  <c r="Q316" i="1"/>
  <c r="P63" i="1"/>
  <c r="Q369" i="1"/>
  <c r="Q129" i="1"/>
  <c r="Q116" i="1"/>
  <c r="P79" i="1"/>
  <c r="P186" i="1"/>
  <c r="P401" i="1"/>
  <c r="P178" i="1"/>
  <c r="P413" i="1"/>
  <c r="Q23" i="1"/>
  <c r="P417" i="1"/>
  <c r="P48" i="1"/>
  <c r="Q17" i="1"/>
  <c r="Q86" i="1"/>
  <c r="P121" i="1"/>
  <c r="P35" i="1"/>
  <c r="P336" i="1"/>
  <c r="P203" i="1"/>
  <c r="Q141" i="1"/>
  <c r="P248" i="1"/>
  <c r="Q270" i="1"/>
  <c r="P338" i="1"/>
  <c r="Q367" i="1"/>
  <c r="Q71" i="1"/>
  <c r="Q138" i="1"/>
  <c r="Q310" i="1"/>
  <c r="P285" i="1"/>
  <c r="P260" i="1"/>
  <c r="P384" i="1"/>
  <c r="P70" i="1"/>
  <c r="P106" i="1"/>
  <c r="P130" i="1"/>
  <c r="Q349" i="1"/>
  <c r="P388" i="1"/>
  <c r="P56" i="1"/>
  <c r="Q386" i="1"/>
  <c r="Q193" i="1"/>
  <c r="P116" i="1"/>
  <c r="Q125" i="1"/>
  <c r="P73" i="1"/>
  <c r="Q238" i="1"/>
  <c r="P135" i="1"/>
  <c r="Q44" i="1"/>
  <c r="Q355" i="1"/>
  <c r="P298" i="1"/>
  <c r="P153" i="1"/>
  <c r="P107" i="1"/>
  <c r="Q156" i="1"/>
  <c r="P295" i="1"/>
  <c r="Q288" i="1"/>
  <c r="P149" i="1"/>
  <c r="P86" i="1"/>
  <c r="P241" i="1"/>
  <c r="P188" i="1"/>
  <c r="Q206" i="1"/>
  <c r="Q194" i="1"/>
  <c r="P314" i="1"/>
  <c r="P396" i="1"/>
  <c r="P131" i="1"/>
  <c r="P177" i="1"/>
  <c r="Q85" i="1"/>
  <c r="P30" i="1"/>
  <c r="Q57" i="1"/>
  <c r="P369" i="1"/>
  <c r="Q276" i="1"/>
  <c r="Q388" i="1"/>
  <c r="Q142" i="1"/>
  <c r="P44" i="1"/>
  <c r="Q126" i="1"/>
  <c r="Q58" i="1"/>
  <c r="Q304" i="1"/>
  <c r="Q149" i="1"/>
  <c r="P104" i="1"/>
  <c r="Q273" i="1"/>
  <c r="Q72" i="1"/>
  <c r="P179" i="1"/>
  <c r="P99" i="1"/>
  <c r="Q362" i="1"/>
  <c r="Q410" i="1"/>
  <c r="Q128" i="1"/>
  <c r="Q177" i="1"/>
  <c r="Q102" i="1"/>
  <c r="P18" i="1"/>
  <c r="P242" i="1"/>
  <c r="Q221" i="1"/>
  <c r="P276" i="1"/>
  <c r="Q402" i="1"/>
  <c r="P142" i="1"/>
  <c r="Q61" i="1"/>
  <c r="P143" i="1"/>
  <c r="P57" i="1"/>
  <c r="Q305" i="1"/>
  <c r="P72" i="1"/>
  <c r="Q41" i="1"/>
  <c r="P78" i="1"/>
  <c r="P148" i="1"/>
  <c r="P218" i="1"/>
  <c r="Q135" i="1"/>
  <c r="P184" i="1"/>
  <c r="Q96" i="1"/>
  <c r="P16" i="1"/>
  <c r="Q258" i="1"/>
  <c r="Q114" i="1"/>
  <c r="Q292" i="1"/>
  <c r="P390" i="1"/>
  <c r="P159" i="1"/>
  <c r="P61" i="1"/>
  <c r="Q176" i="1"/>
  <c r="P185" i="1"/>
  <c r="P98" i="1"/>
  <c r="P15" i="1"/>
  <c r="Q322" i="1"/>
  <c r="Q157" i="1"/>
  <c r="P292" i="1"/>
  <c r="Q404" i="1"/>
  <c r="Q159" i="1"/>
  <c r="Q36" i="1"/>
  <c r="P192" i="1"/>
  <c r="P32" i="1"/>
  <c r="P337" i="1"/>
  <c r="P306" i="1"/>
  <c r="Q247" i="1"/>
  <c r="Q233" i="1"/>
  <c r="Q97" i="1"/>
  <c r="Q396" i="1"/>
  <c r="Q134" i="1"/>
  <c r="Q201" i="1"/>
  <c r="P103" i="1"/>
  <c r="P17" i="1"/>
  <c r="Q387" i="1"/>
  <c r="P11" i="1"/>
  <c r="P308" i="1"/>
  <c r="P404" i="1"/>
  <c r="Q175" i="1"/>
  <c r="Q13" i="1"/>
  <c r="Q14" i="1"/>
  <c r="P200" i="1"/>
  <c r="Q98" i="1"/>
  <c r="Q16" i="1"/>
  <c r="P403" i="1"/>
  <c r="P12" i="1"/>
  <c r="Q308" i="1"/>
  <c r="Q420" i="1"/>
  <c r="P175" i="1"/>
  <c r="P13" i="1"/>
  <c r="P320" i="1"/>
  <c r="Q331" i="1"/>
  <c r="P208" i="1"/>
  <c r="Q240" i="1"/>
  <c r="Q401" i="1"/>
  <c r="Q173" i="1"/>
  <c r="Q296" i="1"/>
  <c r="Q280" i="1"/>
  <c r="Q251" i="1"/>
  <c r="P29" i="1"/>
  <c r="P150" i="1"/>
  <c r="P201" i="1"/>
  <c r="Q95" i="1"/>
  <c r="Q18" i="1"/>
  <c r="Q12" i="1"/>
  <c r="P324" i="1"/>
  <c r="P420" i="1"/>
  <c r="Q191" i="1"/>
  <c r="Q263" i="1"/>
  <c r="Q361" i="1"/>
  <c r="Q200" i="1"/>
  <c r="Q103" i="1"/>
  <c r="P45" i="1"/>
  <c r="P124" i="1"/>
  <c r="Q49" i="1"/>
  <c r="Q324" i="1"/>
  <c r="Q226" i="1"/>
  <c r="P191" i="1"/>
  <c r="P342" i="1"/>
  <c r="P180" i="1"/>
  <c r="Q170" i="1"/>
  <c r="Q385" i="1"/>
  <c r="Q158" i="1"/>
  <c r="Q178" i="1"/>
  <c r="Q384" i="1"/>
  <c r="Q154" i="1"/>
  <c r="Q227" i="1"/>
  <c r="Q417" i="1"/>
  <c r="Q47" i="1"/>
  <c r="P408" i="1"/>
  <c r="P212" i="1"/>
  <c r="Q315" i="1"/>
  <c r="P235" i="1"/>
  <c r="Q153" i="1"/>
  <c r="P69" i="1"/>
  <c r="Q46" i="1"/>
  <c r="P53" i="1"/>
  <c r="P190" i="1"/>
  <c r="Q249" i="1"/>
  <c r="Q340" i="1"/>
  <c r="P226" i="1"/>
  <c r="Q207" i="1"/>
  <c r="P231" i="1"/>
  <c r="Q160" i="1"/>
  <c r="P54" i="1"/>
  <c r="Q174" i="1"/>
  <c r="P96" i="1"/>
  <c r="P228" i="1"/>
  <c r="P340" i="1"/>
  <c r="P207" i="1"/>
  <c r="Q146" i="1"/>
  <c r="P68" i="1"/>
  <c r="Q55" i="1"/>
  <c r="P132" i="1"/>
  <c r="P33" i="1"/>
  <c r="P244" i="1"/>
  <c r="P341" i="1"/>
  <c r="P75" i="1"/>
  <c r="P77" i="1"/>
  <c r="P198" i="1"/>
  <c r="Q74" i="1"/>
  <c r="P287" i="1"/>
  <c r="Q400" i="1"/>
  <c r="Q187" i="1"/>
  <c r="P51" i="1"/>
  <c r="Q419" i="1"/>
  <c r="Q110" i="1"/>
  <c r="P24" i="1"/>
  <c r="Q66" i="1"/>
  <c r="P334" i="1"/>
  <c r="P168" i="1"/>
  <c r="P65" i="1"/>
  <c r="P55" i="1"/>
  <c r="P317" i="1"/>
  <c r="Q352" i="1"/>
  <c r="Q232" i="1"/>
  <c r="P356" i="1"/>
  <c r="P108" i="1"/>
  <c r="Q75" i="1"/>
  <c r="Q81" i="1"/>
  <c r="P47" i="1"/>
  <c r="Q84" i="1"/>
  <c r="Q54" i="1"/>
  <c r="Q351" i="1"/>
  <c r="P172" i="1"/>
  <c r="P230" i="1"/>
  <c r="Q356" i="1"/>
  <c r="Q104" i="1"/>
  <c r="Q91" i="1"/>
  <c r="Q277" i="1"/>
  <c r="Q63" i="1"/>
  <c r="P141" i="1"/>
  <c r="P140" i="1"/>
  <c r="P145" i="1"/>
  <c r="P250" i="1"/>
  <c r="Q252" i="1"/>
  <c r="Q382" i="1"/>
  <c r="Q168" i="1"/>
  <c r="P85" i="1"/>
  <c r="P19" i="1"/>
  <c r="Q222" i="1"/>
  <c r="Q32" i="1"/>
  <c r="Q244" i="1"/>
  <c r="P372" i="1"/>
  <c r="Q108" i="1"/>
  <c r="P91" i="1"/>
  <c r="Q293" i="1"/>
  <c r="Q109" i="1"/>
  <c r="P71" i="1"/>
  <c r="P251" i="1"/>
  <c r="P138" i="1"/>
  <c r="Q140" i="1"/>
  <c r="P162" i="1"/>
  <c r="P266" i="1"/>
  <c r="Q268" i="1"/>
  <c r="P397" i="1"/>
  <c r="Q169" i="1"/>
  <c r="Q79" i="1"/>
  <c r="Q30" i="1"/>
  <c r="P171" i="1"/>
  <c r="Q274" i="1"/>
  <c r="Q260" i="1"/>
  <c r="Q372" i="1"/>
  <c r="P125" i="1"/>
  <c r="Q43" i="1"/>
  <c r="Q421" i="1"/>
  <c r="P394" i="1"/>
</calcChain>
</file>

<file path=xl/sharedStrings.xml><?xml version="1.0" encoding="utf-8"?>
<sst xmlns="http://schemas.openxmlformats.org/spreadsheetml/2006/main" count="3422" uniqueCount="97">
  <si>
    <t>Activity name</t>
  </si>
  <si>
    <t>Database</t>
  </si>
  <si>
    <t>Year</t>
  </si>
  <si>
    <t>Location</t>
  </si>
  <si>
    <t>CO2</t>
  </si>
  <si>
    <t>hydrogen</t>
  </si>
  <si>
    <t>electricity</t>
  </si>
  <si>
    <t>transport, freight, lorry, diesel, 40t gross weight, 2020, EURO-VI, long haul_fixedbckg (DAC)_mix</t>
  </si>
  <si>
    <t>transport, freight, lorry, diesel, 40t gross weight, 2025, EURO-VI, long haul_fixedbckg (DAC)_mix</t>
  </si>
  <si>
    <t>transport, freight, lorry, diesel, 40t gross weight, 2030, EURO-VI, long haul_fixedbckg (DAC)_mix</t>
  </si>
  <si>
    <t>transport, freight, lorry, diesel, 40t gross weight, 2035, EURO-VI, long haul_fixedbckg (DAC)_mix</t>
  </si>
  <si>
    <t>transport, freight, lorry, diesel, 40t gross weight, 2040, EURO-VI, long haul_fixedbckg (DAC)_mix</t>
  </si>
  <si>
    <t>transport, freight, lorry, diesel, 40t gross weight, 2045, EURO-VI, long haul_fixedbckg (DAC)_mix</t>
  </si>
  <si>
    <t>transport, freight, lorry, diesel, 40t gross weight, 2050, EURO-VI, long haul_fixedbckg (DAC)_mix</t>
  </si>
  <si>
    <t>SSP2-Base</t>
  </si>
  <si>
    <t>SSP2-PkBudg500</t>
  </si>
  <si>
    <t>SSP2-PkBudg1150</t>
  </si>
  <si>
    <t>World</t>
  </si>
  <si>
    <t>DAC</t>
  </si>
  <si>
    <t>post-combustion</t>
  </si>
  <si>
    <t>grid</t>
  </si>
  <si>
    <t>hydro, pumped storage</t>
  </si>
  <si>
    <t>hydro, reservoir, alpine</t>
  </si>
  <si>
    <t>hydro, reservoir, non-alpine</t>
  </si>
  <si>
    <t>hydro, run-of-river</t>
  </si>
  <si>
    <t>nuclear</t>
  </si>
  <si>
    <t>solar</t>
  </si>
  <si>
    <t>wind - 3MW</t>
  </si>
  <si>
    <t>wind - offshore - 1-3MW</t>
  </si>
  <si>
    <t>wind - onshore - 1-3MW</t>
  </si>
  <si>
    <t>electrolysis</t>
  </si>
  <si>
    <t>Percentage change</t>
  </si>
  <si>
    <t>Technology improvement</t>
  </si>
  <si>
    <t>Closed-loop</t>
  </si>
  <si>
    <t>Open-loop</t>
  </si>
  <si>
    <t>transport, freight, lorry, diesel, 40t gross weight, EURO-VI, long haul_fixedbckg (DAC)_mix</t>
  </si>
  <si>
    <t>transport, freight, lorry, diesel, 40t gross weight, EURO-VI, long haul_fixedbckg (DAC)_hydro_ pumped storage</t>
  </si>
  <si>
    <t>transport, freight, lorry, diesel, 40t gross weight, EURO-VI, long haul_fixedbckg (DAC)_hydro_ reservoir_ alpine region</t>
  </si>
  <si>
    <t>transport, freight, lorry, diesel, 40t gross weight, EURO-VI, long haul_fixedbckg (DAC)_hydro_ reservoir_ non-alpine region</t>
  </si>
  <si>
    <t>transport, freight, lorry, diesel, 40t gross weight, EURO-VI, long haul_fixedbckg (DAC)_hydro_ run-of-river</t>
  </si>
  <si>
    <t>transport, freight, lorry, diesel, 40t gross weight, EURO-VI, long haul_fixedbckg (DAC)_nuclear_ pressure water reactor</t>
  </si>
  <si>
    <t>transport, freight, lorry, diesel, 40t gross weight, EURO-VI, long haul_fixedbckg (DAC)_solar</t>
  </si>
  <si>
    <t>transport, freight, lorry, diesel, 40t gross weight, EURO-VI, long haul_fixedbckg (DAC)_wind_ &gt;3MW turbine_ onshore</t>
  </si>
  <si>
    <t>transport, freight, lorry, diesel, 40t gross weight, EURO-VI, long haul_fixedbckg (DAC)_wind_ 1-3MW turbine_ offshore</t>
  </si>
  <si>
    <t>transport, freight, lorry, diesel, 40t gross weight, EURO-VI, long haul_fixedbckg (DAC)_wind_ 1-3MW turbine_ onshore</t>
  </si>
  <si>
    <t>transport, freight, lorry, diesel, 40t gross weight, EURO-VI, long haul_fixedbckg post-combustion_mix</t>
  </si>
  <si>
    <t>transport, freight, lorry, diesel, 40t gross weight, EURO-VI, long haul_fixedbckg post-combustion_hydro_ pumped storage</t>
  </si>
  <si>
    <t>transport, freight, lorry, diesel, 40t gross weight, EURO-VI, long haul_fixedbckg post-combustion_hydro_ reservoir_ alpine region</t>
  </si>
  <si>
    <t>transport, freight, lorry, diesel, 40t gross weight, EURO-VI, long haul_fixedbckg post-combustion_hydro_ reservoir_ non-alpine region</t>
  </si>
  <si>
    <t>transport, freight, lorry, diesel, 40t gross weight, EURO-VI, long haul_fixedbckg post-combustion_hydro_ run-of-river</t>
  </si>
  <si>
    <t>transport, freight, lorry, diesel, 40t gross weight, EURO-VI, long haul_fixedbckg post-combustion_nuclear_ pressure water reactor</t>
  </si>
  <si>
    <t>transport, freight, lorry, diesel, 40t gross weight, EURO-VI, long haul_fixedbckg post-combustion_solar</t>
  </si>
  <si>
    <t>transport, freight, lorry, diesel, 40t gross weight, EURO-VI, long haul_fixedbckg post-combustion_wind_ &gt;3MW turbine_ onshore</t>
  </si>
  <si>
    <t>transport, freight, lorry, diesel, 40t gross weight, EURO-VI, long haul_fixedbckg post-combustion_wind_ 1-3MW turbine_ offshore</t>
  </si>
  <si>
    <t>transport, freight, lorry, diesel, 40t gross weight, EURO-VI, long haul_fixedbckg post-combustion_wind_ 1-3MW turbine_ onshore</t>
  </si>
  <si>
    <t>transport, freight, lorry, diesel,40t gross weight,EURO-VI, long haul_fixedbckg (DAC)_mix</t>
  </si>
  <si>
    <t>transport, freight, lorry, diesel,40t gross weight,EURO-VI, long haul_fixedbckg (DAC)_hydro_ pumped storage</t>
  </si>
  <si>
    <t>transport, freight, lorry, diesel,40t gross weight,EURO-VI, long haul_fixedbckg (DAC)_hydro_ reservoir_ alpine region</t>
  </si>
  <si>
    <t>transport, freight, lorry, diesel,40t gross weight,EURO-VI, long haul_fixedbckg (DAC)_hydro_ reservoir_ non-alpine region</t>
  </si>
  <si>
    <t>transport, freight, lorry, diesel,40t gross weight,EURO-VI, long haul_fixedbckg (DAC)_hydro_ run-of-river</t>
  </si>
  <si>
    <t>transport, freight, lorry, diesel,40t gross weight,EURO-VI, long haul_fixedbckg (DAC)_nuclear_ pressure water reactor</t>
  </si>
  <si>
    <t>transport, freight, lorry, diesel,40t gross weight,EURO-VI, long haul_fixedbckg (DAC)_solar</t>
  </si>
  <si>
    <t>transport, freight, lorry, diesel,40t gross weight,EURO-VI, long haul_fixedbckg (DAC)_wind_ &gt;3MW turbine_ onshore</t>
  </si>
  <si>
    <t>transport, freight, lorry, diesel,40t gross weight,EURO-VI, long haul_fixedbckg (DAC)_wind_ 1-3MW turbine_ offshore</t>
  </si>
  <si>
    <t>transport, freight, lorry, diesel,40t gross weight,EURO-VI, long haul_fixedbckg (DAC)_wind_ 1-3MW turbine_ onshore</t>
  </si>
  <si>
    <t>transport, freight, lorry, diesel,40t gross weight,EURO-VI, long haul_fixedbckg post-combustion_mix</t>
  </si>
  <si>
    <t>transport, freight, lorry, diesel,40t gross weight,EURO-VI, long haul_fixedbckg post-combustion_hydro_ pumped storage</t>
  </si>
  <si>
    <t>transport, freight, lorry, diesel,40t gross weight,EURO-VI, long haul_fixedbckg post-combustion_hydro_ reservoir_ alpine region</t>
  </si>
  <si>
    <t>transport, freight, lorry, diesel,40t gross weight,EURO-VI, long haul_fixedbckg post-combustion_hydro_ reservoir_ non-alpine region</t>
  </si>
  <si>
    <t>transport, freight, lorry, diesel,40t gross weight,EURO-VI, long haul_fixedbckg post-combustion_hydro_ run-of-river</t>
  </si>
  <si>
    <t>transport, freight, lorry, diesel,40t gross weight,EURO-VI, long haul_fixedbckg post-combustion_nuclear_ pressure water reactor</t>
  </si>
  <si>
    <t>transport, freight, lorry, diesel,40t gross weight,EURO-VI, long haul_fixedbckg post-combustion_solar</t>
  </si>
  <si>
    <t>transport, freight, lorry, diesel,40t gross weight,EURO-VI, long haul_fixedbckg post-combustion_wind_ &gt;3MW turbine_ onshore</t>
  </si>
  <si>
    <t>transport, freight, lorry, diesel,40t gross weight,EURO-VI, long haul_fixedbckg post-combustion_wind_ 1-3MW turbine_ offshore</t>
  </si>
  <si>
    <t>transport, freight, lorry, diesel,40t gross weight,EURO-VI, long haul_fixedbckg post-combustion_wind_ 1-3MW turbine_ onshore</t>
  </si>
  <si>
    <t>max</t>
  </si>
  <si>
    <t>min</t>
  </si>
  <si>
    <t>2020</t>
  </si>
  <si>
    <t>2025</t>
  </si>
  <si>
    <t>2030</t>
  </si>
  <si>
    <t>2035</t>
  </si>
  <si>
    <t>2040</t>
  </si>
  <si>
    <t>2045</t>
  </si>
  <si>
    <t>2050</t>
  </si>
  <si>
    <t>max2030</t>
  </si>
  <si>
    <t>max2050</t>
  </si>
  <si>
    <t>min2030</t>
  </si>
  <si>
    <t>min2050</t>
  </si>
  <si>
    <t>SSP2-base</t>
  </si>
  <si>
    <t>SSP2-1150</t>
  </si>
  <si>
    <t>SSP2-500</t>
  </si>
  <si>
    <t>post/non-alpiine</t>
  </si>
  <si>
    <t>DAC/hydro pumped</t>
  </si>
  <si>
    <t>DAC/grid</t>
  </si>
  <si>
    <t>DAC/hydro run-off-river</t>
  </si>
  <si>
    <t>DAC/nuclear</t>
  </si>
  <si>
    <t>post/hydro-pumped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</si>
</sst>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" fillId="0" borderId="4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0" fillId="2" borderId="0" xfId="0" applyFill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2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435"/>
  <sheetViews>
    <sheetView tabSelected="1" topLeftCell="K277" zoomScale="85" zoomScaleNormal="85" workbookViewId="0">
      <selection activeCell="X305" sqref="X305"/>
    </sheetView>
  </sheetViews>
  <sheetFormatPr defaultRowHeight="15" x14ac:dyDescent="0.25"/>
  <cols>
    <col min="2" max="2" width="121" customWidth="1"/>
    <col min="3" max="3" width="16.5703125" bestFit="1" customWidth="1"/>
    <col min="6" max="6" width="11.7109375" customWidth="1"/>
    <col min="9" max="9" width="25.7109375" customWidth="1"/>
    <col min="10" max="10" width="16.7109375" bestFit="1" customWidth="1"/>
    <col min="11" max="12" width="13.7109375" customWidth="1"/>
    <col min="13" max="13" width="23.42578125" customWidth="1"/>
    <col min="14" max="14" width="18" bestFit="1" customWidth="1"/>
    <col min="15" max="15" width="25" bestFit="1" customWidth="1"/>
    <col min="16" max="16" width="16.5703125" bestFit="1" customWidth="1"/>
    <col min="17" max="17" width="10.7109375" bestFit="1" customWidth="1"/>
    <col min="19" max="19" width="12" bestFit="1" customWidth="1"/>
    <col min="24" max="24" width="11" bestFit="1" customWidth="1"/>
    <col min="28" max="28" width="10" bestFit="1" customWidth="1"/>
  </cols>
  <sheetData>
    <row r="1" spans="1:39" ht="15.75" thickBot="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34</v>
      </c>
      <c r="G1" s="1" t="s">
        <v>4</v>
      </c>
      <c r="H1" s="1" t="s">
        <v>5</v>
      </c>
      <c r="I1" s="1" t="s">
        <v>6</v>
      </c>
      <c r="J1" s="1" t="s">
        <v>33</v>
      </c>
      <c r="K1" s="1" t="s">
        <v>4</v>
      </c>
      <c r="L1" s="1" t="s">
        <v>5</v>
      </c>
      <c r="M1" s="2" t="s">
        <v>6</v>
      </c>
      <c r="N1" s="3" t="s">
        <v>31</v>
      </c>
      <c r="O1" s="4" t="s">
        <v>32</v>
      </c>
      <c r="P1" s="5" t="s">
        <v>75</v>
      </c>
      <c r="Q1" s="5" t="s">
        <v>76</v>
      </c>
      <c r="S1" s="11" t="s">
        <v>88</v>
      </c>
      <c r="T1" s="11" t="s">
        <v>84</v>
      </c>
      <c r="U1" s="11" t="s">
        <v>85</v>
      </c>
      <c r="V1" s="11" t="s">
        <v>86</v>
      </c>
      <c r="W1" s="11" t="s">
        <v>87</v>
      </c>
      <c r="AB1" t="s">
        <v>89</v>
      </c>
      <c r="AC1" s="11" t="s">
        <v>84</v>
      </c>
      <c r="AD1" s="11" t="s">
        <v>85</v>
      </c>
      <c r="AE1" s="11" t="s">
        <v>86</v>
      </c>
      <c r="AF1" s="11" t="s">
        <v>87</v>
      </c>
      <c r="AH1" t="s">
        <v>90</v>
      </c>
      <c r="AI1" s="11" t="s">
        <v>84</v>
      </c>
      <c r="AJ1" s="11" t="s">
        <v>85</v>
      </c>
      <c r="AK1" s="11" t="s">
        <v>86</v>
      </c>
      <c r="AL1" s="11" t="s">
        <v>87</v>
      </c>
    </row>
    <row r="2" spans="1:39" x14ac:dyDescent="0.25">
      <c r="B2" t="s">
        <v>7</v>
      </c>
      <c r="C2" t="s">
        <v>14</v>
      </c>
      <c r="D2" s="7" t="s">
        <v>77</v>
      </c>
      <c r="E2" t="s">
        <v>17</v>
      </c>
      <c r="F2">
        <v>0.44934855078024649</v>
      </c>
      <c r="G2" t="s">
        <v>18</v>
      </c>
      <c r="I2" t="s">
        <v>20</v>
      </c>
      <c r="J2">
        <v>0.46191228582350469</v>
      </c>
      <c r="K2" t="s">
        <v>18</v>
      </c>
      <c r="L2" t="s">
        <v>30</v>
      </c>
      <c r="M2" t="s">
        <v>20</v>
      </c>
      <c r="N2">
        <f>((J2-F2)/F2)*100</f>
        <v>2.7959887756269808</v>
      </c>
      <c r="O2">
        <f>((J2-$J$9)*100)/$J$9</f>
        <v>1.2466076869503548</v>
      </c>
      <c r="P2" s="6">
        <f t="shared" ref="P2:P8" si="0">IF(N2=MAX(N2:N442),1,0)</f>
        <v>0</v>
      </c>
      <c r="Q2" s="6">
        <f t="shared" ref="Q2:Q8" si="1">IF(N2=MIN(N2:N442),1,0)</f>
        <v>0</v>
      </c>
      <c r="T2">
        <f>IF(N2=$O$429,"this one", 0)</f>
        <v>0</v>
      </c>
      <c r="U2">
        <f>IF(N2=$O$433,"this one", 0)</f>
        <v>0</v>
      </c>
      <c r="V2">
        <f>IF(N2=$P$429,"this one", 0)</f>
        <v>0</v>
      </c>
      <c r="W2">
        <f>IF(N2=$P$433,"this one", 0)</f>
        <v>0</v>
      </c>
      <c r="AC2">
        <f>IF(N2=$O$430,"this one", 0)</f>
        <v>0</v>
      </c>
      <c r="AD2">
        <f>IF(N2=$O$434,"this one", 0)</f>
        <v>0</v>
      </c>
      <c r="AE2">
        <f>IF(N2=$P$430,"this one", 0)</f>
        <v>0</v>
      </c>
      <c r="AF2">
        <f>IF(N2=$P$434,"this one", 0)</f>
        <v>0</v>
      </c>
      <c r="AI2">
        <f>IF(N2=$O$431,"this one", 0)</f>
        <v>0</v>
      </c>
      <c r="AJ2">
        <f>IF(N2=$O$435,"this one", 0)</f>
        <v>0</v>
      </c>
      <c r="AK2">
        <f>IF(N2=$P$431,"this one", 0)</f>
        <v>0</v>
      </c>
      <c r="AL2">
        <f>IF(N2=$P$435,"this one", 0)</f>
        <v>0</v>
      </c>
    </row>
    <row r="3" spans="1:39" x14ac:dyDescent="0.25">
      <c r="B3" t="s">
        <v>8</v>
      </c>
      <c r="C3" t="s">
        <v>14</v>
      </c>
      <c r="D3" s="7" t="s">
        <v>78</v>
      </c>
      <c r="E3" t="s">
        <v>17</v>
      </c>
      <c r="F3">
        <v>0.32071148486321882</v>
      </c>
      <c r="G3" t="s">
        <v>18</v>
      </c>
      <c r="I3" t="s">
        <v>20</v>
      </c>
      <c r="J3">
        <v>0.3286817334882185</v>
      </c>
      <c r="K3" t="s">
        <v>18</v>
      </c>
      <c r="L3" t="s">
        <v>30</v>
      </c>
      <c r="M3" t="s">
        <v>20</v>
      </c>
      <c r="N3">
        <f>((J3-F3)/F3)*100</f>
        <v>2.4851771767384419</v>
      </c>
      <c r="O3">
        <f t="shared" ref="O3:O9" si="2">((J3-$J$9)*100)/$J$9</f>
        <v>-27.956212584776708</v>
      </c>
      <c r="P3" s="6">
        <f t="shared" si="0"/>
        <v>0</v>
      </c>
      <c r="Q3" s="6">
        <f t="shared" si="1"/>
        <v>0</v>
      </c>
      <c r="T3">
        <f t="shared" ref="T3:T66" si="3">IF(N3=$O$429,"this one", 0)</f>
        <v>0</v>
      </c>
      <c r="U3">
        <f t="shared" ref="U3:U66" si="4">IF(N3=$O$433,"this one", 0)</f>
        <v>0</v>
      </c>
      <c r="V3">
        <f t="shared" ref="V3:V66" si="5">IF(N3=$P$429,"this one", 0)</f>
        <v>0</v>
      </c>
      <c r="W3">
        <f t="shared" ref="W3:W66" si="6">IF(N3=$P$433,"this one", 0)</f>
        <v>0</v>
      </c>
      <c r="AC3">
        <f t="shared" ref="AC3:AC66" si="7">IF(N3=$O$430,"this one", 0)</f>
        <v>0</v>
      </c>
      <c r="AD3">
        <f t="shared" ref="AD3:AD66" si="8">IF(N3=$O$434,"this one", 0)</f>
        <v>0</v>
      </c>
      <c r="AE3">
        <f t="shared" ref="AE3:AE66" si="9">IF(N3=$P$430,"this one", 0)</f>
        <v>0</v>
      </c>
      <c r="AF3">
        <f t="shared" ref="AF3:AF66" si="10">IF(N3=$P$434,"this one", 0)</f>
        <v>0</v>
      </c>
      <c r="AI3">
        <f t="shared" ref="AI3:AI66" si="11">IF(N3=$O$431,"this one", 0)</f>
        <v>0</v>
      </c>
      <c r="AJ3">
        <f t="shared" ref="AJ3:AJ66" si="12">IF(N3=$O$435,"this one", 0)</f>
        <v>0</v>
      </c>
      <c r="AK3">
        <f t="shared" ref="AK3:AK66" si="13">IF(N3=$P$431,"this one", 0)</f>
        <v>0</v>
      </c>
      <c r="AL3">
        <f t="shared" ref="AL3:AL66" si="14">IF(N3=$P$435,"this one", 0)</f>
        <v>0</v>
      </c>
    </row>
    <row r="4" spans="1:39" x14ac:dyDescent="0.25">
      <c r="B4" t="s">
        <v>9</v>
      </c>
      <c r="C4" t="s">
        <v>14</v>
      </c>
      <c r="D4" s="7" t="s">
        <v>79</v>
      </c>
      <c r="E4" t="s">
        <v>17</v>
      </c>
      <c r="F4">
        <v>0.22709167303874381</v>
      </c>
      <c r="G4" t="s">
        <v>18</v>
      </c>
      <c r="I4" t="s">
        <v>20</v>
      </c>
      <c r="J4">
        <v>0.2318822177894232</v>
      </c>
      <c r="K4" t="s">
        <v>18</v>
      </c>
      <c r="L4" t="s">
        <v>30</v>
      </c>
      <c r="M4" t="s">
        <v>20</v>
      </c>
      <c r="N4">
        <f>((J4-F4)/F4)*100</f>
        <v>2.1095202155924402</v>
      </c>
      <c r="O4">
        <f t="shared" si="2"/>
        <v>-49.173709696311668</v>
      </c>
      <c r="P4" s="6">
        <f t="shared" si="0"/>
        <v>0</v>
      </c>
      <c r="Q4" s="6">
        <f t="shared" si="1"/>
        <v>0</v>
      </c>
      <c r="T4">
        <f t="shared" si="3"/>
        <v>0</v>
      </c>
      <c r="U4">
        <f t="shared" si="4"/>
        <v>0</v>
      </c>
      <c r="V4">
        <f t="shared" si="5"/>
        <v>0</v>
      </c>
      <c r="W4">
        <f t="shared" si="6"/>
        <v>0</v>
      </c>
      <c r="AC4">
        <f t="shared" si="7"/>
        <v>0</v>
      </c>
      <c r="AD4">
        <f t="shared" si="8"/>
        <v>0</v>
      </c>
      <c r="AE4">
        <f t="shared" si="9"/>
        <v>0</v>
      </c>
      <c r="AF4">
        <f t="shared" si="10"/>
        <v>0</v>
      </c>
      <c r="AI4">
        <f t="shared" si="11"/>
        <v>0</v>
      </c>
      <c r="AJ4">
        <f t="shared" si="12"/>
        <v>0</v>
      </c>
      <c r="AK4">
        <f t="shared" si="13"/>
        <v>0</v>
      </c>
      <c r="AL4">
        <f t="shared" si="14"/>
        <v>0</v>
      </c>
    </row>
    <row r="5" spans="1:39" x14ac:dyDescent="0.25">
      <c r="B5" t="s">
        <v>10</v>
      </c>
      <c r="C5" t="s">
        <v>14</v>
      </c>
      <c r="D5" s="7" t="s">
        <v>80</v>
      </c>
      <c r="E5" t="s">
        <v>17</v>
      </c>
      <c r="F5">
        <v>0.17960799756397569</v>
      </c>
      <c r="G5" t="s">
        <v>18</v>
      </c>
      <c r="I5" t="s">
        <v>20</v>
      </c>
      <c r="J5">
        <v>0.1826582500740285</v>
      </c>
      <c r="K5" t="s">
        <v>18</v>
      </c>
      <c r="L5" t="s">
        <v>30</v>
      </c>
      <c r="M5" t="s">
        <v>20</v>
      </c>
      <c r="N5">
        <f>((J5-F5)/F5)*100</f>
        <v>1.6982832342787635</v>
      </c>
      <c r="O5">
        <f t="shared" si="2"/>
        <v>-59.96311690852847</v>
      </c>
      <c r="P5" s="6">
        <f t="shared" si="0"/>
        <v>0</v>
      </c>
      <c r="Q5" s="6">
        <f t="shared" si="1"/>
        <v>0</v>
      </c>
      <c r="T5">
        <f t="shared" si="3"/>
        <v>0</v>
      </c>
      <c r="U5">
        <f t="shared" si="4"/>
        <v>0</v>
      </c>
      <c r="V5">
        <f t="shared" si="5"/>
        <v>0</v>
      </c>
      <c r="W5">
        <f t="shared" si="6"/>
        <v>0</v>
      </c>
      <c r="AC5">
        <f t="shared" si="7"/>
        <v>0</v>
      </c>
      <c r="AD5">
        <f t="shared" si="8"/>
        <v>0</v>
      </c>
      <c r="AE5">
        <f t="shared" si="9"/>
        <v>0</v>
      </c>
      <c r="AF5">
        <f t="shared" si="10"/>
        <v>0</v>
      </c>
      <c r="AI5">
        <f t="shared" si="11"/>
        <v>0</v>
      </c>
      <c r="AJ5">
        <f t="shared" si="12"/>
        <v>0</v>
      </c>
      <c r="AK5">
        <f t="shared" si="13"/>
        <v>0</v>
      </c>
      <c r="AL5">
        <f t="shared" si="14"/>
        <v>0</v>
      </c>
    </row>
    <row r="6" spans="1:39" x14ac:dyDescent="0.25">
      <c r="B6" t="s">
        <v>11</v>
      </c>
      <c r="C6" t="s">
        <v>14</v>
      </c>
      <c r="D6" s="7" t="s">
        <v>81</v>
      </c>
      <c r="E6" t="s">
        <v>17</v>
      </c>
      <c r="F6">
        <v>0.15025748285695389</v>
      </c>
      <c r="G6" t="s">
        <v>18</v>
      </c>
      <c r="I6" t="s">
        <v>20</v>
      </c>
      <c r="J6">
        <v>0.15219638860833959</v>
      </c>
      <c r="K6" t="s">
        <v>18</v>
      </c>
      <c r="L6" t="s">
        <v>30</v>
      </c>
      <c r="M6" t="s">
        <v>20</v>
      </c>
      <c r="N6">
        <f>((J6-F6)/F6)*100</f>
        <v>1.2903888142672704</v>
      </c>
      <c r="O6">
        <f t="shared" si="2"/>
        <v>-66.64005586834061</v>
      </c>
      <c r="P6" s="6">
        <f t="shared" si="0"/>
        <v>0</v>
      </c>
      <c r="Q6" s="6">
        <f t="shared" si="1"/>
        <v>0</v>
      </c>
      <c r="T6">
        <f t="shared" si="3"/>
        <v>0</v>
      </c>
      <c r="U6">
        <f t="shared" si="4"/>
        <v>0</v>
      </c>
      <c r="V6">
        <f t="shared" si="5"/>
        <v>0</v>
      </c>
      <c r="W6">
        <f t="shared" si="6"/>
        <v>0</v>
      </c>
      <c r="AC6">
        <f t="shared" si="7"/>
        <v>0</v>
      </c>
      <c r="AD6">
        <f t="shared" si="8"/>
        <v>0</v>
      </c>
      <c r="AE6">
        <f t="shared" si="9"/>
        <v>0</v>
      </c>
      <c r="AF6">
        <f t="shared" si="10"/>
        <v>0</v>
      </c>
      <c r="AI6">
        <f t="shared" si="11"/>
        <v>0</v>
      </c>
      <c r="AJ6">
        <f t="shared" si="12"/>
        <v>0</v>
      </c>
      <c r="AK6">
        <f t="shared" si="13"/>
        <v>0</v>
      </c>
      <c r="AL6">
        <f t="shared" si="14"/>
        <v>0</v>
      </c>
    </row>
    <row r="7" spans="1:39" x14ac:dyDescent="0.25">
      <c r="B7" t="s">
        <v>12</v>
      </c>
      <c r="C7" t="s">
        <v>14</v>
      </c>
      <c r="D7" s="7" t="s">
        <v>82</v>
      </c>
      <c r="E7" t="s">
        <v>17</v>
      </c>
      <c r="F7">
        <v>0.1211760395730474</v>
      </c>
      <c r="G7" t="s">
        <v>18</v>
      </c>
      <c r="I7" t="s">
        <v>20</v>
      </c>
      <c r="J7">
        <v>0.1217281559395455</v>
      </c>
      <c r="K7" t="s">
        <v>18</v>
      </c>
      <c r="L7" t="s">
        <v>30</v>
      </c>
      <c r="M7" t="s">
        <v>20</v>
      </c>
      <c r="N7">
        <f t="shared" ref="N7:N8" si="15">((J7-F7)/F7)*100</f>
        <v>0.4556316318336795</v>
      </c>
      <c r="O7">
        <f t="shared" si="2"/>
        <v>-73.318391332902848</v>
      </c>
      <c r="P7" s="6">
        <f t="shared" si="0"/>
        <v>0</v>
      </c>
      <c r="Q7" s="6">
        <f t="shared" si="1"/>
        <v>0</v>
      </c>
      <c r="T7">
        <f t="shared" si="3"/>
        <v>0</v>
      </c>
      <c r="U7">
        <f t="shared" si="4"/>
        <v>0</v>
      </c>
      <c r="V7">
        <f t="shared" si="5"/>
        <v>0</v>
      </c>
      <c r="W7">
        <f t="shared" si="6"/>
        <v>0</v>
      </c>
      <c r="AC7">
        <f t="shared" si="7"/>
        <v>0</v>
      </c>
      <c r="AD7">
        <f t="shared" si="8"/>
        <v>0</v>
      </c>
      <c r="AE7">
        <f t="shared" si="9"/>
        <v>0</v>
      </c>
      <c r="AF7">
        <f t="shared" si="10"/>
        <v>0</v>
      </c>
      <c r="AI7">
        <f t="shared" si="11"/>
        <v>0</v>
      </c>
      <c r="AJ7">
        <f t="shared" si="12"/>
        <v>0</v>
      </c>
      <c r="AK7">
        <f t="shared" si="13"/>
        <v>0</v>
      </c>
      <c r="AL7">
        <f t="shared" si="14"/>
        <v>0</v>
      </c>
    </row>
    <row r="8" spans="1:39" x14ac:dyDescent="0.25">
      <c r="B8" t="s">
        <v>13</v>
      </c>
      <c r="C8" t="s">
        <v>14</v>
      </c>
      <c r="D8" s="7" t="s">
        <v>83</v>
      </c>
      <c r="E8" t="s">
        <v>17</v>
      </c>
      <c r="F8">
        <v>0.1000518293030873</v>
      </c>
      <c r="G8" t="s">
        <v>18</v>
      </c>
      <c r="I8" t="s">
        <v>20</v>
      </c>
      <c r="J8">
        <v>9.9370664032170902E-2</v>
      </c>
      <c r="K8" t="s">
        <v>18</v>
      </c>
      <c r="L8" t="s">
        <v>30</v>
      </c>
      <c r="M8" t="s">
        <v>20</v>
      </c>
      <c r="N8">
        <f t="shared" si="15"/>
        <v>-0.68081241058865793</v>
      </c>
      <c r="O8">
        <f t="shared" si="2"/>
        <v>-78.218932586042513</v>
      </c>
      <c r="P8" s="6">
        <f t="shared" si="0"/>
        <v>0</v>
      </c>
      <c r="Q8" s="6">
        <f t="shared" si="1"/>
        <v>0</v>
      </c>
      <c r="S8">
        <f>100*ABS(J6-J8)/(J6)</f>
        <v>34.708921190048599</v>
      </c>
      <c r="T8">
        <f t="shared" si="3"/>
        <v>0</v>
      </c>
      <c r="U8">
        <f t="shared" si="4"/>
        <v>0</v>
      </c>
      <c r="V8">
        <f t="shared" si="5"/>
        <v>0</v>
      </c>
      <c r="W8">
        <f t="shared" si="6"/>
        <v>0</v>
      </c>
      <c r="AC8">
        <f t="shared" si="7"/>
        <v>0</v>
      </c>
      <c r="AD8">
        <f t="shared" si="8"/>
        <v>0</v>
      </c>
      <c r="AE8">
        <f t="shared" si="9"/>
        <v>0</v>
      </c>
      <c r="AF8">
        <f t="shared" si="10"/>
        <v>0</v>
      </c>
      <c r="AI8">
        <f t="shared" si="11"/>
        <v>0</v>
      </c>
      <c r="AJ8">
        <f t="shared" si="12"/>
        <v>0</v>
      </c>
      <c r="AK8">
        <f t="shared" si="13"/>
        <v>0</v>
      </c>
      <c r="AL8">
        <f t="shared" si="14"/>
        <v>0</v>
      </c>
    </row>
    <row r="9" spans="1:39" x14ac:dyDescent="0.25">
      <c r="A9" s="1">
        <v>184</v>
      </c>
      <c r="B9" t="s">
        <v>35</v>
      </c>
      <c r="C9" t="s">
        <v>15</v>
      </c>
      <c r="D9">
        <v>2020</v>
      </c>
      <c r="E9" t="s">
        <v>17</v>
      </c>
      <c r="F9">
        <v>0.44412293216686161</v>
      </c>
      <c r="G9" t="s">
        <v>18</v>
      </c>
      <c r="I9" t="s">
        <v>20</v>
      </c>
      <c r="J9">
        <v>0.4562249505205303</v>
      </c>
      <c r="K9" t="s">
        <v>18</v>
      </c>
      <c r="L9" t="s">
        <v>30</v>
      </c>
      <c r="M9" t="s">
        <v>20</v>
      </c>
      <c r="N9">
        <f>((J9-F9)/F9)*100</f>
        <v>2.7249253477237341</v>
      </c>
      <c r="O9">
        <f t="shared" si="2"/>
        <v>0</v>
      </c>
      <c r="P9">
        <f t="shared" ref="P9:P72" si="16">IF(N9=MAX(N9:N449),1,0)</f>
        <v>0</v>
      </c>
      <c r="Q9">
        <f t="shared" ref="Q9:Q72" si="17">IF(N9=MIN(N9:N449),1,0)</f>
        <v>0</v>
      </c>
      <c r="T9">
        <f t="shared" si="3"/>
        <v>0</v>
      </c>
      <c r="U9">
        <f t="shared" si="4"/>
        <v>0</v>
      </c>
      <c r="V9">
        <f t="shared" si="5"/>
        <v>0</v>
      </c>
      <c r="W9">
        <f t="shared" si="6"/>
        <v>0</v>
      </c>
      <c r="AC9">
        <f t="shared" si="7"/>
        <v>0</v>
      </c>
      <c r="AD9">
        <f t="shared" si="8"/>
        <v>0</v>
      </c>
      <c r="AE9">
        <f t="shared" si="9"/>
        <v>0</v>
      </c>
      <c r="AF9">
        <f t="shared" si="10"/>
        <v>0</v>
      </c>
      <c r="AI9">
        <f t="shared" si="11"/>
        <v>0</v>
      </c>
      <c r="AJ9">
        <f t="shared" si="12"/>
        <v>0</v>
      </c>
      <c r="AK9">
        <f t="shared" si="13"/>
        <v>0</v>
      </c>
      <c r="AL9">
        <f t="shared" si="14"/>
        <v>0</v>
      </c>
    </row>
    <row r="10" spans="1:39" x14ac:dyDescent="0.25">
      <c r="A10" s="1">
        <v>208</v>
      </c>
      <c r="B10" t="s">
        <v>35</v>
      </c>
      <c r="C10" t="s">
        <v>15</v>
      </c>
      <c r="D10">
        <v>2025</v>
      </c>
      <c r="E10" t="s">
        <v>17</v>
      </c>
      <c r="F10">
        <v>0.2213517762268214</v>
      </c>
      <c r="G10" t="s">
        <v>18</v>
      </c>
      <c r="I10" t="s">
        <v>20</v>
      </c>
      <c r="J10">
        <v>0.27671469736454718</v>
      </c>
      <c r="K10" t="s">
        <v>18</v>
      </c>
      <c r="L10" t="s">
        <v>30</v>
      </c>
      <c r="M10" t="s">
        <v>20</v>
      </c>
      <c r="N10">
        <f t="shared" ref="N10:N20" si="18">((J10-F10)/F10)*100</f>
        <v>25.011283885517521</v>
      </c>
      <c r="O10">
        <f>((J10-$J$9)*100)/$J$9</f>
        <v>-39.346873280641645</v>
      </c>
      <c r="P10">
        <f t="shared" si="16"/>
        <v>0</v>
      </c>
      <c r="Q10">
        <f t="shared" si="17"/>
        <v>0</v>
      </c>
      <c r="T10">
        <f t="shared" si="3"/>
        <v>0</v>
      </c>
      <c r="U10">
        <f t="shared" si="4"/>
        <v>0</v>
      </c>
      <c r="V10">
        <f t="shared" si="5"/>
        <v>0</v>
      </c>
      <c r="W10">
        <f t="shared" si="6"/>
        <v>0</v>
      </c>
      <c r="AC10">
        <f t="shared" si="7"/>
        <v>0</v>
      </c>
      <c r="AD10">
        <f t="shared" si="8"/>
        <v>0</v>
      </c>
      <c r="AE10">
        <f t="shared" si="9"/>
        <v>0</v>
      </c>
      <c r="AF10">
        <f t="shared" si="10"/>
        <v>0</v>
      </c>
      <c r="AI10">
        <f t="shared" si="11"/>
        <v>0</v>
      </c>
      <c r="AJ10">
        <f t="shared" si="12"/>
        <v>0</v>
      </c>
      <c r="AK10">
        <f t="shared" si="13"/>
        <v>0</v>
      </c>
      <c r="AL10">
        <f t="shared" si="14"/>
        <v>0</v>
      </c>
    </row>
    <row r="11" spans="1:39" x14ac:dyDescent="0.25">
      <c r="A11" s="1">
        <v>219</v>
      </c>
      <c r="B11" t="s">
        <v>35</v>
      </c>
      <c r="C11" t="s">
        <v>15</v>
      </c>
      <c r="D11">
        <v>2030</v>
      </c>
      <c r="E11" t="s">
        <v>17</v>
      </c>
      <c r="F11">
        <v>0.10493649474810079</v>
      </c>
      <c r="G11" t="s">
        <v>18</v>
      </c>
      <c r="I11" t="s">
        <v>20</v>
      </c>
      <c r="J11">
        <v>0.165177467113685</v>
      </c>
      <c r="K11" t="s">
        <v>18</v>
      </c>
      <c r="L11" t="s">
        <v>30</v>
      </c>
      <c r="M11" t="s">
        <v>20</v>
      </c>
      <c r="N11">
        <f t="shared" si="18"/>
        <v>57.407075117376628</v>
      </c>
      <c r="O11">
        <f t="shared" ref="O11:O15" si="19">((J11-$J$9)*100)/$J$9</f>
        <v>-63.794731760017584</v>
      </c>
      <c r="P11">
        <f t="shared" si="16"/>
        <v>0</v>
      </c>
      <c r="Q11">
        <f t="shared" si="17"/>
        <v>0</v>
      </c>
      <c r="T11">
        <f t="shared" si="3"/>
        <v>0</v>
      </c>
      <c r="U11">
        <f t="shared" si="4"/>
        <v>0</v>
      </c>
      <c r="V11">
        <f t="shared" si="5"/>
        <v>0</v>
      </c>
      <c r="W11">
        <f t="shared" si="6"/>
        <v>0</v>
      </c>
      <c r="AC11">
        <f t="shared" si="7"/>
        <v>0</v>
      </c>
      <c r="AD11">
        <f t="shared" si="8"/>
        <v>0</v>
      </c>
      <c r="AE11">
        <f t="shared" si="9"/>
        <v>0</v>
      </c>
      <c r="AF11">
        <f t="shared" si="10"/>
        <v>0</v>
      </c>
      <c r="AI11">
        <f t="shared" si="11"/>
        <v>0</v>
      </c>
      <c r="AJ11">
        <f t="shared" si="12"/>
        <v>0</v>
      </c>
      <c r="AK11">
        <f t="shared" si="13"/>
        <v>0</v>
      </c>
      <c r="AL11">
        <f t="shared" si="14"/>
        <v>0</v>
      </c>
    </row>
    <row r="12" spans="1:39" x14ac:dyDescent="0.25">
      <c r="A12" s="1">
        <v>253</v>
      </c>
      <c r="B12" t="s">
        <v>35</v>
      </c>
      <c r="C12" t="s">
        <v>15</v>
      </c>
      <c r="D12">
        <v>2035</v>
      </c>
      <c r="E12" t="s">
        <v>17</v>
      </c>
      <c r="F12">
        <v>5.8616732309688453E-2</v>
      </c>
      <c r="G12" t="s">
        <v>18</v>
      </c>
      <c r="I12" t="s">
        <v>20</v>
      </c>
      <c r="J12">
        <v>9.8895568472573581E-2</v>
      </c>
      <c r="K12" t="s">
        <v>18</v>
      </c>
      <c r="L12" t="s">
        <v>30</v>
      </c>
      <c r="M12" t="s">
        <v>20</v>
      </c>
      <c r="N12">
        <f t="shared" si="18"/>
        <v>68.715594636154179</v>
      </c>
      <c r="O12">
        <f t="shared" si="19"/>
        <v>-78.323068837042214</v>
      </c>
      <c r="P12">
        <f t="shared" si="16"/>
        <v>0</v>
      </c>
      <c r="Q12">
        <f t="shared" si="17"/>
        <v>0</v>
      </c>
      <c r="T12">
        <f t="shared" si="3"/>
        <v>0</v>
      </c>
      <c r="U12">
        <f t="shared" si="4"/>
        <v>0</v>
      </c>
      <c r="V12">
        <f t="shared" si="5"/>
        <v>0</v>
      </c>
      <c r="W12">
        <f t="shared" si="6"/>
        <v>0</v>
      </c>
      <c r="AC12">
        <f t="shared" si="7"/>
        <v>0</v>
      </c>
      <c r="AD12">
        <f t="shared" si="8"/>
        <v>0</v>
      </c>
      <c r="AE12">
        <f t="shared" si="9"/>
        <v>0</v>
      </c>
      <c r="AF12">
        <f t="shared" si="10"/>
        <v>0</v>
      </c>
      <c r="AI12">
        <f t="shared" si="11"/>
        <v>0</v>
      </c>
      <c r="AJ12">
        <f t="shared" si="12"/>
        <v>0</v>
      </c>
      <c r="AK12">
        <f t="shared" si="13"/>
        <v>0</v>
      </c>
      <c r="AL12">
        <f t="shared" si="14"/>
        <v>0</v>
      </c>
    </row>
    <row r="13" spans="1:39" x14ac:dyDescent="0.25">
      <c r="A13" s="1">
        <v>268</v>
      </c>
      <c r="B13" t="s">
        <v>55</v>
      </c>
      <c r="C13" t="s">
        <v>15</v>
      </c>
      <c r="D13">
        <v>2040</v>
      </c>
      <c r="E13" t="s">
        <v>17</v>
      </c>
      <c r="F13">
        <v>4.0431248756401111E-2</v>
      </c>
      <c r="G13" t="s">
        <v>18</v>
      </c>
      <c r="I13" t="s">
        <v>20</v>
      </c>
      <c r="J13">
        <v>6.0407040663633997E-2</v>
      </c>
      <c r="K13" t="s">
        <v>18</v>
      </c>
      <c r="L13" t="s">
        <v>30</v>
      </c>
      <c r="M13" t="s">
        <v>20</v>
      </c>
      <c r="N13">
        <f t="shared" si="18"/>
        <v>49.40681408973375</v>
      </c>
      <c r="O13">
        <f t="shared" si="19"/>
        <v>-86.759373726773916</v>
      </c>
      <c r="P13">
        <f t="shared" si="16"/>
        <v>0</v>
      </c>
      <c r="Q13">
        <f t="shared" si="17"/>
        <v>0</v>
      </c>
      <c r="T13">
        <f t="shared" si="3"/>
        <v>0</v>
      </c>
      <c r="U13">
        <f t="shared" si="4"/>
        <v>0</v>
      </c>
      <c r="V13">
        <f t="shared" si="5"/>
        <v>0</v>
      </c>
      <c r="W13">
        <f t="shared" si="6"/>
        <v>0</v>
      </c>
      <c r="AC13">
        <f t="shared" si="7"/>
        <v>0</v>
      </c>
      <c r="AD13">
        <f t="shared" si="8"/>
        <v>0</v>
      </c>
      <c r="AE13">
        <f t="shared" si="9"/>
        <v>0</v>
      </c>
      <c r="AF13">
        <f t="shared" si="10"/>
        <v>0</v>
      </c>
      <c r="AI13">
        <f t="shared" si="11"/>
        <v>0</v>
      </c>
      <c r="AJ13">
        <f t="shared" si="12"/>
        <v>0</v>
      </c>
      <c r="AK13">
        <f t="shared" si="13"/>
        <v>0</v>
      </c>
      <c r="AL13">
        <f t="shared" si="14"/>
        <v>0</v>
      </c>
    </row>
    <row r="14" spans="1:39" x14ac:dyDescent="0.25">
      <c r="A14" s="1">
        <v>294</v>
      </c>
      <c r="B14" t="s">
        <v>35</v>
      </c>
      <c r="C14" t="s">
        <v>15</v>
      </c>
      <c r="D14">
        <v>2045</v>
      </c>
      <c r="E14" t="s">
        <v>17</v>
      </c>
      <c r="F14">
        <v>3.5752166586155452E-2</v>
      </c>
      <c r="G14" t="s">
        <v>18</v>
      </c>
      <c r="I14" t="s">
        <v>20</v>
      </c>
      <c r="J14">
        <v>4.6607650907575418E-2</v>
      </c>
      <c r="K14" t="s">
        <v>18</v>
      </c>
      <c r="L14" t="s">
        <v>30</v>
      </c>
      <c r="M14" t="s">
        <v>20</v>
      </c>
      <c r="N14">
        <f t="shared" si="18"/>
        <v>30.363150986277869</v>
      </c>
      <c r="O14">
        <f t="shared" si="19"/>
        <v>-89.784063573375732</v>
      </c>
      <c r="P14">
        <f t="shared" si="16"/>
        <v>0</v>
      </c>
      <c r="Q14">
        <f t="shared" si="17"/>
        <v>0</v>
      </c>
      <c r="T14">
        <f t="shared" si="3"/>
        <v>0</v>
      </c>
      <c r="U14">
        <f t="shared" si="4"/>
        <v>0</v>
      </c>
      <c r="V14">
        <f t="shared" si="5"/>
        <v>0</v>
      </c>
      <c r="W14">
        <f t="shared" si="6"/>
        <v>0</v>
      </c>
      <c r="AC14">
        <f t="shared" si="7"/>
        <v>0</v>
      </c>
      <c r="AD14">
        <f t="shared" si="8"/>
        <v>0</v>
      </c>
      <c r="AE14">
        <f t="shared" si="9"/>
        <v>0</v>
      </c>
      <c r="AF14">
        <f t="shared" si="10"/>
        <v>0</v>
      </c>
      <c r="AI14">
        <f t="shared" si="11"/>
        <v>0</v>
      </c>
      <c r="AJ14">
        <f t="shared" si="12"/>
        <v>0</v>
      </c>
      <c r="AK14">
        <f t="shared" si="13"/>
        <v>0</v>
      </c>
      <c r="AL14">
        <f t="shared" si="14"/>
        <v>0</v>
      </c>
    </row>
    <row r="15" spans="1:39" x14ac:dyDescent="0.25">
      <c r="A15" s="1">
        <v>329</v>
      </c>
      <c r="B15" t="s">
        <v>35</v>
      </c>
      <c r="C15" t="s">
        <v>15</v>
      </c>
      <c r="D15">
        <v>2050</v>
      </c>
      <c r="E15" s="10" t="s">
        <v>17</v>
      </c>
      <c r="F15" s="10">
        <v>3.254688097329949E-2</v>
      </c>
      <c r="G15" s="10" t="s">
        <v>18</v>
      </c>
      <c r="H15" s="10"/>
      <c r="I15" s="10" t="s">
        <v>20</v>
      </c>
      <c r="J15" s="10">
        <v>4.1558230427316482E-2</v>
      </c>
      <c r="K15" s="10" t="s">
        <v>18</v>
      </c>
      <c r="L15" s="10" t="s">
        <v>30</v>
      </c>
      <c r="M15" s="10" t="s">
        <v>20</v>
      </c>
      <c r="N15" s="10">
        <f t="shared" si="18"/>
        <v>27.687290408594421</v>
      </c>
      <c r="O15" s="10">
        <f t="shared" si="19"/>
        <v>-90.890846636094622</v>
      </c>
      <c r="P15" s="10">
        <f t="shared" si="16"/>
        <v>0</v>
      </c>
      <c r="Q15" s="10">
        <f t="shared" si="17"/>
        <v>0</v>
      </c>
      <c r="R15" s="10"/>
      <c r="S15" s="10">
        <f>100*ABS(J13-J15)/(J13)</f>
        <v>31.203002215046101</v>
      </c>
      <c r="T15" s="10">
        <f t="shared" si="3"/>
        <v>0</v>
      </c>
      <c r="U15" s="10">
        <f t="shared" si="4"/>
        <v>0</v>
      </c>
      <c r="V15" s="10">
        <f t="shared" si="5"/>
        <v>0</v>
      </c>
      <c r="W15" s="10">
        <f t="shared" si="6"/>
        <v>0</v>
      </c>
      <c r="X15" s="10"/>
      <c r="Y15" s="10"/>
      <c r="Z15" s="10"/>
      <c r="AA15" s="10"/>
      <c r="AB15" s="10"/>
      <c r="AC15" s="10">
        <f t="shared" si="7"/>
        <v>0</v>
      </c>
      <c r="AD15" s="10">
        <f t="shared" si="8"/>
        <v>0</v>
      </c>
      <c r="AE15" s="10">
        <f t="shared" si="9"/>
        <v>0</v>
      </c>
      <c r="AF15" s="10">
        <f t="shared" si="10"/>
        <v>0</v>
      </c>
      <c r="AG15" s="10"/>
      <c r="AH15" s="10"/>
      <c r="AI15" s="10">
        <f t="shared" si="11"/>
        <v>0</v>
      </c>
      <c r="AJ15" s="10" t="str">
        <f t="shared" si="12"/>
        <v>this one</v>
      </c>
      <c r="AK15">
        <f t="shared" si="13"/>
        <v>0</v>
      </c>
      <c r="AL15">
        <f t="shared" si="14"/>
        <v>0</v>
      </c>
      <c r="AM15" t="s">
        <v>93</v>
      </c>
    </row>
    <row r="16" spans="1:39" x14ac:dyDescent="0.25">
      <c r="A16" s="1">
        <v>347</v>
      </c>
      <c r="B16" t="s">
        <v>35</v>
      </c>
      <c r="C16" t="s">
        <v>16</v>
      </c>
      <c r="D16">
        <v>2020</v>
      </c>
      <c r="E16" t="s">
        <v>17</v>
      </c>
      <c r="F16">
        <v>0.44412293216686172</v>
      </c>
      <c r="G16" t="s">
        <v>18</v>
      </c>
      <c r="I16" t="s">
        <v>20</v>
      </c>
      <c r="J16">
        <v>0.45622495052053058</v>
      </c>
      <c r="K16" t="s">
        <v>18</v>
      </c>
      <c r="L16" t="s">
        <v>30</v>
      </c>
      <c r="M16" t="s">
        <v>20</v>
      </c>
      <c r="N16">
        <f t="shared" si="18"/>
        <v>2.7249253477237709</v>
      </c>
      <c r="O16">
        <f>((J16-$J$16)*100)/$J$16</f>
        <v>0</v>
      </c>
      <c r="P16">
        <f t="shared" si="16"/>
        <v>0</v>
      </c>
      <c r="Q16">
        <f t="shared" si="17"/>
        <v>0</v>
      </c>
      <c r="T16">
        <f t="shared" si="3"/>
        <v>0</v>
      </c>
      <c r="U16">
        <f t="shared" si="4"/>
        <v>0</v>
      </c>
      <c r="V16">
        <f t="shared" si="5"/>
        <v>0</v>
      </c>
      <c r="W16">
        <f t="shared" si="6"/>
        <v>0</v>
      </c>
      <c r="AC16">
        <f t="shared" si="7"/>
        <v>0</v>
      </c>
      <c r="AD16">
        <f t="shared" si="8"/>
        <v>0</v>
      </c>
      <c r="AE16">
        <f t="shared" si="9"/>
        <v>0</v>
      </c>
      <c r="AF16">
        <f t="shared" si="10"/>
        <v>0</v>
      </c>
      <c r="AI16">
        <f t="shared" si="11"/>
        <v>0</v>
      </c>
      <c r="AJ16">
        <f t="shared" si="12"/>
        <v>0</v>
      </c>
      <c r="AK16">
        <f t="shared" si="13"/>
        <v>0</v>
      </c>
      <c r="AL16">
        <f t="shared" si="14"/>
        <v>0</v>
      </c>
    </row>
    <row r="17" spans="1:39" x14ac:dyDescent="0.25">
      <c r="A17" s="1">
        <v>375</v>
      </c>
      <c r="B17" t="s">
        <v>35</v>
      </c>
      <c r="C17" t="s">
        <v>16</v>
      </c>
      <c r="D17">
        <v>2025</v>
      </c>
      <c r="E17" t="s">
        <v>17</v>
      </c>
      <c r="F17">
        <v>0.27074821750246081</v>
      </c>
      <c r="G17" t="s">
        <v>18</v>
      </c>
      <c r="I17" t="s">
        <v>20</v>
      </c>
      <c r="J17">
        <v>0.2257396676466463</v>
      </c>
      <c r="K17" t="s">
        <v>18</v>
      </c>
      <c r="L17" t="s">
        <v>30</v>
      </c>
      <c r="M17" t="s">
        <v>20</v>
      </c>
      <c r="N17">
        <f>((J17-F17)/F17)*100</f>
        <v>-16.623765899919704</v>
      </c>
      <c r="O17">
        <f>((J17-$J$16)*100)/$J$16</f>
        <v>-50.520095976976215</v>
      </c>
      <c r="P17">
        <f t="shared" si="16"/>
        <v>0</v>
      </c>
      <c r="Q17">
        <f t="shared" si="17"/>
        <v>0</v>
      </c>
      <c r="T17">
        <f t="shared" si="3"/>
        <v>0</v>
      </c>
      <c r="U17">
        <f t="shared" si="4"/>
        <v>0</v>
      </c>
      <c r="V17">
        <f t="shared" si="5"/>
        <v>0</v>
      </c>
      <c r="W17">
        <f t="shared" si="6"/>
        <v>0</v>
      </c>
      <c r="AC17">
        <f t="shared" si="7"/>
        <v>0</v>
      </c>
      <c r="AD17">
        <f t="shared" si="8"/>
        <v>0</v>
      </c>
      <c r="AE17">
        <f t="shared" si="9"/>
        <v>0</v>
      </c>
      <c r="AF17">
        <f t="shared" si="10"/>
        <v>0</v>
      </c>
      <c r="AI17">
        <f t="shared" si="11"/>
        <v>0</v>
      </c>
      <c r="AJ17">
        <f t="shared" si="12"/>
        <v>0</v>
      </c>
      <c r="AK17">
        <f t="shared" si="13"/>
        <v>0</v>
      </c>
      <c r="AL17">
        <f t="shared" si="14"/>
        <v>0</v>
      </c>
    </row>
    <row r="18" spans="1:39" x14ac:dyDescent="0.25">
      <c r="A18" s="1">
        <v>384</v>
      </c>
      <c r="B18" t="s">
        <v>35</v>
      </c>
      <c r="C18" t="s">
        <v>16</v>
      </c>
      <c r="D18">
        <v>2030</v>
      </c>
      <c r="E18" t="s">
        <v>17</v>
      </c>
      <c r="F18">
        <v>0.16261615975248719</v>
      </c>
      <c r="G18" t="s">
        <v>18</v>
      </c>
      <c r="I18" t="s">
        <v>20</v>
      </c>
      <c r="J18">
        <v>0.1060120652787498</v>
      </c>
      <c r="K18" t="s">
        <v>18</v>
      </c>
      <c r="L18" t="s">
        <v>30</v>
      </c>
      <c r="M18" t="s">
        <v>20</v>
      </c>
      <c r="N18">
        <f>((J18-F18)/F18)*100</f>
        <v>-34.808406839697028</v>
      </c>
      <c r="O18">
        <f t="shared" ref="O18:O22" si="20">((J18-$J$16)*100)/$J$16</f>
        <v>-76.763203073879424</v>
      </c>
      <c r="P18">
        <f t="shared" si="16"/>
        <v>0</v>
      </c>
      <c r="Q18">
        <f t="shared" si="17"/>
        <v>0</v>
      </c>
      <c r="T18">
        <f t="shared" si="3"/>
        <v>0</v>
      </c>
      <c r="U18">
        <f t="shared" si="4"/>
        <v>0</v>
      </c>
      <c r="V18">
        <f t="shared" si="5"/>
        <v>0</v>
      </c>
      <c r="W18">
        <f t="shared" si="6"/>
        <v>0</v>
      </c>
      <c r="AC18">
        <f t="shared" si="7"/>
        <v>0</v>
      </c>
      <c r="AD18">
        <f t="shared" si="8"/>
        <v>0</v>
      </c>
      <c r="AE18">
        <f t="shared" si="9"/>
        <v>0</v>
      </c>
      <c r="AF18">
        <f t="shared" si="10"/>
        <v>0</v>
      </c>
      <c r="AI18">
        <f t="shared" si="11"/>
        <v>0</v>
      </c>
      <c r="AJ18">
        <f t="shared" si="12"/>
        <v>0</v>
      </c>
      <c r="AK18">
        <f t="shared" si="13"/>
        <v>0</v>
      </c>
      <c r="AL18">
        <f t="shared" si="14"/>
        <v>0</v>
      </c>
    </row>
    <row r="19" spans="1:39" x14ac:dyDescent="0.25">
      <c r="A19" s="1">
        <v>415</v>
      </c>
      <c r="B19" t="s">
        <v>35</v>
      </c>
      <c r="C19" t="s">
        <v>16</v>
      </c>
      <c r="D19">
        <v>2035</v>
      </c>
      <c r="E19" t="s">
        <v>17</v>
      </c>
      <c r="F19">
        <v>9.810435754286706E-2</v>
      </c>
      <c r="G19" t="s">
        <v>18</v>
      </c>
      <c r="I19" t="s">
        <v>20</v>
      </c>
      <c r="J19">
        <v>5.8813652818434703E-2</v>
      </c>
      <c r="K19" t="s">
        <v>18</v>
      </c>
      <c r="L19" t="s">
        <v>30</v>
      </c>
      <c r="M19" t="s">
        <v>20</v>
      </c>
      <c r="N19">
        <f>((J19-F19)/F19)*100</f>
        <v>-40.04990778035944</v>
      </c>
      <c r="O19">
        <f t="shared" si="20"/>
        <v>-87.108628594001459</v>
      </c>
      <c r="P19">
        <f t="shared" si="16"/>
        <v>0</v>
      </c>
      <c r="Q19">
        <f t="shared" si="17"/>
        <v>1</v>
      </c>
      <c r="T19">
        <f t="shared" si="3"/>
        <v>0</v>
      </c>
      <c r="U19">
        <f t="shared" si="4"/>
        <v>0</v>
      </c>
      <c r="V19">
        <f t="shared" si="5"/>
        <v>0</v>
      </c>
      <c r="W19">
        <f t="shared" si="6"/>
        <v>0</v>
      </c>
      <c r="AC19">
        <f t="shared" si="7"/>
        <v>0</v>
      </c>
      <c r="AD19">
        <f t="shared" si="8"/>
        <v>0</v>
      </c>
      <c r="AE19">
        <f t="shared" si="9"/>
        <v>0</v>
      </c>
      <c r="AF19">
        <f t="shared" si="10"/>
        <v>0</v>
      </c>
      <c r="AI19">
        <f t="shared" si="11"/>
        <v>0</v>
      </c>
      <c r="AJ19">
        <f t="shared" si="12"/>
        <v>0</v>
      </c>
      <c r="AK19">
        <f t="shared" si="13"/>
        <v>0</v>
      </c>
      <c r="AL19">
        <f t="shared" si="14"/>
        <v>0</v>
      </c>
    </row>
    <row r="20" spans="1:39" x14ac:dyDescent="0.25">
      <c r="A20" s="1">
        <v>441</v>
      </c>
      <c r="B20" t="s">
        <v>55</v>
      </c>
      <c r="C20" t="s">
        <v>16</v>
      </c>
      <c r="D20">
        <v>2040</v>
      </c>
      <c r="E20" t="s">
        <v>17</v>
      </c>
      <c r="F20">
        <v>6.0269451007549428E-2</v>
      </c>
      <c r="G20" t="s">
        <v>18</v>
      </c>
      <c r="I20" t="s">
        <v>20</v>
      </c>
      <c r="J20">
        <v>4.0982976537241082E-2</v>
      </c>
      <c r="K20" t="s">
        <v>18</v>
      </c>
      <c r="L20" t="s">
        <v>30</v>
      </c>
      <c r="M20" t="s">
        <v>20</v>
      </c>
      <c r="N20">
        <f t="shared" si="18"/>
        <v>-32.000415049230327</v>
      </c>
      <c r="O20">
        <f t="shared" si="20"/>
        <v>-91.016936603208251</v>
      </c>
      <c r="P20">
        <f t="shared" si="16"/>
        <v>0</v>
      </c>
      <c r="Q20">
        <f t="shared" si="17"/>
        <v>0</v>
      </c>
      <c r="T20">
        <f t="shared" si="3"/>
        <v>0</v>
      </c>
      <c r="U20">
        <f t="shared" si="4"/>
        <v>0</v>
      </c>
      <c r="V20">
        <f t="shared" si="5"/>
        <v>0</v>
      </c>
      <c r="W20">
        <f t="shared" si="6"/>
        <v>0</v>
      </c>
      <c r="AC20">
        <f t="shared" si="7"/>
        <v>0</v>
      </c>
      <c r="AD20">
        <f t="shared" si="8"/>
        <v>0</v>
      </c>
      <c r="AE20">
        <f t="shared" si="9"/>
        <v>0</v>
      </c>
      <c r="AF20">
        <f t="shared" si="10"/>
        <v>0</v>
      </c>
      <c r="AI20">
        <f t="shared" si="11"/>
        <v>0</v>
      </c>
      <c r="AJ20">
        <f t="shared" si="12"/>
        <v>0</v>
      </c>
      <c r="AK20">
        <f t="shared" si="13"/>
        <v>0</v>
      </c>
      <c r="AL20">
        <f t="shared" si="14"/>
        <v>0</v>
      </c>
    </row>
    <row r="21" spans="1:39" x14ac:dyDescent="0.25">
      <c r="A21" s="1">
        <v>460</v>
      </c>
      <c r="B21" t="s">
        <v>35</v>
      </c>
      <c r="C21" t="s">
        <v>16</v>
      </c>
      <c r="D21">
        <v>2045</v>
      </c>
      <c r="E21" t="s">
        <v>17</v>
      </c>
      <c r="F21">
        <v>4.6259664962380383E-2</v>
      </c>
      <c r="G21" t="s">
        <v>18</v>
      </c>
      <c r="I21" t="s">
        <v>20</v>
      </c>
      <c r="J21">
        <v>3.7393374372766817E-2</v>
      </c>
      <c r="K21" t="s">
        <v>18</v>
      </c>
      <c r="L21" t="s">
        <v>30</v>
      </c>
      <c r="M21" t="s">
        <v>20</v>
      </c>
      <c r="N21">
        <f>((J21-F21)/F21)*100</f>
        <v>-19.16635279746162</v>
      </c>
      <c r="O21">
        <f t="shared" si="20"/>
        <v>-91.803741919396828</v>
      </c>
      <c r="P21">
        <f t="shared" si="16"/>
        <v>0</v>
      </c>
      <c r="Q21">
        <f t="shared" si="17"/>
        <v>0</v>
      </c>
      <c r="T21">
        <f t="shared" si="3"/>
        <v>0</v>
      </c>
      <c r="U21">
        <f t="shared" si="4"/>
        <v>0</v>
      </c>
      <c r="V21">
        <f t="shared" si="5"/>
        <v>0</v>
      </c>
      <c r="W21">
        <f t="shared" si="6"/>
        <v>0</v>
      </c>
      <c r="AC21">
        <f t="shared" si="7"/>
        <v>0</v>
      </c>
      <c r="AD21">
        <f t="shared" si="8"/>
        <v>0</v>
      </c>
      <c r="AE21">
        <f t="shared" si="9"/>
        <v>0</v>
      </c>
      <c r="AF21">
        <f t="shared" si="10"/>
        <v>0</v>
      </c>
      <c r="AI21">
        <f t="shared" si="11"/>
        <v>0</v>
      </c>
      <c r="AJ21">
        <f t="shared" si="12"/>
        <v>0</v>
      </c>
      <c r="AK21">
        <f t="shared" si="13"/>
        <v>0</v>
      </c>
      <c r="AL21">
        <f t="shared" si="14"/>
        <v>0</v>
      </c>
    </row>
    <row r="22" spans="1:39" x14ac:dyDescent="0.25">
      <c r="A22" s="1">
        <v>490</v>
      </c>
      <c r="B22" t="s">
        <v>35</v>
      </c>
      <c r="C22" t="s">
        <v>16</v>
      </c>
      <c r="D22">
        <v>2050</v>
      </c>
      <c r="E22" t="s">
        <v>17</v>
      </c>
      <c r="F22" s="10">
        <v>4.0633719973827719E-2</v>
      </c>
      <c r="G22" s="10" t="s">
        <v>18</v>
      </c>
      <c r="H22" s="10"/>
      <c r="I22" s="10" t="s">
        <v>20</v>
      </c>
      <c r="J22" s="10">
        <v>3.5386453093652862E-2</v>
      </c>
      <c r="K22" s="10" t="s">
        <v>18</v>
      </c>
      <c r="L22" s="10" t="s">
        <v>30</v>
      </c>
      <c r="M22" s="10" t="s">
        <v>20</v>
      </c>
      <c r="N22" s="10">
        <f>((J22-F22)/F22)*100</f>
        <v>-12.913577402105037</v>
      </c>
      <c r="O22" s="10">
        <f t="shared" si="20"/>
        <v>-92.243639228131073</v>
      </c>
      <c r="P22" s="10">
        <f t="shared" si="16"/>
        <v>0</v>
      </c>
      <c r="Q22" s="10">
        <f t="shared" si="17"/>
        <v>0</v>
      </c>
      <c r="R22" s="10"/>
      <c r="S22" s="10">
        <f>100*ABS(J20-J22)/ABS(J20)</f>
        <v>13.655727124901921</v>
      </c>
      <c r="T22" s="10">
        <f t="shared" si="3"/>
        <v>0</v>
      </c>
      <c r="U22" s="10">
        <f t="shared" si="4"/>
        <v>0</v>
      </c>
      <c r="V22" s="10">
        <f t="shared" si="5"/>
        <v>0</v>
      </c>
      <c r="W22" s="10">
        <f t="shared" si="6"/>
        <v>0</v>
      </c>
      <c r="X22" s="10"/>
      <c r="Y22" s="10"/>
      <c r="Z22" s="10"/>
      <c r="AA22" s="10"/>
      <c r="AB22" s="10"/>
      <c r="AC22" s="10">
        <f t="shared" si="7"/>
        <v>0</v>
      </c>
      <c r="AD22" s="10">
        <f t="shared" si="8"/>
        <v>0</v>
      </c>
      <c r="AE22" s="10">
        <f t="shared" si="9"/>
        <v>0</v>
      </c>
      <c r="AF22" s="10" t="str">
        <f t="shared" si="10"/>
        <v>this one</v>
      </c>
      <c r="AG22" t="s">
        <v>93</v>
      </c>
      <c r="AI22">
        <f t="shared" si="11"/>
        <v>0</v>
      </c>
      <c r="AJ22">
        <f t="shared" si="12"/>
        <v>0</v>
      </c>
      <c r="AK22">
        <f t="shared" si="13"/>
        <v>0</v>
      </c>
      <c r="AL22">
        <f t="shared" si="14"/>
        <v>0</v>
      </c>
    </row>
    <row r="23" spans="1:39" s="6" customFormat="1" x14ac:dyDescent="0.25">
      <c r="A23" s="8">
        <v>22</v>
      </c>
      <c r="B23" s="6" t="s">
        <v>36</v>
      </c>
      <c r="C23" s="6" t="s">
        <v>14</v>
      </c>
      <c r="D23" s="6">
        <v>2020</v>
      </c>
      <c r="E23" s="6" t="s">
        <v>17</v>
      </c>
      <c r="F23" s="6">
        <v>0.59993613284105873</v>
      </c>
      <c r="G23" s="6" t="s">
        <v>18</v>
      </c>
      <c r="I23" s="6" t="s">
        <v>21</v>
      </c>
      <c r="J23" s="6">
        <v>0.6211434275138672</v>
      </c>
      <c r="K23" s="6" t="s">
        <v>18</v>
      </c>
      <c r="L23" s="6" t="s">
        <v>30</v>
      </c>
      <c r="M23" s="6" t="s">
        <v>21</v>
      </c>
      <c r="N23" s="6">
        <f>((J23-F23)/F23)*100</f>
        <v>3.5349253882041007</v>
      </c>
      <c r="O23" s="6">
        <f>((J23-$J$23)*100)/$J$23</f>
        <v>0</v>
      </c>
      <c r="P23" s="6">
        <f>IF(N23=MAX(N23:N463),1,0)</f>
        <v>0</v>
      </c>
      <c r="Q23" s="6">
        <f t="shared" si="17"/>
        <v>0</v>
      </c>
      <c r="T23">
        <f t="shared" si="3"/>
        <v>0</v>
      </c>
      <c r="U23">
        <f t="shared" si="4"/>
        <v>0</v>
      </c>
      <c r="V23">
        <f t="shared" si="5"/>
        <v>0</v>
      </c>
      <c r="W23">
        <f t="shared" si="6"/>
        <v>0</v>
      </c>
      <c r="AA23"/>
      <c r="AC23">
        <f t="shared" si="7"/>
        <v>0</v>
      </c>
      <c r="AD23">
        <f t="shared" si="8"/>
        <v>0</v>
      </c>
      <c r="AE23">
        <f t="shared" si="9"/>
        <v>0</v>
      </c>
      <c r="AF23">
        <f t="shared" si="10"/>
        <v>0</v>
      </c>
      <c r="AI23">
        <f t="shared" si="11"/>
        <v>0</v>
      </c>
      <c r="AJ23">
        <f t="shared" si="12"/>
        <v>0</v>
      </c>
      <c r="AK23">
        <f t="shared" si="13"/>
        <v>0</v>
      </c>
      <c r="AL23">
        <f t="shared" si="14"/>
        <v>0</v>
      </c>
    </row>
    <row r="24" spans="1:39" x14ac:dyDescent="0.25">
      <c r="A24" s="1">
        <v>28</v>
      </c>
      <c r="B24" t="s">
        <v>36</v>
      </c>
      <c r="C24" t="s">
        <v>14</v>
      </c>
      <c r="D24">
        <v>2025</v>
      </c>
      <c r="E24" t="s">
        <v>17</v>
      </c>
      <c r="F24">
        <v>0.4256815666094142</v>
      </c>
      <c r="G24" t="s">
        <v>18</v>
      </c>
      <c r="I24" t="s">
        <v>21</v>
      </c>
      <c r="J24">
        <v>0.43914073375065238</v>
      </c>
      <c r="K24" t="s">
        <v>18</v>
      </c>
      <c r="L24" t="s">
        <v>30</v>
      </c>
      <c r="M24" t="s">
        <v>21</v>
      </c>
      <c r="N24">
        <f t="shared" ref="N24:N87" si="21">((J24-F24)/F24)*100</f>
        <v>3.1617923342186187</v>
      </c>
      <c r="O24">
        <f t="shared" ref="O24:O29" si="22">((J24-$J$23)*100)/$J$23</f>
        <v>-29.301234739242503</v>
      </c>
      <c r="P24">
        <f t="shared" si="16"/>
        <v>0</v>
      </c>
      <c r="Q24">
        <f t="shared" si="17"/>
        <v>0</v>
      </c>
      <c r="T24">
        <f t="shared" si="3"/>
        <v>0</v>
      </c>
      <c r="U24">
        <f t="shared" si="4"/>
        <v>0</v>
      </c>
      <c r="V24">
        <f t="shared" si="5"/>
        <v>0</v>
      </c>
      <c r="W24">
        <f t="shared" si="6"/>
        <v>0</v>
      </c>
      <c r="AC24">
        <f t="shared" si="7"/>
        <v>0</v>
      </c>
      <c r="AD24">
        <f t="shared" si="8"/>
        <v>0</v>
      </c>
      <c r="AE24">
        <f t="shared" si="9"/>
        <v>0</v>
      </c>
      <c r="AF24">
        <f t="shared" si="10"/>
        <v>0</v>
      </c>
      <c r="AI24">
        <f t="shared" si="11"/>
        <v>0</v>
      </c>
      <c r="AJ24">
        <f t="shared" si="12"/>
        <v>0</v>
      </c>
      <c r="AK24">
        <f t="shared" si="13"/>
        <v>0</v>
      </c>
      <c r="AL24">
        <f t="shared" si="14"/>
        <v>0</v>
      </c>
    </row>
    <row r="25" spans="1:39" x14ac:dyDescent="0.25">
      <c r="A25" s="9">
        <v>65</v>
      </c>
      <c r="B25" s="10" t="s">
        <v>36</v>
      </c>
      <c r="C25" s="10" t="s">
        <v>14</v>
      </c>
      <c r="D25" s="10">
        <v>2030</v>
      </c>
      <c r="E25" s="10" t="s">
        <v>17</v>
      </c>
      <c r="F25" s="10">
        <v>0.30109606031023711</v>
      </c>
      <c r="G25" s="10" t="s">
        <v>18</v>
      </c>
      <c r="H25" s="10"/>
      <c r="I25" s="10" t="s">
        <v>21</v>
      </c>
      <c r="J25" s="10">
        <v>0.30946570371233167</v>
      </c>
      <c r="K25" s="10" t="s">
        <v>18</v>
      </c>
      <c r="L25" s="10" t="s">
        <v>30</v>
      </c>
      <c r="M25" s="10" t="s">
        <v>21</v>
      </c>
      <c r="N25" s="10">
        <f t="shared" si="21"/>
        <v>2.7797253120717764</v>
      </c>
      <c r="O25" s="10">
        <f t="shared" si="22"/>
        <v>-50.178060331255331</v>
      </c>
      <c r="P25" s="10">
        <f t="shared" si="16"/>
        <v>0</v>
      </c>
      <c r="Q25" s="10">
        <f t="shared" si="17"/>
        <v>0</v>
      </c>
      <c r="R25" s="10"/>
      <c r="S25" s="10"/>
      <c r="T25" s="10" t="str">
        <f t="shared" si="3"/>
        <v>this one</v>
      </c>
      <c r="U25">
        <f t="shared" si="4"/>
        <v>0</v>
      </c>
      <c r="V25">
        <f t="shared" si="5"/>
        <v>0</v>
      </c>
      <c r="W25">
        <f t="shared" si="6"/>
        <v>0</v>
      </c>
      <c r="X25" t="s">
        <v>92</v>
      </c>
      <c r="AC25">
        <f t="shared" si="7"/>
        <v>0</v>
      </c>
      <c r="AD25">
        <f t="shared" si="8"/>
        <v>0</v>
      </c>
      <c r="AE25">
        <f t="shared" si="9"/>
        <v>0</v>
      </c>
      <c r="AF25">
        <f t="shared" si="10"/>
        <v>0</v>
      </c>
      <c r="AI25">
        <f t="shared" si="11"/>
        <v>0</v>
      </c>
      <c r="AJ25">
        <f t="shared" si="12"/>
        <v>0</v>
      </c>
      <c r="AK25">
        <f t="shared" si="13"/>
        <v>0</v>
      </c>
      <c r="AL25">
        <f t="shared" si="14"/>
        <v>0</v>
      </c>
    </row>
    <row r="26" spans="1:39" x14ac:dyDescent="0.25">
      <c r="A26" s="1">
        <v>73</v>
      </c>
      <c r="B26" t="s">
        <v>36</v>
      </c>
      <c r="C26" t="s">
        <v>14</v>
      </c>
      <c r="D26">
        <v>2035</v>
      </c>
      <c r="E26" t="s">
        <v>17</v>
      </c>
      <c r="F26">
        <v>0.236330298949605</v>
      </c>
      <c r="G26" t="s">
        <v>18</v>
      </c>
      <c r="I26" t="s">
        <v>21</v>
      </c>
      <c r="J26">
        <v>0.24208019737465661</v>
      </c>
      <c r="K26" t="s">
        <v>18</v>
      </c>
      <c r="L26" t="s">
        <v>30</v>
      </c>
      <c r="M26" t="s">
        <v>21</v>
      </c>
      <c r="N26">
        <f t="shared" si="21"/>
        <v>2.4329924900055726</v>
      </c>
      <c r="O26">
        <f t="shared" si="22"/>
        <v>-61.026682944455352</v>
      </c>
      <c r="P26">
        <f t="shared" si="16"/>
        <v>0</v>
      </c>
      <c r="Q26">
        <f t="shared" si="17"/>
        <v>0</v>
      </c>
      <c r="T26">
        <f t="shared" si="3"/>
        <v>0</v>
      </c>
      <c r="U26">
        <f t="shared" si="4"/>
        <v>0</v>
      </c>
      <c r="V26">
        <f t="shared" si="5"/>
        <v>0</v>
      </c>
      <c r="W26">
        <f t="shared" si="6"/>
        <v>0</v>
      </c>
      <c r="AC26">
        <f t="shared" si="7"/>
        <v>0</v>
      </c>
      <c r="AD26">
        <f t="shared" si="8"/>
        <v>0</v>
      </c>
      <c r="AE26">
        <f t="shared" si="9"/>
        <v>0</v>
      </c>
      <c r="AF26">
        <f t="shared" si="10"/>
        <v>0</v>
      </c>
      <c r="AI26">
        <f t="shared" si="11"/>
        <v>0</v>
      </c>
      <c r="AJ26">
        <f t="shared" si="12"/>
        <v>0</v>
      </c>
      <c r="AK26">
        <f t="shared" si="13"/>
        <v>0</v>
      </c>
      <c r="AL26">
        <f t="shared" si="14"/>
        <v>0</v>
      </c>
    </row>
    <row r="27" spans="1:39" x14ac:dyDescent="0.25">
      <c r="A27" s="1">
        <v>105</v>
      </c>
      <c r="B27" t="s">
        <v>56</v>
      </c>
      <c r="C27" t="s">
        <v>14</v>
      </c>
      <c r="D27">
        <v>2040</v>
      </c>
      <c r="E27" t="s">
        <v>17</v>
      </c>
      <c r="F27">
        <v>0.19639232464360179</v>
      </c>
      <c r="G27" t="s">
        <v>18</v>
      </c>
      <c r="I27" t="s">
        <v>21</v>
      </c>
      <c r="J27">
        <v>0.20067880198517929</v>
      </c>
      <c r="K27" t="s">
        <v>18</v>
      </c>
      <c r="L27" t="s">
        <v>30</v>
      </c>
      <c r="M27" t="s">
        <v>21</v>
      </c>
      <c r="N27">
        <f t="shared" si="21"/>
        <v>2.1826094015416744</v>
      </c>
      <c r="O27">
        <f t="shared" si="22"/>
        <v>-67.692034867309431</v>
      </c>
      <c r="P27">
        <f t="shared" si="16"/>
        <v>0</v>
      </c>
      <c r="Q27">
        <f t="shared" si="17"/>
        <v>0</v>
      </c>
      <c r="T27">
        <f t="shared" si="3"/>
        <v>0</v>
      </c>
      <c r="U27">
        <f t="shared" si="4"/>
        <v>0</v>
      </c>
      <c r="V27">
        <f t="shared" si="5"/>
        <v>0</v>
      </c>
      <c r="W27">
        <f t="shared" si="6"/>
        <v>0</v>
      </c>
      <c r="AC27">
        <f t="shared" si="7"/>
        <v>0</v>
      </c>
      <c r="AD27">
        <f t="shared" si="8"/>
        <v>0</v>
      </c>
      <c r="AE27">
        <f t="shared" si="9"/>
        <v>0</v>
      </c>
      <c r="AF27">
        <f t="shared" si="10"/>
        <v>0</v>
      </c>
      <c r="AI27">
        <f t="shared" si="11"/>
        <v>0</v>
      </c>
      <c r="AJ27">
        <f t="shared" si="12"/>
        <v>0</v>
      </c>
      <c r="AK27">
        <f t="shared" si="13"/>
        <v>0</v>
      </c>
      <c r="AL27">
        <f t="shared" si="14"/>
        <v>0</v>
      </c>
    </row>
    <row r="28" spans="1:39" x14ac:dyDescent="0.25">
      <c r="A28" s="1">
        <v>143</v>
      </c>
      <c r="B28" t="s">
        <v>36</v>
      </c>
      <c r="C28" t="s">
        <v>14</v>
      </c>
      <c r="D28">
        <v>2045</v>
      </c>
      <c r="E28" t="s">
        <v>17</v>
      </c>
      <c r="F28">
        <v>0.15635315358168331</v>
      </c>
      <c r="G28" t="s">
        <v>18</v>
      </c>
      <c r="I28" t="s">
        <v>21</v>
      </c>
      <c r="J28">
        <v>0.1588397960537955</v>
      </c>
      <c r="K28" t="s">
        <v>18</v>
      </c>
      <c r="L28" t="s">
        <v>30</v>
      </c>
      <c r="M28" t="s">
        <v>21</v>
      </c>
      <c r="N28">
        <f t="shared" si="21"/>
        <v>1.5904012264217628</v>
      </c>
      <c r="O28">
        <f t="shared" si="22"/>
        <v>-74.427839204617626</v>
      </c>
      <c r="P28">
        <f t="shared" si="16"/>
        <v>0</v>
      </c>
      <c r="Q28">
        <f t="shared" si="17"/>
        <v>0</v>
      </c>
      <c r="T28">
        <f t="shared" si="3"/>
        <v>0</v>
      </c>
      <c r="U28">
        <f t="shared" si="4"/>
        <v>0</v>
      </c>
      <c r="V28">
        <f t="shared" si="5"/>
        <v>0</v>
      </c>
      <c r="W28">
        <f t="shared" si="6"/>
        <v>0</v>
      </c>
      <c r="AC28">
        <f t="shared" si="7"/>
        <v>0</v>
      </c>
      <c r="AD28">
        <f t="shared" si="8"/>
        <v>0</v>
      </c>
      <c r="AE28">
        <f t="shared" si="9"/>
        <v>0</v>
      </c>
      <c r="AF28">
        <f t="shared" si="10"/>
        <v>0</v>
      </c>
      <c r="AI28">
        <f t="shared" si="11"/>
        <v>0</v>
      </c>
      <c r="AJ28">
        <f t="shared" si="12"/>
        <v>0</v>
      </c>
      <c r="AK28">
        <f t="shared" si="13"/>
        <v>0</v>
      </c>
      <c r="AL28">
        <f t="shared" si="14"/>
        <v>0</v>
      </c>
    </row>
    <row r="29" spans="1:39" x14ac:dyDescent="0.25">
      <c r="A29" s="1">
        <v>150</v>
      </c>
      <c r="B29" t="s">
        <v>36</v>
      </c>
      <c r="C29" t="s">
        <v>14</v>
      </c>
      <c r="D29">
        <v>2050</v>
      </c>
      <c r="E29" t="s">
        <v>17</v>
      </c>
      <c r="F29">
        <v>0.1281085708890459</v>
      </c>
      <c r="G29" t="s">
        <v>18</v>
      </c>
      <c r="I29" t="s">
        <v>21</v>
      </c>
      <c r="J29">
        <v>0.12912200809549609</v>
      </c>
      <c r="K29" t="s">
        <v>18</v>
      </c>
      <c r="L29" t="s">
        <v>30</v>
      </c>
      <c r="M29" t="s">
        <v>21</v>
      </c>
      <c r="N29">
        <f t="shared" si="21"/>
        <v>0.79107681821533116</v>
      </c>
      <c r="O29">
        <f t="shared" si="22"/>
        <v>-79.212207297707664</v>
      </c>
      <c r="P29">
        <f t="shared" si="16"/>
        <v>0</v>
      </c>
      <c r="Q29">
        <f t="shared" si="17"/>
        <v>0</v>
      </c>
      <c r="S29">
        <f>100*ABS(J27-J29)/ABS(J27)</f>
        <v>35.657375458603681</v>
      </c>
      <c r="T29">
        <f t="shared" si="3"/>
        <v>0</v>
      </c>
      <c r="U29">
        <f t="shared" si="4"/>
        <v>0</v>
      </c>
      <c r="V29">
        <f t="shared" si="5"/>
        <v>0</v>
      </c>
      <c r="W29">
        <f t="shared" si="6"/>
        <v>0</v>
      </c>
      <c r="AC29">
        <f t="shared" si="7"/>
        <v>0</v>
      </c>
      <c r="AD29">
        <f t="shared" si="8"/>
        <v>0</v>
      </c>
      <c r="AE29">
        <f t="shared" si="9"/>
        <v>0</v>
      </c>
      <c r="AF29">
        <f t="shared" si="10"/>
        <v>0</v>
      </c>
      <c r="AI29">
        <f t="shared" si="11"/>
        <v>0</v>
      </c>
      <c r="AJ29">
        <f t="shared" si="12"/>
        <v>0</v>
      </c>
      <c r="AK29">
        <f t="shared" si="13"/>
        <v>0</v>
      </c>
      <c r="AL29">
        <f t="shared" si="14"/>
        <v>0</v>
      </c>
    </row>
    <row r="30" spans="1:39" x14ac:dyDescent="0.25">
      <c r="A30" s="1">
        <v>176</v>
      </c>
      <c r="B30" t="s">
        <v>36</v>
      </c>
      <c r="C30" t="s">
        <v>15</v>
      </c>
      <c r="D30">
        <v>2020</v>
      </c>
      <c r="E30" t="s">
        <v>17</v>
      </c>
      <c r="F30">
        <v>0.59251252964008072</v>
      </c>
      <c r="G30" t="s">
        <v>18</v>
      </c>
      <c r="I30" t="s">
        <v>21</v>
      </c>
      <c r="J30">
        <v>0.61297098530739014</v>
      </c>
      <c r="K30" t="s">
        <v>18</v>
      </c>
      <c r="L30" t="s">
        <v>30</v>
      </c>
      <c r="M30" t="s">
        <v>21</v>
      </c>
      <c r="N30">
        <f t="shared" si="21"/>
        <v>3.4528308928313836</v>
      </c>
      <c r="O30">
        <f>((J30-$J$30)*100)/$J$30</f>
        <v>0</v>
      </c>
      <c r="P30">
        <f t="shared" si="16"/>
        <v>0</v>
      </c>
      <c r="Q30">
        <f t="shared" si="17"/>
        <v>0</v>
      </c>
      <c r="T30">
        <f t="shared" si="3"/>
        <v>0</v>
      </c>
      <c r="U30">
        <f t="shared" si="4"/>
        <v>0</v>
      </c>
      <c r="V30">
        <f t="shared" si="5"/>
        <v>0</v>
      </c>
      <c r="W30">
        <f t="shared" si="6"/>
        <v>0</v>
      </c>
      <c r="AC30">
        <f t="shared" si="7"/>
        <v>0</v>
      </c>
      <c r="AD30">
        <f t="shared" si="8"/>
        <v>0</v>
      </c>
      <c r="AE30">
        <f t="shared" si="9"/>
        <v>0</v>
      </c>
      <c r="AF30">
        <f t="shared" si="10"/>
        <v>0</v>
      </c>
      <c r="AI30">
        <f t="shared" si="11"/>
        <v>0</v>
      </c>
      <c r="AJ30">
        <f t="shared" si="12"/>
        <v>0</v>
      </c>
      <c r="AK30">
        <f t="shared" si="13"/>
        <v>0</v>
      </c>
      <c r="AL30">
        <f t="shared" si="14"/>
        <v>0</v>
      </c>
    </row>
    <row r="31" spans="1:39" x14ac:dyDescent="0.25">
      <c r="A31" s="1">
        <v>209</v>
      </c>
      <c r="B31" t="s">
        <v>36</v>
      </c>
      <c r="C31" t="s">
        <v>15</v>
      </c>
      <c r="D31">
        <v>2025</v>
      </c>
      <c r="E31" t="s">
        <v>17</v>
      </c>
      <c r="F31">
        <v>0.285501958390731</v>
      </c>
      <c r="G31" t="s">
        <v>18</v>
      </c>
      <c r="I31" t="s">
        <v>21</v>
      </c>
      <c r="J31">
        <v>0.36700236207707582</v>
      </c>
      <c r="K31" t="s">
        <v>18</v>
      </c>
      <c r="L31" t="s">
        <v>30</v>
      </c>
      <c r="M31" t="s">
        <v>21</v>
      </c>
      <c r="N31">
        <f t="shared" si="21"/>
        <v>28.546355389550556</v>
      </c>
      <c r="O31">
        <f t="shared" ref="O31:O36" si="23">((J31-$J$30)*100)/$J$30</f>
        <v>-40.127286466416841</v>
      </c>
      <c r="P31">
        <f t="shared" si="16"/>
        <v>0</v>
      </c>
      <c r="Q31">
        <f t="shared" si="17"/>
        <v>0</v>
      </c>
      <c r="T31">
        <f t="shared" si="3"/>
        <v>0</v>
      </c>
      <c r="U31">
        <f t="shared" si="4"/>
        <v>0</v>
      </c>
      <c r="V31">
        <f t="shared" si="5"/>
        <v>0</v>
      </c>
      <c r="W31">
        <f t="shared" si="6"/>
        <v>0</v>
      </c>
      <c r="AC31">
        <f t="shared" si="7"/>
        <v>0</v>
      </c>
      <c r="AD31">
        <f t="shared" si="8"/>
        <v>0</v>
      </c>
      <c r="AE31">
        <f t="shared" si="9"/>
        <v>0</v>
      </c>
      <c r="AF31">
        <f t="shared" si="10"/>
        <v>0</v>
      </c>
      <c r="AI31">
        <f t="shared" si="11"/>
        <v>0</v>
      </c>
      <c r="AJ31">
        <f t="shared" si="12"/>
        <v>0</v>
      </c>
      <c r="AK31">
        <f t="shared" si="13"/>
        <v>0</v>
      </c>
      <c r="AL31">
        <f t="shared" si="14"/>
        <v>0</v>
      </c>
    </row>
    <row r="32" spans="1:39" x14ac:dyDescent="0.25">
      <c r="A32" s="1">
        <v>217</v>
      </c>
      <c r="B32" t="s">
        <v>36</v>
      </c>
      <c r="C32" t="s">
        <v>15</v>
      </c>
      <c r="D32">
        <v>2030</v>
      </c>
      <c r="E32" t="s">
        <v>17</v>
      </c>
      <c r="F32">
        <v>0.13648885393982849</v>
      </c>
      <c r="G32" t="s">
        <v>18</v>
      </c>
      <c r="I32" s="10" t="s">
        <v>21</v>
      </c>
      <c r="J32" s="10">
        <v>0.22009008413718151</v>
      </c>
      <c r="K32" s="10" t="s">
        <v>18</v>
      </c>
      <c r="L32" s="10" t="s">
        <v>30</v>
      </c>
      <c r="M32" s="10" t="s">
        <v>21</v>
      </c>
      <c r="N32" s="10">
        <f t="shared" si="21"/>
        <v>61.251324034275257</v>
      </c>
      <c r="O32" s="10">
        <f t="shared" si="23"/>
        <v>-64.094534747544103</v>
      </c>
      <c r="P32" s="10">
        <f t="shared" si="16"/>
        <v>0</v>
      </c>
      <c r="Q32" s="10">
        <f t="shared" si="17"/>
        <v>0</v>
      </c>
      <c r="R32" s="10"/>
      <c r="S32" s="10"/>
      <c r="T32" s="10">
        <f t="shared" si="3"/>
        <v>0</v>
      </c>
      <c r="U32" s="10">
        <f t="shared" si="4"/>
        <v>0</v>
      </c>
      <c r="V32" s="10">
        <f t="shared" si="5"/>
        <v>0</v>
      </c>
      <c r="W32" s="10">
        <f t="shared" si="6"/>
        <v>0</v>
      </c>
      <c r="X32" s="10"/>
      <c r="Y32" s="10"/>
      <c r="Z32" s="10"/>
      <c r="AA32" s="10"/>
      <c r="AB32" s="10"/>
      <c r="AC32" s="10">
        <f t="shared" si="7"/>
        <v>0</v>
      </c>
      <c r="AD32" s="10">
        <f t="shared" si="8"/>
        <v>0</v>
      </c>
      <c r="AE32" s="10">
        <f t="shared" si="9"/>
        <v>0</v>
      </c>
      <c r="AF32" s="10">
        <f t="shared" si="10"/>
        <v>0</v>
      </c>
      <c r="AG32" s="10"/>
      <c r="AH32" s="10"/>
      <c r="AI32" s="10" t="str">
        <f t="shared" si="11"/>
        <v>this one</v>
      </c>
      <c r="AJ32">
        <f t="shared" si="12"/>
        <v>0</v>
      </c>
      <c r="AK32">
        <f t="shared" si="13"/>
        <v>0</v>
      </c>
      <c r="AL32">
        <f t="shared" si="14"/>
        <v>0</v>
      </c>
      <c r="AM32" t="s">
        <v>92</v>
      </c>
    </row>
    <row r="33" spans="1:38" x14ac:dyDescent="0.25">
      <c r="A33" s="1">
        <v>260</v>
      </c>
      <c r="B33" t="s">
        <v>36</v>
      </c>
      <c r="C33" t="s">
        <v>15</v>
      </c>
      <c r="D33">
        <v>2035</v>
      </c>
      <c r="E33" t="s">
        <v>17</v>
      </c>
      <c r="F33">
        <v>8.0829114610548577E-2</v>
      </c>
      <c r="G33" t="s">
        <v>18</v>
      </c>
      <c r="I33" t="s">
        <v>21</v>
      </c>
      <c r="J33">
        <v>0.13256146453336121</v>
      </c>
      <c r="K33" t="s">
        <v>18</v>
      </c>
      <c r="L33" t="s">
        <v>30</v>
      </c>
      <c r="M33" t="s">
        <v>21</v>
      </c>
      <c r="N33">
        <f t="shared" si="21"/>
        <v>64.002123705139923</v>
      </c>
      <c r="O33">
        <f t="shared" si="23"/>
        <v>-78.373941391877651</v>
      </c>
      <c r="P33">
        <f t="shared" si="16"/>
        <v>0</v>
      </c>
      <c r="Q33">
        <f t="shared" si="17"/>
        <v>0</v>
      </c>
      <c r="T33">
        <f t="shared" si="3"/>
        <v>0</v>
      </c>
      <c r="U33">
        <f t="shared" si="4"/>
        <v>0</v>
      </c>
      <c r="V33">
        <f t="shared" si="5"/>
        <v>0</v>
      </c>
      <c r="W33">
        <f t="shared" si="6"/>
        <v>0</v>
      </c>
      <c r="AC33">
        <f t="shared" si="7"/>
        <v>0</v>
      </c>
      <c r="AD33">
        <f t="shared" si="8"/>
        <v>0</v>
      </c>
      <c r="AE33">
        <f t="shared" si="9"/>
        <v>0</v>
      </c>
      <c r="AF33">
        <f t="shared" si="10"/>
        <v>0</v>
      </c>
      <c r="AI33">
        <f t="shared" si="11"/>
        <v>0</v>
      </c>
      <c r="AJ33">
        <f t="shared" si="12"/>
        <v>0</v>
      </c>
      <c r="AK33">
        <f t="shared" si="13"/>
        <v>0</v>
      </c>
      <c r="AL33">
        <f t="shared" si="14"/>
        <v>0</v>
      </c>
    </row>
    <row r="34" spans="1:38" x14ac:dyDescent="0.25">
      <c r="A34" s="1">
        <v>278</v>
      </c>
      <c r="B34" t="s">
        <v>56</v>
      </c>
      <c r="C34" t="s">
        <v>15</v>
      </c>
      <c r="D34">
        <v>2040</v>
      </c>
      <c r="E34" t="s">
        <v>17</v>
      </c>
      <c r="F34">
        <v>5.9849839645866099E-2</v>
      </c>
      <c r="G34" t="s">
        <v>18</v>
      </c>
      <c r="I34" t="s">
        <v>21</v>
      </c>
      <c r="J34">
        <v>8.305608708068668E-2</v>
      </c>
      <c r="K34" t="s">
        <v>18</v>
      </c>
      <c r="L34" t="s">
        <v>30</v>
      </c>
      <c r="M34" t="s">
        <v>21</v>
      </c>
      <c r="N34">
        <f t="shared" si="21"/>
        <v>38.774117979484792</v>
      </c>
      <c r="O34">
        <f t="shared" si="23"/>
        <v>-86.450241680030572</v>
      </c>
      <c r="P34">
        <f t="shared" si="16"/>
        <v>0</v>
      </c>
      <c r="Q34">
        <f t="shared" si="17"/>
        <v>0</v>
      </c>
      <c r="T34">
        <f t="shared" si="3"/>
        <v>0</v>
      </c>
      <c r="U34">
        <f t="shared" si="4"/>
        <v>0</v>
      </c>
      <c r="V34">
        <f t="shared" si="5"/>
        <v>0</v>
      </c>
      <c r="W34">
        <f t="shared" si="6"/>
        <v>0</v>
      </c>
      <c r="AC34">
        <f t="shared" si="7"/>
        <v>0</v>
      </c>
      <c r="AD34">
        <f t="shared" si="8"/>
        <v>0</v>
      </c>
      <c r="AE34">
        <f t="shared" si="9"/>
        <v>0</v>
      </c>
      <c r="AF34">
        <f t="shared" si="10"/>
        <v>0</v>
      </c>
      <c r="AI34">
        <f t="shared" si="11"/>
        <v>0</v>
      </c>
      <c r="AJ34">
        <f t="shared" si="12"/>
        <v>0</v>
      </c>
      <c r="AK34">
        <f t="shared" si="13"/>
        <v>0</v>
      </c>
      <c r="AL34">
        <f t="shared" si="14"/>
        <v>0</v>
      </c>
    </row>
    <row r="35" spans="1:38" x14ac:dyDescent="0.25">
      <c r="A35" s="1">
        <v>306</v>
      </c>
      <c r="B35" t="s">
        <v>36</v>
      </c>
      <c r="C35" t="s">
        <v>15</v>
      </c>
      <c r="D35">
        <v>2045</v>
      </c>
      <c r="E35" t="s">
        <v>17</v>
      </c>
      <c r="F35">
        <v>5.3926134419019431E-2</v>
      </c>
      <c r="G35" t="s">
        <v>18</v>
      </c>
      <c r="I35" t="s">
        <v>21</v>
      </c>
      <c r="J35">
        <v>6.6515315016818052E-2</v>
      </c>
      <c r="K35" t="s">
        <v>18</v>
      </c>
      <c r="L35" t="s">
        <v>30</v>
      </c>
      <c r="M35" t="s">
        <v>21</v>
      </c>
      <c r="N35">
        <f t="shared" si="21"/>
        <v>23.345230904143005</v>
      </c>
      <c r="O35">
        <f t="shared" si="23"/>
        <v>-89.148700899201245</v>
      </c>
      <c r="P35">
        <f t="shared" si="16"/>
        <v>0</v>
      </c>
      <c r="Q35">
        <f t="shared" si="17"/>
        <v>0</v>
      </c>
      <c r="T35">
        <f t="shared" si="3"/>
        <v>0</v>
      </c>
      <c r="U35">
        <f t="shared" si="4"/>
        <v>0</v>
      </c>
      <c r="V35">
        <f t="shared" si="5"/>
        <v>0</v>
      </c>
      <c r="W35">
        <f t="shared" si="6"/>
        <v>0</v>
      </c>
      <c r="AC35">
        <f t="shared" si="7"/>
        <v>0</v>
      </c>
      <c r="AD35">
        <f t="shared" si="8"/>
        <v>0</v>
      </c>
      <c r="AE35">
        <f t="shared" si="9"/>
        <v>0</v>
      </c>
      <c r="AF35">
        <f t="shared" si="10"/>
        <v>0</v>
      </c>
      <c r="AI35">
        <f t="shared" si="11"/>
        <v>0</v>
      </c>
      <c r="AJ35">
        <f t="shared" si="12"/>
        <v>0</v>
      </c>
      <c r="AK35">
        <f t="shared" si="13"/>
        <v>0</v>
      </c>
      <c r="AL35">
        <f t="shared" si="14"/>
        <v>0</v>
      </c>
    </row>
    <row r="36" spans="1:38" x14ac:dyDescent="0.25">
      <c r="A36" s="1">
        <v>321</v>
      </c>
      <c r="B36" t="s">
        <v>36</v>
      </c>
      <c r="C36" t="s">
        <v>15</v>
      </c>
      <c r="D36">
        <v>2050</v>
      </c>
      <c r="E36" t="s">
        <v>17</v>
      </c>
      <c r="F36">
        <v>4.985853716393595E-2</v>
      </c>
      <c r="G36" t="s">
        <v>18</v>
      </c>
      <c r="I36" t="s">
        <v>21</v>
      </c>
      <c r="J36">
        <v>6.0434155004925813E-2</v>
      </c>
      <c r="K36" t="s">
        <v>18</v>
      </c>
      <c r="L36" t="s">
        <v>30</v>
      </c>
      <c r="M36" t="s">
        <v>21</v>
      </c>
      <c r="N36">
        <f t="shared" si="21"/>
        <v>21.211247747235348</v>
      </c>
      <c r="O36">
        <f t="shared" si="23"/>
        <v>-90.140780484965447</v>
      </c>
      <c r="P36">
        <f t="shared" si="16"/>
        <v>0</v>
      </c>
      <c r="Q36">
        <f t="shared" si="17"/>
        <v>0</v>
      </c>
      <c r="S36">
        <f>100*ABS(J34-J36)/ABS(J34)</f>
        <v>27.23693454735508</v>
      </c>
      <c r="T36">
        <f t="shared" si="3"/>
        <v>0</v>
      </c>
      <c r="U36">
        <f t="shared" si="4"/>
        <v>0</v>
      </c>
      <c r="V36">
        <f t="shared" si="5"/>
        <v>0</v>
      </c>
      <c r="W36">
        <f t="shared" si="6"/>
        <v>0</v>
      </c>
      <c r="AC36">
        <f t="shared" si="7"/>
        <v>0</v>
      </c>
      <c r="AD36">
        <f t="shared" si="8"/>
        <v>0</v>
      </c>
      <c r="AE36">
        <f t="shared" si="9"/>
        <v>0</v>
      </c>
      <c r="AF36">
        <f t="shared" si="10"/>
        <v>0</v>
      </c>
      <c r="AI36">
        <f t="shared" si="11"/>
        <v>0</v>
      </c>
      <c r="AJ36">
        <f t="shared" si="12"/>
        <v>0</v>
      </c>
      <c r="AK36">
        <f t="shared" si="13"/>
        <v>0</v>
      </c>
      <c r="AL36">
        <f t="shared" si="14"/>
        <v>0</v>
      </c>
    </row>
    <row r="37" spans="1:38" x14ac:dyDescent="0.25">
      <c r="A37" s="1">
        <v>349</v>
      </c>
      <c r="B37" t="s">
        <v>36</v>
      </c>
      <c r="C37" t="s">
        <v>16</v>
      </c>
      <c r="D37">
        <v>2020</v>
      </c>
      <c r="E37" t="s">
        <v>17</v>
      </c>
      <c r="F37">
        <v>0.59251252964008072</v>
      </c>
      <c r="G37" t="s">
        <v>18</v>
      </c>
      <c r="I37" t="s">
        <v>21</v>
      </c>
      <c r="J37">
        <v>0.61297098530739025</v>
      </c>
      <c r="K37" t="s">
        <v>18</v>
      </c>
      <c r="L37" t="s">
        <v>30</v>
      </c>
      <c r="M37" t="s">
        <v>21</v>
      </c>
      <c r="N37">
        <f t="shared" si="21"/>
        <v>3.4528308928314022</v>
      </c>
      <c r="O37">
        <f>((J37-$J$37)*100)/$J$37</f>
        <v>0</v>
      </c>
      <c r="P37">
        <f t="shared" si="16"/>
        <v>0</v>
      </c>
      <c r="Q37">
        <f t="shared" si="17"/>
        <v>0</v>
      </c>
      <c r="T37">
        <f t="shared" si="3"/>
        <v>0</v>
      </c>
      <c r="U37">
        <f t="shared" si="4"/>
        <v>0</v>
      </c>
      <c r="V37">
        <f t="shared" si="5"/>
        <v>0</v>
      </c>
      <c r="W37">
        <f t="shared" si="6"/>
        <v>0</v>
      </c>
      <c r="AC37">
        <f t="shared" si="7"/>
        <v>0</v>
      </c>
      <c r="AD37">
        <f t="shared" si="8"/>
        <v>0</v>
      </c>
      <c r="AE37">
        <f t="shared" si="9"/>
        <v>0</v>
      </c>
      <c r="AF37">
        <f t="shared" si="10"/>
        <v>0</v>
      </c>
      <c r="AI37">
        <f t="shared" si="11"/>
        <v>0</v>
      </c>
      <c r="AJ37">
        <f t="shared" si="12"/>
        <v>0</v>
      </c>
      <c r="AK37">
        <f t="shared" si="13"/>
        <v>0</v>
      </c>
      <c r="AL37">
        <f t="shared" si="14"/>
        <v>0</v>
      </c>
    </row>
    <row r="38" spans="1:38" x14ac:dyDescent="0.25">
      <c r="A38" s="1">
        <v>371</v>
      </c>
      <c r="B38" t="s">
        <v>36</v>
      </c>
      <c r="C38" t="s">
        <v>16</v>
      </c>
      <c r="D38">
        <v>2025</v>
      </c>
      <c r="E38" t="s">
        <v>17</v>
      </c>
      <c r="F38">
        <v>0.35687449532978222</v>
      </c>
      <c r="G38" t="s">
        <v>18</v>
      </c>
      <c r="I38" t="s">
        <v>21</v>
      </c>
      <c r="J38">
        <v>0.29291625971635421</v>
      </c>
      <c r="K38" t="s">
        <v>18</v>
      </c>
      <c r="L38" t="s">
        <v>30</v>
      </c>
      <c r="M38" t="s">
        <v>21</v>
      </c>
      <c r="N38">
        <f>((J38-F38)/F38)*100</f>
        <v>-17.921772626067096</v>
      </c>
      <c r="O38">
        <f>((J38-$J$37)*100)/$J$37</f>
        <v>-52.213682745609283</v>
      </c>
      <c r="P38">
        <f t="shared" si="16"/>
        <v>0</v>
      </c>
      <c r="Q38">
        <f t="shared" si="17"/>
        <v>0</v>
      </c>
      <c r="T38">
        <f t="shared" si="3"/>
        <v>0</v>
      </c>
      <c r="U38">
        <f t="shared" si="4"/>
        <v>0</v>
      </c>
      <c r="V38">
        <f t="shared" si="5"/>
        <v>0</v>
      </c>
      <c r="W38">
        <f t="shared" si="6"/>
        <v>0</v>
      </c>
      <c r="AC38">
        <f t="shared" si="7"/>
        <v>0</v>
      </c>
      <c r="AD38">
        <f t="shared" si="8"/>
        <v>0</v>
      </c>
      <c r="AE38">
        <f t="shared" si="9"/>
        <v>0</v>
      </c>
      <c r="AF38">
        <f t="shared" si="10"/>
        <v>0</v>
      </c>
      <c r="AI38">
        <f t="shared" si="11"/>
        <v>0</v>
      </c>
      <c r="AJ38">
        <f t="shared" si="12"/>
        <v>0</v>
      </c>
      <c r="AK38">
        <f t="shared" si="13"/>
        <v>0</v>
      </c>
      <c r="AL38">
        <f t="shared" si="14"/>
        <v>0</v>
      </c>
    </row>
    <row r="39" spans="1:38" x14ac:dyDescent="0.25">
      <c r="A39" s="9">
        <v>407</v>
      </c>
      <c r="B39" s="10" t="s">
        <v>36</v>
      </c>
      <c r="C39" s="10" t="s">
        <v>16</v>
      </c>
      <c r="D39" s="10">
        <v>2030</v>
      </c>
      <c r="E39" s="10" t="s">
        <v>17</v>
      </c>
      <c r="F39" s="10">
        <v>0.21543877190969521</v>
      </c>
      <c r="G39" s="10" t="s">
        <v>18</v>
      </c>
      <c r="H39" s="10"/>
      <c r="I39" s="10" t="s">
        <v>21</v>
      </c>
      <c r="J39" s="10">
        <v>0.13874581824138141</v>
      </c>
      <c r="K39" s="10" t="s">
        <v>18</v>
      </c>
      <c r="L39" s="10" t="s">
        <v>30</v>
      </c>
      <c r="M39" s="10" t="s">
        <v>21</v>
      </c>
      <c r="N39" s="10">
        <f t="shared" si="21"/>
        <v>-35.598491853853005</v>
      </c>
      <c r="O39" s="10">
        <f>((J39-$J$37)*100)/$J$37</f>
        <v>-77.365026801096676</v>
      </c>
      <c r="P39" s="10">
        <f t="shared" si="16"/>
        <v>0</v>
      </c>
      <c r="Q39" s="10">
        <f t="shared" si="17"/>
        <v>0</v>
      </c>
      <c r="R39" s="10"/>
      <c r="S39" s="10"/>
      <c r="T39" s="10">
        <f t="shared" si="3"/>
        <v>0</v>
      </c>
      <c r="U39" s="10">
        <f t="shared" si="4"/>
        <v>0</v>
      </c>
      <c r="V39" s="10">
        <f t="shared" si="5"/>
        <v>0</v>
      </c>
      <c r="W39" s="10">
        <f t="shared" si="6"/>
        <v>0</v>
      </c>
      <c r="X39" s="10"/>
      <c r="Y39" s="10"/>
      <c r="Z39" s="10"/>
      <c r="AA39" s="10"/>
      <c r="AB39" s="10"/>
      <c r="AC39" s="10">
        <f t="shared" si="7"/>
        <v>0</v>
      </c>
      <c r="AD39" s="10">
        <f t="shared" si="8"/>
        <v>0</v>
      </c>
      <c r="AE39" s="10" t="str">
        <f t="shared" si="9"/>
        <v>this one</v>
      </c>
      <c r="AF39">
        <f t="shared" si="10"/>
        <v>0</v>
      </c>
      <c r="AG39" t="s">
        <v>92</v>
      </c>
      <c r="AI39">
        <f t="shared" si="11"/>
        <v>0</v>
      </c>
      <c r="AJ39">
        <f t="shared" si="12"/>
        <v>0</v>
      </c>
      <c r="AK39">
        <f t="shared" si="13"/>
        <v>0</v>
      </c>
      <c r="AL39">
        <f t="shared" si="14"/>
        <v>0</v>
      </c>
    </row>
    <row r="40" spans="1:38" x14ac:dyDescent="0.25">
      <c r="A40" s="1">
        <v>413</v>
      </c>
      <c r="B40" t="s">
        <v>36</v>
      </c>
      <c r="C40" t="s">
        <v>16</v>
      </c>
      <c r="D40">
        <v>2035</v>
      </c>
      <c r="E40" t="s">
        <v>17</v>
      </c>
      <c r="F40">
        <v>0.13073581523574049</v>
      </c>
      <c r="G40" t="s">
        <v>18</v>
      </c>
      <c r="I40" t="s">
        <v>21</v>
      </c>
      <c r="J40">
        <v>8.17309596495326E-2</v>
      </c>
      <c r="K40" t="s">
        <v>18</v>
      </c>
      <c r="L40" t="s">
        <v>30</v>
      </c>
      <c r="M40" t="s">
        <v>21</v>
      </c>
      <c r="N40">
        <f t="shared" si="21"/>
        <v>-37.483879607009911</v>
      </c>
      <c r="O40">
        <f t="shared" ref="O40:O43" si="24">((J40-$J$37)*100)/$J$37</f>
        <v>-86.666422782059342</v>
      </c>
      <c r="P40">
        <f t="shared" si="16"/>
        <v>0</v>
      </c>
      <c r="Q40">
        <f t="shared" si="17"/>
        <v>1</v>
      </c>
      <c r="T40">
        <f t="shared" si="3"/>
        <v>0</v>
      </c>
      <c r="U40">
        <f t="shared" si="4"/>
        <v>0</v>
      </c>
      <c r="V40">
        <f t="shared" si="5"/>
        <v>0</v>
      </c>
      <c r="W40">
        <f t="shared" si="6"/>
        <v>0</v>
      </c>
      <c r="AC40">
        <f t="shared" si="7"/>
        <v>0</v>
      </c>
      <c r="AD40">
        <f t="shared" si="8"/>
        <v>0</v>
      </c>
      <c r="AE40">
        <f t="shared" si="9"/>
        <v>0</v>
      </c>
      <c r="AF40">
        <f t="shared" si="10"/>
        <v>0</v>
      </c>
      <c r="AI40">
        <f t="shared" si="11"/>
        <v>0</v>
      </c>
      <c r="AJ40">
        <f t="shared" si="12"/>
        <v>0</v>
      </c>
      <c r="AK40">
        <f t="shared" si="13"/>
        <v>0</v>
      </c>
      <c r="AL40">
        <f t="shared" si="14"/>
        <v>0</v>
      </c>
    </row>
    <row r="41" spans="1:38" x14ac:dyDescent="0.25">
      <c r="A41" s="1">
        <v>432</v>
      </c>
      <c r="B41" t="s">
        <v>56</v>
      </c>
      <c r="C41" t="s">
        <v>16</v>
      </c>
      <c r="D41">
        <v>2040</v>
      </c>
      <c r="E41" t="s">
        <v>17</v>
      </c>
      <c r="F41">
        <v>8.2333387328640553E-2</v>
      </c>
      <c r="G41" t="s">
        <v>18</v>
      </c>
      <c r="I41" t="s">
        <v>21</v>
      </c>
      <c r="J41">
        <v>6.1091323068440069E-2</v>
      </c>
      <c r="K41" t="s">
        <v>18</v>
      </c>
      <c r="L41" t="s">
        <v>30</v>
      </c>
      <c r="M41" t="s">
        <v>21</v>
      </c>
      <c r="N41">
        <f t="shared" si="21"/>
        <v>-25.800061128799452</v>
      </c>
      <c r="O41">
        <f t="shared" si="24"/>
        <v>-90.033570179866786</v>
      </c>
      <c r="P41">
        <f t="shared" si="16"/>
        <v>0</v>
      </c>
      <c r="Q41">
        <f t="shared" si="17"/>
        <v>0</v>
      </c>
      <c r="T41">
        <f t="shared" si="3"/>
        <v>0</v>
      </c>
      <c r="U41">
        <f t="shared" si="4"/>
        <v>0</v>
      </c>
      <c r="V41">
        <f t="shared" si="5"/>
        <v>0</v>
      </c>
      <c r="W41">
        <f t="shared" si="6"/>
        <v>0</v>
      </c>
      <c r="AC41">
        <f t="shared" si="7"/>
        <v>0</v>
      </c>
      <c r="AD41">
        <f t="shared" si="8"/>
        <v>0</v>
      </c>
      <c r="AE41">
        <f t="shared" si="9"/>
        <v>0</v>
      </c>
      <c r="AF41">
        <f t="shared" si="10"/>
        <v>0</v>
      </c>
      <c r="AI41">
        <f t="shared" si="11"/>
        <v>0</v>
      </c>
      <c r="AJ41">
        <f t="shared" si="12"/>
        <v>0</v>
      </c>
      <c r="AK41">
        <f t="shared" si="13"/>
        <v>0</v>
      </c>
      <c r="AL41">
        <f t="shared" si="14"/>
        <v>0</v>
      </c>
    </row>
    <row r="42" spans="1:38" x14ac:dyDescent="0.25">
      <c r="A42" s="1">
        <v>465</v>
      </c>
      <c r="B42" t="s">
        <v>36</v>
      </c>
      <c r="C42" t="s">
        <v>16</v>
      </c>
      <c r="D42">
        <v>2045</v>
      </c>
      <c r="E42" t="s">
        <v>17</v>
      </c>
      <c r="F42">
        <v>6.5579421411394723E-2</v>
      </c>
      <c r="G42" t="s">
        <v>18</v>
      </c>
      <c r="I42" t="s">
        <v>21</v>
      </c>
      <c r="J42">
        <v>5.6459437171848488E-2</v>
      </c>
      <c r="K42" t="s">
        <v>18</v>
      </c>
      <c r="L42" t="s">
        <v>30</v>
      </c>
      <c r="M42" t="s">
        <v>21</v>
      </c>
      <c r="N42">
        <f t="shared" si="21"/>
        <v>-13.906777527563847</v>
      </c>
      <c r="O42">
        <f t="shared" si="24"/>
        <v>-90.789215391078343</v>
      </c>
      <c r="P42">
        <f t="shared" si="16"/>
        <v>0</v>
      </c>
      <c r="Q42">
        <f t="shared" si="17"/>
        <v>0</v>
      </c>
      <c r="T42">
        <f t="shared" si="3"/>
        <v>0</v>
      </c>
      <c r="U42">
        <f t="shared" si="4"/>
        <v>0</v>
      </c>
      <c r="V42">
        <f t="shared" si="5"/>
        <v>0</v>
      </c>
      <c r="W42">
        <f t="shared" si="6"/>
        <v>0</v>
      </c>
      <c r="AC42">
        <f t="shared" si="7"/>
        <v>0</v>
      </c>
      <c r="AD42">
        <f t="shared" si="8"/>
        <v>0</v>
      </c>
      <c r="AE42">
        <f t="shared" si="9"/>
        <v>0</v>
      </c>
      <c r="AF42">
        <f t="shared" si="10"/>
        <v>0</v>
      </c>
      <c r="AI42">
        <f t="shared" si="11"/>
        <v>0</v>
      </c>
      <c r="AJ42">
        <f t="shared" si="12"/>
        <v>0</v>
      </c>
      <c r="AK42">
        <f t="shared" si="13"/>
        <v>0</v>
      </c>
      <c r="AL42">
        <f t="shared" si="14"/>
        <v>0</v>
      </c>
    </row>
    <row r="43" spans="1:38" x14ac:dyDescent="0.25">
      <c r="A43" s="1">
        <v>488</v>
      </c>
      <c r="B43" t="s">
        <v>36</v>
      </c>
      <c r="C43" t="s">
        <v>16</v>
      </c>
      <c r="D43">
        <v>2050</v>
      </c>
      <c r="E43" t="s">
        <v>17</v>
      </c>
      <c r="F43">
        <v>5.8734338776531947E-2</v>
      </c>
      <c r="G43" t="s">
        <v>18</v>
      </c>
      <c r="I43" t="s">
        <v>21</v>
      </c>
      <c r="J43">
        <v>5.3886347681152441E-2</v>
      </c>
      <c r="K43" t="s">
        <v>18</v>
      </c>
      <c r="L43" t="s">
        <v>30</v>
      </c>
      <c r="M43" t="s">
        <v>21</v>
      </c>
      <c r="N43">
        <f>((J43-F43)/F43)*100</f>
        <v>-8.2541000654230263</v>
      </c>
      <c r="O43">
        <f t="shared" si="24"/>
        <v>-91.208988847305761</v>
      </c>
      <c r="P43">
        <f t="shared" si="16"/>
        <v>0</v>
      </c>
      <c r="Q43">
        <f t="shared" si="17"/>
        <v>0</v>
      </c>
      <c r="S43">
        <f>100*ABS(J41-J43)/ABS(J41)</f>
        <v>11.793778601285091</v>
      </c>
      <c r="T43">
        <f t="shared" si="3"/>
        <v>0</v>
      </c>
      <c r="U43">
        <f t="shared" si="4"/>
        <v>0</v>
      </c>
      <c r="V43">
        <f t="shared" si="5"/>
        <v>0</v>
      </c>
      <c r="W43">
        <f t="shared" si="6"/>
        <v>0</v>
      </c>
      <c r="AC43">
        <f t="shared" si="7"/>
        <v>0</v>
      </c>
      <c r="AD43">
        <f t="shared" si="8"/>
        <v>0</v>
      </c>
      <c r="AE43">
        <f t="shared" si="9"/>
        <v>0</v>
      </c>
      <c r="AF43">
        <f t="shared" si="10"/>
        <v>0</v>
      </c>
      <c r="AI43">
        <f t="shared" si="11"/>
        <v>0</v>
      </c>
      <c r="AJ43">
        <f t="shared" si="12"/>
        <v>0</v>
      </c>
      <c r="AK43">
        <f t="shared" si="13"/>
        <v>0</v>
      </c>
      <c r="AL43">
        <f t="shared" si="14"/>
        <v>0</v>
      </c>
    </row>
    <row r="44" spans="1:38" x14ac:dyDescent="0.25">
      <c r="A44" s="1">
        <v>21</v>
      </c>
      <c r="B44" t="s">
        <v>37</v>
      </c>
      <c r="C44" t="s">
        <v>14</v>
      </c>
      <c r="D44">
        <v>2020</v>
      </c>
      <c r="E44" t="s">
        <v>17</v>
      </c>
      <c r="F44">
        <v>6.5374626761550883E-2</v>
      </c>
      <c r="G44" t="s">
        <v>18</v>
      </c>
      <c r="I44" t="s">
        <v>22</v>
      </c>
      <c r="J44">
        <v>6.4258218304018372E-2</v>
      </c>
      <c r="K44" t="s">
        <v>18</v>
      </c>
      <c r="L44" t="s">
        <v>30</v>
      </c>
      <c r="M44" t="s">
        <v>22</v>
      </c>
      <c r="N44">
        <f>((J44-F44)/F44)*100</f>
        <v>-1.7077091110661764</v>
      </c>
      <c r="O44">
        <f>((J44-$J$44)*100)/$J$44</f>
        <v>0</v>
      </c>
      <c r="P44">
        <f t="shared" si="16"/>
        <v>0</v>
      </c>
      <c r="Q44">
        <f t="shared" si="17"/>
        <v>0</v>
      </c>
      <c r="T44">
        <f t="shared" si="3"/>
        <v>0</v>
      </c>
      <c r="U44">
        <f t="shared" si="4"/>
        <v>0</v>
      </c>
      <c r="V44">
        <f t="shared" si="5"/>
        <v>0</v>
      </c>
      <c r="W44">
        <f t="shared" si="6"/>
        <v>0</v>
      </c>
      <c r="AC44">
        <f t="shared" si="7"/>
        <v>0</v>
      </c>
      <c r="AD44">
        <f t="shared" si="8"/>
        <v>0</v>
      </c>
      <c r="AE44">
        <f t="shared" si="9"/>
        <v>0</v>
      </c>
      <c r="AF44">
        <f t="shared" si="10"/>
        <v>0</v>
      </c>
      <c r="AI44">
        <f t="shared" si="11"/>
        <v>0</v>
      </c>
      <c r="AJ44">
        <f t="shared" si="12"/>
        <v>0</v>
      </c>
      <c r="AK44">
        <f t="shared" si="13"/>
        <v>0</v>
      </c>
      <c r="AL44">
        <f t="shared" si="14"/>
        <v>0</v>
      </c>
    </row>
    <row r="45" spans="1:38" x14ac:dyDescent="0.25">
      <c r="A45" s="1">
        <v>33</v>
      </c>
      <c r="B45" t="s">
        <v>37</v>
      </c>
      <c r="C45" t="s">
        <v>14</v>
      </c>
      <c r="D45">
        <v>2025</v>
      </c>
      <c r="E45" t="s">
        <v>17</v>
      </c>
      <c r="F45">
        <v>5.5421646186639001E-2</v>
      </c>
      <c r="G45" t="s">
        <v>18</v>
      </c>
      <c r="I45" t="s">
        <v>22</v>
      </c>
      <c r="J45">
        <v>5.4295588859279133E-2</v>
      </c>
      <c r="K45" t="s">
        <v>18</v>
      </c>
      <c r="L45" t="s">
        <v>30</v>
      </c>
      <c r="M45" t="s">
        <v>22</v>
      </c>
      <c r="N45">
        <f>((J45-F45)/F45)*100</f>
        <v>-2.0318005776438612</v>
      </c>
      <c r="O45">
        <f t="shared" ref="O45:O50" si="25">((J45-$J$44)*100)/$J$44</f>
        <v>-15.504054901746676</v>
      </c>
      <c r="P45">
        <f t="shared" si="16"/>
        <v>0</v>
      </c>
      <c r="Q45">
        <f t="shared" si="17"/>
        <v>0</v>
      </c>
      <c r="T45">
        <f t="shared" si="3"/>
        <v>0</v>
      </c>
      <c r="U45">
        <f t="shared" si="4"/>
        <v>0</v>
      </c>
      <c r="V45">
        <f t="shared" si="5"/>
        <v>0</v>
      </c>
      <c r="W45">
        <f t="shared" si="6"/>
        <v>0</v>
      </c>
      <c r="AC45">
        <f t="shared" si="7"/>
        <v>0</v>
      </c>
      <c r="AD45">
        <f t="shared" si="8"/>
        <v>0</v>
      </c>
      <c r="AE45">
        <f t="shared" si="9"/>
        <v>0</v>
      </c>
      <c r="AF45">
        <f t="shared" si="10"/>
        <v>0</v>
      </c>
      <c r="AI45">
        <f t="shared" si="11"/>
        <v>0</v>
      </c>
      <c r="AJ45">
        <f t="shared" si="12"/>
        <v>0</v>
      </c>
      <c r="AK45">
        <f t="shared" si="13"/>
        <v>0</v>
      </c>
      <c r="AL45">
        <f t="shared" si="14"/>
        <v>0</v>
      </c>
    </row>
    <row r="46" spans="1:38" x14ac:dyDescent="0.25">
      <c r="A46" s="1">
        <v>49</v>
      </c>
      <c r="B46" t="s">
        <v>37</v>
      </c>
      <c r="C46" t="s">
        <v>14</v>
      </c>
      <c r="D46">
        <v>2030</v>
      </c>
      <c r="E46" t="s">
        <v>17</v>
      </c>
      <c r="F46">
        <v>4.8262332493423793E-2</v>
      </c>
      <c r="G46" t="s">
        <v>18</v>
      </c>
      <c r="I46" t="s">
        <v>22</v>
      </c>
      <c r="J46">
        <v>4.7025277698937502E-2</v>
      </c>
      <c r="K46" t="s">
        <v>18</v>
      </c>
      <c r="L46" t="s">
        <v>30</v>
      </c>
      <c r="M46" t="s">
        <v>22</v>
      </c>
      <c r="N46">
        <f t="shared" si="21"/>
        <v>-2.5631889935175662</v>
      </c>
      <c r="O46">
        <f t="shared" si="25"/>
        <v>-26.818267079159291</v>
      </c>
      <c r="P46">
        <f t="shared" si="16"/>
        <v>0</v>
      </c>
      <c r="Q46">
        <f t="shared" si="17"/>
        <v>0</v>
      </c>
      <c r="T46">
        <f t="shared" si="3"/>
        <v>0</v>
      </c>
      <c r="U46">
        <f t="shared" si="4"/>
        <v>0</v>
      </c>
      <c r="V46">
        <f t="shared" si="5"/>
        <v>0</v>
      </c>
      <c r="W46">
        <f t="shared" si="6"/>
        <v>0</v>
      </c>
      <c r="AC46">
        <f t="shared" si="7"/>
        <v>0</v>
      </c>
      <c r="AD46">
        <f t="shared" si="8"/>
        <v>0</v>
      </c>
      <c r="AE46">
        <f t="shared" si="9"/>
        <v>0</v>
      </c>
      <c r="AF46">
        <f t="shared" si="10"/>
        <v>0</v>
      </c>
      <c r="AI46">
        <f t="shared" si="11"/>
        <v>0</v>
      </c>
      <c r="AJ46">
        <f t="shared" si="12"/>
        <v>0</v>
      </c>
      <c r="AK46">
        <f t="shared" si="13"/>
        <v>0</v>
      </c>
      <c r="AL46">
        <f t="shared" si="14"/>
        <v>0</v>
      </c>
    </row>
    <row r="47" spans="1:38" x14ac:dyDescent="0.25">
      <c r="A47" s="1">
        <v>90</v>
      </c>
      <c r="B47" t="s">
        <v>37</v>
      </c>
      <c r="C47" t="s">
        <v>14</v>
      </c>
      <c r="D47">
        <v>2035</v>
      </c>
      <c r="E47" t="s">
        <v>17</v>
      </c>
      <c r="F47">
        <v>4.548318706892171E-2</v>
      </c>
      <c r="G47" t="s">
        <v>18</v>
      </c>
      <c r="I47" t="s">
        <v>22</v>
      </c>
      <c r="J47">
        <v>4.3923306986225749E-2</v>
      </c>
      <c r="K47" t="s">
        <v>18</v>
      </c>
      <c r="L47" t="s">
        <v>30</v>
      </c>
      <c r="M47" t="s">
        <v>22</v>
      </c>
      <c r="N47">
        <f>((J47-F47)/F47)*100</f>
        <v>-3.4295751534127081</v>
      </c>
      <c r="O47">
        <f t="shared" si="25"/>
        <v>-31.645619586873895</v>
      </c>
      <c r="P47">
        <f t="shared" si="16"/>
        <v>0</v>
      </c>
      <c r="Q47">
        <f t="shared" si="17"/>
        <v>0</v>
      </c>
      <c r="T47">
        <f t="shared" si="3"/>
        <v>0</v>
      </c>
      <c r="U47">
        <f t="shared" si="4"/>
        <v>0</v>
      </c>
      <c r="V47">
        <f t="shared" si="5"/>
        <v>0</v>
      </c>
      <c r="W47">
        <f t="shared" si="6"/>
        <v>0</v>
      </c>
      <c r="AC47">
        <f t="shared" si="7"/>
        <v>0</v>
      </c>
      <c r="AD47">
        <f t="shared" si="8"/>
        <v>0</v>
      </c>
      <c r="AE47">
        <f t="shared" si="9"/>
        <v>0</v>
      </c>
      <c r="AF47">
        <f t="shared" si="10"/>
        <v>0</v>
      </c>
      <c r="AI47">
        <f t="shared" si="11"/>
        <v>0</v>
      </c>
      <c r="AJ47">
        <f t="shared" si="12"/>
        <v>0</v>
      </c>
      <c r="AK47">
        <f t="shared" si="13"/>
        <v>0</v>
      </c>
      <c r="AL47">
        <f t="shared" si="14"/>
        <v>0</v>
      </c>
    </row>
    <row r="48" spans="1:38" x14ac:dyDescent="0.25">
      <c r="A48" s="1">
        <v>118</v>
      </c>
      <c r="B48" t="s">
        <v>57</v>
      </c>
      <c r="C48" t="s">
        <v>14</v>
      </c>
      <c r="D48">
        <v>2040</v>
      </c>
      <c r="E48" t="s">
        <v>17</v>
      </c>
      <c r="F48">
        <v>4.3831929275901099E-2</v>
      </c>
      <c r="G48" t="s">
        <v>18</v>
      </c>
      <c r="I48" t="s">
        <v>22</v>
      </c>
      <c r="J48">
        <v>4.1765030720990193E-2</v>
      </c>
      <c r="K48" t="s">
        <v>18</v>
      </c>
      <c r="L48" t="s">
        <v>30</v>
      </c>
      <c r="M48" t="s">
        <v>22</v>
      </c>
      <c r="N48">
        <f t="shared" si="21"/>
        <v>-4.7155089658517317</v>
      </c>
      <c r="O48">
        <f t="shared" si="25"/>
        <v>-35.004374812585759</v>
      </c>
      <c r="P48">
        <f t="shared" si="16"/>
        <v>0</v>
      </c>
      <c r="Q48">
        <f t="shared" si="17"/>
        <v>0</v>
      </c>
      <c r="T48">
        <f t="shared" si="3"/>
        <v>0</v>
      </c>
      <c r="U48">
        <f t="shared" si="4"/>
        <v>0</v>
      </c>
      <c r="V48">
        <f t="shared" si="5"/>
        <v>0</v>
      </c>
      <c r="W48">
        <f t="shared" si="6"/>
        <v>0</v>
      </c>
      <c r="AC48">
        <f t="shared" si="7"/>
        <v>0</v>
      </c>
      <c r="AD48">
        <f t="shared" si="8"/>
        <v>0</v>
      </c>
      <c r="AE48">
        <f t="shared" si="9"/>
        <v>0</v>
      </c>
      <c r="AF48">
        <f t="shared" si="10"/>
        <v>0</v>
      </c>
      <c r="AI48">
        <f t="shared" si="11"/>
        <v>0</v>
      </c>
      <c r="AJ48">
        <f t="shared" si="12"/>
        <v>0</v>
      </c>
      <c r="AK48">
        <f t="shared" si="13"/>
        <v>0</v>
      </c>
      <c r="AL48">
        <f t="shared" si="14"/>
        <v>0</v>
      </c>
    </row>
    <row r="49" spans="1:38" x14ac:dyDescent="0.25">
      <c r="A49" s="1">
        <v>121</v>
      </c>
      <c r="B49" t="s">
        <v>37</v>
      </c>
      <c r="C49" t="s">
        <v>14</v>
      </c>
      <c r="D49">
        <v>2045</v>
      </c>
      <c r="E49" t="s">
        <v>17</v>
      </c>
      <c r="F49">
        <v>4.1665057609339202E-2</v>
      </c>
      <c r="G49" t="s">
        <v>18</v>
      </c>
      <c r="I49" t="s">
        <v>22</v>
      </c>
      <c r="J49">
        <v>3.8987085764046532E-2</v>
      </c>
      <c r="K49" t="s">
        <v>18</v>
      </c>
      <c r="L49" t="s">
        <v>30</v>
      </c>
      <c r="M49" t="s">
        <v>22</v>
      </c>
      <c r="N49">
        <f t="shared" si="21"/>
        <v>-6.4273806372762685</v>
      </c>
      <c r="O49">
        <f t="shared" si="25"/>
        <v>-39.32747157789079</v>
      </c>
      <c r="P49">
        <f t="shared" si="16"/>
        <v>0</v>
      </c>
      <c r="Q49">
        <f t="shared" si="17"/>
        <v>0</v>
      </c>
      <c r="T49">
        <f t="shared" si="3"/>
        <v>0</v>
      </c>
      <c r="U49">
        <f t="shared" si="4"/>
        <v>0</v>
      </c>
      <c r="V49">
        <f t="shared" si="5"/>
        <v>0</v>
      </c>
      <c r="W49">
        <f t="shared" si="6"/>
        <v>0</v>
      </c>
      <c r="AC49">
        <f t="shared" si="7"/>
        <v>0</v>
      </c>
      <c r="AD49">
        <f t="shared" si="8"/>
        <v>0</v>
      </c>
      <c r="AE49">
        <f t="shared" si="9"/>
        <v>0</v>
      </c>
      <c r="AF49">
        <f t="shared" si="10"/>
        <v>0</v>
      </c>
      <c r="AI49">
        <f t="shared" si="11"/>
        <v>0</v>
      </c>
      <c r="AJ49">
        <f t="shared" si="12"/>
        <v>0</v>
      </c>
      <c r="AK49">
        <f t="shared" si="13"/>
        <v>0</v>
      </c>
      <c r="AL49">
        <f t="shared" si="14"/>
        <v>0</v>
      </c>
    </row>
    <row r="50" spans="1:38" x14ac:dyDescent="0.25">
      <c r="A50" s="1">
        <v>162</v>
      </c>
      <c r="B50" t="s">
        <v>37</v>
      </c>
      <c r="C50" t="s">
        <v>14</v>
      </c>
      <c r="D50">
        <v>2050</v>
      </c>
      <c r="E50" t="s">
        <v>17</v>
      </c>
      <c r="F50">
        <v>4.008607239458023E-2</v>
      </c>
      <c r="G50" t="s">
        <v>18</v>
      </c>
      <c r="I50" t="s">
        <v>22</v>
      </c>
      <c r="J50">
        <v>3.6767572107241943E-2</v>
      </c>
      <c r="K50" t="s">
        <v>18</v>
      </c>
      <c r="L50" t="s">
        <v>30</v>
      </c>
      <c r="M50" t="s">
        <v>22</v>
      </c>
      <c r="N50">
        <f t="shared" si="21"/>
        <v>-8.2784370957404132</v>
      </c>
      <c r="O50">
        <f t="shared" si="25"/>
        <v>-42.781525729071305</v>
      </c>
      <c r="P50">
        <f t="shared" si="16"/>
        <v>0</v>
      </c>
      <c r="Q50">
        <f t="shared" si="17"/>
        <v>0</v>
      </c>
      <c r="S50">
        <f>100*ABS(J48-J50)/ABS(J48)</f>
        <v>11.965652909807718</v>
      </c>
      <c r="T50">
        <f t="shared" si="3"/>
        <v>0</v>
      </c>
      <c r="U50">
        <f t="shared" si="4"/>
        <v>0</v>
      </c>
      <c r="V50">
        <f t="shared" si="5"/>
        <v>0</v>
      </c>
      <c r="W50">
        <f t="shared" si="6"/>
        <v>0</v>
      </c>
      <c r="AC50">
        <f t="shared" si="7"/>
        <v>0</v>
      </c>
      <c r="AD50">
        <f t="shared" si="8"/>
        <v>0</v>
      </c>
      <c r="AE50">
        <f t="shared" si="9"/>
        <v>0</v>
      </c>
      <c r="AF50">
        <f t="shared" si="10"/>
        <v>0</v>
      </c>
      <c r="AI50">
        <f t="shared" si="11"/>
        <v>0</v>
      </c>
      <c r="AJ50">
        <f t="shared" si="12"/>
        <v>0</v>
      </c>
      <c r="AK50">
        <f t="shared" si="13"/>
        <v>0</v>
      </c>
      <c r="AL50">
        <f t="shared" si="14"/>
        <v>0</v>
      </c>
    </row>
    <row r="51" spans="1:38" x14ac:dyDescent="0.25">
      <c r="A51" s="1">
        <v>182</v>
      </c>
      <c r="B51" t="s">
        <v>37</v>
      </c>
      <c r="C51" t="s">
        <v>15</v>
      </c>
      <c r="D51">
        <v>2020</v>
      </c>
      <c r="E51" t="s">
        <v>17</v>
      </c>
      <c r="F51">
        <v>6.4908262120565205E-2</v>
      </c>
      <c r="G51" t="s">
        <v>18</v>
      </c>
      <c r="I51" t="s">
        <v>22</v>
      </c>
      <c r="J51">
        <v>6.3909528120222131E-2</v>
      </c>
      <c r="K51" t="s">
        <v>18</v>
      </c>
      <c r="L51" t="s">
        <v>30</v>
      </c>
      <c r="M51" t="s">
        <v>22</v>
      </c>
      <c r="N51">
        <f t="shared" si="21"/>
        <v>-1.5386854734886519</v>
      </c>
      <c r="O51">
        <f>((J51-$J$51)*100)/$J$51</f>
        <v>0</v>
      </c>
      <c r="P51">
        <f t="shared" si="16"/>
        <v>0</v>
      </c>
      <c r="Q51">
        <f t="shared" si="17"/>
        <v>0</v>
      </c>
      <c r="T51">
        <f t="shared" si="3"/>
        <v>0</v>
      </c>
      <c r="U51">
        <f t="shared" si="4"/>
        <v>0</v>
      </c>
      <c r="V51">
        <f t="shared" si="5"/>
        <v>0</v>
      </c>
      <c r="W51">
        <f t="shared" si="6"/>
        <v>0</v>
      </c>
      <c r="AC51">
        <f t="shared" si="7"/>
        <v>0</v>
      </c>
      <c r="AD51">
        <f t="shared" si="8"/>
        <v>0</v>
      </c>
      <c r="AE51">
        <f t="shared" si="9"/>
        <v>0</v>
      </c>
      <c r="AF51">
        <f t="shared" si="10"/>
        <v>0</v>
      </c>
      <c r="AI51">
        <f t="shared" si="11"/>
        <v>0</v>
      </c>
      <c r="AJ51">
        <f t="shared" si="12"/>
        <v>0</v>
      </c>
      <c r="AK51">
        <f t="shared" si="13"/>
        <v>0</v>
      </c>
      <c r="AL51">
        <f t="shared" si="14"/>
        <v>0</v>
      </c>
    </row>
    <row r="52" spans="1:38" x14ac:dyDescent="0.25">
      <c r="A52" s="1">
        <v>205</v>
      </c>
      <c r="B52" t="s">
        <v>37</v>
      </c>
      <c r="C52" t="s">
        <v>15</v>
      </c>
      <c r="D52">
        <v>2025</v>
      </c>
      <c r="E52" t="s">
        <v>17</v>
      </c>
      <c r="F52">
        <v>4.8984011890550273E-2</v>
      </c>
      <c r="G52" t="s">
        <v>18</v>
      </c>
      <c r="I52" t="s">
        <v>22</v>
      </c>
      <c r="J52">
        <v>5.0988752692262482E-2</v>
      </c>
      <c r="K52" t="s">
        <v>18</v>
      </c>
      <c r="L52" t="s">
        <v>30</v>
      </c>
      <c r="M52" t="s">
        <v>22</v>
      </c>
      <c r="N52">
        <f t="shared" si="21"/>
        <v>4.0926431387277855</v>
      </c>
      <c r="O52">
        <f t="shared" ref="O52:O57" si="26">((J52-$J$51)*100)/$J$51</f>
        <v>-20.217291236533608</v>
      </c>
      <c r="P52">
        <f t="shared" si="16"/>
        <v>0</v>
      </c>
      <c r="Q52">
        <f t="shared" si="17"/>
        <v>0</v>
      </c>
      <c r="T52">
        <f t="shared" si="3"/>
        <v>0</v>
      </c>
      <c r="U52">
        <f t="shared" si="4"/>
        <v>0</v>
      </c>
      <c r="V52">
        <f t="shared" si="5"/>
        <v>0</v>
      </c>
      <c r="W52">
        <f t="shared" si="6"/>
        <v>0</v>
      </c>
      <c r="AC52">
        <f t="shared" si="7"/>
        <v>0</v>
      </c>
      <c r="AD52">
        <f t="shared" si="8"/>
        <v>0</v>
      </c>
      <c r="AE52">
        <f t="shared" si="9"/>
        <v>0</v>
      </c>
      <c r="AF52">
        <f t="shared" si="10"/>
        <v>0</v>
      </c>
      <c r="AI52">
        <f t="shared" si="11"/>
        <v>0</v>
      </c>
      <c r="AJ52">
        <f t="shared" si="12"/>
        <v>0</v>
      </c>
      <c r="AK52">
        <f t="shared" si="13"/>
        <v>0</v>
      </c>
      <c r="AL52">
        <f t="shared" si="14"/>
        <v>0</v>
      </c>
    </row>
    <row r="53" spans="1:38" x14ac:dyDescent="0.25">
      <c r="A53" s="1">
        <v>220</v>
      </c>
      <c r="B53" t="s">
        <v>37</v>
      </c>
      <c r="C53" t="s">
        <v>15</v>
      </c>
      <c r="D53">
        <v>2030</v>
      </c>
      <c r="E53" t="s">
        <v>17</v>
      </c>
      <c r="F53">
        <v>3.9963640491370411E-2</v>
      </c>
      <c r="G53" t="s">
        <v>18</v>
      </c>
      <c r="I53" t="s">
        <v>22</v>
      </c>
      <c r="J53">
        <v>4.2657864119975332E-2</v>
      </c>
      <c r="K53" t="s">
        <v>18</v>
      </c>
      <c r="L53" t="s">
        <v>30</v>
      </c>
      <c r="M53" t="s">
        <v>22</v>
      </c>
      <c r="N53">
        <f t="shared" si="21"/>
        <v>6.7416871823444122</v>
      </c>
      <c r="O53">
        <f t="shared" si="26"/>
        <v>-33.252731830955867</v>
      </c>
      <c r="P53">
        <f t="shared" si="16"/>
        <v>0</v>
      </c>
      <c r="Q53">
        <f t="shared" si="17"/>
        <v>0</v>
      </c>
      <c r="T53">
        <f t="shared" si="3"/>
        <v>0</v>
      </c>
      <c r="U53">
        <f t="shared" si="4"/>
        <v>0</v>
      </c>
      <c r="V53">
        <f t="shared" si="5"/>
        <v>0</v>
      </c>
      <c r="W53">
        <f t="shared" si="6"/>
        <v>0</v>
      </c>
      <c r="AC53">
        <f t="shared" si="7"/>
        <v>0</v>
      </c>
      <c r="AD53">
        <f t="shared" si="8"/>
        <v>0</v>
      </c>
      <c r="AE53">
        <f t="shared" si="9"/>
        <v>0</v>
      </c>
      <c r="AF53">
        <f t="shared" si="10"/>
        <v>0</v>
      </c>
      <c r="AI53">
        <f t="shared" si="11"/>
        <v>0</v>
      </c>
      <c r="AJ53">
        <f t="shared" si="12"/>
        <v>0</v>
      </c>
      <c r="AK53">
        <f t="shared" si="13"/>
        <v>0</v>
      </c>
      <c r="AL53">
        <f t="shared" si="14"/>
        <v>0</v>
      </c>
    </row>
    <row r="54" spans="1:38" x14ac:dyDescent="0.25">
      <c r="A54" s="1">
        <v>261</v>
      </c>
      <c r="B54" t="s">
        <v>37</v>
      </c>
      <c r="C54" t="s">
        <v>15</v>
      </c>
      <c r="D54">
        <v>2035</v>
      </c>
      <c r="E54" t="s">
        <v>17</v>
      </c>
      <c r="F54">
        <v>3.6594205378069643E-2</v>
      </c>
      <c r="G54" t="s">
        <v>18</v>
      </c>
      <c r="I54" t="s">
        <v>22</v>
      </c>
      <c r="J54">
        <v>3.8739316317059111E-2</v>
      </c>
      <c r="K54" t="s">
        <v>18</v>
      </c>
      <c r="L54" t="s">
        <v>30</v>
      </c>
      <c r="M54" t="s">
        <v>22</v>
      </c>
      <c r="N54">
        <f t="shared" si="21"/>
        <v>5.8618869212419105</v>
      </c>
      <c r="O54">
        <f t="shared" si="26"/>
        <v>-39.384130259598507</v>
      </c>
      <c r="P54">
        <f t="shared" si="16"/>
        <v>0</v>
      </c>
      <c r="Q54">
        <f t="shared" si="17"/>
        <v>0</v>
      </c>
      <c r="T54">
        <f t="shared" si="3"/>
        <v>0</v>
      </c>
      <c r="U54">
        <f t="shared" si="4"/>
        <v>0</v>
      </c>
      <c r="V54">
        <f t="shared" si="5"/>
        <v>0</v>
      </c>
      <c r="W54">
        <f t="shared" si="6"/>
        <v>0</v>
      </c>
      <c r="AC54">
        <f t="shared" si="7"/>
        <v>0</v>
      </c>
      <c r="AD54">
        <f t="shared" si="8"/>
        <v>0</v>
      </c>
      <c r="AE54">
        <f t="shared" si="9"/>
        <v>0</v>
      </c>
      <c r="AF54">
        <f t="shared" si="10"/>
        <v>0</v>
      </c>
      <c r="AI54">
        <f t="shared" si="11"/>
        <v>0</v>
      </c>
      <c r="AJ54">
        <f t="shared" si="12"/>
        <v>0</v>
      </c>
      <c r="AK54">
        <f t="shared" si="13"/>
        <v>0</v>
      </c>
      <c r="AL54">
        <f t="shared" si="14"/>
        <v>0</v>
      </c>
    </row>
    <row r="55" spans="1:38" x14ac:dyDescent="0.25">
      <c r="A55" s="1">
        <v>277</v>
      </c>
      <c r="B55" t="s">
        <v>57</v>
      </c>
      <c r="C55" t="s">
        <v>15</v>
      </c>
      <c r="D55">
        <v>2040</v>
      </c>
      <c r="E55" t="s">
        <v>17</v>
      </c>
      <c r="F55">
        <v>3.4150073465965942E-2</v>
      </c>
      <c r="G55" t="s">
        <v>18</v>
      </c>
      <c r="I55" t="s">
        <v>22</v>
      </c>
      <c r="J55">
        <v>3.6175681085656407E-2</v>
      </c>
      <c r="K55" t="s">
        <v>18</v>
      </c>
      <c r="L55" t="s">
        <v>30</v>
      </c>
      <c r="M55" t="s">
        <v>22</v>
      </c>
      <c r="N55">
        <f t="shared" si="21"/>
        <v>5.9314883222994839</v>
      </c>
      <c r="O55">
        <f t="shared" si="26"/>
        <v>-43.395480846603583</v>
      </c>
      <c r="P55">
        <f t="shared" si="16"/>
        <v>0</v>
      </c>
      <c r="Q55">
        <f t="shared" si="17"/>
        <v>0</v>
      </c>
      <c r="T55">
        <f t="shared" si="3"/>
        <v>0</v>
      </c>
      <c r="U55">
        <f t="shared" si="4"/>
        <v>0</v>
      </c>
      <c r="V55">
        <f t="shared" si="5"/>
        <v>0</v>
      </c>
      <c r="W55">
        <f t="shared" si="6"/>
        <v>0</v>
      </c>
      <c r="AC55">
        <f t="shared" si="7"/>
        <v>0</v>
      </c>
      <c r="AD55">
        <f t="shared" si="8"/>
        <v>0</v>
      </c>
      <c r="AE55">
        <f t="shared" si="9"/>
        <v>0</v>
      </c>
      <c r="AF55">
        <f t="shared" si="10"/>
        <v>0</v>
      </c>
      <c r="AI55">
        <f t="shared" si="11"/>
        <v>0</v>
      </c>
      <c r="AJ55">
        <f t="shared" si="12"/>
        <v>0</v>
      </c>
      <c r="AK55">
        <f t="shared" si="13"/>
        <v>0</v>
      </c>
      <c r="AL55">
        <f t="shared" si="14"/>
        <v>0</v>
      </c>
    </row>
    <row r="56" spans="1:38" x14ac:dyDescent="0.25">
      <c r="A56" s="1">
        <v>290</v>
      </c>
      <c r="B56" t="s">
        <v>37</v>
      </c>
      <c r="C56" t="s">
        <v>15</v>
      </c>
      <c r="D56">
        <v>2045</v>
      </c>
      <c r="E56" t="s">
        <v>17</v>
      </c>
      <c r="F56">
        <v>3.1446722289794789E-2</v>
      </c>
      <c r="G56" t="s">
        <v>18</v>
      </c>
      <c r="I56" t="s">
        <v>22</v>
      </c>
      <c r="J56">
        <v>3.4343935901413679E-2</v>
      </c>
      <c r="K56" t="s">
        <v>18</v>
      </c>
      <c r="L56" t="s">
        <v>30</v>
      </c>
      <c r="M56" t="s">
        <v>22</v>
      </c>
      <c r="N56">
        <f t="shared" si="21"/>
        <v>9.2130861363542014</v>
      </c>
      <c r="O56">
        <f t="shared" si="26"/>
        <v>-46.261634357856202</v>
      </c>
      <c r="P56">
        <f t="shared" si="16"/>
        <v>0</v>
      </c>
      <c r="Q56">
        <f t="shared" si="17"/>
        <v>0</v>
      </c>
      <c r="T56">
        <f t="shared" si="3"/>
        <v>0</v>
      </c>
      <c r="U56">
        <f t="shared" si="4"/>
        <v>0</v>
      </c>
      <c r="V56">
        <f t="shared" si="5"/>
        <v>0</v>
      </c>
      <c r="W56">
        <f t="shared" si="6"/>
        <v>0</v>
      </c>
      <c r="AC56">
        <f t="shared" si="7"/>
        <v>0</v>
      </c>
      <c r="AD56">
        <f t="shared" si="8"/>
        <v>0</v>
      </c>
      <c r="AE56">
        <f t="shared" si="9"/>
        <v>0</v>
      </c>
      <c r="AF56">
        <f t="shared" si="10"/>
        <v>0</v>
      </c>
      <c r="AI56">
        <f t="shared" si="11"/>
        <v>0</v>
      </c>
      <c r="AJ56">
        <f t="shared" si="12"/>
        <v>0</v>
      </c>
      <c r="AK56">
        <f t="shared" si="13"/>
        <v>0</v>
      </c>
      <c r="AL56">
        <f t="shared" si="14"/>
        <v>0</v>
      </c>
    </row>
    <row r="57" spans="1:38" x14ac:dyDescent="0.25">
      <c r="A57" s="1">
        <v>332</v>
      </c>
      <c r="B57" t="s">
        <v>37</v>
      </c>
      <c r="C57" t="s">
        <v>15</v>
      </c>
      <c r="D57">
        <v>2050</v>
      </c>
      <c r="E57" t="s">
        <v>17</v>
      </c>
      <c r="F57">
        <v>2.8933547375044132E-2</v>
      </c>
      <c r="G57" t="s">
        <v>18</v>
      </c>
      <c r="I57" t="s">
        <v>22</v>
      </c>
      <c r="J57">
        <v>3.287062013539456E-2</v>
      </c>
      <c r="K57" t="s">
        <v>18</v>
      </c>
      <c r="L57" t="s">
        <v>30</v>
      </c>
      <c r="M57" t="s">
        <v>22</v>
      </c>
      <c r="N57">
        <f t="shared" si="21"/>
        <v>13.607293669583864</v>
      </c>
      <c r="O57">
        <f t="shared" si="26"/>
        <v>-48.566949088466664</v>
      </c>
      <c r="P57">
        <f t="shared" si="16"/>
        <v>0</v>
      </c>
      <c r="Q57">
        <f t="shared" si="17"/>
        <v>0</v>
      </c>
      <c r="S57">
        <f>100*ABS(J55-J57)/ABS(J55)</f>
        <v>9.1361402220352321</v>
      </c>
      <c r="T57">
        <f t="shared" si="3"/>
        <v>0</v>
      </c>
      <c r="U57">
        <f t="shared" si="4"/>
        <v>0</v>
      </c>
      <c r="V57">
        <f t="shared" si="5"/>
        <v>0</v>
      </c>
      <c r="W57">
        <f t="shared" si="6"/>
        <v>0</v>
      </c>
      <c r="AC57">
        <f t="shared" si="7"/>
        <v>0</v>
      </c>
      <c r="AD57">
        <f t="shared" si="8"/>
        <v>0</v>
      </c>
      <c r="AE57">
        <f t="shared" si="9"/>
        <v>0</v>
      </c>
      <c r="AF57">
        <f t="shared" si="10"/>
        <v>0</v>
      </c>
      <c r="AI57">
        <f t="shared" si="11"/>
        <v>0</v>
      </c>
      <c r="AJ57">
        <f t="shared" si="12"/>
        <v>0</v>
      </c>
      <c r="AK57">
        <f t="shared" si="13"/>
        <v>0</v>
      </c>
      <c r="AL57">
        <f t="shared" si="14"/>
        <v>0</v>
      </c>
    </row>
    <row r="58" spans="1:38" x14ac:dyDescent="0.25">
      <c r="A58" s="1">
        <v>357</v>
      </c>
      <c r="B58" t="s">
        <v>37</v>
      </c>
      <c r="C58" t="s">
        <v>16</v>
      </c>
      <c r="D58">
        <v>2020</v>
      </c>
      <c r="E58" t="s">
        <v>17</v>
      </c>
      <c r="F58">
        <v>6.4908262120565205E-2</v>
      </c>
      <c r="G58" t="s">
        <v>18</v>
      </c>
      <c r="I58" t="s">
        <v>22</v>
      </c>
      <c r="J58">
        <v>6.3909528120222131E-2</v>
      </c>
      <c r="K58" t="s">
        <v>18</v>
      </c>
      <c r="L58" t="s">
        <v>30</v>
      </c>
      <c r="M58" t="s">
        <v>22</v>
      </c>
      <c r="N58">
        <f t="shared" si="21"/>
        <v>-1.5386854734886519</v>
      </c>
      <c r="O58">
        <f>((J58-$J$58)*100)/$J$58</f>
        <v>0</v>
      </c>
      <c r="P58">
        <f t="shared" si="16"/>
        <v>0</v>
      </c>
      <c r="Q58">
        <f t="shared" si="17"/>
        <v>0</v>
      </c>
      <c r="T58">
        <f t="shared" si="3"/>
        <v>0</v>
      </c>
      <c r="U58">
        <f t="shared" si="4"/>
        <v>0</v>
      </c>
      <c r="V58">
        <f t="shared" si="5"/>
        <v>0</v>
      </c>
      <c r="W58">
        <f t="shared" si="6"/>
        <v>0</v>
      </c>
      <c r="AC58">
        <f t="shared" si="7"/>
        <v>0</v>
      </c>
      <c r="AD58">
        <f t="shared" si="8"/>
        <v>0</v>
      </c>
      <c r="AE58">
        <f t="shared" si="9"/>
        <v>0</v>
      </c>
      <c r="AF58">
        <f t="shared" si="10"/>
        <v>0</v>
      </c>
      <c r="AI58">
        <f t="shared" si="11"/>
        <v>0</v>
      </c>
      <c r="AJ58">
        <f t="shared" si="12"/>
        <v>0</v>
      </c>
      <c r="AK58">
        <f t="shared" si="13"/>
        <v>0</v>
      </c>
      <c r="AL58">
        <f t="shared" si="14"/>
        <v>0</v>
      </c>
    </row>
    <row r="59" spans="1:38" x14ac:dyDescent="0.25">
      <c r="A59" s="1">
        <v>381</v>
      </c>
      <c r="B59" t="s">
        <v>37</v>
      </c>
      <c r="C59" t="s">
        <v>16</v>
      </c>
      <c r="D59">
        <v>2025</v>
      </c>
      <c r="E59" t="s">
        <v>17</v>
      </c>
      <c r="F59">
        <v>5.1880309005900509E-2</v>
      </c>
      <c r="G59" t="s">
        <v>18</v>
      </c>
      <c r="I59" t="s">
        <v>22</v>
      </c>
      <c r="J59">
        <v>4.8075509741920187E-2</v>
      </c>
      <c r="K59" t="s">
        <v>18</v>
      </c>
      <c r="L59" t="s">
        <v>30</v>
      </c>
      <c r="M59" t="s">
        <v>22</v>
      </c>
      <c r="N59">
        <f t="shared" si="21"/>
        <v>-7.3338022399743021</v>
      </c>
      <c r="O59">
        <f t="shared" ref="O59:O64" si="27">((J59-$J$58)*100)/$J$58</f>
        <v>-24.775677186218768</v>
      </c>
      <c r="P59">
        <f t="shared" si="16"/>
        <v>0</v>
      </c>
      <c r="Q59">
        <f t="shared" si="17"/>
        <v>0</v>
      </c>
      <c r="T59">
        <f t="shared" si="3"/>
        <v>0</v>
      </c>
      <c r="U59">
        <f t="shared" si="4"/>
        <v>0</v>
      </c>
      <c r="V59">
        <f t="shared" si="5"/>
        <v>0</v>
      </c>
      <c r="W59">
        <f t="shared" si="6"/>
        <v>0</v>
      </c>
      <c r="AC59">
        <f t="shared" si="7"/>
        <v>0</v>
      </c>
      <c r="AD59">
        <f t="shared" si="8"/>
        <v>0</v>
      </c>
      <c r="AE59">
        <f t="shared" si="9"/>
        <v>0</v>
      </c>
      <c r="AF59">
        <f t="shared" si="10"/>
        <v>0</v>
      </c>
      <c r="AI59">
        <f t="shared" si="11"/>
        <v>0</v>
      </c>
      <c r="AJ59">
        <f t="shared" si="12"/>
        <v>0</v>
      </c>
      <c r="AK59">
        <f t="shared" si="13"/>
        <v>0</v>
      </c>
      <c r="AL59">
        <f t="shared" si="14"/>
        <v>0</v>
      </c>
    </row>
    <row r="60" spans="1:38" x14ac:dyDescent="0.25">
      <c r="A60" s="1">
        <v>395</v>
      </c>
      <c r="B60" t="s">
        <v>37</v>
      </c>
      <c r="C60" t="s">
        <v>16</v>
      </c>
      <c r="D60">
        <v>2030</v>
      </c>
      <c r="E60" t="s">
        <v>17</v>
      </c>
      <c r="F60">
        <v>4.3410067451847008E-2</v>
      </c>
      <c r="G60" t="s">
        <v>18</v>
      </c>
      <c r="I60" t="s">
        <v>22</v>
      </c>
      <c r="J60">
        <v>3.9260930608612452E-2</v>
      </c>
      <c r="K60" t="s">
        <v>18</v>
      </c>
      <c r="L60" t="s">
        <v>30</v>
      </c>
      <c r="M60" t="s">
        <v>22</v>
      </c>
      <c r="N60">
        <f t="shared" si="21"/>
        <v>-9.5580059806104245</v>
      </c>
      <c r="O60">
        <f t="shared" si="27"/>
        <v>-38.567954163645929</v>
      </c>
      <c r="P60">
        <f t="shared" si="16"/>
        <v>0</v>
      </c>
      <c r="Q60">
        <f t="shared" si="17"/>
        <v>0</v>
      </c>
      <c r="T60">
        <f t="shared" si="3"/>
        <v>0</v>
      </c>
      <c r="U60">
        <f t="shared" si="4"/>
        <v>0</v>
      </c>
      <c r="V60">
        <f t="shared" si="5"/>
        <v>0</v>
      </c>
      <c r="W60">
        <f t="shared" si="6"/>
        <v>0</v>
      </c>
      <c r="AC60">
        <f t="shared" si="7"/>
        <v>0</v>
      </c>
      <c r="AD60">
        <f t="shared" si="8"/>
        <v>0</v>
      </c>
      <c r="AE60">
        <f t="shared" si="9"/>
        <v>0</v>
      </c>
      <c r="AF60">
        <f t="shared" si="10"/>
        <v>0</v>
      </c>
      <c r="AI60">
        <f t="shared" si="11"/>
        <v>0</v>
      </c>
      <c r="AJ60">
        <f t="shared" si="12"/>
        <v>0</v>
      </c>
      <c r="AK60">
        <f t="shared" si="13"/>
        <v>0</v>
      </c>
      <c r="AL60">
        <f t="shared" si="14"/>
        <v>0</v>
      </c>
    </row>
    <row r="61" spans="1:38" x14ac:dyDescent="0.25">
      <c r="A61" s="1">
        <v>430</v>
      </c>
      <c r="B61" t="s">
        <v>37</v>
      </c>
      <c r="C61" t="s">
        <v>16</v>
      </c>
      <c r="D61">
        <v>2035</v>
      </c>
      <c r="E61" t="s">
        <v>17</v>
      </c>
      <c r="F61">
        <v>3.939365748879603E-2</v>
      </c>
      <c r="G61" t="s">
        <v>18</v>
      </c>
      <c r="I61" t="s">
        <v>22</v>
      </c>
      <c r="J61">
        <v>3.6233292154321431E-2</v>
      </c>
      <c r="K61" t="s">
        <v>18</v>
      </c>
      <c r="L61" t="s">
        <v>30</v>
      </c>
      <c r="M61" t="s">
        <v>22</v>
      </c>
      <c r="N61">
        <f t="shared" si="21"/>
        <v>-8.0225232586576674</v>
      </c>
      <c r="O61">
        <f t="shared" si="27"/>
        <v>-43.30533612114629</v>
      </c>
      <c r="P61">
        <f t="shared" si="16"/>
        <v>0</v>
      </c>
      <c r="Q61">
        <f t="shared" si="17"/>
        <v>0</v>
      </c>
      <c r="T61">
        <f t="shared" si="3"/>
        <v>0</v>
      </c>
      <c r="U61">
        <f t="shared" si="4"/>
        <v>0</v>
      </c>
      <c r="V61">
        <f t="shared" si="5"/>
        <v>0</v>
      </c>
      <c r="W61">
        <f t="shared" si="6"/>
        <v>0</v>
      </c>
      <c r="AC61">
        <f t="shared" si="7"/>
        <v>0</v>
      </c>
      <c r="AD61">
        <f t="shared" si="8"/>
        <v>0</v>
      </c>
      <c r="AE61">
        <f t="shared" si="9"/>
        <v>0</v>
      </c>
      <c r="AF61">
        <f t="shared" si="10"/>
        <v>0</v>
      </c>
      <c r="AI61">
        <f t="shared" si="11"/>
        <v>0</v>
      </c>
      <c r="AJ61">
        <f t="shared" si="12"/>
        <v>0</v>
      </c>
      <c r="AK61">
        <f t="shared" si="13"/>
        <v>0</v>
      </c>
      <c r="AL61">
        <f t="shared" si="14"/>
        <v>0</v>
      </c>
    </row>
    <row r="62" spans="1:38" x14ac:dyDescent="0.25">
      <c r="A62" s="1">
        <v>442</v>
      </c>
      <c r="B62" t="s">
        <v>57</v>
      </c>
      <c r="C62" t="s">
        <v>16</v>
      </c>
      <c r="D62">
        <v>2040</v>
      </c>
      <c r="E62" t="s">
        <v>17</v>
      </c>
      <c r="F62">
        <v>3.6619287343267068E-2</v>
      </c>
      <c r="G62" t="s">
        <v>18</v>
      </c>
      <c r="I62" t="s">
        <v>22</v>
      </c>
      <c r="J62">
        <v>3.4482448368748662E-2</v>
      </c>
      <c r="K62" t="s">
        <v>18</v>
      </c>
      <c r="L62" t="s">
        <v>30</v>
      </c>
      <c r="M62" t="s">
        <v>22</v>
      </c>
      <c r="N62">
        <f t="shared" si="21"/>
        <v>-5.8352827964340248</v>
      </c>
      <c r="O62">
        <f t="shared" si="27"/>
        <v>-46.044902250126626</v>
      </c>
      <c r="P62">
        <f t="shared" si="16"/>
        <v>0</v>
      </c>
      <c r="Q62">
        <f t="shared" si="17"/>
        <v>0</v>
      </c>
      <c r="T62">
        <f t="shared" si="3"/>
        <v>0</v>
      </c>
      <c r="U62">
        <f t="shared" si="4"/>
        <v>0</v>
      </c>
      <c r="V62">
        <f t="shared" si="5"/>
        <v>0</v>
      </c>
      <c r="W62">
        <f t="shared" si="6"/>
        <v>0</v>
      </c>
      <c r="AC62">
        <f t="shared" si="7"/>
        <v>0</v>
      </c>
      <c r="AD62">
        <f t="shared" si="8"/>
        <v>0</v>
      </c>
      <c r="AE62">
        <f t="shared" si="9"/>
        <v>0</v>
      </c>
      <c r="AF62">
        <f t="shared" si="10"/>
        <v>0</v>
      </c>
      <c r="AI62">
        <f t="shared" si="11"/>
        <v>0</v>
      </c>
      <c r="AJ62">
        <f t="shared" si="12"/>
        <v>0</v>
      </c>
      <c r="AK62">
        <f t="shared" si="13"/>
        <v>0</v>
      </c>
      <c r="AL62">
        <f t="shared" si="14"/>
        <v>0</v>
      </c>
    </row>
    <row r="63" spans="1:38" x14ac:dyDescent="0.25">
      <c r="A63" s="1">
        <v>456</v>
      </c>
      <c r="B63" t="s">
        <v>37</v>
      </c>
      <c r="C63" t="s">
        <v>16</v>
      </c>
      <c r="D63">
        <v>2045</v>
      </c>
      <c r="E63" t="s">
        <v>17</v>
      </c>
      <c r="F63">
        <v>3.4375181314748322E-2</v>
      </c>
      <c r="G63" t="s">
        <v>18</v>
      </c>
      <c r="I63" t="s">
        <v>22</v>
      </c>
      <c r="J63">
        <v>3.2826676442482293E-2</v>
      </c>
      <c r="K63" t="s">
        <v>18</v>
      </c>
      <c r="L63" t="s">
        <v>30</v>
      </c>
      <c r="M63" t="s">
        <v>22</v>
      </c>
      <c r="N63">
        <f t="shared" si="21"/>
        <v>-4.5047176859592568</v>
      </c>
      <c r="O63">
        <f t="shared" si="27"/>
        <v>-48.635708308265016</v>
      </c>
      <c r="P63">
        <f t="shared" si="16"/>
        <v>0</v>
      </c>
      <c r="Q63">
        <f t="shared" si="17"/>
        <v>0</v>
      </c>
      <c r="T63">
        <f t="shared" si="3"/>
        <v>0</v>
      </c>
      <c r="U63">
        <f t="shared" si="4"/>
        <v>0</v>
      </c>
      <c r="V63">
        <f t="shared" si="5"/>
        <v>0</v>
      </c>
      <c r="W63">
        <f t="shared" si="6"/>
        <v>0</v>
      </c>
      <c r="AC63">
        <f t="shared" si="7"/>
        <v>0</v>
      </c>
      <c r="AD63">
        <f t="shared" si="8"/>
        <v>0</v>
      </c>
      <c r="AE63">
        <f t="shared" si="9"/>
        <v>0</v>
      </c>
      <c r="AF63">
        <f t="shared" si="10"/>
        <v>0</v>
      </c>
      <c r="AI63">
        <f t="shared" si="11"/>
        <v>0</v>
      </c>
      <c r="AJ63">
        <f t="shared" si="12"/>
        <v>0</v>
      </c>
      <c r="AK63">
        <f t="shared" si="13"/>
        <v>0</v>
      </c>
      <c r="AL63">
        <f t="shared" si="14"/>
        <v>0</v>
      </c>
    </row>
    <row r="64" spans="1:38" x14ac:dyDescent="0.25">
      <c r="A64" s="1">
        <v>496</v>
      </c>
      <c r="B64" t="s">
        <v>37</v>
      </c>
      <c r="C64" t="s">
        <v>16</v>
      </c>
      <c r="D64">
        <v>2050</v>
      </c>
      <c r="E64" t="s">
        <v>17</v>
      </c>
      <c r="F64">
        <v>3.2339865211424131E-2</v>
      </c>
      <c r="G64" t="s">
        <v>18</v>
      </c>
      <c r="I64" t="s">
        <v>22</v>
      </c>
      <c r="J64">
        <v>3.1440052442466553E-2</v>
      </c>
      <c r="K64" t="s">
        <v>18</v>
      </c>
      <c r="L64" t="s">
        <v>30</v>
      </c>
      <c r="M64" t="s">
        <v>22</v>
      </c>
      <c r="N64">
        <f>((J64-F64)/F64)*100</f>
        <v>-2.7823640051527398</v>
      </c>
      <c r="O64">
        <f t="shared" si="27"/>
        <v>-50.805375399856295</v>
      </c>
      <c r="P64">
        <f t="shared" si="16"/>
        <v>0</v>
      </c>
      <c r="Q64">
        <f t="shared" si="17"/>
        <v>0</v>
      </c>
      <c r="S64">
        <f>100*ABS(J62-J64)/ABS(J62)</f>
        <v>8.8230275696995584</v>
      </c>
      <c r="T64">
        <f t="shared" si="3"/>
        <v>0</v>
      </c>
      <c r="U64">
        <f t="shared" si="4"/>
        <v>0</v>
      </c>
      <c r="V64">
        <f t="shared" si="5"/>
        <v>0</v>
      </c>
      <c r="W64">
        <f t="shared" si="6"/>
        <v>0</v>
      </c>
      <c r="AC64">
        <f t="shared" si="7"/>
        <v>0</v>
      </c>
      <c r="AD64">
        <f t="shared" si="8"/>
        <v>0</v>
      </c>
      <c r="AE64">
        <f t="shared" si="9"/>
        <v>0</v>
      </c>
      <c r="AF64">
        <f t="shared" si="10"/>
        <v>0</v>
      </c>
      <c r="AI64">
        <f t="shared" si="11"/>
        <v>0</v>
      </c>
      <c r="AJ64">
        <f t="shared" si="12"/>
        <v>0</v>
      </c>
      <c r="AK64">
        <f t="shared" si="13"/>
        <v>0</v>
      </c>
      <c r="AL64">
        <f t="shared" si="14"/>
        <v>0</v>
      </c>
    </row>
    <row r="65" spans="1:38" x14ac:dyDescent="0.25">
      <c r="A65" s="1">
        <v>11</v>
      </c>
      <c r="B65" t="s">
        <v>38</v>
      </c>
      <c r="C65" t="s">
        <v>14</v>
      </c>
      <c r="D65">
        <v>2020</v>
      </c>
      <c r="E65" t="s">
        <v>17</v>
      </c>
      <c r="F65">
        <v>9.165141327236942E-2</v>
      </c>
      <c r="G65" t="s">
        <v>18</v>
      </c>
      <c r="I65" t="s">
        <v>23</v>
      </c>
      <c r="J65">
        <v>9.1290161338287587E-2</v>
      </c>
      <c r="K65" t="s">
        <v>18</v>
      </c>
      <c r="L65" t="s">
        <v>30</v>
      </c>
      <c r="M65" t="s">
        <v>23</v>
      </c>
      <c r="N65">
        <f>((J65-F65)/F65)*100</f>
        <v>-0.3941586072527492</v>
      </c>
      <c r="O65">
        <f>((J65-$J$65)*100)/$J$65</f>
        <v>0</v>
      </c>
      <c r="P65">
        <f t="shared" si="16"/>
        <v>0</v>
      </c>
      <c r="Q65">
        <f t="shared" si="17"/>
        <v>0</v>
      </c>
      <c r="T65">
        <f t="shared" si="3"/>
        <v>0</v>
      </c>
      <c r="U65">
        <f t="shared" si="4"/>
        <v>0</v>
      </c>
      <c r="V65">
        <f t="shared" si="5"/>
        <v>0</v>
      </c>
      <c r="W65">
        <f t="shared" si="6"/>
        <v>0</v>
      </c>
      <c r="AC65">
        <f t="shared" si="7"/>
        <v>0</v>
      </c>
      <c r="AD65">
        <f t="shared" si="8"/>
        <v>0</v>
      </c>
      <c r="AE65">
        <f t="shared" si="9"/>
        <v>0</v>
      </c>
      <c r="AF65">
        <f t="shared" si="10"/>
        <v>0</v>
      </c>
      <c r="AI65">
        <f t="shared" si="11"/>
        <v>0</v>
      </c>
      <c r="AJ65">
        <f t="shared" si="12"/>
        <v>0</v>
      </c>
      <c r="AK65">
        <f t="shared" si="13"/>
        <v>0</v>
      </c>
      <c r="AL65">
        <f t="shared" si="14"/>
        <v>0</v>
      </c>
    </row>
    <row r="66" spans="1:38" x14ac:dyDescent="0.25">
      <c r="A66" s="1">
        <v>38</v>
      </c>
      <c r="B66" t="s">
        <v>38</v>
      </c>
      <c r="C66" t="s">
        <v>14</v>
      </c>
      <c r="D66">
        <v>2025</v>
      </c>
      <c r="E66" t="s">
        <v>17</v>
      </c>
      <c r="F66">
        <v>7.7240294001940699E-2</v>
      </c>
      <c r="G66" t="s">
        <v>18</v>
      </c>
      <c r="I66" t="s">
        <v>23</v>
      </c>
      <c r="J66">
        <v>7.6747347828143242E-2</v>
      </c>
      <c r="K66" t="s">
        <v>18</v>
      </c>
      <c r="L66" t="s">
        <v>30</v>
      </c>
      <c r="M66" t="s">
        <v>23</v>
      </c>
      <c r="N66">
        <f t="shared" si="21"/>
        <v>-0.63819821010141564</v>
      </c>
      <c r="O66">
        <f t="shared" ref="O66:O71" si="28">((J66-$J$65)*100)/$J$65</f>
        <v>-15.93031855454177</v>
      </c>
      <c r="P66">
        <f t="shared" si="16"/>
        <v>0</v>
      </c>
      <c r="Q66">
        <f t="shared" si="17"/>
        <v>0</v>
      </c>
      <c r="T66">
        <f t="shared" si="3"/>
        <v>0</v>
      </c>
      <c r="U66">
        <f t="shared" si="4"/>
        <v>0</v>
      </c>
      <c r="V66">
        <f t="shared" si="5"/>
        <v>0</v>
      </c>
      <c r="W66">
        <f t="shared" si="6"/>
        <v>0</v>
      </c>
      <c r="AC66">
        <f t="shared" si="7"/>
        <v>0</v>
      </c>
      <c r="AD66">
        <f t="shared" si="8"/>
        <v>0</v>
      </c>
      <c r="AE66">
        <f t="shared" si="9"/>
        <v>0</v>
      </c>
      <c r="AF66">
        <f t="shared" si="10"/>
        <v>0</v>
      </c>
      <c r="AI66">
        <f t="shared" si="11"/>
        <v>0</v>
      </c>
      <c r="AJ66">
        <f t="shared" si="12"/>
        <v>0</v>
      </c>
      <c r="AK66">
        <f t="shared" si="13"/>
        <v>0</v>
      </c>
      <c r="AL66">
        <f t="shared" si="14"/>
        <v>0</v>
      </c>
    </row>
    <row r="67" spans="1:38" x14ac:dyDescent="0.25">
      <c r="A67" s="1">
        <v>58</v>
      </c>
      <c r="B67" t="s">
        <v>38</v>
      </c>
      <c r="C67" t="s">
        <v>14</v>
      </c>
      <c r="D67">
        <v>2030</v>
      </c>
      <c r="E67" t="s">
        <v>17</v>
      </c>
      <c r="F67">
        <v>6.6954778001050375E-2</v>
      </c>
      <c r="G67" t="s">
        <v>18</v>
      </c>
      <c r="I67" t="s">
        <v>23</v>
      </c>
      <c r="J67">
        <v>6.627497368207616E-2</v>
      </c>
      <c r="K67" t="s">
        <v>18</v>
      </c>
      <c r="L67" t="s">
        <v>30</v>
      </c>
      <c r="M67" t="s">
        <v>23</v>
      </c>
      <c r="N67">
        <f t="shared" si="21"/>
        <v>-1.015318606483244</v>
      </c>
      <c r="O67">
        <f t="shared" si="28"/>
        <v>-27.401844064569445</v>
      </c>
      <c r="P67">
        <f t="shared" si="16"/>
        <v>0</v>
      </c>
      <c r="Q67">
        <f t="shared" si="17"/>
        <v>0</v>
      </c>
      <c r="T67">
        <f t="shared" ref="T67:T130" si="29">IF(N67=$O$429,"this one", 0)</f>
        <v>0</v>
      </c>
      <c r="U67">
        <f t="shared" ref="U67:U130" si="30">IF(N67=$O$433,"this one", 0)</f>
        <v>0</v>
      </c>
      <c r="V67">
        <f t="shared" ref="V67:V130" si="31">IF(N67=$P$429,"this one", 0)</f>
        <v>0</v>
      </c>
      <c r="W67">
        <f t="shared" ref="W67:W130" si="32">IF(N67=$P$433,"this one", 0)</f>
        <v>0</v>
      </c>
      <c r="AC67">
        <f t="shared" ref="AC67:AC130" si="33">IF(N67=$O$430,"this one", 0)</f>
        <v>0</v>
      </c>
      <c r="AD67">
        <f t="shared" ref="AD67:AD130" si="34">IF(N67=$O$434,"this one", 0)</f>
        <v>0</v>
      </c>
      <c r="AE67">
        <f t="shared" ref="AE67:AE130" si="35">IF(N67=$P$430,"this one", 0)</f>
        <v>0</v>
      </c>
      <c r="AF67">
        <f t="shared" ref="AF67:AF130" si="36">IF(N67=$P$434,"this one", 0)</f>
        <v>0</v>
      </c>
      <c r="AI67">
        <f t="shared" ref="AI67:AI130" si="37">IF(N67=$O$431,"this one", 0)</f>
        <v>0</v>
      </c>
      <c r="AJ67">
        <f t="shared" ref="AJ67:AJ130" si="38">IF(N67=$O$435,"this one", 0)</f>
        <v>0</v>
      </c>
      <c r="AK67">
        <f t="shared" ref="AK67:AK130" si="39">IF(N67=$P$431,"this one", 0)</f>
        <v>0</v>
      </c>
      <c r="AL67">
        <f t="shared" ref="AL67:AL130" si="40">IF(N67=$P$435,"this one", 0)</f>
        <v>0</v>
      </c>
    </row>
    <row r="68" spans="1:38" x14ac:dyDescent="0.25">
      <c r="A68" s="1">
        <v>88</v>
      </c>
      <c r="B68" t="s">
        <v>38</v>
      </c>
      <c r="C68" t="s">
        <v>14</v>
      </c>
      <c r="D68">
        <v>2035</v>
      </c>
      <c r="E68" t="s">
        <v>17</v>
      </c>
      <c r="F68">
        <v>6.3366936817229477E-2</v>
      </c>
      <c r="G68" t="s">
        <v>18</v>
      </c>
      <c r="I68" t="s">
        <v>23</v>
      </c>
      <c r="J68">
        <v>6.2375551049233667E-2</v>
      </c>
      <c r="K68" t="s">
        <v>18</v>
      </c>
      <c r="L68" t="s">
        <v>30</v>
      </c>
      <c r="M68" t="s">
        <v>23</v>
      </c>
      <c r="N68">
        <f>((J68-F68)/F68)*100</f>
        <v>-1.5645158465767157</v>
      </c>
      <c r="O68">
        <f t="shared" si="28"/>
        <v>-31.673303963071184</v>
      </c>
      <c r="P68">
        <f t="shared" si="16"/>
        <v>0</v>
      </c>
      <c r="Q68">
        <f t="shared" si="17"/>
        <v>0</v>
      </c>
      <c r="T68">
        <f t="shared" si="29"/>
        <v>0</v>
      </c>
      <c r="U68">
        <f t="shared" si="30"/>
        <v>0</v>
      </c>
      <c r="V68">
        <f t="shared" si="31"/>
        <v>0</v>
      </c>
      <c r="W68">
        <f t="shared" si="32"/>
        <v>0</v>
      </c>
      <c r="AC68">
        <f t="shared" si="33"/>
        <v>0</v>
      </c>
      <c r="AD68">
        <f t="shared" si="34"/>
        <v>0</v>
      </c>
      <c r="AE68">
        <f t="shared" si="35"/>
        <v>0</v>
      </c>
      <c r="AF68">
        <f t="shared" si="36"/>
        <v>0</v>
      </c>
      <c r="AI68">
        <f t="shared" si="37"/>
        <v>0</v>
      </c>
      <c r="AJ68">
        <f t="shared" si="38"/>
        <v>0</v>
      </c>
      <c r="AK68">
        <f t="shared" si="39"/>
        <v>0</v>
      </c>
      <c r="AL68">
        <f t="shared" si="40"/>
        <v>0</v>
      </c>
    </row>
    <row r="69" spans="1:38" x14ac:dyDescent="0.25">
      <c r="A69" s="1">
        <v>112</v>
      </c>
      <c r="B69" t="s">
        <v>58</v>
      </c>
      <c r="C69" t="s">
        <v>14</v>
      </c>
      <c r="D69">
        <v>2040</v>
      </c>
      <c r="E69" t="s">
        <v>17</v>
      </c>
      <c r="F69">
        <v>6.0946768180064372E-2</v>
      </c>
      <c r="G69" t="s">
        <v>18</v>
      </c>
      <c r="I69" t="s">
        <v>23</v>
      </c>
      <c r="J69">
        <v>5.950492713029247E-2</v>
      </c>
      <c r="K69" t="s">
        <v>18</v>
      </c>
      <c r="L69" t="s">
        <v>30</v>
      </c>
      <c r="M69" t="s">
        <v>23</v>
      </c>
      <c r="N69">
        <f t="shared" si="21"/>
        <v>-2.3657383202207694</v>
      </c>
      <c r="O69">
        <f t="shared" si="28"/>
        <v>-34.817809216275556</v>
      </c>
      <c r="P69">
        <f t="shared" si="16"/>
        <v>0</v>
      </c>
      <c r="Q69">
        <f t="shared" si="17"/>
        <v>0</v>
      </c>
      <c r="T69">
        <f t="shared" si="29"/>
        <v>0</v>
      </c>
      <c r="U69">
        <f t="shared" si="30"/>
        <v>0</v>
      </c>
      <c r="V69">
        <f t="shared" si="31"/>
        <v>0</v>
      </c>
      <c r="W69">
        <f t="shared" si="32"/>
        <v>0</v>
      </c>
      <c r="AC69">
        <f t="shared" si="33"/>
        <v>0</v>
      </c>
      <c r="AD69">
        <f t="shared" si="34"/>
        <v>0</v>
      </c>
      <c r="AE69">
        <f t="shared" si="35"/>
        <v>0</v>
      </c>
      <c r="AF69">
        <f t="shared" si="36"/>
        <v>0</v>
      </c>
      <c r="AI69">
        <f t="shared" si="37"/>
        <v>0</v>
      </c>
      <c r="AJ69">
        <f t="shared" si="38"/>
        <v>0</v>
      </c>
      <c r="AK69">
        <f t="shared" si="39"/>
        <v>0</v>
      </c>
      <c r="AL69">
        <f t="shared" si="40"/>
        <v>0</v>
      </c>
    </row>
    <row r="70" spans="1:38" x14ac:dyDescent="0.25">
      <c r="A70" s="1">
        <v>128</v>
      </c>
      <c r="B70" t="s">
        <v>38</v>
      </c>
      <c r="C70" t="s">
        <v>14</v>
      </c>
      <c r="D70">
        <v>2045</v>
      </c>
      <c r="E70" t="s">
        <v>17</v>
      </c>
      <c r="F70">
        <v>5.7850923751726832E-2</v>
      </c>
      <c r="G70" t="s">
        <v>18</v>
      </c>
      <c r="I70" t="s">
        <v>23</v>
      </c>
      <c r="J70">
        <v>5.5871296477568902E-2</v>
      </c>
      <c r="K70" t="s">
        <v>18</v>
      </c>
      <c r="L70" t="s">
        <v>30</v>
      </c>
      <c r="M70" t="s">
        <v>23</v>
      </c>
      <c r="N70">
        <f t="shared" si="21"/>
        <v>-3.4219458321075451</v>
      </c>
      <c r="O70">
        <f t="shared" si="28"/>
        <v>-38.798118374957696</v>
      </c>
      <c r="P70">
        <f t="shared" si="16"/>
        <v>0</v>
      </c>
      <c r="Q70">
        <f t="shared" si="17"/>
        <v>0</v>
      </c>
      <c r="T70">
        <f t="shared" si="29"/>
        <v>0</v>
      </c>
      <c r="U70">
        <f t="shared" si="30"/>
        <v>0</v>
      </c>
      <c r="V70">
        <f t="shared" si="31"/>
        <v>0</v>
      </c>
      <c r="W70">
        <f t="shared" si="32"/>
        <v>0</v>
      </c>
      <c r="AC70">
        <f t="shared" si="33"/>
        <v>0</v>
      </c>
      <c r="AD70">
        <f t="shared" si="34"/>
        <v>0</v>
      </c>
      <c r="AE70">
        <f t="shared" si="35"/>
        <v>0</v>
      </c>
      <c r="AF70">
        <f t="shared" si="36"/>
        <v>0</v>
      </c>
      <c r="AI70">
        <f t="shared" si="37"/>
        <v>0</v>
      </c>
      <c r="AJ70">
        <f t="shared" si="38"/>
        <v>0</v>
      </c>
      <c r="AK70">
        <f t="shared" si="39"/>
        <v>0</v>
      </c>
      <c r="AL70">
        <f t="shared" si="40"/>
        <v>0</v>
      </c>
    </row>
    <row r="71" spans="1:38" x14ac:dyDescent="0.25">
      <c r="A71" s="1">
        <v>144</v>
      </c>
      <c r="B71" t="s">
        <v>38</v>
      </c>
      <c r="C71" t="s">
        <v>14</v>
      </c>
      <c r="D71">
        <v>2050</v>
      </c>
      <c r="E71" t="s">
        <v>17</v>
      </c>
      <c r="F71">
        <v>5.5421324438079331E-2</v>
      </c>
      <c r="G71" t="s">
        <v>18</v>
      </c>
      <c r="I71" t="s">
        <v>23</v>
      </c>
      <c r="J71">
        <v>5.2877252143108192E-2</v>
      </c>
      <c r="K71" t="s">
        <v>18</v>
      </c>
      <c r="L71" t="s">
        <v>30</v>
      </c>
      <c r="M71" t="s">
        <v>23</v>
      </c>
      <c r="N71">
        <f t="shared" si="21"/>
        <v>-4.5904213238598421</v>
      </c>
      <c r="O71">
        <f t="shared" si="28"/>
        <v>-42.077819375119027</v>
      </c>
      <c r="P71">
        <f t="shared" si="16"/>
        <v>0</v>
      </c>
      <c r="Q71">
        <f t="shared" si="17"/>
        <v>0</v>
      </c>
      <c r="S71">
        <f>100*ABS(J69-J71)/ABS(J69)</f>
        <v>11.138027230370803</v>
      </c>
      <c r="T71">
        <f t="shared" si="29"/>
        <v>0</v>
      </c>
      <c r="U71">
        <f t="shared" si="30"/>
        <v>0</v>
      </c>
      <c r="V71">
        <f t="shared" si="31"/>
        <v>0</v>
      </c>
      <c r="W71">
        <f t="shared" si="32"/>
        <v>0</v>
      </c>
      <c r="AC71">
        <f t="shared" si="33"/>
        <v>0</v>
      </c>
      <c r="AD71">
        <f t="shared" si="34"/>
        <v>0</v>
      </c>
      <c r="AE71">
        <f t="shared" si="35"/>
        <v>0</v>
      </c>
      <c r="AF71">
        <f t="shared" si="36"/>
        <v>0</v>
      </c>
      <c r="AI71">
        <f t="shared" si="37"/>
        <v>0</v>
      </c>
      <c r="AJ71">
        <f t="shared" si="38"/>
        <v>0</v>
      </c>
      <c r="AK71">
        <f t="shared" si="39"/>
        <v>0</v>
      </c>
      <c r="AL71">
        <f t="shared" si="40"/>
        <v>0</v>
      </c>
    </row>
    <row r="72" spans="1:38" x14ac:dyDescent="0.25">
      <c r="A72" s="1">
        <v>168</v>
      </c>
      <c r="B72" t="s">
        <v>38</v>
      </c>
      <c r="C72" t="s">
        <v>15</v>
      </c>
      <c r="D72">
        <v>2020</v>
      </c>
      <c r="E72" t="s">
        <v>17</v>
      </c>
      <c r="F72">
        <v>9.1186480775406364E-2</v>
      </c>
      <c r="G72" t="s">
        <v>18</v>
      </c>
      <c r="I72" t="s">
        <v>23</v>
      </c>
      <c r="J72">
        <v>9.0927486758877074E-2</v>
      </c>
      <c r="K72" t="s">
        <v>18</v>
      </c>
      <c r="L72" t="s">
        <v>30</v>
      </c>
      <c r="M72" t="s">
        <v>23</v>
      </c>
      <c r="N72">
        <f t="shared" si="21"/>
        <v>-0.28402677055516196</v>
      </c>
      <c r="O72">
        <f>((J72-$J$72)*100)/$J$72</f>
        <v>0</v>
      </c>
      <c r="P72">
        <f t="shared" si="16"/>
        <v>0</v>
      </c>
      <c r="Q72">
        <f t="shared" si="17"/>
        <v>0</v>
      </c>
      <c r="T72">
        <f t="shared" si="29"/>
        <v>0</v>
      </c>
      <c r="U72">
        <f t="shared" si="30"/>
        <v>0</v>
      </c>
      <c r="V72">
        <f t="shared" si="31"/>
        <v>0</v>
      </c>
      <c r="W72">
        <f t="shared" si="32"/>
        <v>0</v>
      </c>
      <c r="AC72">
        <f t="shared" si="33"/>
        <v>0</v>
      </c>
      <c r="AD72">
        <f t="shared" si="34"/>
        <v>0</v>
      </c>
      <c r="AE72">
        <f t="shared" si="35"/>
        <v>0</v>
      </c>
      <c r="AF72">
        <f t="shared" si="36"/>
        <v>0</v>
      </c>
      <c r="AI72">
        <f t="shared" si="37"/>
        <v>0</v>
      </c>
      <c r="AJ72">
        <f t="shared" si="38"/>
        <v>0</v>
      </c>
      <c r="AK72">
        <f t="shared" si="39"/>
        <v>0</v>
      </c>
      <c r="AL72">
        <f t="shared" si="40"/>
        <v>0</v>
      </c>
    </row>
    <row r="73" spans="1:38" x14ac:dyDescent="0.25">
      <c r="A73" s="1">
        <v>194</v>
      </c>
      <c r="B73" t="s">
        <v>38</v>
      </c>
      <c r="C73" t="s">
        <v>15</v>
      </c>
      <c r="D73">
        <v>2025</v>
      </c>
      <c r="E73" t="s">
        <v>17</v>
      </c>
      <c r="F73">
        <v>7.0805193647989942E-2</v>
      </c>
      <c r="G73" t="s">
        <v>18</v>
      </c>
      <c r="I73" t="s">
        <v>23</v>
      </c>
      <c r="J73">
        <v>7.3405841779668232E-2</v>
      </c>
      <c r="K73" t="s">
        <v>18</v>
      </c>
      <c r="L73" t="s">
        <v>30</v>
      </c>
      <c r="M73" t="s">
        <v>23</v>
      </c>
      <c r="N73">
        <f t="shared" si="21"/>
        <v>3.6729623883347982</v>
      </c>
      <c r="O73">
        <f t="shared" ref="O73:O78" si="41">((J73-$J$72)*100)/$J$72</f>
        <v>-19.269910127036738</v>
      </c>
      <c r="P73">
        <f t="shared" ref="P73:P136" si="42">IF(N73=MAX(N73:N513),1,0)</f>
        <v>0</v>
      </c>
      <c r="Q73">
        <f t="shared" ref="Q73:Q136" si="43">IF(N73=MIN(N73:N513),1,0)</f>
        <v>0</v>
      </c>
      <c r="T73">
        <f t="shared" si="29"/>
        <v>0</v>
      </c>
      <c r="U73">
        <f t="shared" si="30"/>
        <v>0</v>
      </c>
      <c r="V73">
        <f t="shared" si="31"/>
        <v>0</v>
      </c>
      <c r="W73">
        <f t="shared" si="32"/>
        <v>0</v>
      </c>
      <c r="AC73">
        <f t="shared" si="33"/>
        <v>0</v>
      </c>
      <c r="AD73">
        <f t="shared" si="34"/>
        <v>0</v>
      </c>
      <c r="AE73">
        <f t="shared" si="35"/>
        <v>0</v>
      </c>
      <c r="AF73">
        <f t="shared" si="36"/>
        <v>0</v>
      </c>
      <c r="AI73">
        <f t="shared" si="37"/>
        <v>0</v>
      </c>
      <c r="AJ73">
        <f t="shared" si="38"/>
        <v>0</v>
      </c>
      <c r="AK73">
        <f t="shared" si="39"/>
        <v>0</v>
      </c>
      <c r="AL73">
        <f t="shared" si="40"/>
        <v>0</v>
      </c>
    </row>
    <row r="74" spans="1:38" x14ac:dyDescent="0.25">
      <c r="A74" s="1">
        <v>222</v>
      </c>
      <c r="B74" t="s">
        <v>38</v>
      </c>
      <c r="C74" t="s">
        <v>15</v>
      </c>
      <c r="D74">
        <v>2030</v>
      </c>
      <c r="E74" t="s">
        <v>17</v>
      </c>
      <c r="F74">
        <v>5.8658260281770333E-2</v>
      </c>
      <c r="G74" t="s">
        <v>18</v>
      </c>
      <c r="I74" t="s">
        <v>23</v>
      </c>
      <c r="J74">
        <v>6.1830648658417871E-2</v>
      </c>
      <c r="K74" t="s">
        <v>18</v>
      </c>
      <c r="L74" t="s">
        <v>30</v>
      </c>
      <c r="M74" t="s">
        <v>23</v>
      </c>
      <c r="N74">
        <f t="shared" si="21"/>
        <v>5.4082551398706329</v>
      </c>
      <c r="O74">
        <f t="shared" si="41"/>
        <v>-32.000046561958378</v>
      </c>
      <c r="P74">
        <f t="shared" si="42"/>
        <v>0</v>
      </c>
      <c r="Q74">
        <f t="shared" si="43"/>
        <v>0</v>
      </c>
      <c r="T74">
        <f t="shared" si="29"/>
        <v>0</v>
      </c>
      <c r="U74">
        <f t="shared" si="30"/>
        <v>0</v>
      </c>
      <c r="V74">
        <f t="shared" si="31"/>
        <v>0</v>
      </c>
      <c r="W74">
        <f t="shared" si="32"/>
        <v>0</v>
      </c>
      <c r="AC74">
        <f t="shared" si="33"/>
        <v>0</v>
      </c>
      <c r="AD74">
        <f t="shared" si="34"/>
        <v>0</v>
      </c>
      <c r="AE74">
        <f t="shared" si="35"/>
        <v>0</v>
      </c>
      <c r="AF74">
        <f t="shared" si="36"/>
        <v>0</v>
      </c>
      <c r="AI74">
        <f t="shared" si="37"/>
        <v>0</v>
      </c>
      <c r="AJ74">
        <f t="shared" si="38"/>
        <v>0</v>
      </c>
      <c r="AK74">
        <f t="shared" si="39"/>
        <v>0</v>
      </c>
      <c r="AL74">
        <f t="shared" si="40"/>
        <v>0</v>
      </c>
    </row>
    <row r="75" spans="1:38" x14ac:dyDescent="0.25">
      <c r="A75" s="1">
        <v>241</v>
      </c>
      <c r="B75" t="s">
        <v>38</v>
      </c>
      <c r="C75" t="s">
        <v>15</v>
      </c>
      <c r="D75">
        <v>2035</v>
      </c>
      <c r="E75" t="s">
        <v>17</v>
      </c>
      <c r="F75">
        <v>5.4483680586359412E-2</v>
      </c>
      <c r="G75" t="s">
        <v>18</v>
      </c>
      <c r="I75" t="s">
        <v>23</v>
      </c>
      <c r="J75">
        <v>5.704936757640864E-2</v>
      </c>
      <c r="K75" t="s">
        <v>18</v>
      </c>
      <c r="L75" t="s">
        <v>30</v>
      </c>
      <c r="M75" t="s">
        <v>23</v>
      </c>
      <c r="N75">
        <f t="shared" si="21"/>
        <v>4.7090926355140104</v>
      </c>
      <c r="O75">
        <f t="shared" si="41"/>
        <v>-37.258391703167781</v>
      </c>
      <c r="P75">
        <f t="shared" si="42"/>
        <v>0</v>
      </c>
      <c r="Q75">
        <f t="shared" si="43"/>
        <v>0</v>
      </c>
      <c r="T75">
        <f t="shared" si="29"/>
        <v>0</v>
      </c>
      <c r="U75">
        <f t="shared" si="30"/>
        <v>0</v>
      </c>
      <c r="V75">
        <f t="shared" si="31"/>
        <v>0</v>
      </c>
      <c r="W75">
        <f t="shared" si="32"/>
        <v>0</v>
      </c>
      <c r="AC75">
        <f t="shared" si="33"/>
        <v>0</v>
      </c>
      <c r="AD75">
        <f t="shared" si="34"/>
        <v>0</v>
      </c>
      <c r="AE75">
        <f t="shared" si="35"/>
        <v>0</v>
      </c>
      <c r="AF75">
        <f t="shared" si="36"/>
        <v>0</v>
      </c>
      <c r="AI75">
        <f t="shared" si="37"/>
        <v>0</v>
      </c>
      <c r="AJ75">
        <f t="shared" si="38"/>
        <v>0</v>
      </c>
      <c r="AK75">
        <f t="shared" si="39"/>
        <v>0</v>
      </c>
      <c r="AL75">
        <f t="shared" si="40"/>
        <v>0</v>
      </c>
    </row>
    <row r="76" spans="1:38" x14ac:dyDescent="0.25">
      <c r="A76" s="1">
        <v>280</v>
      </c>
      <c r="B76" t="s">
        <v>58</v>
      </c>
      <c r="C76" t="s">
        <v>15</v>
      </c>
      <c r="D76">
        <v>2040</v>
      </c>
      <c r="E76" t="s">
        <v>17</v>
      </c>
      <c r="F76">
        <v>5.1275561191963803E-2</v>
      </c>
      <c r="G76" t="s">
        <v>18</v>
      </c>
      <c r="I76" t="s">
        <v>23</v>
      </c>
      <c r="J76">
        <v>5.3696893653692818E-2</v>
      </c>
      <c r="K76" t="s">
        <v>18</v>
      </c>
      <c r="L76" t="s">
        <v>30</v>
      </c>
      <c r="M76" t="s">
        <v>23</v>
      </c>
      <c r="N76">
        <f t="shared" si="21"/>
        <v>4.7221959261725237</v>
      </c>
      <c r="O76">
        <f t="shared" si="41"/>
        <v>-40.945366942685794</v>
      </c>
      <c r="P76">
        <f t="shared" si="42"/>
        <v>0</v>
      </c>
      <c r="Q76">
        <f t="shared" si="43"/>
        <v>0</v>
      </c>
      <c r="T76">
        <f t="shared" si="29"/>
        <v>0</v>
      </c>
      <c r="U76">
        <f t="shared" si="30"/>
        <v>0</v>
      </c>
      <c r="V76">
        <f t="shared" si="31"/>
        <v>0</v>
      </c>
      <c r="W76">
        <f t="shared" si="32"/>
        <v>0</v>
      </c>
      <c r="AC76">
        <f t="shared" si="33"/>
        <v>0</v>
      </c>
      <c r="AD76">
        <f t="shared" si="34"/>
        <v>0</v>
      </c>
      <c r="AE76">
        <f t="shared" si="35"/>
        <v>0</v>
      </c>
      <c r="AF76">
        <f t="shared" si="36"/>
        <v>0</v>
      </c>
      <c r="AI76">
        <f t="shared" si="37"/>
        <v>0</v>
      </c>
      <c r="AJ76">
        <f t="shared" si="38"/>
        <v>0</v>
      </c>
      <c r="AK76">
        <f t="shared" si="39"/>
        <v>0</v>
      </c>
      <c r="AL76">
        <f t="shared" si="40"/>
        <v>0</v>
      </c>
    </row>
    <row r="77" spans="1:38" x14ac:dyDescent="0.25">
      <c r="A77" s="1">
        <v>311</v>
      </c>
      <c r="B77" t="s">
        <v>38</v>
      </c>
      <c r="C77" t="s">
        <v>15</v>
      </c>
      <c r="D77">
        <v>2045</v>
      </c>
      <c r="E77" t="s">
        <v>17</v>
      </c>
      <c r="F77">
        <v>4.7641100927842892E-2</v>
      </c>
      <c r="G77" t="s">
        <v>18</v>
      </c>
      <c r="I77" t="s">
        <v>23</v>
      </c>
      <c r="J77">
        <v>5.0989650922949888E-2</v>
      </c>
      <c r="K77" t="s">
        <v>18</v>
      </c>
      <c r="L77" t="s">
        <v>30</v>
      </c>
      <c r="M77" t="s">
        <v>23</v>
      </c>
      <c r="N77">
        <f t="shared" si="21"/>
        <v>7.0286998618665484</v>
      </c>
      <c r="O77">
        <f t="shared" si="41"/>
        <v>-43.922731463847626</v>
      </c>
      <c r="P77">
        <f t="shared" si="42"/>
        <v>0</v>
      </c>
      <c r="Q77">
        <f t="shared" si="43"/>
        <v>0</v>
      </c>
      <c r="T77">
        <f t="shared" si="29"/>
        <v>0</v>
      </c>
      <c r="U77">
        <f t="shared" si="30"/>
        <v>0</v>
      </c>
      <c r="V77">
        <f t="shared" si="31"/>
        <v>0</v>
      </c>
      <c r="W77">
        <f t="shared" si="32"/>
        <v>0</v>
      </c>
      <c r="AC77">
        <f t="shared" si="33"/>
        <v>0</v>
      </c>
      <c r="AD77">
        <f t="shared" si="34"/>
        <v>0</v>
      </c>
      <c r="AE77">
        <f t="shared" si="35"/>
        <v>0</v>
      </c>
      <c r="AF77">
        <f t="shared" si="36"/>
        <v>0</v>
      </c>
      <c r="AI77">
        <f t="shared" si="37"/>
        <v>0</v>
      </c>
      <c r="AJ77">
        <f t="shared" si="38"/>
        <v>0</v>
      </c>
      <c r="AK77">
        <f t="shared" si="39"/>
        <v>0</v>
      </c>
      <c r="AL77">
        <f t="shared" si="40"/>
        <v>0</v>
      </c>
    </row>
    <row r="78" spans="1:38" x14ac:dyDescent="0.25">
      <c r="A78" s="1">
        <v>324</v>
      </c>
      <c r="B78" t="s">
        <v>38</v>
      </c>
      <c r="C78" t="s">
        <v>15</v>
      </c>
      <c r="D78">
        <v>2050</v>
      </c>
      <c r="E78" t="s">
        <v>17</v>
      </c>
      <c r="F78">
        <v>4.4275586205119441E-2</v>
      </c>
      <c r="G78" t="s">
        <v>18</v>
      </c>
      <c r="I78" t="s">
        <v>23</v>
      </c>
      <c r="J78">
        <v>4.8817613206578528E-2</v>
      </c>
      <c r="K78" t="s">
        <v>18</v>
      </c>
      <c r="L78" t="s">
        <v>30</v>
      </c>
      <c r="M78" t="s">
        <v>23</v>
      </c>
      <c r="N78">
        <f t="shared" si="21"/>
        <v>10.25853611608175</v>
      </c>
      <c r="O78">
        <f t="shared" si="41"/>
        <v>-46.311489576266595</v>
      </c>
      <c r="P78">
        <f t="shared" si="42"/>
        <v>0</v>
      </c>
      <c r="Q78">
        <f t="shared" si="43"/>
        <v>0</v>
      </c>
      <c r="S78">
        <f>100*ABS(J76-J78)/ABS(J76)</f>
        <v>9.0867089604516327</v>
      </c>
      <c r="T78">
        <f t="shared" si="29"/>
        <v>0</v>
      </c>
      <c r="U78">
        <f t="shared" si="30"/>
        <v>0</v>
      </c>
      <c r="V78">
        <f t="shared" si="31"/>
        <v>0</v>
      </c>
      <c r="W78">
        <f t="shared" si="32"/>
        <v>0</v>
      </c>
      <c r="AC78">
        <f t="shared" si="33"/>
        <v>0</v>
      </c>
      <c r="AD78">
        <f t="shared" si="34"/>
        <v>0</v>
      </c>
      <c r="AE78">
        <f t="shared" si="35"/>
        <v>0</v>
      </c>
      <c r="AF78">
        <f t="shared" si="36"/>
        <v>0</v>
      </c>
      <c r="AI78">
        <f t="shared" si="37"/>
        <v>0</v>
      </c>
      <c r="AJ78">
        <f t="shared" si="38"/>
        <v>0</v>
      </c>
      <c r="AK78">
        <f t="shared" si="39"/>
        <v>0</v>
      </c>
      <c r="AL78">
        <f t="shared" si="40"/>
        <v>0</v>
      </c>
    </row>
    <row r="79" spans="1:38" x14ac:dyDescent="0.25">
      <c r="A79" s="1">
        <v>350</v>
      </c>
      <c r="B79" t="s">
        <v>38</v>
      </c>
      <c r="C79" t="s">
        <v>16</v>
      </c>
      <c r="D79">
        <v>2020</v>
      </c>
      <c r="E79" t="s">
        <v>17</v>
      </c>
      <c r="F79">
        <v>9.1186480775406364E-2</v>
      </c>
      <c r="G79" t="s">
        <v>18</v>
      </c>
      <c r="I79" t="s">
        <v>23</v>
      </c>
      <c r="J79">
        <v>9.0927486758877046E-2</v>
      </c>
      <c r="K79" t="s">
        <v>18</v>
      </c>
      <c r="L79" t="s">
        <v>30</v>
      </c>
      <c r="M79" t="s">
        <v>23</v>
      </c>
      <c r="N79">
        <f t="shared" si="21"/>
        <v>-0.28402677055519243</v>
      </c>
      <c r="O79">
        <f>((J79-$J$79)*100)/$J$79</f>
        <v>0</v>
      </c>
      <c r="P79">
        <f t="shared" si="42"/>
        <v>0</v>
      </c>
      <c r="Q79">
        <f t="shared" si="43"/>
        <v>0</v>
      </c>
      <c r="T79">
        <f t="shared" si="29"/>
        <v>0</v>
      </c>
      <c r="U79">
        <f t="shared" si="30"/>
        <v>0</v>
      </c>
      <c r="V79">
        <f t="shared" si="31"/>
        <v>0</v>
      </c>
      <c r="W79">
        <f t="shared" si="32"/>
        <v>0</v>
      </c>
      <c r="AC79">
        <f t="shared" si="33"/>
        <v>0</v>
      </c>
      <c r="AD79">
        <f t="shared" si="34"/>
        <v>0</v>
      </c>
      <c r="AE79">
        <f t="shared" si="35"/>
        <v>0</v>
      </c>
      <c r="AF79">
        <f t="shared" si="36"/>
        <v>0</v>
      </c>
      <c r="AI79">
        <f t="shared" si="37"/>
        <v>0</v>
      </c>
      <c r="AJ79">
        <f t="shared" si="38"/>
        <v>0</v>
      </c>
      <c r="AK79">
        <f t="shared" si="39"/>
        <v>0</v>
      </c>
      <c r="AL79">
        <f t="shared" si="40"/>
        <v>0</v>
      </c>
    </row>
    <row r="80" spans="1:38" x14ac:dyDescent="0.25">
      <c r="A80" s="1">
        <v>369</v>
      </c>
      <c r="B80" t="s">
        <v>38</v>
      </c>
      <c r="C80" t="s">
        <v>16</v>
      </c>
      <c r="D80">
        <v>2025</v>
      </c>
      <c r="E80" t="s">
        <v>17</v>
      </c>
      <c r="F80">
        <v>7.3700444631877721E-2</v>
      </c>
      <c r="G80" t="s">
        <v>18</v>
      </c>
      <c r="I80" t="s">
        <v>23</v>
      </c>
      <c r="J80">
        <v>7.0495357119979701E-2</v>
      </c>
      <c r="K80" t="s">
        <v>18</v>
      </c>
      <c r="L80" t="s">
        <v>30</v>
      </c>
      <c r="M80" t="s">
        <v>23</v>
      </c>
      <c r="N80">
        <f t="shared" si="21"/>
        <v>-4.3488034948865426</v>
      </c>
      <c r="O80">
        <f t="shared" ref="O80:O85" si="44">((J80-$J$79)*100)/$J$79</f>
        <v>-22.470795539614542</v>
      </c>
      <c r="P80">
        <f t="shared" si="42"/>
        <v>0</v>
      </c>
      <c r="Q80">
        <f t="shared" si="43"/>
        <v>0</v>
      </c>
      <c r="T80">
        <f t="shared" si="29"/>
        <v>0</v>
      </c>
      <c r="U80">
        <f t="shared" si="30"/>
        <v>0</v>
      </c>
      <c r="V80">
        <f t="shared" si="31"/>
        <v>0</v>
      </c>
      <c r="W80">
        <f t="shared" si="32"/>
        <v>0</v>
      </c>
      <c r="AC80">
        <f t="shared" si="33"/>
        <v>0</v>
      </c>
      <c r="AD80">
        <f t="shared" si="34"/>
        <v>0</v>
      </c>
      <c r="AE80">
        <f t="shared" si="35"/>
        <v>0</v>
      </c>
      <c r="AF80">
        <f t="shared" si="36"/>
        <v>0</v>
      </c>
      <c r="AI80">
        <f t="shared" si="37"/>
        <v>0</v>
      </c>
      <c r="AJ80">
        <f t="shared" si="38"/>
        <v>0</v>
      </c>
      <c r="AK80">
        <f t="shared" si="39"/>
        <v>0</v>
      </c>
      <c r="AL80">
        <f t="shared" si="40"/>
        <v>0</v>
      </c>
    </row>
    <row r="81" spans="1:38" x14ac:dyDescent="0.25">
      <c r="A81" s="1">
        <v>398</v>
      </c>
      <c r="B81" t="s">
        <v>38</v>
      </c>
      <c r="C81" t="s">
        <v>16</v>
      </c>
      <c r="D81">
        <v>2030</v>
      </c>
      <c r="E81" t="s">
        <v>17</v>
      </c>
      <c r="F81">
        <v>6.2103915300708357E-2</v>
      </c>
      <c r="G81" t="s">
        <v>18</v>
      </c>
      <c r="I81" t="s">
        <v>23</v>
      </c>
      <c r="J81">
        <v>5.8447625060118642E-2</v>
      </c>
      <c r="K81" t="s">
        <v>18</v>
      </c>
      <c r="L81" t="s">
        <v>30</v>
      </c>
      <c r="M81" t="s">
        <v>23</v>
      </c>
      <c r="N81">
        <f t="shared" si="21"/>
        <v>-5.8873747699897612</v>
      </c>
      <c r="O81">
        <f t="shared" si="44"/>
        <v>-35.720619645948226</v>
      </c>
      <c r="P81">
        <f t="shared" si="42"/>
        <v>0</v>
      </c>
      <c r="Q81">
        <f t="shared" si="43"/>
        <v>0</v>
      </c>
      <c r="T81">
        <f t="shared" si="29"/>
        <v>0</v>
      </c>
      <c r="U81">
        <f t="shared" si="30"/>
        <v>0</v>
      </c>
      <c r="V81">
        <f t="shared" si="31"/>
        <v>0</v>
      </c>
      <c r="W81">
        <f t="shared" si="32"/>
        <v>0</v>
      </c>
      <c r="AC81">
        <f t="shared" si="33"/>
        <v>0</v>
      </c>
      <c r="AD81">
        <f t="shared" si="34"/>
        <v>0</v>
      </c>
      <c r="AE81">
        <f t="shared" si="35"/>
        <v>0</v>
      </c>
      <c r="AF81">
        <f t="shared" si="36"/>
        <v>0</v>
      </c>
      <c r="AI81">
        <f t="shared" si="37"/>
        <v>0</v>
      </c>
      <c r="AJ81">
        <f t="shared" si="38"/>
        <v>0</v>
      </c>
      <c r="AK81">
        <f t="shared" si="39"/>
        <v>0</v>
      </c>
      <c r="AL81">
        <f t="shared" si="40"/>
        <v>0</v>
      </c>
    </row>
    <row r="82" spans="1:38" x14ac:dyDescent="0.25">
      <c r="A82" s="1">
        <v>420</v>
      </c>
      <c r="B82" t="s">
        <v>38</v>
      </c>
      <c r="C82" t="s">
        <v>16</v>
      </c>
      <c r="D82">
        <v>2035</v>
      </c>
      <c r="E82" t="s">
        <v>17</v>
      </c>
      <c r="F82">
        <v>5.7280525270673607E-2</v>
      </c>
      <c r="G82" t="s">
        <v>18</v>
      </c>
      <c r="I82" t="s">
        <v>23</v>
      </c>
      <c r="J82">
        <v>5.4581435256829292E-2</v>
      </c>
      <c r="K82" t="s">
        <v>18</v>
      </c>
      <c r="L82" t="s">
        <v>30</v>
      </c>
      <c r="M82" t="s">
        <v>23</v>
      </c>
      <c r="N82">
        <f t="shared" si="21"/>
        <v>-4.7120552772343238</v>
      </c>
      <c r="O82">
        <f t="shared" si="44"/>
        <v>-39.97256802932516</v>
      </c>
      <c r="P82">
        <f t="shared" si="42"/>
        <v>0</v>
      </c>
      <c r="Q82">
        <f t="shared" si="43"/>
        <v>0</v>
      </c>
      <c r="T82">
        <f t="shared" si="29"/>
        <v>0</v>
      </c>
      <c r="U82">
        <f t="shared" si="30"/>
        <v>0</v>
      </c>
      <c r="V82">
        <f t="shared" si="31"/>
        <v>0</v>
      </c>
      <c r="W82">
        <f t="shared" si="32"/>
        <v>0</v>
      </c>
      <c r="AC82">
        <f t="shared" si="33"/>
        <v>0</v>
      </c>
      <c r="AD82">
        <f t="shared" si="34"/>
        <v>0</v>
      </c>
      <c r="AE82">
        <f t="shared" si="35"/>
        <v>0</v>
      </c>
      <c r="AF82">
        <f t="shared" si="36"/>
        <v>0</v>
      </c>
      <c r="AI82">
        <f t="shared" si="37"/>
        <v>0</v>
      </c>
      <c r="AJ82">
        <f t="shared" si="38"/>
        <v>0</v>
      </c>
      <c r="AK82">
        <f t="shared" si="39"/>
        <v>0</v>
      </c>
      <c r="AL82">
        <f t="shared" si="40"/>
        <v>0</v>
      </c>
    </row>
    <row r="83" spans="1:38" x14ac:dyDescent="0.25">
      <c r="A83" s="1">
        <v>444</v>
      </c>
      <c r="B83" t="s">
        <v>58</v>
      </c>
      <c r="C83" t="s">
        <v>16</v>
      </c>
      <c r="D83">
        <v>2040</v>
      </c>
      <c r="E83" t="s">
        <v>17</v>
      </c>
      <c r="F83">
        <v>5.3738320787049099E-2</v>
      </c>
      <c r="G83" t="s">
        <v>18</v>
      </c>
      <c r="I83" t="s">
        <v>23</v>
      </c>
      <c r="J83">
        <v>5.2096121742244088E-2</v>
      </c>
      <c r="K83" t="s">
        <v>18</v>
      </c>
      <c r="L83" t="s">
        <v>30</v>
      </c>
      <c r="M83" t="s">
        <v>23</v>
      </c>
      <c r="N83">
        <f t="shared" si="21"/>
        <v>-3.055918050198509</v>
      </c>
      <c r="O83">
        <f t="shared" si="44"/>
        <v>-42.705859801895315</v>
      </c>
      <c r="P83">
        <f t="shared" si="42"/>
        <v>0</v>
      </c>
      <c r="Q83">
        <f t="shared" si="43"/>
        <v>0</v>
      </c>
      <c r="T83">
        <f t="shared" si="29"/>
        <v>0</v>
      </c>
      <c r="U83">
        <f t="shared" si="30"/>
        <v>0</v>
      </c>
      <c r="V83">
        <f t="shared" si="31"/>
        <v>0</v>
      </c>
      <c r="W83">
        <f t="shared" si="32"/>
        <v>0</v>
      </c>
      <c r="AC83">
        <f t="shared" si="33"/>
        <v>0</v>
      </c>
      <c r="AD83">
        <f t="shared" si="34"/>
        <v>0</v>
      </c>
      <c r="AE83">
        <f t="shared" si="35"/>
        <v>0</v>
      </c>
      <c r="AF83">
        <f t="shared" si="36"/>
        <v>0</v>
      </c>
      <c r="AI83">
        <f t="shared" si="37"/>
        <v>0</v>
      </c>
      <c r="AJ83">
        <f t="shared" si="38"/>
        <v>0</v>
      </c>
      <c r="AK83">
        <f t="shared" si="39"/>
        <v>0</v>
      </c>
      <c r="AL83">
        <f t="shared" si="40"/>
        <v>0</v>
      </c>
    </row>
    <row r="84" spans="1:38" x14ac:dyDescent="0.25">
      <c r="A84" s="1">
        <v>477</v>
      </c>
      <c r="B84" t="s">
        <v>38</v>
      </c>
      <c r="C84" t="s">
        <v>16</v>
      </c>
      <c r="D84">
        <v>2045</v>
      </c>
      <c r="E84" t="s">
        <v>17</v>
      </c>
      <c r="F84">
        <v>5.0566215944451133E-2</v>
      </c>
      <c r="G84" t="s">
        <v>18</v>
      </c>
      <c r="I84" t="s">
        <v>23</v>
      </c>
      <c r="J84">
        <v>4.9619987407510023E-2</v>
      </c>
      <c r="K84" t="s">
        <v>18</v>
      </c>
      <c r="L84" t="s">
        <v>30</v>
      </c>
      <c r="M84" t="s">
        <v>23</v>
      </c>
      <c r="N84">
        <f t="shared" si="21"/>
        <v>-1.8712662580497961</v>
      </c>
      <c r="O84">
        <f t="shared" si="44"/>
        <v>-45.429056519407496</v>
      </c>
      <c r="P84">
        <f t="shared" si="42"/>
        <v>0</v>
      </c>
      <c r="Q84">
        <f t="shared" si="43"/>
        <v>0</v>
      </c>
      <c r="T84">
        <f t="shared" si="29"/>
        <v>0</v>
      </c>
      <c r="U84">
        <f t="shared" si="30"/>
        <v>0</v>
      </c>
      <c r="V84">
        <f t="shared" si="31"/>
        <v>0</v>
      </c>
      <c r="W84">
        <f t="shared" si="32"/>
        <v>0</v>
      </c>
      <c r="AC84">
        <f t="shared" si="33"/>
        <v>0</v>
      </c>
      <c r="AD84">
        <f t="shared" si="34"/>
        <v>0</v>
      </c>
      <c r="AE84">
        <f t="shared" si="35"/>
        <v>0</v>
      </c>
      <c r="AF84">
        <f t="shared" si="36"/>
        <v>0</v>
      </c>
      <c r="AI84">
        <f t="shared" si="37"/>
        <v>0</v>
      </c>
      <c r="AJ84">
        <f t="shared" si="38"/>
        <v>0</v>
      </c>
      <c r="AK84">
        <f t="shared" si="39"/>
        <v>0</v>
      </c>
      <c r="AL84">
        <f t="shared" si="40"/>
        <v>0</v>
      </c>
    </row>
    <row r="85" spans="1:38" x14ac:dyDescent="0.25">
      <c r="A85" s="1">
        <v>495</v>
      </c>
      <c r="B85" t="s">
        <v>38</v>
      </c>
      <c r="C85" t="s">
        <v>16</v>
      </c>
      <c r="D85">
        <v>2050</v>
      </c>
      <c r="E85" t="s">
        <v>17</v>
      </c>
      <c r="F85">
        <v>4.7680145090240669E-2</v>
      </c>
      <c r="G85" t="s">
        <v>18</v>
      </c>
      <c r="I85" t="s">
        <v>23</v>
      </c>
      <c r="J85">
        <v>4.7583171611202027E-2</v>
      </c>
      <c r="K85" t="s">
        <v>18</v>
      </c>
      <c r="L85" t="s">
        <v>30</v>
      </c>
      <c r="M85" t="s">
        <v>23</v>
      </c>
      <c r="N85">
        <f t="shared" si="21"/>
        <v>-0.2033833555982428</v>
      </c>
      <c r="O85">
        <f t="shared" si="44"/>
        <v>-47.669100612685099</v>
      </c>
      <c r="P85">
        <f t="shared" si="42"/>
        <v>0</v>
      </c>
      <c r="Q85">
        <f t="shared" si="43"/>
        <v>0</v>
      </c>
      <c r="S85">
        <f>100*ABS(J83-J85)/ABS(J83)</f>
        <v>8.6627372251830526</v>
      </c>
      <c r="T85">
        <f t="shared" si="29"/>
        <v>0</v>
      </c>
      <c r="U85">
        <f t="shared" si="30"/>
        <v>0</v>
      </c>
      <c r="V85">
        <f t="shared" si="31"/>
        <v>0</v>
      </c>
      <c r="W85">
        <f t="shared" si="32"/>
        <v>0</v>
      </c>
      <c r="AC85">
        <f t="shared" si="33"/>
        <v>0</v>
      </c>
      <c r="AD85">
        <f t="shared" si="34"/>
        <v>0</v>
      </c>
      <c r="AE85">
        <f t="shared" si="35"/>
        <v>0</v>
      </c>
      <c r="AF85">
        <f t="shared" si="36"/>
        <v>0</v>
      </c>
      <c r="AI85">
        <f t="shared" si="37"/>
        <v>0</v>
      </c>
      <c r="AJ85">
        <f t="shared" si="38"/>
        <v>0</v>
      </c>
      <c r="AK85">
        <f t="shared" si="39"/>
        <v>0</v>
      </c>
      <c r="AL85">
        <f t="shared" si="40"/>
        <v>0</v>
      </c>
    </row>
    <row r="86" spans="1:38" x14ac:dyDescent="0.25">
      <c r="A86" s="1">
        <v>5</v>
      </c>
      <c r="B86" t="s">
        <v>39</v>
      </c>
      <c r="C86" t="s">
        <v>14</v>
      </c>
      <c r="D86">
        <v>2020</v>
      </c>
      <c r="E86" t="s">
        <v>17</v>
      </c>
      <c r="F86">
        <v>6.3956575082804751E-2</v>
      </c>
      <c r="G86" t="s">
        <v>18</v>
      </c>
      <c r="I86" t="s">
        <v>24</v>
      </c>
      <c r="J86">
        <v>6.2821598615437207E-2</v>
      </c>
      <c r="K86" t="s">
        <v>18</v>
      </c>
      <c r="L86" t="s">
        <v>30</v>
      </c>
      <c r="M86" t="s">
        <v>24</v>
      </c>
      <c r="N86">
        <f t="shared" si="21"/>
        <v>-1.7746048250677688</v>
      </c>
      <c r="O86">
        <f>((J86-$J$86)*100)/$J$86</f>
        <v>0</v>
      </c>
      <c r="P86">
        <f t="shared" si="42"/>
        <v>0</v>
      </c>
      <c r="Q86">
        <f t="shared" si="43"/>
        <v>0</v>
      </c>
      <c r="T86">
        <f t="shared" si="29"/>
        <v>0</v>
      </c>
      <c r="U86">
        <f t="shared" si="30"/>
        <v>0</v>
      </c>
      <c r="V86">
        <f t="shared" si="31"/>
        <v>0</v>
      </c>
      <c r="W86">
        <f t="shared" si="32"/>
        <v>0</v>
      </c>
      <c r="AC86">
        <f t="shared" si="33"/>
        <v>0</v>
      </c>
      <c r="AD86">
        <f t="shared" si="34"/>
        <v>0</v>
      </c>
      <c r="AE86">
        <f t="shared" si="35"/>
        <v>0</v>
      </c>
      <c r="AF86">
        <f t="shared" si="36"/>
        <v>0</v>
      </c>
      <c r="AI86">
        <f t="shared" si="37"/>
        <v>0</v>
      </c>
      <c r="AJ86">
        <f t="shared" si="38"/>
        <v>0</v>
      </c>
      <c r="AK86">
        <f t="shared" si="39"/>
        <v>0</v>
      </c>
      <c r="AL86">
        <f t="shared" si="40"/>
        <v>0</v>
      </c>
    </row>
    <row r="87" spans="1:38" x14ac:dyDescent="0.25">
      <c r="A87" s="1">
        <v>43</v>
      </c>
      <c r="B87" t="s">
        <v>39</v>
      </c>
      <c r="C87" t="s">
        <v>14</v>
      </c>
      <c r="D87">
        <v>2025</v>
      </c>
      <c r="E87" t="s">
        <v>17</v>
      </c>
      <c r="F87">
        <v>5.4297958301490222E-2</v>
      </c>
      <c r="G87" t="s">
        <v>18</v>
      </c>
      <c r="I87" t="s">
        <v>24</v>
      </c>
      <c r="J87">
        <v>5.3157346004844321E-2</v>
      </c>
      <c r="K87" t="s">
        <v>18</v>
      </c>
      <c r="L87" t="s">
        <v>30</v>
      </c>
      <c r="M87" t="s">
        <v>24</v>
      </c>
      <c r="N87">
        <f t="shared" si="21"/>
        <v>-2.1006541172554494</v>
      </c>
      <c r="O87">
        <f t="shared" ref="O87:O92" si="45">((J87-$J$86)*100)/$J$86</f>
        <v>-15.383646426689438</v>
      </c>
      <c r="P87">
        <f t="shared" si="42"/>
        <v>0</v>
      </c>
      <c r="Q87">
        <f t="shared" si="43"/>
        <v>0</v>
      </c>
      <c r="T87">
        <f t="shared" si="29"/>
        <v>0</v>
      </c>
      <c r="U87">
        <f t="shared" si="30"/>
        <v>0</v>
      </c>
      <c r="V87">
        <f t="shared" si="31"/>
        <v>0</v>
      </c>
      <c r="W87">
        <f t="shared" si="32"/>
        <v>0</v>
      </c>
      <c r="AC87">
        <f t="shared" si="33"/>
        <v>0</v>
      </c>
      <c r="AD87">
        <f t="shared" si="34"/>
        <v>0</v>
      </c>
      <c r="AE87">
        <f t="shared" si="35"/>
        <v>0</v>
      </c>
      <c r="AF87">
        <f t="shared" si="36"/>
        <v>0</v>
      </c>
      <c r="AI87">
        <f t="shared" si="37"/>
        <v>0</v>
      </c>
      <c r="AJ87">
        <f t="shared" si="38"/>
        <v>0</v>
      </c>
      <c r="AK87">
        <f t="shared" si="39"/>
        <v>0</v>
      </c>
      <c r="AL87">
        <f t="shared" si="40"/>
        <v>0</v>
      </c>
    </row>
    <row r="88" spans="1:38" x14ac:dyDescent="0.25">
      <c r="A88" s="9">
        <v>70</v>
      </c>
      <c r="B88" s="10" t="s">
        <v>39</v>
      </c>
      <c r="C88" s="10" t="s">
        <v>14</v>
      </c>
      <c r="D88" s="10">
        <v>2030</v>
      </c>
      <c r="E88" s="10" t="s">
        <v>17</v>
      </c>
      <c r="F88" s="10">
        <v>4.7340148653634888E-2</v>
      </c>
      <c r="G88" s="10" t="s">
        <v>18</v>
      </c>
      <c r="H88" s="10"/>
      <c r="I88" s="10" t="s">
        <v>24</v>
      </c>
      <c r="J88" s="10">
        <v>4.6090410068220858E-2</v>
      </c>
      <c r="K88" s="10" t="s">
        <v>18</v>
      </c>
      <c r="L88" s="10" t="s">
        <v>30</v>
      </c>
      <c r="M88" s="10" t="s">
        <v>24</v>
      </c>
      <c r="N88" s="10">
        <f t="shared" ref="N88:N151" si="46">((J88-F88)/F88)*100</f>
        <v>-2.6399126765692404</v>
      </c>
      <c r="O88" s="10">
        <f t="shared" si="45"/>
        <v>-26.632860219996026</v>
      </c>
      <c r="P88" s="10">
        <f t="shared" si="42"/>
        <v>0</v>
      </c>
      <c r="Q88" s="10">
        <f t="shared" si="43"/>
        <v>0</v>
      </c>
      <c r="R88" s="10"/>
      <c r="S88" s="10"/>
      <c r="T88" s="10">
        <f t="shared" si="29"/>
        <v>0</v>
      </c>
      <c r="U88" s="10">
        <f t="shared" si="30"/>
        <v>0</v>
      </c>
      <c r="V88" s="10" t="str">
        <f t="shared" si="31"/>
        <v>this one</v>
      </c>
      <c r="W88">
        <f t="shared" si="32"/>
        <v>0</v>
      </c>
      <c r="X88" t="s">
        <v>94</v>
      </c>
      <c r="AC88">
        <f t="shared" si="33"/>
        <v>0</v>
      </c>
      <c r="AD88">
        <f t="shared" si="34"/>
        <v>0</v>
      </c>
      <c r="AE88">
        <f t="shared" si="35"/>
        <v>0</v>
      </c>
      <c r="AF88">
        <f t="shared" si="36"/>
        <v>0</v>
      </c>
      <c r="AI88">
        <f t="shared" si="37"/>
        <v>0</v>
      </c>
      <c r="AJ88">
        <f t="shared" si="38"/>
        <v>0</v>
      </c>
      <c r="AK88">
        <f t="shared" si="39"/>
        <v>0</v>
      </c>
      <c r="AL88">
        <f t="shared" si="40"/>
        <v>0</v>
      </c>
    </row>
    <row r="89" spans="1:38" x14ac:dyDescent="0.25">
      <c r="A89" s="1">
        <v>84</v>
      </c>
      <c r="B89" t="s">
        <v>39</v>
      </c>
      <c r="C89" t="s">
        <v>14</v>
      </c>
      <c r="D89">
        <v>2035</v>
      </c>
      <c r="E89" t="s">
        <v>17</v>
      </c>
      <c r="F89">
        <v>4.4631817889038597E-2</v>
      </c>
      <c r="G89" t="s">
        <v>18</v>
      </c>
      <c r="I89" t="s">
        <v>24</v>
      </c>
      <c r="J89">
        <v>4.3058455169518971E-2</v>
      </c>
      <c r="K89" t="s">
        <v>18</v>
      </c>
      <c r="L89" t="s">
        <v>30</v>
      </c>
      <c r="M89" t="s">
        <v>24</v>
      </c>
      <c r="N89">
        <f t="shared" si="46"/>
        <v>-3.5252042017003258</v>
      </c>
      <c r="O89">
        <f t="shared" si="45"/>
        <v>-31.459153987625239</v>
      </c>
      <c r="P89">
        <f t="shared" si="42"/>
        <v>0</v>
      </c>
      <c r="Q89">
        <f t="shared" si="43"/>
        <v>0</v>
      </c>
      <c r="T89">
        <f t="shared" si="29"/>
        <v>0</v>
      </c>
      <c r="U89">
        <f t="shared" si="30"/>
        <v>0</v>
      </c>
      <c r="V89">
        <f t="shared" si="31"/>
        <v>0</v>
      </c>
      <c r="W89">
        <f t="shared" si="32"/>
        <v>0</v>
      </c>
      <c r="AC89">
        <f t="shared" si="33"/>
        <v>0</v>
      </c>
      <c r="AD89">
        <f t="shared" si="34"/>
        <v>0</v>
      </c>
      <c r="AE89">
        <f t="shared" si="35"/>
        <v>0</v>
      </c>
      <c r="AF89">
        <f t="shared" si="36"/>
        <v>0</v>
      </c>
      <c r="AI89">
        <f t="shared" si="37"/>
        <v>0</v>
      </c>
      <c r="AJ89">
        <f t="shared" si="38"/>
        <v>0</v>
      </c>
      <c r="AK89">
        <f t="shared" si="39"/>
        <v>0</v>
      </c>
      <c r="AL89">
        <f t="shared" si="40"/>
        <v>0</v>
      </c>
    </row>
    <row r="90" spans="1:38" x14ac:dyDescent="0.25">
      <c r="A90" s="1">
        <v>108</v>
      </c>
      <c r="B90" t="s">
        <v>59</v>
      </c>
      <c r="C90" t="s">
        <v>14</v>
      </c>
      <c r="D90">
        <v>2040</v>
      </c>
      <c r="E90" t="s">
        <v>17</v>
      </c>
      <c r="F90">
        <v>4.3038737243933783E-2</v>
      </c>
      <c r="G90" t="s">
        <v>18</v>
      </c>
      <c r="I90" t="s">
        <v>24</v>
      </c>
      <c r="J90">
        <v>4.0954713674125287E-2</v>
      </c>
      <c r="K90" t="s">
        <v>18</v>
      </c>
      <c r="L90" t="s">
        <v>30</v>
      </c>
      <c r="M90" t="s">
        <v>24</v>
      </c>
      <c r="N90">
        <f t="shared" si="46"/>
        <v>-4.8422042635608111</v>
      </c>
      <c r="O90">
        <f t="shared" si="45"/>
        <v>-34.807909100133202</v>
      </c>
      <c r="P90">
        <f t="shared" si="42"/>
        <v>0</v>
      </c>
      <c r="Q90">
        <f t="shared" si="43"/>
        <v>0</v>
      </c>
      <c r="T90">
        <f t="shared" si="29"/>
        <v>0</v>
      </c>
      <c r="U90">
        <f t="shared" si="30"/>
        <v>0</v>
      </c>
      <c r="V90">
        <f t="shared" si="31"/>
        <v>0</v>
      </c>
      <c r="W90">
        <f t="shared" si="32"/>
        <v>0</v>
      </c>
      <c r="AC90">
        <f t="shared" si="33"/>
        <v>0</v>
      </c>
      <c r="AD90">
        <f t="shared" si="34"/>
        <v>0</v>
      </c>
      <c r="AE90">
        <f t="shared" si="35"/>
        <v>0</v>
      </c>
      <c r="AF90">
        <f t="shared" si="36"/>
        <v>0</v>
      </c>
      <c r="AI90">
        <f t="shared" si="37"/>
        <v>0</v>
      </c>
      <c r="AJ90">
        <f t="shared" si="38"/>
        <v>0</v>
      </c>
      <c r="AK90">
        <f t="shared" si="39"/>
        <v>0</v>
      </c>
      <c r="AL90">
        <f t="shared" si="40"/>
        <v>0</v>
      </c>
    </row>
    <row r="91" spans="1:38" x14ac:dyDescent="0.25">
      <c r="A91" s="1">
        <v>130</v>
      </c>
      <c r="B91" t="s">
        <v>39</v>
      </c>
      <c r="C91" t="s">
        <v>14</v>
      </c>
      <c r="D91">
        <v>2045</v>
      </c>
      <c r="E91" t="s">
        <v>17</v>
      </c>
      <c r="F91">
        <v>4.0940286990543348E-2</v>
      </c>
      <c r="G91" t="s">
        <v>18</v>
      </c>
      <c r="I91" t="s">
        <v>24</v>
      </c>
      <c r="J91">
        <v>3.8239827239282237E-2</v>
      </c>
      <c r="K91" t="s">
        <v>18</v>
      </c>
      <c r="L91" t="s">
        <v>30</v>
      </c>
      <c r="M91" t="s">
        <v>24</v>
      </c>
      <c r="N91">
        <f t="shared" si="46"/>
        <v>-6.5960938473266699</v>
      </c>
      <c r="O91">
        <f t="shared" si="45"/>
        <v>-39.129490363071511</v>
      </c>
      <c r="P91">
        <f t="shared" si="42"/>
        <v>0</v>
      </c>
      <c r="Q91">
        <f t="shared" si="43"/>
        <v>0</v>
      </c>
      <c r="T91">
        <f t="shared" si="29"/>
        <v>0</v>
      </c>
      <c r="U91">
        <f t="shared" si="30"/>
        <v>0</v>
      </c>
      <c r="V91">
        <f t="shared" si="31"/>
        <v>0</v>
      </c>
      <c r="W91">
        <f t="shared" si="32"/>
        <v>0</v>
      </c>
      <c r="AC91">
        <f t="shared" si="33"/>
        <v>0</v>
      </c>
      <c r="AD91">
        <f t="shared" si="34"/>
        <v>0</v>
      </c>
      <c r="AE91">
        <f t="shared" si="35"/>
        <v>0</v>
      </c>
      <c r="AF91">
        <f t="shared" si="36"/>
        <v>0</v>
      </c>
      <c r="AI91">
        <f t="shared" si="37"/>
        <v>0</v>
      </c>
      <c r="AJ91">
        <f t="shared" si="38"/>
        <v>0</v>
      </c>
      <c r="AK91">
        <f t="shared" si="39"/>
        <v>0</v>
      </c>
      <c r="AL91">
        <f t="shared" si="40"/>
        <v>0</v>
      </c>
    </row>
    <row r="92" spans="1:38" x14ac:dyDescent="0.25">
      <c r="A92" s="1">
        <v>164</v>
      </c>
      <c r="B92" t="s">
        <v>39</v>
      </c>
      <c r="C92" t="s">
        <v>14</v>
      </c>
      <c r="D92">
        <v>2050</v>
      </c>
      <c r="E92" t="s">
        <v>17</v>
      </c>
      <c r="F92">
        <v>3.9416184278600122E-2</v>
      </c>
      <c r="G92" t="s">
        <v>18</v>
      </c>
      <c r="I92" t="s">
        <v>24</v>
      </c>
      <c r="J92">
        <v>3.606834760258408E-2</v>
      </c>
      <c r="K92" t="s">
        <v>18</v>
      </c>
      <c r="L92" t="s">
        <v>30</v>
      </c>
      <c r="M92" t="s">
        <v>24</v>
      </c>
      <c r="N92">
        <f t="shared" si="46"/>
        <v>-8.4935585148297896</v>
      </c>
      <c r="O92">
        <f t="shared" si="45"/>
        <v>-42.58607167357092</v>
      </c>
      <c r="P92">
        <f t="shared" si="42"/>
        <v>0</v>
      </c>
      <c r="Q92">
        <f t="shared" si="43"/>
        <v>0</v>
      </c>
      <c r="S92">
        <f>100*ABS(J90-J92)/ABS(J90)</f>
        <v>11.931144508595004</v>
      </c>
      <c r="T92">
        <f t="shared" si="29"/>
        <v>0</v>
      </c>
      <c r="U92">
        <f t="shared" si="30"/>
        <v>0</v>
      </c>
      <c r="V92">
        <f t="shared" si="31"/>
        <v>0</v>
      </c>
      <c r="W92">
        <f t="shared" si="32"/>
        <v>0</v>
      </c>
      <c r="AC92">
        <f t="shared" si="33"/>
        <v>0</v>
      </c>
      <c r="AD92">
        <f t="shared" si="34"/>
        <v>0</v>
      </c>
      <c r="AE92">
        <f t="shared" si="35"/>
        <v>0</v>
      </c>
      <c r="AF92">
        <f t="shared" si="36"/>
        <v>0</v>
      </c>
      <c r="AI92">
        <f t="shared" si="37"/>
        <v>0</v>
      </c>
      <c r="AJ92">
        <f t="shared" si="38"/>
        <v>0</v>
      </c>
      <c r="AK92">
        <f t="shared" si="39"/>
        <v>0</v>
      </c>
      <c r="AL92">
        <f t="shared" si="40"/>
        <v>0</v>
      </c>
    </row>
    <row r="93" spans="1:38" x14ac:dyDescent="0.25">
      <c r="A93" s="1">
        <v>190</v>
      </c>
      <c r="B93" t="s">
        <v>39</v>
      </c>
      <c r="C93" t="s">
        <v>15</v>
      </c>
      <c r="D93">
        <v>2020</v>
      </c>
      <c r="E93" t="s">
        <v>17</v>
      </c>
      <c r="F93">
        <v>6.3496286799686052E-2</v>
      </c>
      <c r="G93" t="s">
        <v>18</v>
      </c>
      <c r="I93" t="s">
        <v>24</v>
      </c>
      <c r="J93">
        <v>6.2479831209394668E-2</v>
      </c>
      <c r="K93" t="s">
        <v>18</v>
      </c>
      <c r="L93" t="s">
        <v>30</v>
      </c>
      <c r="M93" t="s">
        <v>24</v>
      </c>
      <c r="N93">
        <f t="shared" si="46"/>
        <v>-1.6008110734065952</v>
      </c>
      <c r="O93">
        <f>((J93-$J$93)*100)/$J$93</f>
        <v>0</v>
      </c>
      <c r="P93">
        <f t="shared" si="42"/>
        <v>0</v>
      </c>
      <c r="Q93">
        <f t="shared" si="43"/>
        <v>0</v>
      </c>
      <c r="T93">
        <f t="shared" si="29"/>
        <v>0</v>
      </c>
      <c r="U93">
        <f t="shared" si="30"/>
        <v>0</v>
      </c>
      <c r="V93">
        <f t="shared" si="31"/>
        <v>0</v>
      </c>
      <c r="W93">
        <f t="shared" si="32"/>
        <v>0</v>
      </c>
      <c r="AC93">
        <f t="shared" si="33"/>
        <v>0</v>
      </c>
      <c r="AD93">
        <f t="shared" si="34"/>
        <v>0</v>
      </c>
      <c r="AE93">
        <f t="shared" si="35"/>
        <v>0</v>
      </c>
      <c r="AF93">
        <f t="shared" si="36"/>
        <v>0</v>
      </c>
      <c r="AI93">
        <f t="shared" si="37"/>
        <v>0</v>
      </c>
      <c r="AJ93">
        <f t="shared" si="38"/>
        <v>0</v>
      </c>
      <c r="AK93">
        <f t="shared" si="39"/>
        <v>0</v>
      </c>
      <c r="AL93">
        <f t="shared" si="40"/>
        <v>0</v>
      </c>
    </row>
    <row r="94" spans="1:38" x14ac:dyDescent="0.25">
      <c r="A94" s="1">
        <v>204</v>
      </c>
      <c r="B94" t="s">
        <v>39</v>
      </c>
      <c r="C94" t="s">
        <v>15</v>
      </c>
      <c r="D94">
        <v>2025</v>
      </c>
      <c r="E94" t="s">
        <v>17</v>
      </c>
      <c r="F94">
        <v>4.7954800538499938E-2</v>
      </c>
      <c r="G94" t="s">
        <v>18</v>
      </c>
      <c r="I94" t="s">
        <v>24</v>
      </c>
      <c r="J94">
        <v>4.9908672207559637E-2</v>
      </c>
      <c r="K94" t="s">
        <v>18</v>
      </c>
      <c r="L94" t="s">
        <v>30</v>
      </c>
      <c r="M94" t="s">
        <v>24</v>
      </c>
      <c r="N94">
        <f t="shared" si="46"/>
        <v>4.0744026606701382</v>
      </c>
      <c r="O94">
        <f t="shared" ref="O94:O99" si="47">((J94-$J$93)*100)/$J$93</f>
        <v>-20.120347252066185</v>
      </c>
      <c r="P94">
        <f t="shared" si="42"/>
        <v>0</v>
      </c>
      <c r="Q94">
        <f t="shared" si="43"/>
        <v>0</v>
      </c>
      <c r="T94">
        <f t="shared" si="29"/>
        <v>0</v>
      </c>
      <c r="U94">
        <f t="shared" si="30"/>
        <v>0</v>
      </c>
      <c r="V94">
        <f t="shared" si="31"/>
        <v>0</v>
      </c>
      <c r="W94">
        <f t="shared" si="32"/>
        <v>0</v>
      </c>
      <c r="AC94">
        <f t="shared" si="33"/>
        <v>0</v>
      </c>
      <c r="AD94">
        <f t="shared" si="34"/>
        <v>0</v>
      </c>
      <c r="AE94">
        <f t="shared" si="35"/>
        <v>0</v>
      </c>
      <c r="AF94">
        <f t="shared" si="36"/>
        <v>0</v>
      </c>
      <c r="AI94">
        <f t="shared" si="37"/>
        <v>0</v>
      </c>
      <c r="AJ94">
        <f t="shared" si="38"/>
        <v>0</v>
      </c>
      <c r="AK94">
        <f t="shared" si="39"/>
        <v>0</v>
      </c>
      <c r="AL94">
        <f t="shared" si="40"/>
        <v>0</v>
      </c>
    </row>
    <row r="95" spans="1:38" x14ac:dyDescent="0.25">
      <c r="A95" s="1">
        <v>231</v>
      </c>
      <c r="B95" t="s">
        <v>39</v>
      </c>
      <c r="C95" t="s">
        <v>15</v>
      </c>
      <c r="D95">
        <v>2030</v>
      </c>
      <c r="E95" t="s">
        <v>17</v>
      </c>
      <c r="F95">
        <v>3.9142750774346168E-2</v>
      </c>
      <c r="G95" t="s">
        <v>18</v>
      </c>
      <c r="I95" t="s">
        <v>24</v>
      </c>
      <c r="J95">
        <v>4.1793623783247087E-2</v>
      </c>
      <c r="K95" t="s">
        <v>18</v>
      </c>
      <c r="L95" t="s">
        <v>30</v>
      </c>
      <c r="M95" t="s">
        <v>24</v>
      </c>
      <c r="N95">
        <f t="shared" si="46"/>
        <v>6.7723217108141514</v>
      </c>
      <c r="O95">
        <f t="shared" si="47"/>
        <v>-33.108616053746857</v>
      </c>
      <c r="P95">
        <f t="shared" si="42"/>
        <v>0</v>
      </c>
      <c r="Q95">
        <f t="shared" si="43"/>
        <v>0</v>
      </c>
      <c r="T95">
        <f t="shared" si="29"/>
        <v>0</v>
      </c>
      <c r="U95">
        <f t="shared" si="30"/>
        <v>0</v>
      </c>
      <c r="V95">
        <f t="shared" si="31"/>
        <v>0</v>
      </c>
      <c r="W95">
        <f t="shared" si="32"/>
        <v>0</v>
      </c>
      <c r="AC95">
        <f t="shared" si="33"/>
        <v>0</v>
      </c>
      <c r="AD95">
        <f t="shared" si="34"/>
        <v>0</v>
      </c>
      <c r="AE95">
        <f t="shared" si="35"/>
        <v>0</v>
      </c>
      <c r="AF95">
        <f t="shared" si="36"/>
        <v>0</v>
      </c>
      <c r="AI95">
        <f t="shared" si="37"/>
        <v>0</v>
      </c>
      <c r="AJ95">
        <f t="shared" si="38"/>
        <v>0</v>
      </c>
      <c r="AK95">
        <f t="shared" si="39"/>
        <v>0</v>
      </c>
      <c r="AL95">
        <f t="shared" si="40"/>
        <v>0</v>
      </c>
    </row>
    <row r="96" spans="1:38" x14ac:dyDescent="0.25">
      <c r="A96" s="1">
        <v>263</v>
      </c>
      <c r="B96" t="s">
        <v>39</v>
      </c>
      <c r="C96" t="s">
        <v>15</v>
      </c>
      <c r="D96">
        <v>2035</v>
      </c>
      <c r="E96" t="s">
        <v>17</v>
      </c>
      <c r="F96">
        <v>3.5836966538212958E-2</v>
      </c>
      <c r="G96" t="s">
        <v>18</v>
      </c>
      <c r="I96" t="s">
        <v>24</v>
      </c>
      <c r="J96">
        <v>3.7949994680877133E-2</v>
      </c>
      <c r="K96" t="s">
        <v>18</v>
      </c>
      <c r="L96" t="s">
        <v>30</v>
      </c>
      <c r="M96" t="s">
        <v>24</v>
      </c>
      <c r="N96">
        <f t="shared" si="46"/>
        <v>5.8962248950704383</v>
      </c>
      <c r="O96">
        <f t="shared" si="47"/>
        <v>-39.260407804733553</v>
      </c>
      <c r="P96">
        <f t="shared" si="42"/>
        <v>0</v>
      </c>
      <c r="Q96">
        <f t="shared" si="43"/>
        <v>0</v>
      </c>
      <c r="T96">
        <f t="shared" si="29"/>
        <v>0</v>
      </c>
      <c r="U96">
        <f t="shared" si="30"/>
        <v>0</v>
      </c>
      <c r="V96">
        <f t="shared" si="31"/>
        <v>0</v>
      </c>
      <c r="W96">
        <f t="shared" si="32"/>
        <v>0</v>
      </c>
      <c r="AC96">
        <f t="shared" si="33"/>
        <v>0</v>
      </c>
      <c r="AD96">
        <f t="shared" si="34"/>
        <v>0</v>
      </c>
      <c r="AE96">
        <f t="shared" si="35"/>
        <v>0</v>
      </c>
      <c r="AF96">
        <f t="shared" si="36"/>
        <v>0</v>
      </c>
      <c r="AI96">
        <f t="shared" si="37"/>
        <v>0</v>
      </c>
      <c r="AJ96">
        <f t="shared" si="38"/>
        <v>0</v>
      </c>
      <c r="AK96">
        <f t="shared" si="39"/>
        <v>0</v>
      </c>
      <c r="AL96">
        <f t="shared" si="40"/>
        <v>0</v>
      </c>
    </row>
    <row r="97" spans="1:38" x14ac:dyDescent="0.25">
      <c r="A97" s="1">
        <v>271</v>
      </c>
      <c r="B97" t="s">
        <v>59</v>
      </c>
      <c r="C97" t="s">
        <v>15</v>
      </c>
      <c r="D97">
        <v>2040</v>
      </c>
      <c r="E97" t="s">
        <v>17</v>
      </c>
      <c r="F97">
        <v>3.3442652985245958E-2</v>
      </c>
      <c r="G97" t="s">
        <v>18</v>
      </c>
      <c r="I97" t="s">
        <v>24</v>
      </c>
      <c r="J97">
        <v>3.5439810013783518E-2</v>
      </c>
      <c r="K97" t="s">
        <v>18</v>
      </c>
      <c r="L97" t="s">
        <v>30</v>
      </c>
      <c r="M97" t="s">
        <v>24</v>
      </c>
      <c r="N97">
        <f t="shared" si="46"/>
        <v>5.9718857514643204</v>
      </c>
      <c r="O97">
        <f t="shared" si="47"/>
        <v>-43.277999751614765</v>
      </c>
      <c r="P97">
        <f t="shared" si="42"/>
        <v>0</v>
      </c>
      <c r="Q97">
        <f t="shared" si="43"/>
        <v>0</v>
      </c>
      <c r="T97">
        <f t="shared" si="29"/>
        <v>0</v>
      </c>
      <c r="U97">
        <f t="shared" si="30"/>
        <v>0</v>
      </c>
      <c r="V97">
        <f t="shared" si="31"/>
        <v>0</v>
      </c>
      <c r="W97">
        <f t="shared" si="32"/>
        <v>0</v>
      </c>
      <c r="AC97">
        <f t="shared" si="33"/>
        <v>0</v>
      </c>
      <c r="AD97">
        <f t="shared" si="34"/>
        <v>0</v>
      </c>
      <c r="AE97">
        <f t="shared" si="35"/>
        <v>0</v>
      </c>
      <c r="AF97">
        <f t="shared" si="36"/>
        <v>0</v>
      </c>
      <c r="AI97">
        <f t="shared" si="37"/>
        <v>0</v>
      </c>
      <c r="AJ97">
        <f t="shared" si="38"/>
        <v>0</v>
      </c>
      <c r="AK97">
        <f t="shared" si="39"/>
        <v>0</v>
      </c>
      <c r="AL97">
        <f t="shared" si="40"/>
        <v>0</v>
      </c>
    </row>
    <row r="98" spans="1:38" x14ac:dyDescent="0.25">
      <c r="A98" s="1">
        <v>292</v>
      </c>
      <c r="B98" t="s">
        <v>39</v>
      </c>
      <c r="C98" t="s">
        <v>15</v>
      </c>
      <c r="D98">
        <v>2045</v>
      </c>
      <c r="E98" t="s">
        <v>17</v>
      </c>
      <c r="F98">
        <v>3.0790231770514761E-2</v>
      </c>
      <c r="G98" t="s">
        <v>18</v>
      </c>
      <c r="I98" t="s">
        <v>24</v>
      </c>
      <c r="J98">
        <v>3.3655326201320293E-2</v>
      </c>
      <c r="K98" t="s">
        <v>18</v>
      </c>
      <c r="L98" t="s">
        <v>30</v>
      </c>
      <c r="M98" t="s">
        <v>24</v>
      </c>
      <c r="N98">
        <f t="shared" si="46"/>
        <v>9.3052057943558388</v>
      </c>
      <c r="O98">
        <f t="shared" si="47"/>
        <v>-46.134095515514502</v>
      </c>
      <c r="P98">
        <f t="shared" si="42"/>
        <v>0</v>
      </c>
      <c r="Q98">
        <f t="shared" si="43"/>
        <v>0</v>
      </c>
      <c r="T98">
        <f t="shared" si="29"/>
        <v>0</v>
      </c>
      <c r="U98">
        <f t="shared" si="30"/>
        <v>0</v>
      </c>
      <c r="V98">
        <f t="shared" si="31"/>
        <v>0</v>
      </c>
      <c r="W98">
        <f t="shared" si="32"/>
        <v>0</v>
      </c>
      <c r="AC98">
        <f t="shared" si="33"/>
        <v>0</v>
      </c>
      <c r="AD98">
        <f t="shared" si="34"/>
        <v>0</v>
      </c>
      <c r="AE98">
        <f t="shared" si="35"/>
        <v>0</v>
      </c>
      <c r="AF98">
        <f t="shared" si="36"/>
        <v>0</v>
      </c>
      <c r="AI98">
        <f t="shared" si="37"/>
        <v>0</v>
      </c>
      <c r="AJ98">
        <f t="shared" si="38"/>
        <v>0</v>
      </c>
      <c r="AK98">
        <f t="shared" si="39"/>
        <v>0</v>
      </c>
      <c r="AL98">
        <f t="shared" si="40"/>
        <v>0</v>
      </c>
    </row>
    <row r="99" spans="1:38" x14ac:dyDescent="0.25">
      <c r="A99" s="1">
        <v>312</v>
      </c>
      <c r="B99" t="s">
        <v>39</v>
      </c>
      <c r="C99" t="s">
        <v>15</v>
      </c>
      <c r="D99">
        <v>2050</v>
      </c>
      <c r="E99" t="s">
        <v>17</v>
      </c>
      <c r="F99">
        <v>2.8316098007086631E-2</v>
      </c>
      <c r="G99" t="s">
        <v>18</v>
      </c>
      <c r="I99" t="s">
        <v>24</v>
      </c>
      <c r="J99">
        <v>3.2218353270377198E-2</v>
      </c>
      <c r="K99" t="s">
        <v>18</v>
      </c>
      <c r="L99" t="s">
        <v>30</v>
      </c>
      <c r="M99" t="s">
        <v>24</v>
      </c>
      <c r="N99">
        <f>((J99-F99)/F99)*100</f>
        <v>13.781048724700536</v>
      </c>
      <c r="O99">
        <f t="shared" si="47"/>
        <v>-48.433994383882485</v>
      </c>
      <c r="P99">
        <f t="shared" si="42"/>
        <v>0</v>
      </c>
      <c r="Q99">
        <f t="shared" si="43"/>
        <v>0</v>
      </c>
      <c r="S99">
        <f>100*ABS(J97-J99)/ABS(J97)</f>
        <v>9.0899379600325361</v>
      </c>
      <c r="T99">
        <f t="shared" si="29"/>
        <v>0</v>
      </c>
      <c r="U99">
        <f t="shared" si="30"/>
        <v>0</v>
      </c>
      <c r="V99">
        <f t="shared" si="31"/>
        <v>0</v>
      </c>
      <c r="W99">
        <f t="shared" si="32"/>
        <v>0</v>
      </c>
      <c r="AC99">
        <f t="shared" si="33"/>
        <v>0</v>
      </c>
      <c r="AD99">
        <f t="shared" si="34"/>
        <v>0</v>
      </c>
      <c r="AE99">
        <f t="shared" si="35"/>
        <v>0</v>
      </c>
      <c r="AF99">
        <f t="shared" si="36"/>
        <v>0</v>
      </c>
      <c r="AI99">
        <f t="shared" si="37"/>
        <v>0</v>
      </c>
      <c r="AJ99">
        <f t="shared" si="38"/>
        <v>0</v>
      </c>
      <c r="AK99">
        <f t="shared" si="39"/>
        <v>0</v>
      </c>
      <c r="AL99">
        <f t="shared" si="40"/>
        <v>0</v>
      </c>
    </row>
    <row r="100" spans="1:38" x14ac:dyDescent="0.25">
      <c r="A100" s="1">
        <v>340</v>
      </c>
      <c r="B100" t="s">
        <v>39</v>
      </c>
      <c r="C100" t="s">
        <v>16</v>
      </c>
      <c r="D100">
        <v>2020</v>
      </c>
      <c r="E100" t="s">
        <v>17</v>
      </c>
      <c r="F100">
        <v>6.3496286799686052E-2</v>
      </c>
      <c r="G100" t="s">
        <v>18</v>
      </c>
      <c r="I100" t="s">
        <v>24</v>
      </c>
      <c r="J100">
        <v>6.2479831209394682E-2</v>
      </c>
      <c r="K100" t="s">
        <v>18</v>
      </c>
      <c r="L100" t="s">
        <v>30</v>
      </c>
      <c r="M100" t="s">
        <v>24</v>
      </c>
      <c r="N100">
        <f>((J100-F100)/F100)*100</f>
        <v>-1.6008110734065735</v>
      </c>
      <c r="O100">
        <f>((J100-$J$100)*100)/$J$100</f>
        <v>0</v>
      </c>
      <c r="P100">
        <f t="shared" si="42"/>
        <v>0</v>
      </c>
      <c r="Q100">
        <f t="shared" si="43"/>
        <v>0</v>
      </c>
      <c r="T100">
        <f t="shared" si="29"/>
        <v>0</v>
      </c>
      <c r="U100">
        <f t="shared" si="30"/>
        <v>0</v>
      </c>
      <c r="V100">
        <f t="shared" si="31"/>
        <v>0</v>
      </c>
      <c r="W100">
        <f t="shared" si="32"/>
        <v>0</v>
      </c>
      <c r="AC100">
        <f t="shared" si="33"/>
        <v>0</v>
      </c>
      <c r="AD100">
        <f t="shared" si="34"/>
        <v>0</v>
      </c>
      <c r="AE100">
        <f t="shared" si="35"/>
        <v>0</v>
      </c>
      <c r="AF100">
        <f t="shared" si="36"/>
        <v>0</v>
      </c>
      <c r="AI100">
        <f t="shared" si="37"/>
        <v>0</v>
      </c>
      <c r="AJ100">
        <f t="shared" si="38"/>
        <v>0</v>
      </c>
      <c r="AK100">
        <f t="shared" si="39"/>
        <v>0</v>
      </c>
      <c r="AL100">
        <f t="shared" si="40"/>
        <v>0</v>
      </c>
    </row>
    <row r="101" spans="1:38" x14ac:dyDescent="0.25">
      <c r="A101" s="1">
        <v>362</v>
      </c>
      <c r="B101" t="s">
        <v>39</v>
      </c>
      <c r="C101" t="s">
        <v>16</v>
      </c>
      <c r="D101">
        <v>2025</v>
      </c>
      <c r="E101" t="s">
        <v>17</v>
      </c>
      <c r="F101">
        <v>5.0811343804678159E-2</v>
      </c>
      <c r="G101" t="s">
        <v>18</v>
      </c>
      <c r="I101" t="s">
        <v>24</v>
      </c>
      <c r="J101">
        <v>4.7036790649862159E-2</v>
      </c>
      <c r="K101" t="s">
        <v>18</v>
      </c>
      <c r="L101" t="s">
        <v>30</v>
      </c>
      <c r="M101" t="s">
        <v>24</v>
      </c>
      <c r="N101">
        <f t="shared" si="46"/>
        <v>-7.4285639232955694</v>
      </c>
      <c r="O101">
        <f>((J101-$J$100)*100)/$J$100</f>
        <v>-24.716841035912488</v>
      </c>
      <c r="P101">
        <f t="shared" si="42"/>
        <v>0</v>
      </c>
      <c r="Q101">
        <f t="shared" si="43"/>
        <v>0</v>
      </c>
      <c r="T101">
        <f t="shared" si="29"/>
        <v>0</v>
      </c>
      <c r="U101">
        <f t="shared" si="30"/>
        <v>0</v>
      </c>
      <c r="V101">
        <f t="shared" si="31"/>
        <v>0</v>
      </c>
      <c r="W101">
        <f t="shared" si="32"/>
        <v>0</v>
      </c>
      <c r="AC101">
        <f t="shared" si="33"/>
        <v>0</v>
      </c>
      <c r="AD101">
        <f t="shared" si="34"/>
        <v>0</v>
      </c>
      <c r="AE101">
        <f t="shared" si="35"/>
        <v>0</v>
      </c>
      <c r="AF101">
        <f t="shared" si="36"/>
        <v>0</v>
      </c>
      <c r="AI101">
        <f t="shared" si="37"/>
        <v>0</v>
      </c>
      <c r="AJ101">
        <f t="shared" si="38"/>
        <v>0</v>
      </c>
      <c r="AK101">
        <f t="shared" si="39"/>
        <v>0</v>
      </c>
      <c r="AL101">
        <f t="shared" si="40"/>
        <v>0</v>
      </c>
    </row>
    <row r="102" spans="1:38" x14ac:dyDescent="0.25">
      <c r="A102" s="1">
        <v>392</v>
      </c>
      <c r="B102" t="s">
        <v>39</v>
      </c>
      <c r="C102" t="s">
        <v>16</v>
      </c>
      <c r="D102">
        <v>2030</v>
      </c>
      <c r="E102" t="s">
        <v>17</v>
      </c>
      <c r="F102">
        <v>4.2553210383986233E-2</v>
      </c>
      <c r="G102" t="s">
        <v>18</v>
      </c>
      <c r="I102" t="s">
        <v>24</v>
      </c>
      <c r="J102">
        <v>3.843311759735471E-2</v>
      </c>
      <c r="K102" t="s">
        <v>18</v>
      </c>
      <c r="L102" t="s">
        <v>30</v>
      </c>
      <c r="M102" t="s">
        <v>24</v>
      </c>
      <c r="N102">
        <f t="shared" si="46"/>
        <v>-9.6822137494519325</v>
      </c>
      <c r="O102">
        <f t="shared" ref="O102:O106" si="48">((J102-$J$100)*100)/$J$100</f>
        <v>-38.48716161132046</v>
      </c>
      <c r="P102">
        <f t="shared" si="42"/>
        <v>0</v>
      </c>
      <c r="Q102">
        <f t="shared" si="43"/>
        <v>0</v>
      </c>
      <c r="T102">
        <f t="shared" si="29"/>
        <v>0</v>
      </c>
      <c r="U102">
        <f t="shared" si="30"/>
        <v>0</v>
      </c>
      <c r="V102">
        <f t="shared" si="31"/>
        <v>0</v>
      </c>
      <c r="W102">
        <f t="shared" si="32"/>
        <v>0</v>
      </c>
      <c r="AC102">
        <f t="shared" si="33"/>
        <v>0</v>
      </c>
      <c r="AD102">
        <f t="shared" si="34"/>
        <v>0</v>
      </c>
      <c r="AE102">
        <f t="shared" si="35"/>
        <v>0</v>
      </c>
      <c r="AF102">
        <f t="shared" si="36"/>
        <v>0</v>
      </c>
      <c r="AI102">
        <f t="shared" si="37"/>
        <v>0</v>
      </c>
      <c r="AJ102">
        <f t="shared" si="38"/>
        <v>0</v>
      </c>
      <c r="AK102">
        <f t="shared" si="39"/>
        <v>0</v>
      </c>
      <c r="AL102">
        <f t="shared" si="40"/>
        <v>0</v>
      </c>
    </row>
    <row r="103" spans="1:38" x14ac:dyDescent="0.25">
      <c r="A103" s="1">
        <v>416</v>
      </c>
      <c r="B103" t="s">
        <v>39</v>
      </c>
      <c r="C103" t="s">
        <v>16</v>
      </c>
      <c r="D103">
        <v>2035</v>
      </c>
      <c r="E103" t="s">
        <v>17</v>
      </c>
      <c r="F103">
        <v>3.8610040500710818E-2</v>
      </c>
      <c r="G103" t="s">
        <v>18</v>
      </c>
      <c r="I103" t="s">
        <v>24</v>
      </c>
      <c r="J103">
        <v>3.5468134945584449E-2</v>
      </c>
      <c r="K103" t="s">
        <v>18</v>
      </c>
      <c r="L103" t="s">
        <v>30</v>
      </c>
      <c r="M103" t="s">
        <v>24</v>
      </c>
      <c r="N103">
        <f t="shared" si="46"/>
        <v>-8.1375349892951441</v>
      </c>
      <c r="O103">
        <f t="shared" si="48"/>
        <v>-43.232665231254117</v>
      </c>
      <c r="P103">
        <f t="shared" si="42"/>
        <v>0</v>
      </c>
      <c r="Q103">
        <f t="shared" si="43"/>
        <v>0</v>
      </c>
      <c r="T103">
        <f t="shared" si="29"/>
        <v>0</v>
      </c>
      <c r="U103">
        <f t="shared" si="30"/>
        <v>0</v>
      </c>
      <c r="V103">
        <f t="shared" si="31"/>
        <v>0</v>
      </c>
      <c r="W103">
        <f t="shared" si="32"/>
        <v>0</v>
      </c>
      <c r="AC103">
        <f t="shared" si="33"/>
        <v>0</v>
      </c>
      <c r="AD103">
        <f t="shared" si="34"/>
        <v>0</v>
      </c>
      <c r="AE103">
        <f t="shared" si="35"/>
        <v>0</v>
      </c>
      <c r="AF103">
        <f t="shared" si="36"/>
        <v>0</v>
      </c>
      <c r="AI103">
        <f t="shared" si="37"/>
        <v>0</v>
      </c>
      <c r="AJ103">
        <f t="shared" si="38"/>
        <v>0</v>
      </c>
      <c r="AK103">
        <f t="shared" si="39"/>
        <v>0</v>
      </c>
      <c r="AL103">
        <f t="shared" si="40"/>
        <v>0</v>
      </c>
    </row>
    <row r="104" spans="1:38" x14ac:dyDescent="0.25">
      <c r="A104" s="1">
        <v>454</v>
      </c>
      <c r="B104" t="s">
        <v>59</v>
      </c>
      <c r="C104" t="s">
        <v>16</v>
      </c>
      <c r="D104">
        <v>2040</v>
      </c>
      <c r="E104" t="s">
        <v>17</v>
      </c>
      <c r="F104">
        <v>3.5890409669004038E-2</v>
      </c>
      <c r="G104" t="s">
        <v>18</v>
      </c>
      <c r="I104" t="s">
        <v>24</v>
      </c>
      <c r="J104">
        <v>3.3761380122230962E-2</v>
      </c>
      <c r="K104" t="s">
        <v>18</v>
      </c>
      <c r="L104" t="s">
        <v>30</v>
      </c>
      <c r="M104" t="s">
        <v>24</v>
      </c>
      <c r="N104">
        <f t="shared" si="46"/>
        <v>-5.9320291030608248</v>
      </c>
      <c r="O104">
        <f t="shared" si="48"/>
        <v>-45.964354466510649</v>
      </c>
      <c r="P104">
        <f t="shared" si="42"/>
        <v>0</v>
      </c>
      <c r="Q104">
        <f t="shared" si="43"/>
        <v>0</v>
      </c>
      <c r="T104">
        <f t="shared" si="29"/>
        <v>0</v>
      </c>
      <c r="U104">
        <f t="shared" si="30"/>
        <v>0</v>
      </c>
      <c r="V104">
        <f t="shared" si="31"/>
        <v>0</v>
      </c>
      <c r="W104">
        <f t="shared" si="32"/>
        <v>0</v>
      </c>
      <c r="AC104">
        <f t="shared" si="33"/>
        <v>0</v>
      </c>
      <c r="AD104">
        <f t="shared" si="34"/>
        <v>0</v>
      </c>
      <c r="AE104">
        <f t="shared" si="35"/>
        <v>0</v>
      </c>
      <c r="AF104">
        <f t="shared" si="36"/>
        <v>0</v>
      </c>
      <c r="AI104">
        <f t="shared" si="37"/>
        <v>0</v>
      </c>
      <c r="AJ104">
        <f t="shared" si="38"/>
        <v>0</v>
      </c>
      <c r="AK104">
        <f t="shared" si="39"/>
        <v>0</v>
      </c>
      <c r="AL104">
        <f t="shared" si="40"/>
        <v>0</v>
      </c>
    </row>
    <row r="105" spans="1:38" x14ac:dyDescent="0.25">
      <c r="A105" s="1">
        <v>474</v>
      </c>
      <c r="B105" t="s">
        <v>39</v>
      </c>
      <c r="C105" t="s">
        <v>16</v>
      </c>
      <c r="D105">
        <v>2045</v>
      </c>
      <c r="E105" t="s">
        <v>17</v>
      </c>
      <c r="F105">
        <v>3.3699384050394049E-2</v>
      </c>
      <c r="G105" t="s">
        <v>18</v>
      </c>
      <c r="I105" t="s">
        <v>24</v>
      </c>
      <c r="J105">
        <v>3.2147834281250023E-2</v>
      </c>
      <c r="K105" t="s">
        <v>18</v>
      </c>
      <c r="L105" t="s">
        <v>30</v>
      </c>
      <c r="M105" t="s">
        <v>24</v>
      </c>
      <c r="N105">
        <f t="shared" si="46"/>
        <v>-4.6040894006366369</v>
      </c>
      <c r="O105">
        <f t="shared" si="48"/>
        <v>-48.546861188677212</v>
      </c>
      <c r="P105">
        <f t="shared" si="42"/>
        <v>0</v>
      </c>
      <c r="Q105">
        <f t="shared" si="43"/>
        <v>0</v>
      </c>
      <c r="T105">
        <f t="shared" si="29"/>
        <v>0</v>
      </c>
      <c r="U105">
        <f t="shared" si="30"/>
        <v>0</v>
      </c>
      <c r="V105">
        <f t="shared" si="31"/>
        <v>0</v>
      </c>
      <c r="W105">
        <f t="shared" si="32"/>
        <v>0</v>
      </c>
      <c r="AC105">
        <f t="shared" si="33"/>
        <v>0</v>
      </c>
      <c r="AD105">
        <f t="shared" si="34"/>
        <v>0</v>
      </c>
      <c r="AE105">
        <f t="shared" si="35"/>
        <v>0</v>
      </c>
      <c r="AF105">
        <f t="shared" si="36"/>
        <v>0</v>
      </c>
      <c r="AI105">
        <f t="shared" si="37"/>
        <v>0</v>
      </c>
      <c r="AJ105">
        <f t="shared" si="38"/>
        <v>0</v>
      </c>
      <c r="AK105">
        <f t="shared" si="39"/>
        <v>0</v>
      </c>
      <c r="AL105">
        <f t="shared" si="40"/>
        <v>0</v>
      </c>
    </row>
    <row r="106" spans="1:38" x14ac:dyDescent="0.25">
      <c r="A106" s="1">
        <v>492</v>
      </c>
      <c r="B106" t="s">
        <v>39</v>
      </c>
      <c r="C106" t="s">
        <v>16</v>
      </c>
      <c r="D106">
        <v>2050</v>
      </c>
      <c r="E106" t="s">
        <v>17</v>
      </c>
      <c r="F106">
        <v>3.170960726061671E-2</v>
      </c>
      <c r="G106" t="s">
        <v>18</v>
      </c>
      <c r="I106" t="s">
        <v>24</v>
      </c>
      <c r="J106">
        <v>3.079215065862281E-2</v>
      </c>
      <c r="K106" t="s">
        <v>18</v>
      </c>
      <c r="L106" t="s">
        <v>30</v>
      </c>
      <c r="M106" t="s">
        <v>24</v>
      </c>
      <c r="N106">
        <f t="shared" si="46"/>
        <v>-2.893307994808815</v>
      </c>
      <c r="O106">
        <f t="shared" si="48"/>
        <v>-50.716655178811045</v>
      </c>
      <c r="P106">
        <f t="shared" si="42"/>
        <v>0</v>
      </c>
      <c r="Q106">
        <f t="shared" si="43"/>
        <v>0</v>
      </c>
      <c r="S106">
        <f>100*ABS(J104-J106)/ABS(J104)</f>
        <v>8.7947514374656581</v>
      </c>
      <c r="T106">
        <f t="shared" si="29"/>
        <v>0</v>
      </c>
      <c r="U106">
        <f t="shared" si="30"/>
        <v>0</v>
      </c>
      <c r="V106">
        <f t="shared" si="31"/>
        <v>0</v>
      </c>
      <c r="W106">
        <f t="shared" si="32"/>
        <v>0</v>
      </c>
      <c r="AC106">
        <f t="shared" si="33"/>
        <v>0</v>
      </c>
      <c r="AD106">
        <f t="shared" si="34"/>
        <v>0</v>
      </c>
      <c r="AE106">
        <f t="shared" si="35"/>
        <v>0</v>
      </c>
      <c r="AF106">
        <f t="shared" si="36"/>
        <v>0</v>
      </c>
      <c r="AI106">
        <f t="shared" si="37"/>
        <v>0</v>
      </c>
      <c r="AJ106">
        <f t="shared" si="38"/>
        <v>0</v>
      </c>
      <c r="AK106">
        <f t="shared" si="39"/>
        <v>0</v>
      </c>
      <c r="AL106">
        <f t="shared" si="40"/>
        <v>0</v>
      </c>
    </row>
    <row r="107" spans="1:38" x14ac:dyDescent="0.25">
      <c r="A107" s="1">
        <v>19</v>
      </c>
      <c r="B107" t="s">
        <v>40</v>
      </c>
      <c r="C107" t="s">
        <v>14</v>
      </c>
      <c r="D107">
        <v>2020</v>
      </c>
      <c r="E107" t="s">
        <v>17</v>
      </c>
      <c r="F107">
        <v>6.5697146356156699E-2</v>
      </c>
      <c r="G107" t="s">
        <v>18</v>
      </c>
      <c r="I107" t="s">
        <v>25</v>
      </c>
      <c r="J107">
        <v>6.4656244067816754E-2</v>
      </c>
      <c r="K107" t="s">
        <v>18</v>
      </c>
      <c r="L107" t="s">
        <v>30</v>
      </c>
      <c r="M107" t="s">
        <v>25</v>
      </c>
      <c r="N107">
        <f>((J107-F107)/F107)*100</f>
        <v>-1.5843949791928811</v>
      </c>
      <c r="O107">
        <f>((J107-$J$107)*100)/$J$107</f>
        <v>0</v>
      </c>
      <c r="P107">
        <f t="shared" si="42"/>
        <v>0</v>
      </c>
      <c r="Q107">
        <f t="shared" si="43"/>
        <v>0</v>
      </c>
      <c r="T107">
        <f t="shared" si="29"/>
        <v>0</v>
      </c>
      <c r="U107">
        <f t="shared" si="30"/>
        <v>0</v>
      </c>
      <c r="V107">
        <f t="shared" si="31"/>
        <v>0</v>
      </c>
      <c r="W107">
        <f t="shared" si="32"/>
        <v>0</v>
      </c>
      <c r="AC107">
        <f t="shared" si="33"/>
        <v>0</v>
      </c>
      <c r="AD107">
        <f t="shared" si="34"/>
        <v>0</v>
      </c>
      <c r="AE107">
        <f t="shared" si="35"/>
        <v>0</v>
      </c>
      <c r="AF107">
        <f t="shared" si="36"/>
        <v>0</v>
      </c>
      <c r="AI107">
        <f t="shared" si="37"/>
        <v>0</v>
      </c>
      <c r="AJ107">
        <f t="shared" si="38"/>
        <v>0</v>
      </c>
      <c r="AK107">
        <f t="shared" si="39"/>
        <v>0</v>
      </c>
      <c r="AL107">
        <f t="shared" si="40"/>
        <v>0</v>
      </c>
    </row>
    <row r="108" spans="1:38" x14ac:dyDescent="0.25">
      <c r="A108" s="1">
        <v>30</v>
      </c>
      <c r="B108" t="s">
        <v>40</v>
      </c>
      <c r="C108" t="s">
        <v>14</v>
      </c>
      <c r="D108">
        <v>2025</v>
      </c>
      <c r="E108" t="s">
        <v>17</v>
      </c>
      <c r="F108">
        <v>5.5528067496239258E-2</v>
      </c>
      <c r="G108" t="s">
        <v>18</v>
      </c>
      <c r="I108" t="s">
        <v>25</v>
      </c>
      <c r="J108">
        <v>5.4453144136277679E-2</v>
      </c>
      <c r="K108" t="s">
        <v>18</v>
      </c>
      <c r="L108" t="s">
        <v>30</v>
      </c>
      <c r="M108" t="s">
        <v>25</v>
      </c>
      <c r="N108">
        <f>((J108-F108)/F108)*100</f>
        <v>-1.9358198626926484</v>
      </c>
      <c r="O108">
        <f t="shared" ref="O108:O113" si="49">((J108-$J$107)*100)/$J$107</f>
        <v>-15.780532999778382</v>
      </c>
      <c r="P108">
        <f t="shared" si="42"/>
        <v>0</v>
      </c>
      <c r="Q108">
        <f t="shared" si="43"/>
        <v>0</v>
      </c>
      <c r="T108">
        <f t="shared" si="29"/>
        <v>0</v>
      </c>
      <c r="U108">
        <f t="shared" si="30"/>
        <v>0</v>
      </c>
      <c r="V108">
        <f t="shared" si="31"/>
        <v>0</v>
      </c>
      <c r="W108">
        <f t="shared" si="32"/>
        <v>0</v>
      </c>
      <c r="AC108">
        <f t="shared" si="33"/>
        <v>0</v>
      </c>
      <c r="AD108">
        <f t="shared" si="34"/>
        <v>0</v>
      </c>
      <c r="AE108">
        <f t="shared" si="35"/>
        <v>0</v>
      </c>
      <c r="AF108">
        <f t="shared" si="36"/>
        <v>0</v>
      </c>
      <c r="AI108">
        <f t="shared" si="37"/>
        <v>0</v>
      </c>
      <c r="AJ108">
        <f t="shared" si="38"/>
        <v>0</v>
      </c>
      <c r="AK108">
        <f t="shared" si="39"/>
        <v>0</v>
      </c>
      <c r="AL108">
        <f t="shared" si="40"/>
        <v>0</v>
      </c>
    </row>
    <row r="109" spans="1:38" x14ac:dyDescent="0.25">
      <c r="A109" s="1">
        <v>69</v>
      </c>
      <c r="B109" t="s">
        <v>40</v>
      </c>
      <c r="C109" t="s">
        <v>14</v>
      </c>
      <c r="D109">
        <v>2030</v>
      </c>
      <c r="E109" t="s">
        <v>17</v>
      </c>
      <c r="F109">
        <v>4.8233721127934899E-2</v>
      </c>
      <c r="G109" t="s">
        <v>18</v>
      </c>
      <c r="I109" t="s">
        <v>25</v>
      </c>
      <c r="J109">
        <v>4.7025786056811861E-2</v>
      </c>
      <c r="K109" t="s">
        <v>18</v>
      </c>
      <c r="L109" t="s">
        <v>30</v>
      </c>
      <c r="M109" t="s">
        <v>25</v>
      </c>
      <c r="N109">
        <f t="shared" si="46"/>
        <v>-2.5043373036036694</v>
      </c>
      <c r="O109">
        <f t="shared" si="49"/>
        <v>-27.267989759059663</v>
      </c>
      <c r="P109">
        <f t="shared" si="42"/>
        <v>0</v>
      </c>
      <c r="Q109">
        <f t="shared" si="43"/>
        <v>0</v>
      </c>
      <c r="T109">
        <f t="shared" si="29"/>
        <v>0</v>
      </c>
      <c r="U109">
        <f t="shared" si="30"/>
        <v>0</v>
      </c>
      <c r="V109">
        <f t="shared" si="31"/>
        <v>0</v>
      </c>
      <c r="W109">
        <f t="shared" si="32"/>
        <v>0</v>
      </c>
      <c r="AC109">
        <f t="shared" si="33"/>
        <v>0</v>
      </c>
      <c r="AD109">
        <f t="shared" si="34"/>
        <v>0</v>
      </c>
      <c r="AE109">
        <f t="shared" si="35"/>
        <v>0</v>
      </c>
      <c r="AF109">
        <f t="shared" si="36"/>
        <v>0</v>
      </c>
      <c r="AI109">
        <f t="shared" si="37"/>
        <v>0</v>
      </c>
      <c r="AJ109">
        <f t="shared" si="38"/>
        <v>0</v>
      </c>
      <c r="AK109">
        <f t="shared" si="39"/>
        <v>0</v>
      </c>
      <c r="AL109">
        <f t="shared" si="40"/>
        <v>0</v>
      </c>
    </row>
    <row r="110" spans="1:38" x14ac:dyDescent="0.25">
      <c r="A110" s="1">
        <v>89</v>
      </c>
      <c r="B110" t="s">
        <v>40</v>
      </c>
      <c r="C110" t="s">
        <v>14</v>
      </c>
      <c r="D110">
        <v>2035</v>
      </c>
      <c r="E110" t="s">
        <v>17</v>
      </c>
      <c r="F110">
        <v>4.5360679333716472E-2</v>
      </c>
      <c r="G110" t="s">
        <v>18</v>
      </c>
      <c r="I110" t="s">
        <v>25</v>
      </c>
      <c r="J110">
        <v>4.3809237963870928E-2</v>
      </c>
      <c r="K110" t="s">
        <v>18</v>
      </c>
      <c r="L110" t="s">
        <v>30</v>
      </c>
      <c r="M110" t="s">
        <v>25</v>
      </c>
      <c r="N110">
        <f t="shared" si="46"/>
        <v>-3.420233983780665</v>
      </c>
      <c r="O110">
        <f t="shared" si="49"/>
        <v>-32.242835018501509</v>
      </c>
      <c r="P110">
        <f t="shared" si="42"/>
        <v>0</v>
      </c>
      <c r="Q110">
        <f t="shared" si="43"/>
        <v>0</v>
      </c>
      <c r="T110">
        <f t="shared" si="29"/>
        <v>0</v>
      </c>
      <c r="U110">
        <f t="shared" si="30"/>
        <v>0</v>
      </c>
      <c r="V110">
        <f t="shared" si="31"/>
        <v>0</v>
      </c>
      <c r="W110">
        <f t="shared" si="32"/>
        <v>0</v>
      </c>
      <c r="AC110">
        <f t="shared" si="33"/>
        <v>0</v>
      </c>
      <c r="AD110">
        <f t="shared" si="34"/>
        <v>0</v>
      </c>
      <c r="AE110">
        <f t="shared" si="35"/>
        <v>0</v>
      </c>
      <c r="AF110">
        <f t="shared" si="36"/>
        <v>0</v>
      </c>
      <c r="AI110">
        <f t="shared" si="37"/>
        <v>0</v>
      </c>
      <c r="AJ110">
        <f t="shared" si="38"/>
        <v>0</v>
      </c>
      <c r="AK110">
        <f t="shared" si="39"/>
        <v>0</v>
      </c>
      <c r="AL110">
        <f t="shared" si="40"/>
        <v>0</v>
      </c>
    </row>
    <row r="111" spans="1:38" x14ac:dyDescent="0.25">
      <c r="A111" s="1">
        <v>98</v>
      </c>
      <c r="B111" t="s">
        <v>60</v>
      </c>
      <c r="C111" t="s">
        <v>14</v>
      </c>
      <c r="D111">
        <v>2040</v>
      </c>
      <c r="E111" t="s">
        <v>17</v>
      </c>
      <c r="F111">
        <v>4.3662254748334163E-2</v>
      </c>
      <c r="G111" t="s">
        <v>18</v>
      </c>
      <c r="I111" t="s">
        <v>25</v>
      </c>
      <c r="J111">
        <v>4.1575259980214788E-2</v>
      </c>
      <c r="K111" t="s">
        <v>18</v>
      </c>
      <c r="L111" t="s">
        <v>30</v>
      </c>
      <c r="M111" t="s">
        <v>25</v>
      </c>
      <c r="N111">
        <f t="shared" si="46"/>
        <v>-4.7798602709563456</v>
      </c>
      <c r="O111">
        <f t="shared" si="49"/>
        <v>-35.697997030871051</v>
      </c>
      <c r="P111">
        <f t="shared" si="42"/>
        <v>0</v>
      </c>
      <c r="Q111">
        <f t="shared" si="43"/>
        <v>0</v>
      </c>
      <c r="T111">
        <f t="shared" si="29"/>
        <v>0</v>
      </c>
      <c r="U111">
        <f t="shared" si="30"/>
        <v>0</v>
      </c>
      <c r="V111">
        <f t="shared" si="31"/>
        <v>0</v>
      </c>
      <c r="W111">
        <f t="shared" si="32"/>
        <v>0</v>
      </c>
      <c r="AC111">
        <f t="shared" si="33"/>
        <v>0</v>
      </c>
      <c r="AD111">
        <f t="shared" si="34"/>
        <v>0</v>
      </c>
      <c r="AE111">
        <f t="shared" si="35"/>
        <v>0</v>
      </c>
      <c r="AF111">
        <f t="shared" si="36"/>
        <v>0</v>
      </c>
      <c r="AI111">
        <f t="shared" si="37"/>
        <v>0</v>
      </c>
      <c r="AJ111">
        <f t="shared" si="38"/>
        <v>0</v>
      </c>
      <c r="AK111">
        <f t="shared" si="39"/>
        <v>0</v>
      </c>
      <c r="AL111">
        <f t="shared" si="40"/>
        <v>0</v>
      </c>
    </row>
    <row r="112" spans="1:38" x14ac:dyDescent="0.25">
      <c r="A112" s="1">
        <v>122</v>
      </c>
      <c r="B112" t="s">
        <v>40</v>
      </c>
      <c r="C112" t="s">
        <v>14</v>
      </c>
      <c r="D112">
        <v>2045</v>
      </c>
      <c r="E112" t="s">
        <v>17</v>
      </c>
      <c r="F112">
        <v>4.1455940204606481E-2</v>
      </c>
      <c r="G112" t="s">
        <v>18</v>
      </c>
      <c r="I112" t="s">
        <v>25</v>
      </c>
      <c r="J112">
        <v>3.8720388443968898E-2</v>
      </c>
      <c r="K112" t="s">
        <v>18</v>
      </c>
      <c r="L112" t="s">
        <v>30</v>
      </c>
      <c r="M112" t="s">
        <v>25</v>
      </c>
      <c r="N112">
        <f t="shared" si="46"/>
        <v>-6.5986967057946879</v>
      </c>
      <c r="O112">
        <f t="shared" si="49"/>
        <v>-40.113458487697194</v>
      </c>
      <c r="P112">
        <f t="shared" si="42"/>
        <v>0</v>
      </c>
      <c r="Q112">
        <f t="shared" si="43"/>
        <v>0</v>
      </c>
      <c r="T112">
        <f t="shared" si="29"/>
        <v>0</v>
      </c>
      <c r="U112">
        <f t="shared" si="30"/>
        <v>0</v>
      </c>
      <c r="V112">
        <f t="shared" si="31"/>
        <v>0</v>
      </c>
      <c r="W112">
        <f t="shared" si="32"/>
        <v>0</v>
      </c>
      <c r="AC112">
        <f t="shared" si="33"/>
        <v>0</v>
      </c>
      <c r="AD112">
        <f t="shared" si="34"/>
        <v>0</v>
      </c>
      <c r="AE112">
        <f t="shared" si="35"/>
        <v>0</v>
      </c>
      <c r="AF112">
        <f t="shared" si="36"/>
        <v>0</v>
      </c>
      <c r="AI112">
        <f t="shared" si="37"/>
        <v>0</v>
      </c>
      <c r="AJ112">
        <f t="shared" si="38"/>
        <v>0</v>
      </c>
      <c r="AK112">
        <f t="shared" si="39"/>
        <v>0</v>
      </c>
      <c r="AL112">
        <f t="shared" si="40"/>
        <v>0</v>
      </c>
    </row>
    <row r="113" spans="1:38" s="6" customFormat="1" x14ac:dyDescent="0.25">
      <c r="A113" s="9">
        <v>153</v>
      </c>
      <c r="B113" s="10" t="s">
        <v>40</v>
      </c>
      <c r="C113" s="10" t="s">
        <v>14</v>
      </c>
      <c r="D113" s="10">
        <v>2050</v>
      </c>
      <c r="E113" s="10" t="s">
        <v>17</v>
      </c>
      <c r="F113" s="10">
        <v>3.9867273442991492E-2</v>
      </c>
      <c r="G113" s="10" t="s">
        <v>18</v>
      </c>
      <c r="H113" s="10"/>
      <c r="I113" s="10" t="s">
        <v>25</v>
      </c>
      <c r="J113" s="10">
        <v>3.6450148526183133E-2</v>
      </c>
      <c r="K113" s="10" t="s">
        <v>18</v>
      </c>
      <c r="L113" s="10" t="s">
        <v>30</v>
      </c>
      <c r="M113" s="10" t="s">
        <v>25</v>
      </c>
      <c r="N113" s="10">
        <f t="shared" si="46"/>
        <v>-8.5712531149006281</v>
      </c>
      <c r="O113" s="10">
        <f t="shared" si="49"/>
        <v>-43.624704695263091</v>
      </c>
      <c r="P113" s="10">
        <f t="shared" si="42"/>
        <v>0</v>
      </c>
      <c r="Q113" s="10">
        <f t="shared" si="43"/>
        <v>0</v>
      </c>
      <c r="R113" s="10"/>
      <c r="S113" s="10">
        <f>100*ABS(J111-J113)/ABS(J111)</f>
        <v>12.32731065655546</v>
      </c>
      <c r="T113" s="10">
        <f t="shared" si="29"/>
        <v>0</v>
      </c>
      <c r="U113" s="10">
        <f t="shared" si="30"/>
        <v>0</v>
      </c>
      <c r="V113" s="10">
        <f t="shared" si="31"/>
        <v>0</v>
      </c>
      <c r="W113" s="10" t="str">
        <f t="shared" si="32"/>
        <v>this one</v>
      </c>
      <c r="X113" s="6" t="s">
        <v>95</v>
      </c>
      <c r="AC113">
        <f t="shared" si="33"/>
        <v>0</v>
      </c>
      <c r="AD113">
        <f t="shared" si="34"/>
        <v>0</v>
      </c>
      <c r="AE113">
        <f t="shared" si="35"/>
        <v>0</v>
      </c>
      <c r="AF113">
        <f t="shared" si="36"/>
        <v>0</v>
      </c>
      <c r="AI113">
        <f t="shared" si="37"/>
        <v>0</v>
      </c>
      <c r="AJ113">
        <f t="shared" si="38"/>
        <v>0</v>
      </c>
      <c r="AK113">
        <f t="shared" si="39"/>
        <v>0</v>
      </c>
      <c r="AL113">
        <f t="shared" si="40"/>
        <v>0</v>
      </c>
    </row>
    <row r="114" spans="1:38" x14ac:dyDescent="0.25">
      <c r="A114" s="1">
        <v>170</v>
      </c>
      <c r="B114" t="s">
        <v>40</v>
      </c>
      <c r="C114" t="s">
        <v>15</v>
      </c>
      <c r="D114">
        <v>2020</v>
      </c>
      <c r="E114" t="s">
        <v>17</v>
      </c>
      <c r="F114">
        <v>6.5195062854733934E-2</v>
      </c>
      <c r="G114" t="s">
        <v>18</v>
      </c>
      <c r="I114" t="s">
        <v>25</v>
      </c>
      <c r="J114">
        <v>6.4274770600260392E-2</v>
      </c>
      <c r="K114" t="s">
        <v>18</v>
      </c>
      <c r="L114" t="s">
        <v>30</v>
      </c>
      <c r="M114" t="s">
        <v>25</v>
      </c>
      <c r="N114">
        <f t="shared" si="46"/>
        <v>-1.4115980784068198</v>
      </c>
      <c r="O114">
        <f>((J114-$J$114)*100)/$J$114</f>
        <v>0</v>
      </c>
      <c r="P114">
        <f t="shared" si="42"/>
        <v>0</v>
      </c>
      <c r="Q114">
        <f t="shared" si="43"/>
        <v>0</v>
      </c>
      <c r="T114">
        <f t="shared" si="29"/>
        <v>0</v>
      </c>
      <c r="U114">
        <f t="shared" si="30"/>
        <v>0</v>
      </c>
      <c r="V114">
        <f t="shared" si="31"/>
        <v>0</v>
      </c>
      <c r="W114">
        <f t="shared" si="32"/>
        <v>0</v>
      </c>
      <c r="AC114">
        <f t="shared" si="33"/>
        <v>0</v>
      </c>
      <c r="AD114">
        <f t="shared" si="34"/>
        <v>0</v>
      </c>
      <c r="AE114">
        <f t="shared" si="35"/>
        <v>0</v>
      </c>
      <c r="AF114">
        <f t="shared" si="36"/>
        <v>0</v>
      </c>
      <c r="AI114">
        <f t="shared" si="37"/>
        <v>0</v>
      </c>
      <c r="AJ114">
        <f t="shared" si="38"/>
        <v>0</v>
      </c>
      <c r="AK114">
        <f t="shared" si="39"/>
        <v>0</v>
      </c>
      <c r="AL114">
        <f t="shared" si="40"/>
        <v>0</v>
      </c>
    </row>
    <row r="115" spans="1:38" x14ac:dyDescent="0.25">
      <c r="A115" s="1">
        <v>210</v>
      </c>
      <c r="B115" t="s">
        <v>40</v>
      </c>
      <c r="C115" t="s">
        <v>15</v>
      </c>
      <c r="D115">
        <v>2025</v>
      </c>
      <c r="E115" t="s">
        <v>17</v>
      </c>
      <c r="F115">
        <v>4.8643817311213353E-2</v>
      </c>
      <c r="G115" t="s">
        <v>18</v>
      </c>
      <c r="I115" t="s">
        <v>25</v>
      </c>
      <c r="J115">
        <v>5.0888425379655267E-2</v>
      </c>
      <c r="K115" t="s">
        <v>18</v>
      </c>
      <c r="L115" t="s">
        <v>30</v>
      </c>
      <c r="M115" t="s">
        <v>25</v>
      </c>
      <c r="N115">
        <f>((J115-F115)/F115)*100</f>
        <v>4.6143748425033406</v>
      </c>
      <c r="O115">
        <f t="shared" ref="O115:O120" si="50">((J115-$J$114)*100)/$J$114</f>
        <v>-20.82674912036309</v>
      </c>
      <c r="P115">
        <f t="shared" si="42"/>
        <v>0</v>
      </c>
      <c r="Q115">
        <f t="shared" si="43"/>
        <v>0</v>
      </c>
      <c r="T115">
        <f t="shared" si="29"/>
        <v>0</v>
      </c>
      <c r="U115">
        <f t="shared" si="30"/>
        <v>0</v>
      </c>
      <c r="V115">
        <f t="shared" si="31"/>
        <v>0</v>
      </c>
      <c r="W115">
        <f t="shared" si="32"/>
        <v>0</v>
      </c>
      <c r="AC115">
        <f t="shared" si="33"/>
        <v>0</v>
      </c>
      <c r="AD115">
        <f t="shared" si="34"/>
        <v>0</v>
      </c>
      <c r="AE115">
        <f t="shared" si="35"/>
        <v>0</v>
      </c>
      <c r="AF115">
        <f t="shared" si="36"/>
        <v>0</v>
      </c>
      <c r="AI115">
        <f t="shared" si="37"/>
        <v>0</v>
      </c>
      <c r="AJ115">
        <f t="shared" si="38"/>
        <v>0</v>
      </c>
      <c r="AK115">
        <f t="shared" si="39"/>
        <v>0</v>
      </c>
      <c r="AL115">
        <f t="shared" si="40"/>
        <v>0</v>
      </c>
    </row>
    <row r="116" spans="1:38" x14ac:dyDescent="0.25">
      <c r="A116" s="1">
        <v>229</v>
      </c>
      <c r="B116" t="s">
        <v>40</v>
      </c>
      <c r="C116" t="s">
        <v>15</v>
      </c>
      <c r="D116">
        <v>2030</v>
      </c>
      <c r="E116" t="s">
        <v>17</v>
      </c>
      <c r="F116">
        <v>3.9463065713600143E-2</v>
      </c>
      <c r="G116" t="s">
        <v>18</v>
      </c>
      <c r="I116" t="s">
        <v>25</v>
      </c>
      <c r="J116">
        <v>4.2399405585400063E-2</v>
      </c>
      <c r="K116" t="s">
        <v>18</v>
      </c>
      <c r="L116" t="s">
        <v>30</v>
      </c>
      <c r="M116" t="s">
        <v>25</v>
      </c>
      <c r="N116">
        <f t="shared" si="46"/>
        <v>7.4407292456956027</v>
      </c>
      <c r="O116">
        <f t="shared" si="50"/>
        <v>-34.034139384033381</v>
      </c>
      <c r="P116">
        <f t="shared" si="42"/>
        <v>0</v>
      </c>
      <c r="Q116">
        <f t="shared" si="43"/>
        <v>0</v>
      </c>
      <c r="T116">
        <f t="shared" si="29"/>
        <v>0</v>
      </c>
      <c r="U116">
        <f t="shared" si="30"/>
        <v>0</v>
      </c>
      <c r="V116">
        <f t="shared" si="31"/>
        <v>0</v>
      </c>
      <c r="W116">
        <f t="shared" si="32"/>
        <v>0</v>
      </c>
      <c r="AC116">
        <f t="shared" si="33"/>
        <v>0</v>
      </c>
      <c r="AD116">
        <f t="shared" si="34"/>
        <v>0</v>
      </c>
      <c r="AE116">
        <f t="shared" si="35"/>
        <v>0</v>
      </c>
      <c r="AF116">
        <f t="shared" si="36"/>
        <v>0</v>
      </c>
      <c r="AI116">
        <f t="shared" si="37"/>
        <v>0</v>
      </c>
      <c r="AJ116">
        <f t="shared" si="38"/>
        <v>0</v>
      </c>
      <c r="AK116">
        <f t="shared" si="39"/>
        <v>0</v>
      </c>
      <c r="AL116">
        <f t="shared" si="40"/>
        <v>0</v>
      </c>
    </row>
    <row r="117" spans="1:38" x14ac:dyDescent="0.25">
      <c r="A117" s="1">
        <v>246</v>
      </c>
      <c r="B117" t="s">
        <v>40</v>
      </c>
      <c r="C117" t="s">
        <v>15</v>
      </c>
      <c r="D117">
        <v>2035</v>
      </c>
      <c r="E117" t="s">
        <v>17</v>
      </c>
      <c r="F117">
        <v>3.6039224339390268E-2</v>
      </c>
      <c r="G117" t="s">
        <v>18</v>
      </c>
      <c r="I117" t="s">
        <v>25</v>
      </c>
      <c r="J117">
        <v>3.8353912834026838E-2</v>
      </c>
      <c r="K117" t="s">
        <v>18</v>
      </c>
      <c r="L117" t="s">
        <v>30</v>
      </c>
      <c r="M117" t="s">
        <v>25</v>
      </c>
      <c r="N117">
        <f t="shared" si="46"/>
        <v>6.4226923222280741</v>
      </c>
      <c r="O117">
        <f t="shared" si="50"/>
        <v>-40.32819957840276</v>
      </c>
      <c r="P117">
        <f t="shared" si="42"/>
        <v>0</v>
      </c>
      <c r="Q117">
        <f t="shared" si="43"/>
        <v>0</v>
      </c>
      <c r="T117">
        <f t="shared" si="29"/>
        <v>0</v>
      </c>
      <c r="U117">
        <f t="shared" si="30"/>
        <v>0</v>
      </c>
      <c r="V117">
        <f t="shared" si="31"/>
        <v>0</v>
      </c>
      <c r="W117">
        <f t="shared" si="32"/>
        <v>0</v>
      </c>
      <c r="AC117">
        <f t="shared" si="33"/>
        <v>0</v>
      </c>
      <c r="AD117">
        <f t="shared" si="34"/>
        <v>0</v>
      </c>
      <c r="AE117">
        <f t="shared" si="35"/>
        <v>0</v>
      </c>
      <c r="AF117">
        <f t="shared" si="36"/>
        <v>0</v>
      </c>
      <c r="AI117">
        <f t="shared" si="37"/>
        <v>0</v>
      </c>
      <c r="AJ117">
        <f t="shared" si="38"/>
        <v>0</v>
      </c>
      <c r="AK117">
        <f t="shared" si="39"/>
        <v>0</v>
      </c>
      <c r="AL117">
        <f t="shared" si="40"/>
        <v>0</v>
      </c>
    </row>
    <row r="118" spans="1:38" x14ac:dyDescent="0.25">
      <c r="A118" s="1">
        <v>282</v>
      </c>
      <c r="B118" t="s">
        <v>60</v>
      </c>
      <c r="C118" t="s">
        <v>15</v>
      </c>
      <c r="D118">
        <v>2040</v>
      </c>
      <c r="E118" t="s">
        <v>17</v>
      </c>
      <c r="F118">
        <v>3.3582996684092592E-2</v>
      </c>
      <c r="G118" t="s">
        <v>18</v>
      </c>
      <c r="I118" t="s">
        <v>25</v>
      </c>
      <c r="J118">
        <v>3.5717430486537617E-2</v>
      </c>
      <c r="K118" t="s">
        <v>18</v>
      </c>
      <c r="L118" t="s">
        <v>30</v>
      </c>
      <c r="M118" t="s">
        <v>25</v>
      </c>
      <c r="N118">
        <f t="shared" si="46"/>
        <v>6.3556978625914349</v>
      </c>
      <c r="O118">
        <f t="shared" si="50"/>
        <v>-44.430092627366115</v>
      </c>
      <c r="P118">
        <f t="shared" si="42"/>
        <v>0</v>
      </c>
      <c r="Q118">
        <f t="shared" si="43"/>
        <v>0</v>
      </c>
      <c r="T118">
        <f t="shared" si="29"/>
        <v>0</v>
      </c>
      <c r="U118">
        <f t="shared" si="30"/>
        <v>0</v>
      </c>
      <c r="V118">
        <f t="shared" si="31"/>
        <v>0</v>
      </c>
      <c r="W118">
        <f t="shared" si="32"/>
        <v>0</v>
      </c>
      <c r="AC118">
        <f t="shared" si="33"/>
        <v>0</v>
      </c>
      <c r="AD118">
        <f t="shared" si="34"/>
        <v>0</v>
      </c>
      <c r="AE118">
        <f t="shared" si="35"/>
        <v>0</v>
      </c>
      <c r="AF118">
        <f t="shared" si="36"/>
        <v>0</v>
      </c>
      <c r="AI118">
        <f t="shared" si="37"/>
        <v>0</v>
      </c>
      <c r="AJ118">
        <f t="shared" si="38"/>
        <v>0</v>
      </c>
      <c r="AK118">
        <f t="shared" si="39"/>
        <v>0</v>
      </c>
      <c r="AL118">
        <f t="shared" si="40"/>
        <v>0</v>
      </c>
    </row>
    <row r="119" spans="1:38" x14ac:dyDescent="0.25">
      <c r="A119" s="1">
        <v>297</v>
      </c>
      <c r="B119" t="s">
        <v>40</v>
      </c>
      <c r="C119" t="s">
        <v>15</v>
      </c>
      <c r="D119">
        <v>2045</v>
      </c>
      <c r="E119" t="s">
        <v>17</v>
      </c>
      <c r="F119">
        <v>3.08816552773362E-2</v>
      </c>
      <c r="G119" t="s">
        <v>18</v>
      </c>
      <c r="I119" t="s">
        <v>25</v>
      </c>
      <c r="J119">
        <v>3.3866825604033327E-2</v>
      </c>
      <c r="K119" t="s">
        <v>18</v>
      </c>
      <c r="L119" t="s">
        <v>30</v>
      </c>
      <c r="M119" t="s">
        <v>25</v>
      </c>
      <c r="N119">
        <f t="shared" si="46"/>
        <v>9.6664841955149967</v>
      </c>
      <c r="O119">
        <f t="shared" si="50"/>
        <v>-47.309301475910488</v>
      </c>
      <c r="P119">
        <f t="shared" si="42"/>
        <v>0</v>
      </c>
      <c r="Q119">
        <f t="shared" si="43"/>
        <v>0</v>
      </c>
      <c r="T119">
        <f t="shared" si="29"/>
        <v>0</v>
      </c>
      <c r="U119">
        <f t="shared" si="30"/>
        <v>0</v>
      </c>
      <c r="V119">
        <f t="shared" si="31"/>
        <v>0</v>
      </c>
      <c r="W119">
        <f t="shared" si="32"/>
        <v>0</v>
      </c>
      <c r="AC119">
        <f t="shared" si="33"/>
        <v>0</v>
      </c>
      <c r="AD119">
        <f t="shared" si="34"/>
        <v>0</v>
      </c>
      <c r="AE119">
        <f t="shared" si="35"/>
        <v>0</v>
      </c>
      <c r="AF119">
        <f t="shared" si="36"/>
        <v>0</v>
      </c>
      <c r="AI119">
        <f t="shared" si="37"/>
        <v>0</v>
      </c>
      <c r="AJ119">
        <f t="shared" si="38"/>
        <v>0</v>
      </c>
      <c r="AK119">
        <f t="shared" si="39"/>
        <v>0</v>
      </c>
      <c r="AL119">
        <f t="shared" si="40"/>
        <v>0</v>
      </c>
    </row>
    <row r="120" spans="1:38" x14ac:dyDescent="0.25">
      <c r="A120" s="1">
        <v>319</v>
      </c>
      <c r="B120" t="s">
        <v>40</v>
      </c>
      <c r="C120" t="s">
        <v>15</v>
      </c>
      <c r="D120">
        <v>2050</v>
      </c>
      <c r="E120" t="s">
        <v>17</v>
      </c>
      <c r="F120">
        <v>2.8351029673802149E-2</v>
      </c>
      <c r="G120" t="s">
        <v>18</v>
      </c>
      <c r="I120" t="s">
        <v>25</v>
      </c>
      <c r="J120">
        <v>3.2392010832561498E-2</v>
      </c>
      <c r="K120" t="s">
        <v>18</v>
      </c>
      <c r="L120" t="s">
        <v>30</v>
      </c>
      <c r="M120" t="s">
        <v>25</v>
      </c>
      <c r="N120">
        <f t="shared" si="46"/>
        <v>14.253384110748643</v>
      </c>
      <c r="O120">
        <f t="shared" si="50"/>
        <v>-49.603848399530079</v>
      </c>
      <c r="P120">
        <f t="shared" si="42"/>
        <v>0</v>
      </c>
      <c r="Q120">
        <f t="shared" si="43"/>
        <v>0</v>
      </c>
      <c r="S120">
        <f>100*ABS(J118-J120)/ABS(J118)</f>
        <v>9.3103552206240447</v>
      </c>
      <c r="T120">
        <f t="shared" si="29"/>
        <v>0</v>
      </c>
      <c r="U120">
        <f t="shared" si="30"/>
        <v>0</v>
      </c>
      <c r="V120">
        <f t="shared" si="31"/>
        <v>0</v>
      </c>
      <c r="W120">
        <f t="shared" si="32"/>
        <v>0</v>
      </c>
      <c r="AC120">
        <f t="shared" si="33"/>
        <v>0</v>
      </c>
      <c r="AD120">
        <f t="shared" si="34"/>
        <v>0</v>
      </c>
      <c r="AE120">
        <f t="shared" si="35"/>
        <v>0</v>
      </c>
      <c r="AF120">
        <f t="shared" si="36"/>
        <v>0</v>
      </c>
      <c r="AI120">
        <f t="shared" si="37"/>
        <v>0</v>
      </c>
      <c r="AJ120">
        <f t="shared" si="38"/>
        <v>0</v>
      </c>
      <c r="AK120">
        <f t="shared" si="39"/>
        <v>0</v>
      </c>
      <c r="AL120">
        <f t="shared" si="40"/>
        <v>0</v>
      </c>
    </row>
    <row r="121" spans="1:38" x14ac:dyDescent="0.25">
      <c r="A121" s="1">
        <v>348</v>
      </c>
      <c r="B121" t="s">
        <v>40</v>
      </c>
      <c r="C121" t="s">
        <v>16</v>
      </c>
      <c r="D121">
        <v>2020</v>
      </c>
      <c r="E121" t="s">
        <v>17</v>
      </c>
      <c r="F121">
        <v>6.5195062854733934E-2</v>
      </c>
      <c r="G121" t="s">
        <v>18</v>
      </c>
      <c r="I121" t="s">
        <v>25</v>
      </c>
      <c r="J121">
        <v>6.4274770600260267E-2</v>
      </c>
      <c r="K121" t="s">
        <v>18</v>
      </c>
      <c r="L121" t="s">
        <v>30</v>
      </c>
      <c r="M121" t="s">
        <v>25</v>
      </c>
      <c r="N121">
        <f>((J121-F121)/F121)*100</f>
        <v>-1.4115980784070112</v>
      </c>
      <c r="O121">
        <f>((J121-$J$121)*100)/$J$121</f>
        <v>0</v>
      </c>
      <c r="P121">
        <f t="shared" si="42"/>
        <v>0</v>
      </c>
      <c r="Q121">
        <f t="shared" si="43"/>
        <v>0</v>
      </c>
      <c r="T121">
        <f t="shared" si="29"/>
        <v>0</v>
      </c>
      <c r="U121">
        <f t="shared" si="30"/>
        <v>0</v>
      </c>
      <c r="V121">
        <f t="shared" si="31"/>
        <v>0</v>
      </c>
      <c r="W121">
        <f t="shared" si="32"/>
        <v>0</v>
      </c>
      <c r="AC121">
        <f t="shared" si="33"/>
        <v>0</v>
      </c>
      <c r="AD121">
        <f t="shared" si="34"/>
        <v>0</v>
      </c>
      <c r="AE121">
        <f t="shared" si="35"/>
        <v>0</v>
      </c>
      <c r="AF121">
        <f t="shared" si="36"/>
        <v>0</v>
      </c>
      <c r="AI121">
        <f t="shared" si="37"/>
        <v>0</v>
      </c>
      <c r="AJ121">
        <f t="shared" si="38"/>
        <v>0</v>
      </c>
      <c r="AK121">
        <f t="shared" si="39"/>
        <v>0</v>
      </c>
      <c r="AL121">
        <f t="shared" si="40"/>
        <v>0</v>
      </c>
    </row>
    <row r="122" spans="1:38" x14ac:dyDescent="0.25">
      <c r="A122" s="1">
        <v>374</v>
      </c>
      <c r="B122" t="s">
        <v>40</v>
      </c>
      <c r="C122" t="s">
        <v>16</v>
      </c>
      <c r="D122">
        <v>2025</v>
      </c>
      <c r="E122" t="s">
        <v>17</v>
      </c>
      <c r="F122">
        <v>5.1725489234374193E-2</v>
      </c>
      <c r="G122" t="s">
        <v>18</v>
      </c>
      <c r="I122" t="s">
        <v>25</v>
      </c>
      <c r="J122">
        <v>4.7787981028271219E-2</v>
      </c>
      <c r="K122" t="s">
        <v>18</v>
      </c>
      <c r="L122" t="s">
        <v>30</v>
      </c>
      <c r="M122" t="s">
        <v>25</v>
      </c>
      <c r="N122">
        <f t="shared" si="46"/>
        <v>-7.6123169918445202</v>
      </c>
      <c r="O122">
        <f t="shared" ref="O122:O127" si="51">((J122-$J$121)*100)/$J$121</f>
        <v>-25.650483724826067</v>
      </c>
      <c r="P122">
        <f t="shared" si="42"/>
        <v>0</v>
      </c>
      <c r="Q122">
        <f t="shared" si="43"/>
        <v>0</v>
      </c>
      <c r="T122">
        <f t="shared" si="29"/>
        <v>0</v>
      </c>
      <c r="U122">
        <f t="shared" si="30"/>
        <v>0</v>
      </c>
      <c r="V122">
        <f t="shared" si="31"/>
        <v>0</v>
      </c>
      <c r="W122">
        <f t="shared" si="32"/>
        <v>0</v>
      </c>
      <c r="AC122">
        <f t="shared" si="33"/>
        <v>0</v>
      </c>
      <c r="AD122">
        <f t="shared" si="34"/>
        <v>0</v>
      </c>
      <c r="AE122">
        <f t="shared" si="35"/>
        <v>0</v>
      </c>
      <c r="AF122">
        <f t="shared" si="36"/>
        <v>0</v>
      </c>
      <c r="AI122">
        <f t="shared" si="37"/>
        <v>0</v>
      </c>
      <c r="AJ122">
        <f t="shared" si="38"/>
        <v>0</v>
      </c>
      <c r="AK122">
        <f t="shared" si="39"/>
        <v>0</v>
      </c>
      <c r="AL122">
        <f t="shared" si="40"/>
        <v>0</v>
      </c>
    </row>
    <row r="123" spans="1:38" x14ac:dyDescent="0.25">
      <c r="A123" s="1">
        <v>386</v>
      </c>
      <c r="B123" t="s">
        <v>40</v>
      </c>
      <c r="C123" t="s">
        <v>16</v>
      </c>
      <c r="D123">
        <v>2030</v>
      </c>
      <c r="E123" t="s">
        <v>17</v>
      </c>
      <c r="F123">
        <v>4.3111073589908608E-2</v>
      </c>
      <c r="G123" t="s">
        <v>18</v>
      </c>
      <c r="I123" t="s">
        <v>25</v>
      </c>
      <c r="J123">
        <v>3.8799736050604418E-2</v>
      </c>
      <c r="K123" t="s">
        <v>18</v>
      </c>
      <c r="L123" t="s">
        <v>30</v>
      </c>
      <c r="M123" t="s">
        <v>25</v>
      </c>
      <c r="N123">
        <f t="shared" si="46"/>
        <v>-10.000533923871901</v>
      </c>
      <c r="O123">
        <f t="shared" si="51"/>
        <v>-39.634578718438391</v>
      </c>
      <c r="P123">
        <f t="shared" si="42"/>
        <v>0</v>
      </c>
      <c r="Q123">
        <f t="shared" si="43"/>
        <v>0</v>
      </c>
      <c r="T123">
        <f t="shared" si="29"/>
        <v>0</v>
      </c>
      <c r="U123">
        <f t="shared" si="30"/>
        <v>0</v>
      </c>
      <c r="V123">
        <f t="shared" si="31"/>
        <v>0</v>
      </c>
      <c r="W123">
        <f t="shared" si="32"/>
        <v>0</v>
      </c>
      <c r="AC123">
        <f t="shared" si="33"/>
        <v>0</v>
      </c>
      <c r="AD123">
        <f t="shared" si="34"/>
        <v>0</v>
      </c>
      <c r="AE123">
        <f t="shared" si="35"/>
        <v>0</v>
      </c>
      <c r="AF123">
        <f t="shared" si="36"/>
        <v>0</v>
      </c>
      <c r="AI123">
        <f t="shared" si="37"/>
        <v>0</v>
      </c>
      <c r="AJ123">
        <f t="shared" si="38"/>
        <v>0</v>
      </c>
      <c r="AK123">
        <f t="shared" si="39"/>
        <v>0</v>
      </c>
      <c r="AL123">
        <f t="shared" si="40"/>
        <v>0</v>
      </c>
    </row>
    <row r="124" spans="1:38" x14ac:dyDescent="0.25">
      <c r="A124" s="1">
        <v>418</v>
      </c>
      <c r="B124" t="s">
        <v>40</v>
      </c>
      <c r="C124" t="s">
        <v>16</v>
      </c>
      <c r="D124">
        <v>2035</v>
      </c>
      <c r="E124" t="s">
        <v>17</v>
      </c>
      <c r="F124">
        <v>3.8974200944235267E-2</v>
      </c>
      <c r="G124" t="s">
        <v>18</v>
      </c>
      <c r="I124" t="s">
        <v>25</v>
      </c>
      <c r="J124">
        <v>3.5716344331265831E-2</v>
      </c>
      <c r="K124" t="s">
        <v>18</v>
      </c>
      <c r="L124" t="s">
        <v>30</v>
      </c>
      <c r="M124" t="s">
        <v>25</v>
      </c>
      <c r="N124">
        <f t="shared" si="46"/>
        <v>-8.3590080977691219</v>
      </c>
      <c r="O124">
        <f t="shared" si="51"/>
        <v>-44.431782489907157</v>
      </c>
      <c r="P124">
        <f t="shared" si="42"/>
        <v>0</v>
      </c>
      <c r="Q124">
        <f t="shared" si="43"/>
        <v>0</v>
      </c>
      <c r="T124">
        <f t="shared" si="29"/>
        <v>0</v>
      </c>
      <c r="U124">
        <f t="shared" si="30"/>
        <v>0</v>
      </c>
      <c r="V124">
        <f t="shared" si="31"/>
        <v>0</v>
      </c>
      <c r="W124">
        <f t="shared" si="32"/>
        <v>0</v>
      </c>
      <c r="AC124">
        <f t="shared" si="33"/>
        <v>0</v>
      </c>
      <c r="AD124">
        <f t="shared" si="34"/>
        <v>0</v>
      </c>
      <c r="AE124">
        <f t="shared" si="35"/>
        <v>0</v>
      </c>
      <c r="AF124">
        <f t="shared" si="36"/>
        <v>0</v>
      </c>
      <c r="AI124">
        <f t="shared" si="37"/>
        <v>0</v>
      </c>
      <c r="AJ124">
        <f t="shared" si="38"/>
        <v>0</v>
      </c>
      <c r="AK124">
        <f t="shared" si="39"/>
        <v>0</v>
      </c>
      <c r="AL124">
        <f t="shared" si="40"/>
        <v>0</v>
      </c>
    </row>
    <row r="125" spans="1:38" x14ac:dyDescent="0.25">
      <c r="A125" s="1">
        <v>451</v>
      </c>
      <c r="B125" t="s">
        <v>60</v>
      </c>
      <c r="C125" t="s">
        <v>16</v>
      </c>
      <c r="D125">
        <v>2040</v>
      </c>
      <c r="E125" t="s">
        <v>17</v>
      </c>
      <c r="F125">
        <v>3.6132652914955862E-2</v>
      </c>
      <c r="G125" t="s">
        <v>18</v>
      </c>
      <c r="I125" t="s">
        <v>25</v>
      </c>
      <c r="J125">
        <v>3.3956900449712717E-2</v>
      </c>
      <c r="K125" t="s">
        <v>18</v>
      </c>
      <c r="L125" t="s">
        <v>30</v>
      </c>
      <c r="M125" t="s">
        <v>25</v>
      </c>
      <c r="N125">
        <f t="shared" si="46"/>
        <v>-6.0215685528658431</v>
      </c>
      <c r="O125">
        <f t="shared" si="51"/>
        <v>-47.169161192501846</v>
      </c>
      <c r="P125">
        <f t="shared" si="42"/>
        <v>0</v>
      </c>
      <c r="Q125">
        <f t="shared" si="43"/>
        <v>0</v>
      </c>
      <c r="T125">
        <f t="shared" si="29"/>
        <v>0</v>
      </c>
      <c r="U125">
        <f t="shared" si="30"/>
        <v>0</v>
      </c>
      <c r="V125">
        <f t="shared" si="31"/>
        <v>0</v>
      </c>
      <c r="W125">
        <f t="shared" si="32"/>
        <v>0</v>
      </c>
      <c r="AC125">
        <f t="shared" si="33"/>
        <v>0</v>
      </c>
      <c r="AD125">
        <f t="shared" si="34"/>
        <v>0</v>
      </c>
      <c r="AE125">
        <f t="shared" si="35"/>
        <v>0</v>
      </c>
      <c r="AF125">
        <f t="shared" si="36"/>
        <v>0</v>
      </c>
      <c r="AI125">
        <f t="shared" si="37"/>
        <v>0</v>
      </c>
      <c r="AJ125">
        <f t="shared" si="38"/>
        <v>0</v>
      </c>
      <c r="AK125">
        <f t="shared" si="39"/>
        <v>0</v>
      </c>
      <c r="AL125">
        <f t="shared" si="40"/>
        <v>0</v>
      </c>
    </row>
    <row r="126" spans="1:38" x14ac:dyDescent="0.25">
      <c r="A126" s="1">
        <v>463</v>
      </c>
      <c r="B126" t="s">
        <v>40</v>
      </c>
      <c r="C126" t="s">
        <v>16</v>
      </c>
      <c r="D126">
        <v>2045</v>
      </c>
      <c r="E126" t="s">
        <v>17</v>
      </c>
      <c r="F126">
        <v>3.387614678146833E-2</v>
      </c>
      <c r="G126" t="s">
        <v>18</v>
      </c>
      <c r="I126" t="s">
        <v>25</v>
      </c>
      <c r="J126">
        <v>3.2313594256734642E-2</v>
      </c>
      <c r="K126" t="s">
        <v>18</v>
      </c>
      <c r="L126" t="s">
        <v>30</v>
      </c>
      <c r="M126" t="s">
        <v>25</v>
      </c>
      <c r="N126">
        <f t="shared" si="46"/>
        <v>-4.6125450300282393</v>
      </c>
      <c r="O126">
        <f t="shared" si="51"/>
        <v>-49.725850508747214</v>
      </c>
      <c r="P126">
        <f t="shared" si="42"/>
        <v>0</v>
      </c>
      <c r="Q126">
        <f t="shared" si="43"/>
        <v>0</v>
      </c>
      <c r="T126">
        <f t="shared" si="29"/>
        <v>0</v>
      </c>
      <c r="U126">
        <f t="shared" si="30"/>
        <v>0</v>
      </c>
      <c r="V126">
        <f t="shared" si="31"/>
        <v>0</v>
      </c>
      <c r="W126">
        <f t="shared" si="32"/>
        <v>0</v>
      </c>
      <c r="AC126">
        <f t="shared" si="33"/>
        <v>0</v>
      </c>
      <c r="AD126">
        <f t="shared" si="34"/>
        <v>0</v>
      </c>
      <c r="AE126">
        <f t="shared" si="35"/>
        <v>0</v>
      </c>
      <c r="AF126">
        <f t="shared" si="36"/>
        <v>0</v>
      </c>
      <c r="AI126">
        <f t="shared" si="37"/>
        <v>0</v>
      </c>
      <c r="AJ126">
        <f t="shared" si="38"/>
        <v>0</v>
      </c>
      <c r="AK126">
        <f t="shared" si="39"/>
        <v>0</v>
      </c>
      <c r="AL126">
        <f t="shared" si="40"/>
        <v>0</v>
      </c>
    </row>
    <row r="127" spans="1:38" x14ac:dyDescent="0.25">
      <c r="A127" s="1">
        <v>485</v>
      </c>
      <c r="B127" t="s">
        <v>40</v>
      </c>
      <c r="C127" t="s">
        <v>16</v>
      </c>
      <c r="D127">
        <v>2050</v>
      </c>
      <c r="E127" t="s">
        <v>17</v>
      </c>
      <c r="F127">
        <v>3.1843533467643827E-2</v>
      </c>
      <c r="G127" t="s">
        <v>18</v>
      </c>
      <c r="I127" t="s">
        <v>25</v>
      </c>
      <c r="J127">
        <v>3.0927671124314968E-2</v>
      </c>
      <c r="K127" t="s">
        <v>18</v>
      </c>
      <c r="L127" t="s">
        <v>30</v>
      </c>
      <c r="M127" t="s">
        <v>25</v>
      </c>
      <c r="N127">
        <f t="shared" si="46"/>
        <v>-2.876132902334676</v>
      </c>
      <c r="O127">
        <f t="shared" si="51"/>
        <v>-51.882098005979145</v>
      </c>
      <c r="P127">
        <f t="shared" si="42"/>
        <v>0</v>
      </c>
      <c r="Q127">
        <f t="shared" si="43"/>
        <v>0</v>
      </c>
      <c r="S127">
        <f>100*ABS(J125-J127)/ABS(J125)</f>
        <v>8.9208063317904394</v>
      </c>
      <c r="T127">
        <f t="shared" si="29"/>
        <v>0</v>
      </c>
      <c r="U127">
        <f t="shared" si="30"/>
        <v>0</v>
      </c>
      <c r="V127">
        <f t="shared" si="31"/>
        <v>0</v>
      </c>
      <c r="W127">
        <f t="shared" si="32"/>
        <v>0</v>
      </c>
      <c r="AC127">
        <f t="shared" si="33"/>
        <v>0</v>
      </c>
      <c r="AD127">
        <f t="shared" si="34"/>
        <v>0</v>
      </c>
      <c r="AE127">
        <f t="shared" si="35"/>
        <v>0</v>
      </c>
      <c r="AF127">
        <f t="shared" si="36"/>
        <v>0</v>
      </c>
      <c r="AI127">
        <f t="shared" si="37"/>
        <v>0</v>
      </c>
      <c r="AJ127">
        <f t="shared" si="38"/>
        <v>0</v>
      </c>
      <c r="AK127">
        <f t="shared" si="39"/>
        <v>0</v>
      </c>
      <c r="AL127">
        <f t="shared" si="40"/>
        <v>0</v>
      </c>
    </row>
    <row r="128" spans="1:38" x14ac:dyDescent="0.25">
      <c r="A128" s="1">
        <v>3</v>
      </c>
      <c r="B128" t="s">
        <v>41</v>
      </c>
      <c r="C128" t="s">
        <v>14</v>
      </c>
      <c r="D128">
        <v>2020</v>
      </c>
      <c r="E128" t="s">
        <v>17</v>
      </c>
      <c r="F128">
        <v>9.7527709654629965E-2</v>
      </c>
      <c r="G128" t="s">
        <v>18</v>
      </c>
      <c r="I128" t="s">
        <v>26</v>
      </c>
      <c r="J128">
        <v>9.7296784755636898E-2</v>
      </c>
      <c r="K128" t="s">
        <v>18</v>
      </c>
      <c r="L128" t="s">
        <v>30</v>
      </c>
      <c r="M128" t="s">
        <v>26</v>
      </c>
      <c r="N128">
        <f t="shared" si="46"/>
        <v>-0.23677875735094236</v>
      </c>
      <c r="O128">
        <f>((J128-$J$128)*100)/$J$128</f>
        <v>0</v>
      </c>
      <c r="P128">
        <f t="shared" si="42"/>
        <v>0</v>
      </c>
      <c r="Q128">
        <f t="shared" si="43"/>
        <v>0</v>
      </c>
      <c r="T128">
        <f t="shared" si="29"/>
        <v>0</v>
      </c>
      <c r="U128">
        <f t="shared" si="30"/>
        <v>0</v>
      </c>
      <c r="V128">
        <f t="shared" si="31"/>
        <v>0</v>
      </c>
      <c r="W128">
        <f t="shared" si="32"/>
        <v>0</v>
      </c>
      <c r="AC128">
        <f t="shared" si="33"/>
        <v>0</v>
      </c>
      <c r="AD128">
        <f t="shared" si="34"/>
        <v>0</v>
      </c>
      <c r="AE128">
        <f t="shared" si="35"/>
        <v>0</v>
      </c>
      <c r="AF128">
        <f t="shared" si="36"/>
        <v>0</v>
      </c>
      <c r="AI128">
        <f t="shared" si="37"/>
        <v>0</v>
      </c>
      <c r="AJ128">
        <f t="shared" si="38"/>
        <v>0</v>
      </c>
      <c r="AK128">
        <f t="shared" si="39"/>
        <v>0</v>
      </c>
      <c r="AL128">
        <f t="shared" si="40"/>
        <v>0</v>
      </c>
    </row>
    <row r="129" spans="1:38" x14ac:dyDescent="0.25">
      <c r="A129" s="1">
        <v>31</v>
      </c>
      <c r="B129" t="s">
        <v>41</v>
      </c>
      <c r="C129" t="s">
        <v>14</v>
      </c>
      <c r="D129">
        <v>2025</v>
      </c>
      <c r="E129" t="s">
        <v>17</v>
      </c>
      <c r="F129">
        <v>7.8290878666349345E-2</v>
      </c>
      <c r="G129" t="s">
        <v>18</v>
      </c>
      <c r="I129" t="s">
        <v>26</v>
      </c>
      <c r="J129">
        <v>7.7751063272003915E-2</v>
      </c>
      <c r="K129" t="s">
        <v>18</v>
      </c>
      <c r="L129" t="s">
        <v>30</v>
      </c>
      <c r="M129" t="s">
        <v>26</v>
      </c>
      <c r="N129">
        <f t="shared" si="46"/>
        <v>-0.68949972658494574</v>
      </c>
      <c r="O129">
        <f t="shared" ref="O129:O134" si="52">((J129-$J$128)*100)/$J$128</f>
        <v>-20.088764014887552</v>
      </c>
      <c r="P129">
        <f t="shared" si="42"/>
        <v>0</v>
      </c>
      <c r="Q129">
        <f t="shared" si="43"/>
        <v>0</v>
      </c>
      <c r="T129">
        <f t="shared" si="29"/>
        <v>0</v>
      </c>
      <c r="U129">
        <f t="shared" si="30"/>
        <v>0</v>
      </c>
      <c r="V129">
        <f t="shared" si="31"/>
        <v>0</v>
      </c>
      <c r="W129">
        <f t="shared" si="32"/>
        <v>0</v>
      </c>
      <c r="AC129">
        <f t="shared" si="33"/>
        <v>0</v>
      </c>
      <c r="AD129">
        <f t="shared" si="34"/>
        <v>0</v>
      </c>
      <c r="AE129">
        <f t="shared" si="35"/>
        <v>0</v>
      </c>
      <c r="AF129">
        <f t="shared" si="36"/>
        <v>0</v>
      </c>
      <c r="AI129">
        <f t="shared" si="37"/>
        <v>0</v>
      </c>
      <c r="AJ129">
        <f t="shared" si="38"/>
        <v>0</v>
      </c>
      <c r="AK129">
        <f t="shared" si="39"/>
        <v>0</v>
      </c>
      <c r="AL129">
        <f t="shared" si="40"/>
        <v>0</v>
      </c>
    </row>
    <row r="130" spans="1:38" x14ac:dyDescent="0.25">
      <c r="A130" s="1">
        <v>61</v>
      </c>
      <c r="B130" t="s">
        <v>41</v>
      </c>
      <c r="C130" t="s">
        <v>14</v>
      </c>
      <c r="D130">
        <v>2030</v>
      </c>
      <c r="E130" t="s">
        <v>17</v>
      </c>
      <c r="F130">
        <v>6.5361903321987075E-2</v>
      </c>
      <c r="G130" t="s">
        <v>18</v>
      </c>
      <c r="I130" t="s">
        <v>26</v>
      </c>
      <c r="J130">
        <v>6.4539324411727689E-2</v>
      </c>
      <c r="K130" t="s">
        <v>18</v>
      </c>
      <c r="L130" t="s">
        <v>30</v>
      </c>
      <c r="M130" t="s">
        <v>26</v>
      </c>
      <c r="N130">
        <f t="shared" si="46"/>
        <v>-1.258499016173354</v>
      </c>
      <c r="O130">
        <f t="shared" si="52"/>
        <v>-33.667567151556263</v>
      </c>
      <c r="P130">
        <f t="shared" si="42"/>
        <v>0</v>
      </c>
      <c r="Q130">
        <f t="shared" si="43"/>
        <v>0</v>
      </c>
      <c r="T130">
        <f t="shared" si="29"/>
        <v>0</v>
      </c>
      <c r="U130">
        <f t="shared" si="30"/>
        <v>0</v>
      </c>
      <c r="V130">
        <f t="shared" si="31"/>
        <v>0</v>
      </c>
      <c r="W130">
        <f t="shared" si="32"/>
        <v>0</v>
      </c>
      <c r="AC130">
        <f t="shared" si="33"/>
        <v>0</v>
      </c>
      <c r="AD130">
        <f t="shared" si="34"/>
        <v>0</v>
      </c>
      <c r="AE130">
        <f t="shared" si="35"/>
        <v>0</v>
      </c>
      <c r="AF130">
        <f t="shared" si="36"/>
        <v>0</v>
      </c>
      <c r="AI130">
        <f t="shared" si="37"/>
        <v>0</v>
      </c>
      <c r="AJ130">
        <f t="shared" si="38"/>
        <v>0</v>
      </c>
      <c r="AK130">
        <f t="shared" si="39"/>
        <v>0</v>
      </c>
      <c r="AL130">
        <f t="shared" si="40"/>
        <v>0</v>
      </c>
    </row>
    <row r="131" spans="1:38" x14ac:dyDescent="0.25">
      <c r="A131" s="1">
        <v>81</v>
      </c>
      <c r="B131" t="s">
        <v>41</v>
      </c>
      <c r="C131" t="s">
        <v>14</v>
      </c>
      <c r="D131">
        <v>2035</v>
      </c>
      <c r="E131" t="s">
        <v>17</v>
      </c>
      <c r="F131">
        <v>6.002924171050579E-2</v>
      </c>
      <c r="G131" t="s">
        <v>18</v>
      </c>
      <c r="I131" t="s">
        <v>26</v>
      </c>
      <c r="J131">
        <v>5.8812091848187253E-2</v>
      </c>
      <c r="K131" t="s">
        <v>18</v>
      </c>
      <c r="L131" t="s">
        <v>30</v>
      </c>
      <c r="M131" t="s">
        <v>26</v>
      </c>
      <c r="N131">
        <f t="shared" si="46"/>
        <v>-2.0275949314640798</v>
      </c>
      <c r="O131">
        <f t="shared" si="52"/>
        <v>-39.553920516597572</v>
      </c>
      <c r="P131">
        <f t="shared" si="42"/>
        <v>0</v>
      </c>
      <c r="Q131">
        <f t="shared" si="43"/>
        <v>0</v>
      </c>
      <c r="T131">
        <f t="shared" ref="T131:T194" si="53">IF(N131=$O$429,"this one", 0)</f>
        <v>0</v>
      </c>
      <c r="U131">
        <f t="shared" ref="U131:U194" si="54">IF(N131=$O$433,"this one", 0)</f>
        <v>0</v>
      </c>
      <c r="V131">
        <f t="shared" ref="V131:V194" si="55">IF(N131=$P$429,"this one", 0)</f>
        <v>0</v>
      </c>
      <c r="W131">
        <f t="shared" ref="W131:W194" si="56">IF(N131=$P$433,"this one", 0)</f>
        <v>0</v>
      </c>
      <c r="AC131">
        <f t="shared" ref="AC131:AC194" si="57">IF(N131=$O$430,"this one", 0)</f>
        <v>0</v>
      </c>
      <c r="AD131">
        <f t="shared" ref="AD131:AD194" si="58">IF(N131=$O$434,"this one", 0)</f>
        <v>0</v>
      </c>
      <c r="AE131">
        <f t="shared" ref="AE131:AE194" si="59">IF(N131=$P$430,"this one", 0)</f>
        <v>0</v>
      </c>
      <c r="AF131">
        <f t="shared" ref="AF131:AF194" si="60">IF(N131=$P$434,"this one", 0)</f>
        <v>0</v>
      </c>
      <c r="AI131">
        <f t="shared" ref="AI131:AI194" si="61">IF(N131=$O$431,"this one", 0)</f>
        <v>0</v>
      </c>
      <c r="AJ131">
        <f t="shared" ref="AJ131:AJ194" si="62">IF(N131=$O$435,"this one", 0)</f>
        <v>0</v>
      </c>
      <c r="AK131">
        <f t="shared" ref="AK131:AK194" si="63">IF(N131=$P$431,"this one", 0)</f>
        <v>0</v>
      </c>
      <c r="AL131">
        <f t="shared" ref="AL131:AL194" si="64">IF(N131=$P$435,"this one", 0)</f>
        <v>0</v>
      </c>
    </row>
    <row r="132" spans="1:38" x14ac:dyDescent="0.25">
      <c r="A132" s="1">
        <v>97</v>
      </c>
      <c r="B132" t="s">
        <v>61</v>
      </c>
      <c r="C132" t="s">
        <v>14</v>
      </c>
      <c r="D132">
        <v>2040</v>
      </c>
      <c r="E132" t="s">
        <v>17</v>
      </c>
      <c r="F132">
        <v>5.6636180837940198E-2</v>
      </c>
      <c r="G132" t="s">
        <v>18</v>
      </c>
      <c r="I132" t="s">
        <v>26</v>
      </c>
      <c r="J132">
        <v>5.4890794214855328E-2</v>
      </c>
      <c r="K132" t="s">
        <v>18</v>
      </c>
      <c r="L132" t="s">
        <v>30</v>
      </c>
      <c r="M132" t="s">
        <v>26</v>
      </c>
      <c r="N132">
        <f t="shared" si="46"/>
        <v>-3.0817519777316043</v>
      </c>
      <c r="O132">
        <f t="shared" si="52"/>
        <v>-43.584164314663823</v>
      </c>
      <c r="P132">
        <f t="shared" si="42"/>
        <v>0</v>
      </c>
      <c r="Q132">
        <f t="shared" si="43"/>
        <v>0</v>
      </c>
      <c r="T132">
        <f t="shared" si="53"/>
        <v>0</v>
      </c>
      <c r="U132">
        <f t="shared" si="54"/>
        <v>0</v>
      </c>
      <c r="V132">
        <f t="shared" si="55"/>
        <v>0</v>
      </c>
      <c r="W132">
        <f t="shared" si="56"/>
        <v>0</v>
      </c>
      <c r="AC132">
        <f t="shared" si="57"/>
        <v>0</v>
      </c>
      <c r="AD132">
        <f t="shared" si="58"/>
        <v>0</v>
      </c>
      <c r="AE132">
        <f t="shared" si="59"/>
        <v>0</v>
      </c>
      <c r="AF132">
        <f t="shared" si="60"/>
        <v>0</v>
      </c>
      <c r="AI132">
        <f t="shared" si="61"/>
        <v>0</v>
      </c>
      <c r="AJ132">
        <f t="shared" si="62"/>
        <v>0</v>
      </c>
      <c r="AK132">
        <f t="shared" si="63"/>
        <v>0</v>
      </c>
      <c r="AL132">
        <f t="shared" si="64"/>
        <v>0</v>
      </c>
    </row>
    <row r="133" spans="1:38" x14ac:dyDescent="0.25">
      <c r="A133" s="1">
        <v>142</v>
      </c>
      <c r="B133" t="s">
        <v>41</v>
      </c>
      <c r="C133" t="s">
        <v>14</v>
      </c>
      <c r="D133">
        <v>2045</v>
      </c>
      <c r="E133" t="s">
        <v>17</v>
      </c>
      <c r="F133">
        <v>5.2705329457471591E-2</v>
      </c>
      <c r="G133" t="s">
        <v>18</v>
      </c>
      <c r="I133" t="s">
        <v>26</v>
      </c>
      <c r="J133">
        <v>5.0334213117978512E-2</v>
      </c>
      <c r="K133" t="s">
        <v>18</v>
      </c>
      <c r="L133" t="s">
        <v>30</v>
      </c>
      <c r="M133" t="s">
        <v>26</v>
      </c>
      <c r="N133">
        <f t="shared" si="46"/>
        <v>-4.4988170340655103</v>
      </c>
      <c r="O133">
        <f t="shared" si="52"/>
        <v>-48.267341778668182</v>
      </c>
      <c r="P133">
        <f t="shared" si="42"/>
        <v>0</v>
      </c>
      <c r="Q133">
        <f t="shared" si="43"/>
        <v>0</v>
      </c>
      <c r="T133">
        <f t="shared" si="53"/>
        <v>0</v>
      </c>
      <c r="U133">
        <f t="shared" si="54"/>
        <v>0</v>
      </c>
      <c r="V133">
        <f t="shared" si="55"/>
        <v>0</v>
      </c>
      <c r="W133">
        <f t="shared" si="56"/>
        <v>0</v>
      </c>
      <c r="AC133">
        <f t="shared" si="57"/>
        <v>0</v>
      </c>
      <c r="AD133">
        <f t="shared" si="58"/>
        <v>0</v>
      </c>
      <c r="AE133">
        <f t="shared" si="59"/>
        <v>0</v>
      </c>
      <c r="AF133">
        <f t="shared" si="60"/>
        <v>0</v>
      </c>
      <c r="AI133">
        <f t="shared" si="61"/>
        <v>0</v>
      </c>
      <c r="AJ133">
        <f t="shared" si="62"/>
        <v>0</v>
      </c>
      <c r="AK133">
        <f t="shared" si="63"/>
        <v>0</v>
      </c>
      <c r="AL133">
        <f t="shared" si="64"/>
        <v>0</v>
      </c>
    </row>
    <row r="134" spans="1:38" x14ac:dyDescent="0.25">
      <c r="A134" s="1">
        <v>158</v>
      </c>
      <c r="B134" t="s">
        <v>41</v>
      </c>
      <c r="C134" t="s">
        <v>14</v>
      </c>
      <c r="D134">
        <v>2050</v>
      </c>
      <c r="E134" t="s">
        <v>17</v>
      </c>
      <c r="F134">
        <v>4.9877352663389572E-2</v>
      </c>
      <c r="G134" t="s">
        <v>18</v>
      </c>
      <c r="I134" t="s">
        <v>26</v>
      </c>
      <c r="J134">
        <v>4.6865280679798317E-2</v>
      </c>
      <c r="K134" t="s">
        <v>18</v>
      </c>
      <c r="L134" t="s">
        <v>30</v>
      </c>
      <c r="M134" t="s">
        <v>26</v>
      </c>
      <c r="N134">
        <f t="shared" si="46"/>
        <v>-6.0389572075306699</v>
      </c>
      <c r="O134">
        <f t="shared" si="52"/>
        <v>-51.832652232546486</v>
      </c>
      <c r="P134">
        <f t="shared" si="42"/>
        <v>0</v>
      </c>
      <c r="Q134">
        <f t="shared" si="43"/>
        <v>0</v>
      </c>
      <c r="S134">
        <f>100*ABS(J132-J134)/ABS(J132)</f>
        <v>14.620873408468613</v>
      </c>
      <c r="T134">
        <f t="shared" si="53"/>
        <v>0</v>
      </c>
      <c r="U134">
        <f t="shared" si="54"/>
        <v>0</v>
      </c>
      <c r="V134">
        <f t="shared" si="55"/>
        <v>0</v>
      </c>
      <c r="W134">
        <f t="shared" si="56"/>
        <v>0</v>
      </c>
      <c r="AC134">
        <f t="shared" si="57"/>
        <v>0</v>
      </c>
      <c r="AD134">
        <f t="shared" si="58"/>
        <v>0</v>
      </c>
      <c r="AE134">
        <f t="shared" si="59"/>
        <v>0</v>
      </c>
      <c r="AF134">
        <f t="shared" si="60"/>
        <v>0</v>
      </c>
      <c r="AI134">
        <f t="shared" si="61"/>
        <v>0</v>
      </c>
      <c r="AJ134">
        <f t="shared" si="62"/>
        <v>0</v>
      </c>
      <c r="AK134">
        <f t="shared" si="63"/>
        <v>0</v>
      </c>
      <c r="AL134">
        <f t="shared" si="64"/>
        <v>0</v>
      </c>
    </row>
    <row r="135" spans="1:38" x14ac:dyDescent="0.25">
      <c r="A135" s="1">
        <v>179</v>
      </c>
      <c r="B135" t="s">
        <v>41</v>
      </c>
      <c r="C135" t="s">
        <v>15</v>
      </c>
      <c r="D135">
        <v>2020</v>
      </c>
      <c r="E135" t="s">
        <v>17</v>
      </c>
      <c r="F135">
        <v>9.6888092838034623E-2</v>
      </c>
      <c r="G135" t="s">
        <v>18</v>
      </c>
      <c r="I135" t="s">
        <v>26</v>
      </c>
      <c r="J135">
        <v>9.6763131689925827E-2</v>
      </c>
      <c r="K135" t="s">
        <v>18</v>
      </c>
      <c r="L135" t="s">
        <v>30</v>
      </c>
      <c r="M135" t="s">
        <v>26</v>
      </c>
      <c r="N135">
        <f t="shared" si="46"/>
        <v>-0.12897472171084043</v>
      </c>
      <c r="O135">
        <f>((J135-$J$135)*100)/$J$135</f>
        <v>0</v>
      </c>
      <c r="P135">
        <f t="shared" si="42"/>
        <v>0</v>
      </c>
      <c r="Q135">
        <f t="shared" si="43"/>
        <v>0</v>
      </c>
      <c r="T135">
        <f t="shared" si="53"/>
        <v>0</v>
      </c>
      <c r="U135">
        <f t="shared" si="54"/>
        <v>0</v>
      </c>
      <c r="V135">
        <f t="shared" si="55"/>
        <v>0</v>
      </c>
      <c r="W135">
        <f t="shared" si="56"/>
        <v>0</v>
      </c>
      <c r="AC135">
        <f t="shared" si="57"/>
        <v>0</v>
      </c>
      <c r="AD135">
        <f t="shared" si="58"/>
        <v>0</v>
      </c>
      <c r="AE135">
        <f t="shared" si="59"/>
        <v>0</v>
      </c>
      <c r="AF135">
        <f t="shared" si="60"/>
        <v>0</v>
      </c>
      <c r="AI135">
        <f t="shared" si="61"/>
        <v>0</v>
      </c>
      <c r="AJ135">
        <f t="shared" si="62"/>
        <v>0</v>
      </c>
      <c r="AK135">
        <f t="shared" si="63"/>
        <v>0</v>
      </c>
      <c r="AL135">
        <f t="shared" si="64"/>
        <v>0</v>
      </c>
    </row>
    <row r="136" spans="1:38" x14ac:dyDescent="0.25">
      <c r="A136" s="1">
        <v>203</v>
      </c>
      <c r="B136" t="s">
        <v>41</v>
      </c>
      <c r="C136" t="s">
        <v>15</v>
      </c>
      <c r="D136">
        <v>2025</v>
      </c>
      <c r="E136" t="s">
        <v>17</v>
      </c>
      <c r="F136">
        <v>6.7945139176436881E-2</v>
      </c>
      <c r="G136" t="s">
        <v>18</v>
      </c>
      <c r="I136" t="s">
        <v>26</v>
      </c>
      <c r="J136">
        <v>7.2363101342179686E-2</v>
      </c>
      <c r="K136" t="s">
        <v>18</v>
      </c>
      <c r="L136" t="s">
        <v>30</v>
      </c>
      <c r="M136" t="s">
        <v>26</v>
      </c>
      <c r="N136">
        <f t="shared" si="46"/>
        <v>6.5022490487074283</v>
      </c>
      <c r="O136">
        <f t="shared" ref="O136:O141" si="65">((J136-$J$135)*100)/$J$135</f>
        <v>-25.216247057748411</v>
      </c>
      <c r="P136">
        <f t="shared" si="42"/>
        <v>0</v>
      </c>
      <c r="Q136">
        <f t="shared" si="43"/>
        <v>0</v>
      </c>
      <c r="T136">
        <f t="shared" si="53"/>
        <v>0</v>
      </c>
      <c r="U136">
        <f t="shared" si="54"/>
        <v>0</v>
      </c>
      <c r="V136">
        <f t="shared" si="55"/>
        <v>0</v>
      </c>
      <c r="W136">
        <f t="shared" si="56"/>
        <v>0</v>
      </c>
      <c r="AC136">
        <f t="shared" si="57"/>
        <v>0</v>
      </c>
      <c r="AD136">
        <f t="shared" si="58"/>
        <v>0</v>
      </c>
      <c r="AE136">
        <f t="shared" si="59"/>
        <v>0</v>
      </c>
      <c r="AF136">
        <f t="shared" si="60"/>
        <v>0</v>
      </c>
      <c r="AI136">
        <f t="shared" si="61"/>
        <v>0</v>
      </c>
      <c r="AJ136">
        <f t="shared" si="62"/>
        <v>0</v>
      </c>
      <c r="AK136">
        <f t="shared" si="63"/>
        <v>0</v>
      </c>
      <c r="AL136">
        <f t="shared" si="64"/>
        <v>0</v>
      </c>
    </row>
    <row r="137" spans="1:38" x14ac:dyDescent="0.25">
      <c r="A137" s="1">
        <v>230</v>
      </c>
      <c r="B137" t="s">
        <v>41</v>
      </c>
      <c r="C137" t="s">
        <v>15</v>
      </c>
      <c r="D137">
        <v>2030</v>
      </c>
      <c r="E137" t="s">
        <v>17</v>
      </c>
      <c r="F137">
        <v>5.2794005070596818E-2</v>
      </c>
      <c r="G137" t="s">
        <v>18</v>
      </c>
      <c r="I137" t="s">
        <v>26</v>
      </c>
      <c r="J137">
        <v>5.7651726517624943E-2</v>
      </c>
      <c r="K137" t="s">
        <v>18</v>
      </c>
      <c r="L137" t="s">
        <v>30</v>
      </c>
      <c r="M137" t="s">
        <v>26</v>
      </c>
      <c r="N137">
        <f t="shared" si="46"/>
        <v>9.2012747290763759</v>
      </c>
      <c r="O137">
        <f t="shared" si="65"/>
        <v>-40.419738891494397</v>
      </c>
      <c r="P137">
        <f t="shared" ref="P137:P200" si="66">IF(N137=MAX(N137:N577),1,0)</f>
        <v>0</v>
      </c>
      <c r="Q137">
        <f t="shared" ref="Q137:Q200" si="67">IF(N137=MIN(N137:N577),1,0)</f>
        <v>0</v>
      </c>
      <c r="T137">
        <f t="shared" si="53"/>
        <v>0</v>
      </c>
      <c r="U137">
        <f t="shared" si="54"/>
        <v>0</v>
      </c>
      <c r="V137">
        <f t="shared" si="55"/>
        <v>0</v>
      </c>
      <c r="W137">
        <f t="shared" si="56"/>
        <v>0</v>
      </c>
      <c r="AC137">
        <f t="shared" si="57"/>
        <v>0</v>
      </c>
      <c r="AD137">
        <f t="shared" si="58"/>
        <v>0</v>
      </c>
      <c r="AE137">
        <f t="shared" si="59"/>
        <v>0</v>
      </c>
      <c r="AF137">
        <f t="shared" si="60"/>
        <v>0</v>
      </c>
      <c r="AI137">
        <f t="shared" si="61"/>
        <v>0</v>
      </c>
      <c r="AJ137">
        <f t="shared" si="62"/>
        <v>0</v>
      </c>
      <c r="AK137">
        <f t="shared" si="63"/>
        <v>0</v>
      </c>
      <c r="AL137">
        <f t="shared" si="64"/>
        <v>0</v>
      </c>
    </row>
    <row r="138" spans="1:38" x14ac:dyDescent="0.25">
      <c r="A138" s="1">
        <v>259</v>
      </c>
      <c r="B138" t="s">
        <v>41</v>
      </c>
      <c r="C138" t="s">
        <v>15</v>
      </c>
      <c r="D138">
        <v>2035</v>
      </c>
      <c r="E138" t="s">
        <v>17</v>
      </c>
      <c r="F138">
        <v>4.7406402994473171E-2</v>
      </c>
      <c r="G138" t="s">
        <v>18</v>
      </c>
      <c r="I138" t="s">
        <v>26</v>
      </c>
      <c r="J138">
        <v>5.0871622093181183E-2</v>
      </c>
      <c r="K138" t="s">
        <v>18</v>
      </c>
      <c r="L138" t="s">
        <v>30</v>
      </c>
      <c r="M138" t="s">
        <v>26</v>
      </c>
      <c r="N138">
        <f t="shared" si="46"/>
        <v>7.3096014036584931</v>
      </c>
      <c r="O138">
        <f t="shared" si="65"/>
        <v>-47.426647727568835</v>
      </c>
      <c r="P138">
        <f t="shared" si="66"/>
        <v>0</v>
      </c>
      <c r="Q138">
        <f t="shared" si="67"/>
        <v>0</v>
      </c>
      <c r="T138">
        <f t="shared" si="53"/>
        <v>0</v>
      </c>
      <c r="U138">
        <f t="shared" si="54"/>
        <v>0</v>
      </c>
      <c r="V138">
        <f t="shared" si="55"/>
        <v>0</v>
      </c>
      <c r="W138">
        <f t="shared" si="56"/>
        <v>0</v>
      </c>
      <c r="AC138">
        <f t="shared" si="57"/>
        <v>0</v>
      </c>
      <c r="AD138">
        <f t="shared" si="58"/>
        <v>0</v>
      </c>
      <c r="AE138">
        <f t="shared" si="59"/>
        <v>0</v>
      </c>
      <c r="AF138">
        <f t="shared" si="60"/>
        <v>0</v>
      </c>
      <c r="AI138">
        <f t="shared" si="61"/>
        <v>0</v>
      </c>
      <c r="AJ138">
        <f t="shared" si="62"/>
        <v>0</v>
      </c>
      <c r="AK138">
        <f t="shared" si="63"/>
        <v>0</v>
      </c>
      <c r="AL138">
        <f t="shared" si="64"/>
        <v>0</v>
      </c>
    </row>
    <row r="139" spans="1:38" x14ac:dyDescent="0.25">
      <c r="A139" s="1">
        <v>285</v>
      </c>
      <c r="B139" t="s">
        <v>61</v>
      </c>
      <c r="C139" t="s">
        <v>15</v>
      </c>
      <c r="D139">
        <v>2040</v>
      </c>
      <c r="E139" t="s">
        <v>17</v>
      </c>
      <c r="F139">
        <v>4.3886229062073873E-2</v>
      </c>
      <c r="G139" t="s">
        <v>18</v>
      </c>
      <c r="I139" t="s">
        <v>26</v>
      </c>
      <c r="J139">
        <v>4.6617661034218237E-2</v>
      </c>
      <c r="K139" t="s">
        <v>18</v>
      </c>
      <c r="L139" t="s">
        <v>30</v>
      </c>
      <c r="M139" t="s">
        <v>26</v>
      </c>
      <c r="N139">
        <f t="shared" si="46"/>
        <v>6.2238930765296629</v>
      </c>
      <c r="O139">
        <f t="shared" si="65"/>
        <v>-51.822910007085184</v>
      </c>
      <c r="P139">
        <f t="shared" si="66"/>
        <v>0</v>
      </c>
      <c r="Q139">
        <f t="shared" si="67"/>
        <v>0</v>
      </c>
      <c r="T139">
        <f t="shared" si="53"/>
        <v>0</v>
      </c>
      <c r="U139">
        <f t="shared" si="54"/>
        <v>0</v>
      </c>
      <c r="V139">
        <f t="shared" si="55"/>
        <v>0</v>
      </c>
      <c r="W139">
        <f t="shared" si="56"/>
        <v>0</v>
      </c>
      <c r="AC139">
        <f t="shared" si="57"/>
        <v>0</v>
      </c>
      <c r="AD139">
        <f t="shared" si="58"/>
        <v>0</v>
      </c>
      <c r="AE139">
        <f t="shared" si="59"/>
        <v>0</v>
      </c>
      <c r="AF139">
        <f t="shared" si="60"/>
        <v>0</v>
      </c>
      <c r="AI139">
        <f t="shared" si="61"/>
        <v>0</v>
      </c>
      <c r="AJ139">
        <f t="shared" si="62"/>
        <v>0</v>
      </c>
      <c r="AK139">
        <f t="shared" si="63"/>
        <v>0</v>
      </c>
      <c r="AL139">
        <f t="shared" si="64"/>
        <v>0</v>
      </c>
    </row>
    <row r="140" spans="1:38" x14ac:dyDescent="0.25">
      <c r="A140" s="1">
        <v>303</v>
      </c>
      <c r="B140" t="s">
        <v>41</v>
      </c>
      <c r="C140" t="s">
        <v>15</v>
      </c>
      <c r="D140">
        <v>2045</v>
      </c>
      <c r="E140" t="s">
        <v>17</v>
      </c>
      <c r="F140">
        <v>4.0183173483942833E-2</v>
      </c>
      <c r="G140" t="s">
        <v>18</v>
      </c>
      <c r="I140" t="s">
        <v>26</v>
      </c>
      <c r="J140">
        <v>4.370850183679325E-2</v>
      </c>
      <c r="K140" t="s">
        <v>18</v>
      </c>
      <c r="L140" t="s">
        <v>30</v>
      </c>
      <c r="M140" t="s">
        <v>26</v>
      </c>
      <c r="N140">
        <f t="shared" si="46"/>
        <v>8.7731456905939371</v>
      </c>
      <c r="O140">
        <f t="shared" si="65"/>
        <v>-54.829384835480873</v>
      </c>
      <c r="P140">
        <f t="shared" si="66"/>
        <v>0</v>
      </c>
      <c r="Q140">
        <f t="shared" si="67"/>
        <v>0</v>
      </c>
      <c r="T140">
        <f t="shared" si="53"/>
        <v>0</v>
      </c>
      <c r="U140">
        <f t="shared" si="54"/>
        <v>0</v>
      </c>
      <c r="V140">
        <f t="shared" si="55"/>
        <v>0</v>
      </c>
      <c r="W140">
        <f t="shared" si="56"/>
        <v>0</v>
      </c>
      <c r="AC140">
        <f t="shared" si="57"/>
        <v>0</v>
      </c>
      <c r="AD140">
        <f t="shared" si="58"/>
        <v>0</v>
      </c>
      <c r="AE140">
        <f t="shared" si="59"/>
        <v>0</v>
      </c>
      <c r="AF140">
        <f t="shared" si="60"/>
        <v>0</v>
      </c>
      <c r="AI140">
        <f t="shared" si="61"/>
        <v>0</v>
      </c>
      <c r="AJ140">
        <f t="shared" si="62"/>
        <v>0</v>
      </c>
      <c r="AK140">
        <f t="shared" si="63"/>
        <v>0</v>
      </c>
      <c r="AL140">
        <f t="shared" si="64"/>
        <v>0</v>
      </c>
    </row>
    <row r="141" spans="1:38" x14ac:dyDescent="0.25">
      <c r="A141" s="1">
        <v>318</v>
      </c>
      <c r="B141" t="s">
        <v>41</v>
      </c>
      <c r="C141" t="s">
        <v>15</v>
      </c>
      <c r="D141">
        <v>2050</v>
      </c>
      <c r="E141" t="s">
        <v>17</v>
      </c>
      <c r="F141">
        <v>3.6899891496034787E-2</v>
      </c>
      <c r="G141" t="s">
        <v>18</v>
      </c>
      <c r="I141" t="s">
        <v>26</v>
      </c>
      <c r="J141">
        <v>4.154413524288602E-2</v>
      </c>
      <c r="K141" t="s">
        <v>18</v>
      </c>
      <c r="L141" t="s">
        <v>30</v>
      </c>
      <c r="M141" t="s">
        <v>26</v>
      </c>
      <c r="N141">
        <f>((J141-F141)/F141)*100</f>
        <v>12.586063423385127</v>
      </c>
      <c r="O141">
        <f t="shared" si="65"/>
        <v>-57.066152658212019</v>
      </c>
      <c r="P141">
        <f t="shared" si="66"/>
        <v>0</v>
      </c>
      <c r="Q141">
        <f t="shared" si="67"/>
        <v>0</v>
      </c>
      <c r="S141">
        <f>100*ABS(J139-J141)/ABS(J139)</f>
        <v>10.883269728200551</v>
      </c>
      <c r="T141">
        <f t="shared" si="53"/>
        <v>0</v>
      </c>
      <c r="U141">
        <f t="shared" si="54"/>
        <v>0</v>
      </c>
      <c r="V141">
        <f t="shared" si="55"/>
        <v>0</v>
      </c>
      <c r="W141">
        <f t="shared" si="56"/>
        <v>0</v>
      </c>
      <c r="AC141">
        <f t="shared" si="57"/>
        <v>0</v>
      </c>
      <c r="AD141">
        <f t="shared" si="58"/>
        <v>0</v>
      </c>
      <c r="AE141">
        <f t="shared" si="59"/>
        <v>0</v>
      </c>
      <c r="AF141">
        <f t="shared" si="60"/>
        <v>0</v>
      </c>
      <c r="AI141">
        <f t="shared" si="61"/>
        <v>0</v>
      </c>
      <c r="AJ141">
        <f t="shared" si="62"/>
        <v>0</v>
      </c>
      <c r="AK141">
        <f t="shared" si="63"/>
        <v>0</v>
      </c>
      <c r="AL141">
        <f t="shared" si="64"/>
        <v>0</v>
      </c>
    </row>
    <row r="142" spans="1:38" x14ac:dyDescent="0.25">
      <c r="A142" s="1">
        <v>352</v>
      </c>
      <c r="B142" t="s">
        <v>41</v>
      </c>
      <c r="C142" t="s">
        <v>16</v>
      </c>
      <c r="D142">
        <v>2020</v>
      </c>
      <c r="E142" t="s">
        <v>17</v>
      </c>
      <c r="F142">
        <v>9.6888092838034651E-2</v>
      </c>
      <c r="G142" t="s">
        <v>18</v>
      </c>
      <c r="I142" t="s">
        <v>26</v>
      </c>
      <c r="J142">
        <v>9.6763131689925813E-2</v>
      </c>
      <c r="K142" t="s">
        <v>18</v>
      </c>
      <c r="L142" t="s">
        <v>30</v>
      </c>
      <c r="M142" t="s">
        <v>26</v>
      </c>
      <c r="N142">
        <f t="shared" si="46"/>
        <v>-0.12897472171088337</v>
      </c>
      <c r="O142">
        <f>((J142-$J$142)*100)/$J$142</f>
        <v>0</v>
      </c>
      <c r="P142">
        <f t="shared" si="66"/>
        <v>0</v>
      </c>
      <c r="Q142">
        <f t="shared" si="67"/>
        <v>0</v>
      </c>
      <c r="T142">
        <f t="shared" si="53"/>
        <v>0</v>
      </c>
      <c r="U142">
        <f t="shared" si="54"/>
        <v>0</v>
      </c>
      <c r="V142">
        <f t="shared" si="55"/>
        <v>0</v>
      </c>
      <c r="W142">
        <f t="shared" si="56"/>
        <v>0</v>
      </c>
      <c r="AC142">
        <f t="shared" si="57"/>
        <v>0</v>
      </c>
      <c r="AD142">
        <f t="shared" si="58"/>
        <v>0</v>
      </c>
      <c r="AE142">
        <f t="shared" si="59"/>
        <v>0</v>
      </c>
      <c r="AF142">
        <f t="shared" si="60"/>
        <v>0</v>
      </c>
      <c r="AI142">
        <f t="shared" si="61"/>
        <v>0</v>
      </c>
      <c r="AJ142">
        <f t="shared" si="62"/>
        <v>0</v>
      </c>
      <c r="AK142">
        <f t="shared" si="63"/>
        <v>0</v>
      </c>
      <c r="AL142">
        <f t="shared" si="64"/>
        <v>0</v>
      </c>
    </row>
    <row r="143" spans="1:38" x14ac:dyDescent="0.25">
      <c r="A143" s="1">
        <v>363</v>
      </c>
      <c r="B143" t="s">
        <v>41</v>
      </c>
      <c r="C143" t="s">
        <v>16</v>
      </c>
      <c r="D143">
        <v>2025</v>
      </c>
      <c r="E143" t="s">
        <v>17</v>
      </c>
      <c r="F143">
        <v>7.2755523592893584E-2</v>
      </c>
      <c r="G143" t="s">
        <v>18</v>
      </c>
      <c r="I143" t="s">
        <v>26</v>
      </c>
      <c r="J143">
        <v>6.7467542297557637E-2</v>
      </c>
      <c r="K143" t="s">
        <v>18</v>
      </c>
      <c r="L143" t="s">
        <v>30</v>
      </c>
      <c r="M143" t="s">
        <v>26</v>
      </c>
      <c r="N143">
        <f t="shared" si="46"/>
        <v>-7.268150972186052</v>
      </c>
      <c r="O143">
        <f t="shared" ref="O143:O148" si="68">((J143-$J$142)*100)/$J$142</f>
        <v>-30.275569714139579</v>
      </c>
      <c r="P143">
        <f t="shared" si="66"/>
        <v>0</v>
      </c>
      <c r="Q143">
        <f t="shared" si="67"/>
        <v>0</v>
      </c>
      <c r="T143">
        <f t="shared" si="53"/>
        <v>0</v>
      </c>
      <c r="U143">
        <f t="shared" si="54"/>
        <v>0</v>
      </c>
      <c r="V143">
        <f t="shared" si="55"/>
        <v>0</v>
      </c>
      <c r="W143">
        <f t="shared" si="56"/>
        <v>0</v>
      </c>
      <c r="AC143">
        <f t="shared" si="57"/>
        <v>0</v>
      </c>
      <c r="AD143">
        <f t="shared" si="58"/>
        <v>0</v>
      </c>
      <c r="AE143">
        <f t="shared" si="59"/>
        <v>0</v>
      </c>
      <c r="AF143">
        <f t="shared" si="60"/>
        <v>0</v>
      </c>
      <c r="AI143">
        <f t="shared" si="61"/>
        <v>0</v>
      </c>
      <c r="AJ143">
        <f t="shared" si="62"/>
        <v>0</v>
      </c>
      <c r="AK143">
        <f t="shared" si="63"/>
        <v>0</v>
      </c>
      <c r="AL143">
        <f t="shared" si="64"/>
        <v>0</v>
      </c>
    </row>
    <row r="144" spans="1:38" x14ac:dyDescent="0.25">
      <c r="A144" s="1">
        <v>400</v>
      </c>
      <c r="B144" t="s">
        <v>41</v>
      </c>
      <c r="C144" t="s">
        <v>16</v>
      </c>
      <c r="D144">
        <v>2030</v>
      </c>
      <c r="E144" t="s">
        <v>17</v>
      </c>
      <c r="F144">
        <v>5.8101676044722349E-2</v>
      </c>
      <c r="G144" t="s">
        <v>18</v>
      </c>
      <c r="I144" t="s">
        <v>26</v>
      </c>
      <c r="J144">
        <v>5.2346774228445997E-2</v>
      </c>
      <c r="K144" t="s">
        <v>18</v>
      </c>
      <c r="L144" t="s">
        <v>30</v>
      </c>
      <c r="M144" t="s">
        <v>26</v>
      </c>
      <c r="N144">
        <f t="shared" si="46"/>
        <v>-9.9048809054090921</v>
      </c>
      <c r="O144">
        <f t="shared" si="68"/>
        <v>-45.902149595375363</v>
      </c>
      <c r="P144">
        <f t="shared" si="66"/>
        <v>0</v>
      </c>
      <c r="Q144">
        <f t="shared" si="67"/>
        <v>0</v>
      </c>
      <c r="T144">
        <f t="shared" si="53"/>
        <v>0</v>
      </c>
      <c r="U144">
        <f t="shared" si="54"/>
        <v>0</v>
      </c>
      <c r="V144">
        <f t="shared" si="55"/>
        <v>0</v>
      </c>
      <c r="W144">
        <f t="shared" si="56"/>
        <v>0</v>
      </c>
      <c r="AC144">
        <f t="shared" si="57"/>
        <v>0</v>
      </c>
      <c r="AD144">
        <f t="shared" si="58"/>
        <v>0</v>
      </c>
      <c r="AE144">
        <f t="shared" si="59"/>
        <v>0</v>
      </c>
      <c r="AF144">
        <f t="shared" si="60"/>
        <v>0</v>
      </c>
      <c r="AI144">
        <f t="shared" si="61"/>
        <v>0</v>
      </c>
      <c r="AJ144">
        <f t="shared" si="62"/>
        <v>0</v>
      </c>
      <c r="AK144">
        <f t="shared" si="63"/>
        <v>0</v>
      </c>
      <c r="AL144">
        <f t="shared" si="64"/>
        <v>0</v>
      </c>
    </row>
    <row r="145" spans="1:38" x14ac:dyDescent="0.25">
      <c r="A145" s="1">
        <v>428</v>
      </c>
      <c r="B145" t="s">
        <v>41</v>
      </c>
      <c r="C145" t="s">
        <v>16</v>
      </c>
      <c r="D145">
        <v>2035</v>
      </c>
      <c r="E145" t="s">
        <v>17</v>
      </c>
      <c r="F145">
        <v>5.1315109778959853E-2</v>
      </c>
      <c r="G145" t="s">
        <v>18</v>
      </c>
      <c r="I145" t="s">
        <v>26</v>
      </c>
      <c r="J145">
        <v>4.7268369440696581E-2</v>
      </c>
      <c r="K145" t="s">
        <v>18</v>
      </c>
      <c r="L145" t="s">
        <v>30</v>
      </c>
      <c r="M145" t="s">
        <v>26</v>
      </c>
      <c r="N145">
        <f t="shared" si="46"/>
        <v>-7.8860599844658434</v>
      </c>
      <c r="O145">
        <f t="shared" si="68"/>
        <v>-51.150434452487062</v>
      </c>
      <c r="P145">
        <f t="shared" si="66"/>
        <v>0</v>
      </c>
      <c r="Q145">
        <f t="shared" si="67"/>
        <v>0</v>
      </c>
      <c r="T145">
        <f t="shared" si="53"/>
        <v>0</v>
      </c>
      <c r="U145">
        <f t="shared" si="54"/>
        <v>0</v>
      </c>
      <c r="V145">
        <f t="shared" si="55"/>
        <v>0</v>
      </c>
      <c r="W145">
        <f t="shared" si="56"/>
        <v>0</v>
      </c>
      <c r="AC145">
        <f t="shared" si="57"/>
        <v>0</v>
      </c>
      <c r="AD145">
        <f t="shared" si="58"/>
        <v>0</v>
      </c>
      <c r="AE145">
        <f t="shared" si="59"/>
        <v>0</v>
      </c>
      <c r="AF145">
        <f t="shared" si="60"/>
        <v>0</v>
      </c>
      <c r="AI145">
        <f t="shared" si="61"/>
        <v>0</v>
      </c>
      <c r="AJ145">
        <f t="shared" si="62"/>
        <v>0</v>
      </c>
      <c r="AK145">
        <f t="shared" si="63"/>
        <v>0</v>
      </c>
      <c r="AL145">
        <f t="shared" si="64"/>
        <v>0</v>
      </c>
    </row>
    <row r="146" spans="1:38" x14ac:dyDescent="0.25">
      <c r="A146" s="1">
        <v>445</v>
      </c>
      <c r="B146" t="s">
        <v>61</v>
      </c>
      <c r="C146" t="s">
        <v>16</v>
      </c>
      <c r="D146">
        <v>2040</v>
      </c>
      <c r="E146" t="s">
        <v>17</v>
      </c>
      <c r="F146">
        <v>4.6870986092820019E-2</v>
      </c>
      <c r="G146" t="s">
        <v>18</v>
      </c>
      <c r="I146" t="s">
        <v>26</v>
      </c>
      <c r="J146">
        <v>4.4502231206924869E-2</v>
      </c>
      <c r="K146" t="s">
        <v>18</v>
      </c>
      <c r="L146" t="s">
        <v>30</v>
      </c>
      <c r="M146" t="s">
        <v>26</v>
      </c>
      <c r="N146">
        <f t="shared" si="46"/>
        <v>-5.0537765115592688</v>
      </c>
      <c r="O146">
        <f t="shared" si="68"/>
        <v>-54.009104056769509</v>
      </c>
      <c r="P146">
        <f t="shared" si="66"/>
        <v>0</v>
      </c>
      <c r="Q146">
        <f t="shared" si="67"/>
        <v>0</v>
      </c>
      <c r="T146">
        <f t="shared" si="53"/>
        <v>0</v>
      </c>
      <c r="U146">
        <f t="shared" si="54"/>
        <v>0</v>
      </c>
      <c r="V146">
        <f t="shared" si="55"/>
        <v>0</v>
      </c>
      <c r="W146">
        <f t="shared" si="56"/>
        <v>0</v>
      </c>
      <c r="AC146">
        <f t="shared" si="57"/>
        <v>0</v>
      </c>
      <c r="AD146">
        <f t="shared" si="58"/>
        <v>0</v>
      </c>
      <c r="AE146">
        <f t="shared" si="59"/>
        <v>0</v>
      </c>
      <c r="AF146">
        <f t="shared" si="60"/>
        <v>0</v>
      </c>
      <c r="AI146">
        <f t="shared" si="61"/>
        <v>0</v>
      </c>
      <c r="AJ146">
        <f t="shared" si="62"/>
        <v>0</v>
      </c>
      <c r="AK146">
        <f t="shared" si="63"/>
        <v>0</v>
      </c>
      <c r="AL146">
        <f t="shared" si="64"/>
        <v>0</v>
      </c>
    </row>
    <row r="147" spans="1:38" x14ac:dyDescent="0.25">
      <c r="A147" s="1">
        <v>479</v>
      </c>
      <c r="B147" t="s">
        <v>41</v>
      </c>
      <c r="C147" t="s">
        <v>16</v>
      </c>
      <c r="D147">
        <v>2045</v>
      </c>
      <c r="E147" t="s">
        <v>17</v>
      </c>
      <c r="F147">
        <v>4.3493479528104187E-2</v>
      </c>
      <c r="G147" t="s">
        <v>18</v>
      </c>
      <c r="I147" t="s">
        <v>26</v>
      </c>
      <c r="J147">
        <v>4.1973892724846203E-2</v>
      </c>
      <c r="K147" t="s">
        <v>18</v>
      </c>
      <c r="L147" t="s">
        <v>30</v>
      </c>
      <c r="M147" t="s">
        <v>26</v>
      </c>
      <c r="N147">
        <f t="shared" si="46"/>
        <v>-3.4938267063136963</v>
      </c>
      <c r="O147">
        <f t="shared" si="68"/>
        <v>-56.622019159786888</v>
      </c>
      <c r="P147">
        <f t="shared" si="66"/>
        <v>0</v>
      </c>
      <c r="Q147">
        <f t="shared" si="67"/>
        <v>0</v>
      </c>
      <c r="T147">
        <f t="shared" si="53"/>
        <v>0</v>
      </c>
      <c r="U147">
        <f t="shared" si="54"/>
        <v>0</v>
      </c>
      <c r="V147">
        <f t="shared" si="55"/>
        <v>0</v>
      </c>
      <c r="W147">
        <f t="shared" si="56"/>
        <v>0</v>
      </c>
      <c r="AC147">
        <f t="shared" si="57"/>
        <v>0</v>
      </c>
      <c r="AD147">
        <f t="shared" si="58"/>
        <v>0</v>
      </c>
      <c r="AE147">
        <f t="shared" si="59"/>
        <v>0</v>
      </c>
      <c r="AF147">
        <f t="shared" si="60"/>
        <v>0</v>
      </c>
      <c r="AI147">
        <f t="shared" si="61"/>
        <v>0</v>
      </c>
      <c r="AJ147">
        <f t="shared" si="62"/>
        <v>0</v>
      </c>
      <c r="AK147">
        <f t="shared" si="63"/>
        <v>0</v>
      </c>
      <c r="AL147">
        <f t="shared" si="64"/>
        <v>0</v>
      </c>
    </row>
    <row r="148" spans="1:38" x14ac:dyDescent="0.25">
      <c r="A148" s="1">
        <v>483</v>
      </c>
      <c r="B148" t="s">
        <v>41</v>
      </c>
      <c r="C148" t="s">
        <v>16</v>
      </c>
      <c r="D148">
        <v>2050</v>
      </c>
      <c r="E148" t="s">
        <v>17</v>
      </c>
      <c r="F148">
        <v>4.0645788349706259E-2</v>
      </c>
      <c r="G148" t="s">
        <v>18</v>
      </c>
      <c r="I148" t="s">
        <v>26</v>
      </c>
      <c r="J148">
        <v>3.9985724851852422E-2</v>
      </c>
      <c r="K148" t="s">
        <v>18</v>
      </c>
      <c r="L148" t="s">
        <v>30</v>
      </c>
      <c r="M148" t="s">
        <v>26</v>
      </c>
      <c r="N148">
        <f t="shared" si="46"/>
        <v>-1.6239406950969058</v>
      </c>
      <c r="O148">
        <f t="shared" si="68"/>
        <v>-58.676694156628443</v>
      </c>
      <c r="P148">
        <f t="shared" si="66"/>
        <v>0</v>
      </c>
      <c r="Q148">
        <f t="shared" si="67"/>
        <v>0</v>
      </c>
      <c r="S148">
        <f>100*ABS(J146-J148)/ABS(J146)</f>
        <v>10.148943620538393</v>
      </c>
      <c r="T148">
        <f t="shared" si="53"/>
        <v>0</v>
      </c>
      <c r="U148">
        <f t="shared" si="54"/>
        <v>0</v>
      </c>
      <c r="V148">
        <f t="shared" si="55"/>
        <v>0</v>
      </c>
      <c r="W148">
        <f t="shared" si="56"/>
        <v>0</v>
      </c>
      <c r="AC148">
        <f t="shared" si="57"/>
        <v>0</v>
      </c>
      <c r="AD148">
        <f t="shared" si="58"/>
        <v>0</v>
      </c>
      <c r="AE148">
        <f t="shared" si="59"/>
        <v>0</v>
      </c>
      <c r="AF148">
        <f t="shared" si="60"/>
        <v>0</v>
      </c>
      <c r="AI148">
        <f t="shared" si="61"/>
        <v>0</v>
      </c>
      <c r="AJ148">
        <f t="shared" si="62"/>
        <v>0</v>
      </c>
      <c r="AK148">
        <f t="shared" si="63"/>
        <v>0</v>
      </c>
      <c r="AL148">
        <f t="shared" si="64"/>
        <v>0</v>
      </c>
    </row>
    <row r="149" spans="1:38" x14ac:dyDescent="0.25">
      <c r="A149" s="1">
        <v>23</v>
      </c>
      <c r="B149" t="s">
        <v>42</v>
      </c>
      <c r="C149" t="s">
        <v>14</v>
      </c>
      <c r="D149">
        <v>2020</v>
      </c>
      <c r="E149" t="s">
        <v>17</v>
      </c>
      <c r="F149">
        <v>7.885787362097664E-2</v>
      </c>
      <c r="G149" t="s">
        <v>18</v>
      </c>
      <c r="I149" t="s">
        <v>27</v>
      </c>
      <c r="J149">
        <v>7.7830487609236554E-2</v>
      </c>
      <c r="K149" t="s">
        <v>18</v>
      </c>
      <c r="L149" t="s">
        <v>30</v>
      </c>
      <c r="M149" t="s">
        <v>27</v>
      </c>
      <c r="N149">
        <f>((J149-F149)/F149)*100</f>
        <v>-1.3028325068440543</v>
      </c>
      <c r="O149">
        <f>((J149-$J$149)*100)/$J$149</f>
        <v>0</v>
      </c>
      <c r="P149">
        <f t="shared" si="66"/>
        <v>0</v>
      </c>
      <c r="Q149">
        <f t="shared" si="67"/>
        <v>0</v>
      </c>
      <c r="T149">
        <f t="shared" si="53"/>
        <v>0</v>
      </c>
      <c r="U149">
        <f t="shared" si="54"/>
        <v>0</v>
      </c>
      <c r="V149">
        <f t="shared" si="55"/>
        <v>0</v>
      </c>
      <c r="W149">
        <f t="shared" si="56"/>
        <v>0</v>
      </c>
      <c r="AC149">
        <f t="shared" si="57"/>
        <v>0</v>
      </c>
      <c r="AD149">
        <f t="shared" si="58"/>
        <v>0</v>
      </c>
      <c r="AE149">
        <f t="shared" si="59"/>
        <v>0</v>
      </c>
      <c r="AF149">
        <f t="shared" si="60"/>
        <v>0</v>
      </c>
      <c r="AI149">
        <f t="shared" si="61"/>
        <v>0</v>
      </c>
      <c r="AJ149">
        <f t="shared" si="62"/>
        <v>0</v>
      </c>
      <c r="AK149">
        <f t="shared" si="63"/>
        <v>0</v>
      </c>
      <c r="AL149">
        <f t="shared" si="64"/>
        <v>0</v>
      </c>
    </row>
    <row r="150" spans="1:38" x14ac:dyDescent="0.25">
      <c r="A150" s="1">
        <v>32</v>
      </c>
      <c r="B150" t="s">
        <v>42</v>
      </c>
      <c r="C150" t="s">
        <v>14</v>
      </c>
      <c r="D150">
        <v>2025</v>
      </c>
      <c r="E150" t="s">
        <v>17</v>
      </c>
      <c r="F150">
        <v>6.5982690991991555E-2</v>
      </c>
      <c r="G150" t="s">
        <v>18</v>
      </c>
      <c r="I150" t="s">
        <v>27</v>
      </c>
      <c r="J150">
        <v>6.4892153667424762E-2</v>
      </c>
      <c r="K150" t="s">
        <v>18</v>
      </c>
      <c r="L150" t="s">
        <v>30</v>
      </c>
      <c r="M150" t="s">
        <v>27</v>
      </c>
      <c r="N150">
        <f t="shared" si="46"/>
        <v>-1.6527627293939151</v>
      </c>
      <c r="O150">
        <f t="shared" ref="O150:O155" si="69">((J150-$J$149)*100)/$J$149</f>
        <v>-16.623734913201712</v>
      </c>
      <c r="P150">
        <f t="shared" si="66"/>
        <v>0</v>
      </c>
      <c r="Q150">
        <f t="shared" si="67"/>
        <v>0</v>
      </c>
      <c r="T150">
        <f t="shared" si="53"/>
        <v>0</v>
      </c>
      <c r="U150">
        <f t="shared" si="54"/>
        <v>0</v>
      </c>
      <c r="V150">
        <f t="shared" si="55"/>
        <v>0</v>
      </c>
      <c r="W150">
        <f t="shared" si="56"/>
        <v>0</v>
      </c>
      <c r="AC150">
        <f t="shared" si="57"/>
        <v>0</v>
      </c>
      <c r="AD150">
        <f t="shared" si="58"/>
        <v>0</v>
      </c>
      <c r="AE150">
        <f t="shared" si="59"/>
        <v>0</v>
      </c>
      <c r="AF150">
        <f t="shared" si="60"/>
        <v>0</v>
      </c>
      <c r="AI150">
        <f t="shared" si="61"/>
        <v>0</v>
      </c>
      <c r="AJ150">
        <f t="shared" si="62"/>
        <v>0</v>
      </c>
      <c r="AK150">
        <f t="shared" si="63"/>
        <v>0</v>
      </c>
      <c r="AL150">
        <f t="shared" si="64"/>
        <v>0</v>
      </c>
    </row>
    <row r="151" spans="1:38" x14ac:dyDescent="0.25">
      <c r="A151" s="1">
        <v>52</v>
      </c>
      <c r="B151" t="s">
        <v>42</v>
      </c>
      <c r="C151" t="s">
        <v>14</v>
      </c>
      <c r="D151">
        <v>2030</v>
      </c>
      <c r="E151" t="s">
        <v>17</v>
      </c>
      <c r="F151">
        <v>5.684625226119723E-2</v>
      </c>
      <c r="G151" t="s">
        <v>18</v>
      </c>
      <c r="I151" t="s">
        <v>27</v>
      </c>
      <c r="J151">
        <v>5.5609503331063147E-2</v>
      </c>
      <c r="K151" t="s">
        <v>18</v>
      </c>
      <c r="L151" t="s">
        <v>30</v>
      </c>
      <c r="M151" t="s">
        <v>27</v>
      </c>
      <c r="N151">
        <f t="shared" si="46"/>
        <v>-2.175603282431827</v>
      </c>
      <c r="O151">
        <f t="shared" si="69"/>
        <v>-28.550488325009958</v>
      </c>
      <c r="P151">
        <f t="shared" si="66"/>
        <v>0</v>
      </c>
      <c r="Q151">
        <f t="shared" si="67"/>
        <v>0</v>
      </c>
      <c r="T151">
        <f t="shared" si="53"/>
        <v>0</v>
      </c>
      <c r="U151">
        <f t="shared" si="54"/>
        <v>0</v>
      </c>
      <c r="V151">
        <f t="shared" si="55"/>
        <v>0</v>
      </c>
      <c r="W151">
        <f t="shared" si="56"/>
        <v>0</v>
      </c>
      <c r="AC151">
        <f t="shared" si="57"/>
        <v>0</v>
      </c>
      <c r="AD151">
        <f t="shared" si="58"/>
        <v>0</v>
      </c>
      <c r="AE151">
        <f t="shared" si="59"/>
        <v>0</v>
      </c>
      <c r="AF151">
        <f t="shared" si="60"/>
        <v>0</v>
      </c>
      <c r="AI151">
        <f t="shared" si="61"/>
        <v>0</v>
      </c>
      <c r="AJ151">
        <f t="shared" si="62"/>
        <v>0</v>
      </c>
      <c r="AK151">
        <f t="shared" si="63"/>
        <v>0</v>
      </c>
      <c r="AL151">
        <f t="shared" si="64"/>
        <v>0</v>
      </c>
    </row>
    <row r="152" spans="1:38" x14ac:dyDescent="0.25">
      <c r="A152" s="1">
        <v>91</v>
      </c>
      <c r="B152" t="s">
        <v>42</v>
      </c>
      <c r="C152" t="s">
        <v>14</v>
      </c>
      <c r="D152">
        <v>2035</v>
      </c>
      <c r="E152" t="s">
        <v>17</v>
      </c>
      <c r="F152">
        <v>5.3406155249977182E-2</v>
      </c>
      <c r="G152" t="s">
        <v>18</v>
      </c>
      <c r="I152" t="s">
        <v>27</v>
      </c>
      <c r="J152">
        <v>5.1812181538822347E-2</v>
      </c>
      <c r="K152" t="s">
        <v>18</v>
      </c>
      <c r="L152" t="s">
        <v>30</v>
      </c>
      <c r="M152" t="s">
        <v>27</v>
      </c>
      <c r="N152">
        <f t="shared" ref="N152:N209" si="70">((J152-F152)/F152)*100</f>
        <v>-2.9846254681580286</v>
      </c>
      <c r="O152">
        <f t="shared" si="69"/>
        <v>-33.429452737138547</v>
      </c>
      <c r="P152">
        <f t="shared" si="66"/>
        <v>0</v>
      </c>
      <c r="Q152">
        <f t="shared" si="67"/>
        <v>0</v>
      </c>
      <c r="T152">
        <f t="shared" si="53"/>
        <v>0</v>
      </c>
      <c r="U152">
        <f t="shared" si="54"/>
        <v>0</v>
      </c>
      <c r="V152">
        <f t="shared" si="55"/>
        <v>0</v>
      </c>
      <c r="W152">
        <f t="shared" si="56"/>
        <v>0</v>
      </c>
      <c r="AC152">
        <f t="shared" si="57"/>
        <v>0</v>
      </c>
      <c r="AD152">
        <f t="shared" si="58"/>
        <v>0</v>
      </c>
      <c r="AE152">
        <f t="shared" si="59"/>
        <v>0</v>
      </c>
      <c r="AF152">
        <f t="shared" si="60"/>
        <v>0</v>
      </c>
      <c r="AI152">
        <f t="shared" si="61"/>
        <v>0</v>
      </c>
      <c r="AJ152">
        <f t="shared" si="62"/>
        <v>0</v>
      </c>
      <c r="AK152">
        <f t="shared" si="63"/>
        <v>0</v>
      </c>
      <c r="AL152">
        <f t="shared" si="64"/>
        <v>0</v>
      </c>
    </row>
    <row r="153" spans="1:38" x14ac:dyDescent="0.25">
      <c r="A153" s="1">
        <v>116</v>
      </c>
      <c r="B153" t="s">
        <v>62</v>
      </c>
      <c r="C153" t="s">
        <v>14</v>
      </c>
      <c r="D153">
        <v>2040</v>
      </c>
      <c r="E153" t="s">
        <v>17</v>
      </c>
      <c r="F153">
        <v>5.1325440417448111E-2</v>
      </c>
      <c r="G153" t="s">
        <v>18</v>
      </c>
      <c r="I153" t="s">
        <v>27</v>
      </c>
      <c r="J153">
        <v>4.9201630333404703E-2</v>
      </c>
      <c r="K153" t="s">
        <v>18</v>
      </c>
      <c r="L153" t="s">
        <v>30</v>
      </c>
      <c r="M153" t="s">
        <v>27</v>
      </c>
      <c r="N153">
        <f t="shared" si="70"/>
        <v>-4.137928611561251</v>
      </c>
      <c r="O153">
        <f t="shared" si="69"/>
        <v>-36.78360261542845</v>
      </c>
      <c r="P153">
        <f t="shared" si="66"/>
        <v>0</v>
      </c>
      <c r="Q153">
        <f t="shared" si="67"/>
        <v>0</v>
      </c>
      <c r="T153">
        <f t="shared" si="53"/>
        <v>0</v>
      </c>
      <c r="U153">
        <f t="shared" si="54"/>
        <v>0</v>
      </c>
      <c r="V153">
        <f t="shared" si="55"/>
        <v>0</v>
      </c>
      <c r="W153">
        <f t="shared" si="56"/>
        <v>0</v>
      </c>
      <c r="AC153">
        <f t="shared" si="57"/>
        <v>0</v>
      </c>
      <c r="AD153">
        <f t="shared" si="58"/>
        <v>0</v>
      </c>
      <c r="AE153">
        <f t="shared" si="59"/>
        <v>0</v>
      </c>
      <c r="AF153">
        <f t="shared" si="60"/>
        <v>0</v>
      </c>
      <c r="AI153">
        <f t="shared" si="61"/>
        <v>0</v>
      </c>
      <c r="AJ153">
        <f t="shared" si="62"/>
        <v>0</v>
      </c>
      <c r="AK153">
        <f t="shared" si="63"/>
        <v>0</v>
      </c>
      <c r="AL153">
        <f t="shared" si="64"/>
        <v>0</v>
      </c>
    </row>
    <row r="154" spans="1:38" x14ac:dyDescent="0.25">
      <c r="A154" s="1">
        <v>141</v>
      </c>
      <c r="B154" t="s">
        <v>42</v>
      </c>
      <c r="C154" t="s">
        <v>14</v>
      </c>
      <c r="D154">
        <v>2045</v>
      </c>
      <c r="E154" t="s">
        <v>17</v>
      </c>
      <c r="F154">
        <v>4.8655863928365087E-2</v>
      </c>
      <c r="G154" t="s">
        <v>18</v>
      </c>
      <c r="I154" t="s">
        <v>27</v>
      </c>
      <c r="J154">
        <v>4.5906660356832149E-2</v>
      </c>
      <c r="K154" t="s">
        <v>18</v>
      </c>
      <c r="L154" t="s">
        <v>30</v>
      </c>
      <c r="M154" t="s">
        <v>27</v>
      </c>
      <c r="N154">
        <f t="shared" si="70"/>
        <v>-5.6503026553603632</v>
      </c>
      <c r="O154">
        <f t="shared" si="69"/>
        <v>-41.017123537352525</v>
      </c>
      <c r="P154">
        <f t="shared" si="66"/>
        <v>0</v>
      </c>
      <c r="Q154">
        <f t="shared" si="67"/>
        <v>0</v>
      </c>
      <c r="T154">
        <f t="shared" si="53"/>
        <v>0</v>
      </c>
      <c r="U154">
        <f t="shared" si="54"/>
        <v>0</v>
      </c>
      <c r="V154">
        <f t="shared" si="55"/>
        <v>0</v>
      </c>
      <c r="W154">
        <f t="shared" si="56"/>
        <v>0</v>
      </c>
      <c r="AC154">
        <f t="shared" si="57"/>
        <v>0</v>
      </c>
      <c r="AD154">
        <f t="shared" si="58"/>
        <v>0</v>
      </c>
      <c r="AE154">
        <f t="shared" si="59"/>
        <v>0</v>
      </c>
      <c r="AF154">
        <f t="shared" si="60"/>
        <v>0</v>
      </c>
      <c r="AI154">
        <f t="shared" si="61"/>
        <v>0</v>
      </c>
      <c r="AJ154">
        <f t="shared" si="62"/>
        <v>0</v>
      </c>
      <c r="AK154">
        <f t="shared" si="63"/>
        <v>0</v>
      </c>
      <c r="AL154">
        <f t="shared" si="64"/>
        <v>0</v>
      </c>
    </row>
    <row r="155" spans="1:38" x14ac:dyDescent="0.25">
      <c r="A155" s="1">
        <v>154</v>
      </c>
      <c r="B155" t="s">
        <v>42</v>
      </c>
      <c r="C155" t="s">
        <v>14</v>
      </c>
      <c r="D155">
        <v>2050</v>
      </c>
      <c r="E155" t="s">
        <v>17</v>
      </c>
      <c r="F155">
        <v>4.6673899358462667E-2</v>
      </c>
      <c r="G155" t="s">
        <v>18</v>
      </c>
      <c r="I155" t="s">
        <v>27</v>
      </c>
      <c r="J155">
        <v>4.3279615932723503E-2</v>
      </c>
      <c r="K155" t="s">
        <v>18</v>
      </c>
      <c r="L155" t="s">
        <v>30</v>
      </c>
      <c r="M155" t="s">
        <v>27</v>
      </c>
      <c r="N155">
        <f t="shared" si="70"/>
        <v>-7.2723373714086961</v>
      </c>
      <c r="O155">
        <f t="shared" si="69"/>
        <v>-44.392464621296703</v>
      </c>
      <c r="P155">
        <f t="shared" si="66"/>
        <v>0</v>
      </c>
      <c r="Q155">
        <f t="shared" si="67"/>
        <v>0</v>
      </c>
      <c r="S155">
        <f>100*ABS(J153-J155)/ABS(J153)</f>
        <v>12.036215793159474</v>
      </c>
      <c r="T155">
        <f t="shared" si="53"/>
        <v>0</v>
      </c>
      <c r="U155">
        <f t="shared" si="54"/>
        <v>0</v>
      </c>
      <c r="V155">
        <f t="shared" si="55"/>
        <v>0</v>
      </c>
      <c r="W155">
        <f t="shared" si="56"/>
        <v>0</v>
      </c>
      <c r="AC155">
        <f t="shared" si="57"/>
        <v>0</v>
      </c>
      <c r="AD155">
        <f t="shared" si="58"/>
        <v>0</v>
      </c>
      <c r="AE155">
        <f t="shared" si="59"/>
        <v>0</v>
      </c>
      <c r="AF155">
        <f t="shared" si="60"/>
        <v>0</v>
      </c>
      <c r="AI155">
        <f t="shared" si="61"/>
        <v>0</v>
      </c>
      <c r="AJ155">
        <f t="shared" si="62"/>
        <v>0</v>
      </c>
      <c r="AK155">
        <f t="shared" si="63"/>
        <v>0</v>
      </c>
      <c r="AL155">
        <f t="shared" si="64"/>
        <v>0</v>
      </c>
    </row>
    <row r="156" spans="1:38" x14ac:dyDescent="0.25">
      <c r="A156" s="1">
        <v>174</v>
      </c>
      <c r="B156" t="s">
        <v>42</v>
      </c>
      <c r="C156" t="s">
        <v>15</v>
      </c>
      <c r="D156">
        <v>2020</v>
      </c>
      <c r="E156" t="s">
        <v>17</v>
      </c>
      <c r="F156">
        <v>7.8326103031120392E-2</v>
      </c>
      <c r="G156" t="s">
        <v>18</v>
      </c>
      <c r="I156" t="s">
        <v>27</v>
      </c>
      <c r="J156">
        <v>7.7424355589720231E-2</v>
      </c>
      <c r="K156" t="s">
        <v>18</v>
      </c>
      <c r="L156" t="s">
        <v>30</v>
      </c>
      <c r="M156" t="s">
        <v>27</v>
      </c>
      <c r="N156">
        <f t="shared" si="70"/>
        <v>-1.1512732109778014</v>
      </c>
      <c r="O156">
        <f>((J156-$J$156)*100)/$J$156</f>
        <v>0</v>
      </c>
      <c r="P156">
        <f t="shared" si="66"/>
        <v>0</v>
      </c>
      <c r="Q156">
        <f t="shared" si="67"/>
        <v>0</v>
      </c>
      <c r="T156">
        <f t="shared" si="53"/>
        <v>0</v>
      </c>
      <c r="U156">
        <f t="shared" si="54"/>
        <v>0</v>
      </c>
      <c r="V156">
        <f t="shared" si="55"/>
        <v>0</v>
      </c>
      <c r="W156">
        <f t="shared" si="56"/>
        <v>0</v>
      </c>
      <c r="AC156">
        <f t="shared" si="57"/>
        <v>0</v>
      </c>
      <c r="AD156">
        <f t="shared" si="58"/>
        <v>0</v>
      </c>
      <c r="AE156">
        <f t="shared" si="59"/>
        <v>0</v>
      </c>
      <c r="AF156">
        <f t="shared" si="60"/>
        <v>0</v>
      </c>
      <c r="AI156">
        <f t="shared" si="61"/>
        <v>0</v>
      </c>
      <c r="AJ156">
        <f t="shared" si="62"/>
        <v>0</v>
      </c>
      <c r="AK156">
        <f t="shared" si="63"/>
        <v>0</v>
      </c>
      <c r="AL156">
        <f t="shared" si="64"/>
        <v>0</v>
      </c>
    </row>
    <row r="157" spans="1:38" x14ac:dyDescent="0.25">
      <c r="A157" s="1">
        <v>212</v>
      </c>
      <c r="B157" t="s">
        <v>42</v>
      </c>
      <c r="C157" t="s">
        <v>15</v>
      </c>
      <c r="D157">
        <v>2025</v>
      </c>
      <c r="E157" t="s">
        <v>17</v>
      </c>
      <c r="F157">
        <v>5.8419998291304107E-2</v>
      </c>
      <c r="G157" t="s">
        <v>18</v>
      </c>
      <c r="I157" t="s">
        <v>27</v>
      </c>
      <c r="J157">
        <v>6.0999184943596338E-2</v>
      </c>
      <c r="K157" t="s">
        <v>18</v>
      </c>
      <c r="L157" t="s">
        <v>30</v>
      </c>
      <c r="M157" t="s">
        <v>27</v>
      </c>
      <c r="N157">
        <f t="shared" si="70"/>
        <v>4.4149036763599954</v>
      </c>
      <c r="O157">
        <f t="shared" ref="O157:O162" si="71">((J157-$J$156)*100)/$J$156</f>
        <v>-21.214475110600329</v>
      </c>
      <c r="P157">
        <f t="shared" si="66"/>
        <v>0</v>
      </c>
      <c r="Q157">
        <f t="shared" si="67"/>
        <v>0</v>
      </c>
      <c r="T157">
        <f t="shared" si="53"/>
        <v>0</v>
      </c>
      <c r="U157">
        <f t="shared" si="54"/>
        <v>0</v>
      </c>
      <c r="V157">
        <f t="shared" si="55"/>
        <v>0</v>
      </c>
      <c r="W157">
        <f t="shared" si="56"/>
        <v>0</v>
      </c>
      <c r="AC157">
        <f t="shared" si="57"/>
        <v>0</v>
      </c>
      <c r="AD157">
        <f t="shared" si="58"/>
        <v>0</v>
      </c>
      <c r="AE157">
        <f t="shared" si="59"/>
        <v>0</v>
      </c>
      <c r="AF157">
        <f t="shared" si="60"/>
        <v>0</v>
      </c>
      <c r="AI157">
        <f t="shared" si="61"/>
        <v>0</v>
      </c>
      <c r="AJ157">
        <f t="shared" si="62"/>
        <v>0</v>
      </c>
      <c r="AK157">
        <f t="shared" si="63"/>
        <v>0</v>
      </c>
      <c r="AL157">
        <f t="shared" si="64"/>
        <v>0</v>
      </c>
    </row>
    <row r="158" spans="1:38" x14ac:dyDescent="0.25">
      <c r="A158" s="1">
        <v>216</v>
      </c>
      <c r="B158" t="s">
        <v>42</v>
      </c>
      <c r="C158" t="s">
        <v>15</v>
      </c>
      <c r="D158">
        <v>2030</v>
      </c>
      <c r="E158" t="s">
        <v>17</v>
      </c>
      <c r="F158">
        <v>4.7193208615491977E-2</v>
      </c>
      <c r="G158" t="s">
        <v>18</v>
      </c>
      <c r="I158" t="s">
        <v>27</v>
      </c>
      <c r="J158">
        <v>5.048779513253461E-2</v>
      </c>
      <c r="K158" t="s">
        <v>18</v>
      </c>
      <c r="L158" t="s">
        <v>30</v>
      </c>
      <c r="M158" t="s">
        <v>27</v>
      </c>
      <c r="N158">
        <f t="shared" si="70"/>
        <v>6.9810606519369589</v>
      </c>
      <c r="O158">
        <f t="shared" si="71"/>
        <v>-34.790810013227976</v>
      </c>
      <c r="P158">
        <f t="shared" si="66"/>
        <v>0</v>
      </c>
      <c r="Q158">
        <f t="shared" si="67"/>
        <v>0</v>
      </c>
      <c r="T158">
        <f t="shared" si="53"/>
        <v>0</v>
      </c>
      <c r="U158">
        <f t="shared" si="54"/>
        <v>0</v>
      </c>
      <c r="V158">
        <f t="shared" si="55"/>
        <v>0</v>
      </c>
      <c r="W158">
        <f t="shared" si="56"/>
        <v>0</v>
      </c>
      <c r="AC158">
        <f t="shared" si="57"/>
        <v>0</v>
      </c>
      <c r="AD158">
        <f t="shared" si="58"/>
        <v>0</v>
      </c>
      <c r="AE158">
        <f t="shared" si="59"/>
        <v>0</v>
      </c>
      <c r="AF158">
        <f t="shared" si="60"/>
        <v>0</v>
      </c>
      <c r="AI158">
        <f t="shared" si="61"/>
        <v>0</v>
      </c>
      <c r="AJ158">
        <f t="shared" si="62"/>
        <v>0</v>
      </c>
      <c r="AK158">
        <f t="shared" si="63"/>
        <v>0</v>
      </c>
      <c r="AL158">
        <f t="shared" si="64"/>
        <v>0</v>
      </c>
    </row>
    <row r="159" spans="1:38" x14ac:dyDescent="0.25">
      <c r="A159" s="1">
        <v>262</v>
      </c>
      <c r="B159" t="s">
        <v>42</v>
      </c>
      <c r="C159" t="s">
        <v>15</v>
      </c>
      <c r="D159">
        <v>2035</v>
      </c>
      <c r="E159" t="s">
        <v>17</v>
      </c>
      <c r="F159">
        <v>4.3189974675307219E-2</v>
      </c>
      <c r="G159" t="s">
        <v>18</v>
      </c>
      <c r="I159" t="s">
        <v>27</v>
      </c>
      <c r="J159">
        <v>4.5731721068893907E-2</v>
      </c>
      <c r="K159" t="s">
        <v>18</v>
      </c>
      <c r="L159" t="s">
        <v>30</v>
      </c>
      <c r="M159" t="s">
        <v>27</v>
      </c>
      <c r="N159">
        <f t="shared" si="70"/>
        <v>5.8850379346016801</v>
      </c>
      <c r="O159">
        <f t="shared" si="71"/>
        <v>-40.933675559108188</v>
      </c>
      <c r="P159">
        <f t="shared" si="66"/>
        <v>0</v>
      </c>
      <c r="Q159">
        <f t="shared" si="67"/>
        <v>0</v>
      </c>
      <c r="T159">
        <f t="shared" si="53"/>
        <v>0</v>
      </c>
      <c r="U159">
        <f t="shared" si="54"/>
        <v>0</v>
      </c>
      <c r="V159">
        <f t="shared" si="55"/>
        <v>0</v>
      </c>
      <c r="W159">
        <f t="shared" si="56"/>
        <v>0</v>
      </c>
      <c r="AC159">
        <f t="shared" si="57"/>
        <v>0</v>
      </c>
      <c r="AD159">
        <f t="shared" si="58"/>
        <v>0</v>
      </c>
      <c r="AE159">
        <f t="shared" si="59"/>
        <v>0</v>
      </c>
      <c r="AF159">
        <f t="shared" si="60"/>
        <v>0</v>
      </c>
      <c r="AI159">
        <f t="shared" si="61"/>
        <v>0</v>
      </c>
      <c r="AJ159">
        <f t="shared" si="62"/>
        <v>0</v>
      </c>
      <c r="AK159">
        <f t="shared" si="63"/>
        <v>0</v>
      </c>
      <c r="AL159">
        <f t="shared" si="64"/>
        <v>0</v>
      </c>
    </row>
    <row r="160" spans="1:38" x14ac:dyDescent="0.25">
      <c r="A160" s="1">
        <v>274</v>
      </c>
      <c r="B160" t="s">
        <v>62</v>
      </c>
      <c r="C160" t="s">
        <v>15</v>
      </c>
      <c r="D160">
        <v>2040</v>
      </c>
      <c r="E160" t="s">
        <v>17</v>
      </c>
      <c r="F160">
        <v>4.0324006284331762E-2</v>
      </c>
      <c r="G160" t="s">
        <v>18</v>
      </c>
      <c r="I160" t="s">
        <v>27</v>
      </c>
      <c r="J160">
        <v>4.2620176203957721E-2</v>
      </c>
      <c r="K160" t="s">
        <v>18</v>
      </c>
      <c r="L160" t="s">
        <v>30</v>
      </c>
      <c r="M160" t="s">
        <v>27</v>
      </c>
      <c r="N160">
        <f t="shared" si="70"/>
        <v>5.6943000738449836</v>
      </c>
      <c r="O160">
        <f t="shared" si="71"/>
        <v>-44.952494755259572</v>
      </c>
      <c r="P160">
        <f t="shared" si="66"/>
        <v>0</v>
      </c>
      <c r="Q160">
        <f t="shared" si="67"/>
        <v>0</v>
      </c>
      <c r="T160">
        <f t="shared" si="53"/>
        <v>0</v>
      </c>
      <c r="U160">
        <f t="shared" si="54"/>
        <v>0</v>
      </c>
      <c r="V160">
        <f t="shared" si="55"/>
        <v>0</v>
      </c>
      <c r="W160">
        <f t="shared" si="56"/>
        <v>0</v>
      </c>
      <c r="AC160">
        <f t="shared" si="57"/>
        <v>0</v>
      </c>
      <c r="AD160">
        <f t="shared" si="58"/>
        <v>0</v>
      </c>
      <c r="AE160">
        <f t="shared" si="59"/>
        <v>0</v>
      </c>
      <c r="AF160">
        <f t="shared" si="60"/>
        <v>0</v>
      </c>
      <c r="AI160">
        <f t="shared" si="61"/>
        <v>0</v>
      </c>
      <c r="AJ160">
        <f t="shared" si="62"/>
        <v>0</v>
      </c>
      <c r="AK160">
        <f t="shared" si="63"/>
        <v>0</v>
      </c>
      <c r="AL160">
        <f t="shared" si="64"/>
        <v>0</v>
      </c>
    </row>
    <row r="161" spans="1:38" x14ac:dyDescent="0.25">
      <c r="A161" s="1">
        <v>288</v>
      </c>
      <c r="B161" t="s">
        <v>42</v>
      </c>
      <c r="C161" t="s">
        <v>15</v>
      </c>
      <c r="D161">
        <v>2045</v>
      </c>
      <c r="E161" t="s">
        <v>17</v>
      </c>
      <c r="F161">
        <v>3.7045956622197722E-2</v>
      </c>
      <c r="G161" t="s">
        <v>18</v>
      </c>
      <c r="I161" t="s">
        <v>27</v>
      </c>
      <c r="J161">
        <v>4.0399948848633301E-2</v>
      </c>
      <c r="K161" t="s">
        <v>18</v>
      </c>
      <c r="L161" t="s">
        <v>30</v>
      </c>
      <c r="M161" t="s">
        <v>27</v>
      </c>
      <c r="N161">
        <f t="shared" si="70"/>
        <v>9.0535986440849143</v>
      </c>
      <c r="O161">
        <f t="shared" si="71"/>
        <v>-47.820103195024494</v>
      </c>
      <c r="P161">
        <f t="shared" si="66"/>
        <v>0</v>
      </c>
      <c r="Q161">
        <f t="shared" si="67"/>
        <v>0</v>
      </c>
      <c r="T161">
        <f t="shared" si="53"/>
        <v>0</v>
      </c>
      <c r="U161">
        <f t="shared" si="54"/>
        <v>0</v>
      </c>
      <c r="V161">
        <f t="shared" si="55"/>
        <v>0</v>
      </c>
      <c r="W161">
        <f t="shared" si="56"/>
        <v>0</v>
      </c>
      <c r="AC161">
        <f t="shared" si="57"/>
        <v>0</v>
      </c>
      <c r="AD161">
        <f t="shared" si="58"/>
        <v>0</v>
      </c>
      <c r="AE161">
        <f t="shared" si="59"/>
        <v>0</v>
      </c>
      <c r="AF161">
        <f t="shared" si="60"/>
        <v>0</v>
      </c>
      <c r="AI161">
        <f t="shared" si="61"/>
        <v>0</v>
      </c>
      <c r="AJ161">
        <f t="shared" si="62"/>
        <v>0</v>
      </c>
      <c r="AK161">
        <f t="shared" si="63"/>
        <v>0</v>
      </c>
      <c r="AL161">
        <f t="shared" si="64"/>
        <v>0</v>
      </c>
    </row>
    <row r="162" spans="1:38" x14ac:dyDescent="0.25">
      <c r="A162" s="1">
        <v>335</v>
      </c>
      <c r="B162" t="s">
        <v>42</v>
      </c>
      <c r="C162" t="s">
        <v>15</v>
      </c>
      <c r="D162">
        <v>2050</v>
      </c>
      <c r="E162" t="s">
        <v>17</v>
      </c>
      <c r="F162">
        <v>3.3987342596372101E-2</v>
      </c>
      <c r="G162" t="s">
        <v>18</v>
      </c>
      <c r="I162" t="s">
        <v>27</v>
      </c>
      <c r="J162">
        <v>3.8622341160233442E-2</v>
      </c>
      <c r="K162" t="s">
        <v>18</v>
      </c>
      <c r="L162" t="s">
        <v>30</v>
      </c>
      <c r="M162" t="s">
        <v>27</v>
      </c>
      <c r="N162">
        <f t="shared" si="70"/>
        <v>13.637425611368901</v>
      </c>
      <c r="O162">
        <f t="shared" si="71"/>
        <v>-50.116031491566723</v>
      </c>
      <c r="P162">
        <f t="shared" si="66"/>
        <v>0</v>
      </c>
      <c r="Q162">
        <f t="shared" si="67"/>
        <v>0</v>
      </c>
      <c r="S162">
        <f>100*ABS(J160-J162)/ABS(J160)</f>
        <v>9.3801466812167682</v>
      </c>
      <c r="T162">
        <f t="shared" si="53"/>
        <v>0</v>
      </c>
      <c r="U162">
        <f t="shared" si="54"/>
        <v>0</v>
      </c>
      <c r="V162">
        <f t="shared" si="55"/>
        <v>0</v>
      </c>
      <c r="W162">
        <f t="shared" si="56"/>
        <v>0</v>
      </c>
      <c r="AC162">
        <f t="shared" si="57"/>
        <v>0</v>
      </c>
      <c r="AD162">
        <f t="shared" si="58"/>
        <v>0</v>
      </c>
      <c r="AE162">
        <f t="shared" si="59"/>
        <v>0</v>
      </c>
      <c r="AF162">
        <f t="shared" si="60"/>
        <v>0</v>
      </c>
      <c r="AI162">
        <f t="shared" si="61"/>
        <v>0</v>
      </c>
      <c r="AJ162">
        <f t="shared" si="62"/>
        <v>0</v>
      </c>
      <c r="AK162">
        <f t="shared" si="63"/>
        <v>0</v>
      </c>
      <c r="AL162">
        <f t="shared" si="64"/>
        <v>0</v>
      </c>
    </row>
    <row r="163" spans="1:38" x14ac:dyDescent="0.25">
      <c r="A163" s="1">
        <v>336</v>
      </c>
      <c r="B163" t="s">
        <v>42</v>
      </c>
      <c r="C163" t="s">
        <v>16</v>
      </c>
      <c r="D163">
        <v>2020</v>
      </c>
      <c r="E163" t="s">
        <v>17</v>
      </c>
      <c r="F163">
        <v>7.8326103031120392E-2</v>
      </c>
      <c r="G163" t="s">
        <v>18</v>
      </c>
      <c r="I163" t="s">
        <v>27</v>
      </c>
      <c r="J163">
        <v>7.7424355589720231E-2</v>
      </c>
      <c r="K163" t="s">
        <v>18</v>
      </c>
      <c r="L163" t="s">
        <v>30</v>
      </c>
      <c r="M163" t="s">
        <v>27</v>
      </c>
      <c r="N163">
        <f t="shared" si="70"/>
        <v>-1.1512732109778014</v>
      </c>
      <c r="O163">
        <f>((J163-$J$163)*100)/$J$163</f>
        <v>0</v>
      </c>
      <c r="P163">
        <f t="shared" si="66"/>
        <v>0</v>
      </c>
      <c r="Q163">
        <f t="shared" si="67"/>
        <v>0</v>
      </c>
      <c r="T163">
        <f t="shared" si="53"/>
        <v>0</v>
      </c>
      <c r="U163">
        <f t="shared" si="54"/>
        <v>0</v>
      </c>
      <c r="V163">
        <f t="shared" si="55"/>
        <v>0</v>
      </c>
      <c r="W163">
        <f t="shared" si="56"/>
        <v>0</v>
      </c>
      <c r="AC163">
        <f t="shared" si="57"/>
        <v>0</v>
      </c>
      <c r="AD163">
        <f t="shared" si="58"/>
        <v>0</v>
      </c>
      <c r="AE163">
        <f t="shared" si="59"/>
        <v>0</v>
      </c>
      <c r="AF163">
        <f t="shared" si="60"/>
        <v>0</v>
      </c>
      <c r="AI163">
        <f t="shared" si="61"/>
        <v>0</v>
      </c>
      <c r="AJ163">
        <f t="shared" si="62"/>
        <v>0</v>
      </c>
      <c r="AK163">
        <f t="shared" si="63"/>
        <v>0</v>
      </c>
      <c r="AL163">
        <f t="shared" si="64"/>
        <v>0</v>
      </c>
    </row>
    <row r="164" spans="1:38" x14ac:dyDescent="0.25">
      <c r="A164" s="1">
        <v>382</v>
      </c>
      <c r="B164" t="s">
        <v>42</v>
      </c>
      <c r="C164" t="s">
        <v>16</v>
      </c>
      <c r="D164">
        <v>2025</v>
      </c>
      <c r="E164" t="s">
        <v>17</v>
      </c>
      <c r="F164">
        <v>6.1870059564918457E-2</v>
      </c>
      <c r="G164" t="s">
        <v>18</v>
      </c>
      <c r="I164" t="s">
        <v>27</v>
      </c>
      <c r="J164">
        <v>5.7499441016966801E-2</v>
      </c>
      <c r="K164" t="s">
        <v>18</v>
      </c>
      <c r="L164" t="s">
        <v>30</v>
      </c>
      <c r="M164" t="s">
        <v>27</v>
      </c>
      <c r="N164">
        <f t="shared" si="70"/>
        <v>-7.0641899792672618</v>
      </c>
      <c r="O164">
        <f t="shared" ref="O164:O169" si="72">((J164-$J$163)*100)/$J$163</f>
        <v>-25.734685708380496</v>
      </c>
      <c r="P164">
        <f t="shared" si="66"/>
        <v>0</v>
      </c>
      <c r="Q164">
        <f t="shared" si="67"/>
        <v>0</v>
      </c>
      <c r="T164">
        <f t="shared" si="53"/>
        <v>0</v>
      </c>
      <c r="U164">
        <f t="shared" si="54"/>
        <v>0</v>
      </c>
      <c r="V164">
        <f t="shared" si="55"/>
        <v>0</v>
      </c>
      <c r="W164">
        <f t="shared" si="56"/>
        <v>0</v>
      </c>
      <c r="AC164">
        <f t="shared" si="57"/>
        <v>0</v>
      </c>
      <c r="AD164">
        <f t="shared" si="58"/>
        <v>0</v>
      </c>
      <c r="AE164">
        <f t="shared" si="59"/>
        <v>0</v>
      </c>
      <c r="AF164">
        <f t="shared" si="60"/>
        <v>0</v>
      </c>
      <c r="AI164">
        <f t="shared" si="61"/>
        <v>0</v>
      </c>
      <c r="AJ164">
        <f t="shared" si="62"/>
        <v>0</v>
      </c>
      <c r="AK164">
        <f t="shared" si="63"/>
        <v>0</v>
      </c>
      <c r="AL164">
        <f t="shared" si="64"/>
        <v>0</v>
      </c>
    </row>
    <row r="165" spans="1:38" x14ac:dyDescent="0.25">
      <c r="A165" s="1">
        <v>394</v>
      </c>
      <c r="B165" t="s">
        <v>42</v>
      </c>
      <c r="C165" t="s">
        <v>16</v>
      </c>
      <c r="D165">
        <v>2030</v>
      </c>
      <c r="E165" t="s">
        <v>17</v>
      </c>
      <c r="F165">
        <v>5.1250976471267078E-2</v>
      </c>
      <c r="G165" t="s">
        <v>18</v>
      </c>
      <c r="I165" t="s">
        <v>27</v>
      </c>
      <c r="J165">
        <v>4.646154635160548E-2</v>
      </c>
      <c r="K165" t="s">
        <v>18</v>
      </c>
      <c r="L165" t="s">
        <v>30</v>
      </c>
      <c r="M165" t="s">
        <v>27</v>
      </c>
      <c r="N165">
        <f t="shared" si="70"/>
        <v>-9.3450514495986301</v>
      </c>
      <c r="O165">
        <f t="shared" si="72"/>
        <v>-39.991045456277249</v>
      </c>
      <c r="P165">
        <f t="shared" si="66"/>
        <v>0</v>
      </c>
      <c r="Q165">
        <f t="shared" si="67"/>
        <v>0</v>
      </c>
      <c r="T165">
        <f t="shared" si="53"/>
        <v>0</v>
      </c>
      <c r="U165">
        <f t="shared" si="54"/>
        <v>0</v>
      </c>
      <c r="V165">
        <f t="shared" si="55"/>
        <v>0</v>
      </c>
      <c r="W165">
        <f t="shared" si="56"/>
        <v>0</v>
      </c>
      <c r="AC165">
        <f t="shared" si="57"/>
        <v>0</v>
      </c>
      <c r="AD165">
        <f t="shared" si="58"/>
        <v>0</v>
      </c>
      <c r="AE165">
        <f t="shared" si="59"/>
        <v>0</v>
      </c>
      <c r="AF165">
        <f t="shared" si="60"/>
        <v>0</v>
      </c>
      <c r="AI165">
        <f t="shared" si="61"/>
        <v>0</v>
      </c>
      <c r="AJ165">
        <f t="shared" si="62"/>
        <v>0</v>
      </c>
      <c r="AK165">
        <f t="shared" si="63"/>
        <v>0</v>
      </c>
      <c r="AL165">
        <f t="shared" si="64"/>
        <v>0</v>
      </c>
    </row>
    <row r="166" spans="1:38" x14ac:dyDescent="0.25">
      <c r="A166" s="1">
        <v>417</v>
      </c>
      <c r="B166" t="s">
        <v>42</v>
      </c>
      <c r="C166" t="s">
        <v>16</v>
      </c>
      <c r="D166">
        <v>2035</v>
      </c>
      <c r="E166" t="s">
        <v>17</v>
      </c>
      <c r="F166">
        <v>4.6416542181895233E-2</v>
      </c>
      <c r="G166" t="s">
        <v>18</v>
      </c>
      <c r="I166" t="s">
        <v>27</v>
      </c>
      <c r="J166">
        <v>4.2835990913701792E-2</v>
      </c>
      <c r="K166" t="s">
        <v>18</v>
      </c>
      <c r="L166" t="s">
        <v>30</v>
      </c>
      <c r="M166" t="s">
        <v>27</v>
      </c>
      <c r="N166">
        <f t="shared" si="70"/>
        <v>-7.7139551976149452</v>
      </c>
      <c r="O166">
        <f t="shared" si="72"/>
        <v>-44.673752093341022</v>
      </c>
      <c r="P166">
        <f t="shared" si="66"/>
        <v>0</v>
      </c>
      <c r="Q166">
        <f t="shared" si="67"/>
        <v>0</v>
      </c>
      <c r="T166">
        <f t="shared" si="53"/>
        <v>0</v>
      </c>
      <c r="U166">
        <f t="shared" si="54"/>
        <v>0</v>
      </c>
      <c r="V166">
        <f t="shared" si="55"/>
        <v>0</v>
      </c>
      <c r="W166">
        <f t="shared" si="56"/>
        <v>0</v>
      </c>
      <c r="AC166">
        <f t="shared" si="57"/>
        <v>0</v>
      </c>
      <c r="AD166">
        <f t="shared" si="58"/>
        <v>0</v>
      </c>
      <c r="AE166">
        <f t="shared" si="59"/>
        <v>0</v>
      </c>
      <c r="AF166">
        <f t="shared" si="60"/>
        <v>0</v>
      </c>
      <c r="AI166">
        <f t="shared" si="61"/>
        <v>0</v>
      </c>
      <c r="AJ166">
        <f t="shared" si="62"/>
        <v>0</v>
      </c>
      <c r="AK166">
        <f t="shared" si="63"/>
        <v>0</v>
      </c>
      <c r="AL166">
        <f t="shared" si="64"/>
        <v>0</v>
      </c>
    </row>
    <row r="167" spans="1:38" x14ac:dyDescent="0.25">
      <c r="A167" s="1">
        <v>452</v>
      </c>
      <c r="B167" t="s">
        <v>62</v>
      </c>
      <c r="C167" t="s">
        <v>16</v>
      </c>
      <c r="D167">
        <v>2040</v>
      </c>
      <c r="E167" t="s">
        <v>17</v>
      </c>
      <c r="F167">
        <v>4.307080923603724E-2</v>
      </c>
      <c r="G167" t="s">
        <v>18</v>
      </c>
      <c r="I167" t="s">
        <v>27</v>
      </c>
      <c r="J167">
        <v>4.0784203003923998E-2</v>
      </c>
      <c r="K167" t="s">
        <v>18</v>
      </c>
      <c r="L167" t="s">
        <v>30</v>
      </c>
      <c r="M167" t="s">
        <v>27</v>
      </c>
      <c r="N167">
        <f t="shared" si="70"/>
        <v>-5.3089465293817701</v>
      </c>
      <c r="O167">
        <f t="shared" si="72"/>
        <v>-47.323806968386329</v>
      </c>
      <c r="P167">
        <f t="shared" si="66"/>
        <v>0</v>
      </c>
      <c r="Q167">
        <f t="shared" si="67"/>
        <v>0</v>
      </c>
      <c r="T167">
        <f t="shared" si="53"/>
        <v>0</v>
      </c>
      <c r="U167">
        <f t="shared" si="54"/>
        <v>0</v>
      </c>
      <c r="V167">
        <f t="shared" si="55"/>
        <v>0</v>
      </c>
      <c r="W167">
        <f t="shared" si="56"/>
        <v>0</v>
      </c>
      <c r="AC167">
        <f t="shared" si="57"/>
        <v>0</v>
      </c>
      <c r="AD167">
        <f t="shared" si="58"/>
        <v>0</v>
      </c>
      <c r="AE167">
        <f t="shared" si="59"/>
        <v>0</v>
      </c>
      <c r="AF167">
        <f t="shared" si="60"/>
        <v>0</v>
      </c>
      <c r="AI167">
        <f t="shared" si="61"/>
        <v>0</v>
      </c>
      <c r="AJ167">
        <f t="shared" si="62"/>
        <v>0</v>
      </c>
      <c r="AK167">
        <f t="shared" si="63"/>
        <v>0</v>
      </c>
      <c r="AL167">
        <f t="shared" si="64"/>
        <v>0</v>
      </c>
    </row>
    <row r="168" spans="1:38" x14ac:dyDescent="0.25">
      <c r="A168" s="1">
        <v>457</v>
      </c>
      <c r="B168" t="s">
        <v>42</v>
      </c>
      <c r="C168" t="s">
        <v>16</v>
      </c>
      <c r="D168">
        <v>2045</v>
      </c>
      <c r="E168" t="s">
        <v>17</v>
      </c>
      <c r="F168">
        <v>4.0345458261585358E-2</v>
      </c>
      <c r="G168" t="s">
        <v>18</v>
      </c>
      <c r="I168" t="s">
        <v>27</v>
      </c>
      <c r="J168">
        <v>3.8746536789647568E-2</v>
      </c>
      <c r="K168" t="s">
        <v>18</v>
      </c>
      <c r="L168" t="s">
        <v>30</v>
      </c>
      <c r="M168" t="s">
        <v>27</v>
      </c>
      <c r="N168">
        <f t="shared" si="70"/>
        <v>-3.9630767398178057</v>
      </c>
      <c r="O168">
        <f t="shared" si="72"/>
        <v>-49.955622498210353</v>
      </c>
      <c r="P168">
        <f t="shared" si="66"/>
        <v>0</v>
      </c>
      <c r="Q168">
        <f t="shared" si="67"/>
        <v>0</v>
      </c>
      <c r="T168">
        <f t="shared" si="53"/>
        <v>0</v>
      </c>
      <c r="U168">
        <f t="shared" si="54"/>
        <v>0</v>
      </c>
      <c r="V168">
        <f t="shared" si="55"/>
        <v>0</v>
      </c>
      <c r="W168">
        <f t="shared" si="56"/>
        <v>0</v>
      </c>
      <c r="AC168">
        <f t="shared" si="57"/>
        <v>0</v>
      </c>
      <c r="AD168">
        <f t="shared" si="58"/>
        <v>0</v>
      </c>
      <c r="AE168">
        <f t="shared" si="59"/>
        <v>0</v>
      </c>
      <c r="AF168">
        <f t="shared" si="60"/>
        <v>0</v>
      </c>
      <c r="AI168">
        <f t="shared" si="61"/>
        <v>0</v>
      </c>
      <c r="AJ168">
        <f t="shared" si="62"/>
        <v>0</v>
      </c>
      <c r="AK168">
        <f t="shared" si="63"/>
        <v>0</v>
      </c>
      <c r="AL168">
        <f t="shared" si="64"/>
        <v>0</v>
      </c>
    </row>
    <row r="169" spans="1:38" x14ac:dyDescent="0.25">
      <c r="A169" s="1">
        <v>501</v>
      </c>
      <c r="B169" t="s">
        <v>42</v>
      </c>
      <c r="C169" t="s">
        <v>16</v>
      </c>
      <c r="D169">
        <v>2050</v>
      </c>
      <c r="E169" t="s">
        <v>17</v>
      </c>
      <c r="F169">
        <v>3.7863303318699491E-2</v>
      </c>
      <c r="G169" t="s">
        <v>18</v>
      </c>
      <c r="I169" t="s">
        <v>27</v>
      </c>
      <c r="J169">
        <v>3.7022703187897778E-2</v>
      </c>
      <c r="K169" t="s">
        <v>18</v>
      </c>
      <c r="L169" t="s">
        <v>30</v>
      </c>
      <c r="M169" t="s">
        <v>27</v>
      </c>
      <c r="N169">
        <f t="shared" si="70"/>
        <v>-2.220091901983015</v>
      </c>
      <c r="O169">
        <f t="shared" si="72"/>
        <v>-52.18209708572202</v>
      </c>
      <c r="P169">
        <f t="shared" si="66"/>
        <v>0</v>
      </c>
      <c r="Q169">
        <f t="shared" si="67"/>
        <v>0</v>
      </c>
      <c r="S169">
        <f>100*ABS(J167-J169)/ABS(J167)</f>
        <v>9.2229332412461567</v>
      </c>
      <c r="T169">
        <f t="shared" si="53"/>
        <v>0</v>
      </c>
      <c r="U169">
        <f t="shared" si="54"/>
        <v>0</v>
      </c>
      <c r="V169">
        <f t="shared" si="55"/>
        <v>0</v>
      </c>
      <c r="W169">
        <f t="shared" si="56"/>
        <v>0</v>
      </c>
      <c r="AC169">
        <f t="shared" si="57"/>
        <v>0</v>
      </c>
      <c r="AD169">
        <f t="shared" si="58"/>
        <v>0</v>
      </c>
      <c r="AE169">
        <f t="shared" si="59"/>
        <v>0</v>
      </c>
      <c r="AF169">
        <f t="shared" si="60"/>
        <v>0</v>
      </c>
      <c r="AI169">
        <f t="shared" si="61"/>
        <v>0</v>
      </c>
      <c r="AJ169">
        <f t="shared" si="62"/>
        <v>0</v>
      </c>
      <c r="AK169">
        <f t="shared" si="63"/>
        <v>0</v>
      </c>
      <c r="AL169">
        <f t="shared" si="64"/>
        <v>0</v>
      </c>
    </row>
    <row r="170" spans="1:38" x14ac:dyDescent="0.25">
      <c r="A170" s="1">
        <v>17</v>
      </c>
      <c r="B170" t="s">
        <v>43</v>
      </c>
      <c r="C170" t="s">
        <v>14</v>
      </c>
      <c r="D170">
        <v>2020</v>
      </c>
      <c r="E170" t="s">
        <v>17</v>
      </c>
      <c r="F170">
        <v>7.1044423032024989E-2</v>
      </c>
      <c r="G170" t="s">
        <v>18</v>
      </c>
      <c r="I170" t="s">
        <v>28</v>
      </c>
      <c r="J170">
        <v>6.9990135935151437E-2</v>
      </c>
      <c r="K170" t="s">
        <v>18</v>
      </c>
      <c r="L170" t="s">
        <v>30</v>
      </c>
      <c r="M170" t="s">
        <v>28</v>
      </c>
      <c r="N170">
        <f t="shared" si="70"/>
        <v>-1.4839829108025924</v>
      </c>
      <c r="O170">
        <f>((J170-$J$170)*100)/$J$170</f>
        <v>0</v>
      </c>
      <c r="P170">
        <f t="shared" si="66"/>
        <v>0</v>
      </c>
      <c r="Q170">
        <f t="shared" si="67"/>
        <v>0</v>
      </c>
      <c r="T170">
        <f t="shared" si="53"/>
        <v>0</v>
      </c>
      <c r="U170">
        <f t="shared" si="54"/>
        <v>0</v>
      </c>
      <c r="V170">
        <f t="shared" si="55"/>
        <v>0</v>
      </c>
      <c r="W170">
        <f t="shared" si="56"/>
        <v>0</v>
      </c>
      <c r="AC170">
        <f t="shared" si="57"/>
        <v>0</v>
      </c>
      <c r="AD170">
        <f t="shared" si="58"/>
        <v>0</v>
      </c>
      <c r="AE170">
        <f t="shared" si="59"/>
        <v>0</v>
      </c>
      <c r="AF170">
        <f t="shared" si="60"/>
        <v>0</v>
      </c>
      <c r="AI170">
        <f t="shared" si="61"/>
        <v>0</v>
      </c>
      <c r="AJ170">
        <f t="shared" si="62"/>
        <v>0</v>
      </c>
      <c r="AK170">
        <f t="shared" si="63"/>
        <v>0</v>
      </c>
      <c r="AL170">
        <f t="shared" si="64"/>
        <v>0</v>
      </c>
    </row>
    <row r="171" spans="1:38" x14ac:dyDescent="0.25">
      <c r="A171" s="1">
        <v>47</v>
      </c>
      <c r="B171" t="s">
        <v>43</v>
      </c>
      <c r="C171" t="s">
        <v>14</v>
      </c>
      <c r="D171">
        <v>2025</v>
      </c>
      <c r="E171" t="s">
        <v>17</v>
      </c>
      <c r="F171">
        <v>5.9857094034587222E-2</v>
      </c>
      <c r="G171" t="s">
        <v>18</v>
      </c>
      <c r="I171" t="s">
        <v>28</v>
      </c>
      <c r="J171">
        <v>5.8776345993323792E-2</v>
      </c>
      <c r="K171" t="s">
        <v>18</v>
      </c>
      <c r="L171" t="s">
        <v>30</v>
      </c>
      <c r="M171" t="s">
        <v>28</v>
      </c>
      <c r="N171">
        <f t="shared" si="70"/>
        <v>-1.8055471263588925</v>
      </c>
      <c r="O171">
        <f t="shared" ref="O171:O176" si="73">((J171-$J$170)*100)/$J$170</f>
        <v>-16.021957654458131</v>
      </c>
      <c r="P171">
        <f t="shared" si="66"/>
        <v>0</v>
      </c>
      <c r="Q171">
        <f t="shared" si="67"/>
        <v>0</v>
      </c>
      <c r="T171">
        <f t="shared" si="53"/>
        <v>0</v>
      </c>
      <c r="U171">
        <f t="shared" si="54"/>
        <v>0</v>
      </c>
      <c r="V171">
        <f t="shared" si="55"/>
        <v>0</v>
      </c>
      <c r="W171">
        <f t="shared" si="56"/>
        <v>0</v>
      </c>
      <c r="AC171">
        <f t="shared" si="57"/>
        <v>0</v>
      </c>
      <c r="AD171">
        <f t="shared" si="58"/>
        <v>0</v>
      </c>
      <c r="AE171">
        <f t="shared" si="59"/>
        <v>0</v>
      </c>
      <c r="AF171">
        <f t="shared" si="60"/>
        <v>0</v>
      </c>
      <c r="AI171">
        <f t="shared" si="61"/>
        <v>0</v>
      </c>
      <c r="AJ171">
        <f t="shared" si="62"/>
        <v>0</v>
      </c>
      <c r="AK171">
        <f t="shared" si="63"/>
        <v>0</v>
      </c>
      <c r="AL171">
        <f t="shared" si="64"/>
        <v>0</v>
      </c>
    </row>
    <row r="172" spans="1:38" x14ac:dyDescent="0.25">
      <c r="A172" s="1">
        <v>54</v>
      </c>
      <c r="B172" t="s">
        <v>43</v>
      </c>
      <c r="C172" t="s">
        <v>14</v>
      </c>
      <c r="D172">
        <v>2030</v>
      </c>
      <c r="E172" t="s">
        <v>17</v>
      </c>
      <c r="F172">
        <v>5.1864183659568103E-2</v>
      </c>
      <c r="G172" t="s">
        <v>18</v>
      </c>
      <c r="I172" t="s">
        <v>28</v>
      </c>
      <c r="J172">
        <v>5.0662177529760259E-2</v>
      </c>
      <c r="K172" t="s">
        <v>18</v>
      </c>
      <c r="L172" t="s">
        <v>30</v>
      </c>
      <c r="M172" t="s">
        <v>28</v>
      </c>
      <c r="N172">
        <f t="shared" si="70"/>
        <v>-2.3176034885610175</v>
      </c>
      <c r="O172">
        <f t="shared" si="73"/>
        <v>-27.615260560858573</v>
      </c>
      <c r="P172">
        <f t="shared" si="66"/>
        <v>0</v>
      </c>
      <c r="Q172">
        <f t="shared" si="67"/>
        <v>0</v>
      </c>
      <c r="T172">
        <f t="shared" si="53"/>
        <v>0</v>
      </c>
      <c r="U172">
        <f t="shared" si="54"/>
        <v>0</v>
      </c>
      <c r="V172">
        <f t="shared" si="55"/>
        <v>0</v>
      </c>
      <c r="W172">
        <f t="shared" si="56"/>
        <v>0</v>
      </c>
      <c r="AC172">
        <f t="shared" si="57"/>
        <v>0</v>
      </c>
      <c r="AD172">
        <f t="shared" si="58"/>
        <v>0</v>
      </c>
      <c r="AE172">
        <f t="shared" si="59"/>
        <v>0</v>
      </c>
      <c r="AF172">
        <f t="shared" si="60"/>
        <v>0</v>
      </c>
      <c r="AI172">
        <f t="shared" si="61"/>
        <v>0</v>
      </c>
      <c r="AJ172">
        <f t="shared" si="62"/>
        <v>0</v>
      </c>
      <c r="AK172">
        <f t="shared" si="63"/>
        <v>0</v>
      </c>
      <c r="AL172">
        <f t="shared" si="64"/>
        <v>0</v>
      </c>
    </row>
    <row r="173" spans="1:38" x14ac:dyDescent="0.25">
      <c r="A173" s="1">
        <v>78</v>
      </c>
      <c r="B173" t="s">
        <v>43</v>
      </c>
      <c r="C173" t="s">
        <v>14</v>
      </c>
      <c r="D173">
        <v>2035</v>
      </c>
      <c r="E173" t="s">
        <v>17</v>
      </c>
      <c r="F173">
        <v>4.8791268299502061E-2</v>
      </c>
      <c r="G173" t="s">
        <v>18</v>
      </c>
      <c r="I173" t="s">
        <v>28</v>
      </c>
      <c r="J173">
        <v>4.7260759334647719E-2</v>
      </c>
      <c r="K173" t="s">
        <v>18</v>
      </c>
      <c r="L173" t="s">
        <v>30</v>
      </c>
      <c r="M173" t="s">
        <v>28</v>
      </c>
      <c r="N173">
        <f t="shared" si="70"/>
        <v>-3.1368501336333612</v>
      </c>
      <c r="O173">
        <f t="shared" si="73"/>
        <v>-32.475114238331187</v>
      </c>
      <c r="P173">
        <f t="shared" si="66"/>
        <v>0</v>
      </c>
      <c r="Q173">
        <f t="shared" si="67"/>
        <v>0</v>
      </c>
      <c r="T173">
        <f t="shared" si="53"/>
        <v>0</v>
      </c>
      <c r="U173">
        <f t="shared" si="54"/>
        <v>0</v>
      </c>
      <c r="V173">
        <f t="shared" si="55"/>
        <v>0</v>
      </c>
      <c r="W173">
        <f t="shared" si="56"/>
        <v>0</v>
      </c>
      <c r="AC173">
        <f t="shared" si="57"/>
        <v>0</v>
      </c>
      <c r="AD173">
        <f t="shared" si="58"/>
        <v>0</v>
      </c>
      <c r="AE173">
        <f t="shared" si="59"/>
        <v>0</v>
      </c>
      <c r="AF173">
        <f t="shared" si="60"/>
        <v>0</v>
      </c>
      <c r="AI173">
        <f t="shared" si="61"/>
        <v>0</v>
      </c>
      <c r="AJ173">
        <f t="shared" si="62"/>
        <v>0</v>
      </c>
      <c r="AK173">
        <f t="shared" si="63"/>
        <v>0</v>
      </c>
      <c r="AL173">
        <f t="shared" si="64"/>
        <v>0</v>
      </c>
    </row>
    <row r="174" spans="1:38" x14ac:dyDescent="0.25">
      <c r="A174" s="1">
        <v>117</v>
      </c>
      <c r="B174" t="s">
        <v>63</v>
      </c>
      <c r="C174" t="s">
        <v>14</v>
      </c>
      <c r="D174">
        <v>2040</v>
      </c>
      <c r="E174" t="s">
        <v>17</v>
      </c>
      <c r="F174">
        <v>4.6919842970228658E-2</v>
      </c>
      <c r="G174" t="s">
        <v>18</v>
      </c>
      <c r="I174" t="s">
        <v>28</v>
      </c>
      <c r="J174">
        <v>4.4882374782665463E-2</v>
      </c>
      <c r="K174" t="s">
        <v>18</v>
      </c>
      <c r="L174" t="s">
        <v>30</v>
      </c>
      <c r="M174" t="s">
        <v>28</v>
      </c>
      <c r="N174">
        <f t="shared" si="70"/>
        <v>-4.3424446003708894</v>
      </c>
      <c r="O174">
        <f t="shared" si="73"/>
        <v>-35.873285309446011</v>
      </c>
      <c r="P174">
        <f t="shared" si="66"/>
        <v>0</v>
      </c>
      <c r="Q174">
        <f t="shared" si="67"/>
        <v>0</v>
      </c>
      <c r="T174">
        <f t="shared" si="53"/>
        <v>0</v>
      </c>
      <c r="U174">
        <f t="shared" si="54"/>
        <v>0</v>
      </c>
      <c r="V174">
        <f t="shared" si="55"/>
        <v>0</v>
      </c>
      <c r="W174">
        <f t="shared" si="56"/>
        <v>0</v>
      </c>
      <c r="AC174">
        <f t="shared" si="57"/>
        <v>0</v>
      </c>
      <c r="AD174">
        <f t="shared" si="58"/>
        <v>0</v>
      </c>
      <c r="AE174">
        <f t="shared" si="59"/>
        <v>0</v>
      </c>
      <c r="AF174">
        <f t="shared" si="60"/>
        <v>0</v>
      </c>
      <c r="AI174">
        <f t="shared" si="61"/>
        <v>0</v>
      </c>
      <c r="AJ174">
        <f t="shared" si="62"/>
        <v>0</v>
      </c>
      <c r="AK174">
        <f t="shared" si="63"/>
        <v>0</v>
      </c>
      <c r="AL174">
        <f t="shared" si="64"/>
        <v>0</v>
      </c>
    </row>
    <row r="175" spans="1:38" x14ac:dyDescent="0.25">
      <c r="A175" s="1">
        <v>132</v>
      </c>
      <c r="B175" t="s">
        <v>43</v>
      </c>
      <c r="C175" t="s">
        <v>14</v>
      </c>
      <c r="D175">
        <v>2045</v>
      </c>
      <c r="E175" t="s">
        <v>17</v>
      </c>
      <c r="F175">
        <v>4.4504527144611443E-2</v>
      </c>
      <c r="G175" t="s">
        <v>18</v>
      </c>
      <c r="I175" t="s">
        <v>28</v>
      </c>
      <c r="J175">
        <v>4.18587363996826E-2</v>
      </c>
      <c r="K175" t="s">
        <v>18</v>
      </c>
      <c r="L175" t="s">
        <v>30</v>
      </c>
      <c r="M175" t="s">
        <v>28</v>
      </c>
      <c r="N175">
        <f t="shared" si="70"/>
        <v>-5.9449923742178044</v>
      </c>
      <c r="O175">
        <f t="shared" si="73"/>
        <v>-40.193377480411904</v>
      </c>
      <c r="P175">
        <f t="shared" si="66"/>
        <v>0</v>
      </c>
      <c r="Q175">
        <f t="shared" si="67"/>
        <v>0</v>
      </c>
      <c r="T175">
        <f t="shared" si="53"/>
        <v>0</v>
      </c>
      <c r="U175">
        <f t="shared" si="54"/>
        <v>0</v>
      </c>
      <c r="V175">
        <f t="shared" si="55"/>
        <v>0</v>
      </c>
      <c r="W175">
        <f t="shared" si="56"/>
        <v>0</v>
      </c>
      <c r="AC175">
        <f t="shared" si="57"/>
        <v>0</v>
      </c>
      <c r="AD175">
        <f t="shared" si="58"/>
        <v>0</v>
      </c>
      <c r="AE175">
        <f t="shared" si="59"/>
        <v>0</v>
      </c>
      <c r="AF175">
        <f t="shared" si="60"/>
        <v>0</v>
      </c>
      <c r="AI175">
        <f t="shared" si="61"/>
        <v>0</v>
      </c>
      <c r="AJ175">
        <f t="shared" si="62"/>
        <v>0</v>
      </c>
      <c r="AK175">
        <f t="shared" si="63"/>
        <v>0</v>
      </c>
      <c r="AL175">
        <f t="shared" si="64"/>
        <v>0</v>
      </c>
    </row>
    <row r="176" spans="1:38" x14ac:dyDescent="0.25">
      <c r="A176" s="1">
        <v>149</v>
      </c>
      <c r="B176" t="s">
        <v>43</v>
      </c>
      <c r="C176" t="s">
        <v>14</v>
      </c>
      <c r="D176">
        <v>2050</v>
      </c>
      <c r="E176" t="s">
        <v>17</v>
      </c>
      <c r="F176">
        <v>4.2719863188517948E-2</v>
      </c>
      <c r="G176" t="s">
        <v>18</v>
      </c>
      <c r="I176" t="s">
        <v>28</v>
      </c>
      <c r="J176">
        <v>3.9437730554774862E-2</v>
      </c>
      <c r="K176" t="s">
        <v>18</v>
      </c>
      <c r="L176" t="s">
        <v>30</v>
      </c>
      <c r="M176" t="s">
        <v>28</v>
      </c>
      <c r="N176">
        <f t="shared" si="70"/>
        <v>-7.6829193465798431</v>
      </c>
      <c r="O176">
        <f t="shared" si="73"/>
        <v>-43.652444694041684</v>
      </c>
      <c r="P176">
        <f t="shared" si="66"/>
        <v>0</v>
      </c>
      <c r="Q176">
        <f t="shared" si="67"/>
        <v>0</v>
      </c>
      <c r="S176">
        <f>100*ABS(J174-J176)/ABS(J174)</f>
        <v>12.130918326526338</v>
      </c>
      <c r="T176">
        <f t="shared" si="53"/>
        <v>0</v>
      </c>
      <c r="U176">
        <f t="shared" si="54"/>
        <v>0</v>
      </c>
      <c r="V176">
        <f t="shared" si="55"/>
        <v>0</v>
      </c>
      <c r="W176">
        <f t="shared" si="56"/>
        <v>0</v>
      </c>
      <c r="AC176">
        <f t="shared" si="57"/>
        <v>0</v>
      </c>
      <c r="AD176">
        <f t="shared" si="58"/>
        <v>0</v>
      </c>
      <c r="AE176">
        <f t="shared" si="59"/>
        <v>0</v>
      </c>
      <c r="AF176">
        <f t="shared" si="60"/>
        <v>0</v>
      </c>
      <c r="AI176">
        <f t="shared" si="61"/>
        <v>0</v>
      </c>
      <c r="AJ176">
        <f t="shared" si="62"/>
        <v>0</v>
      </c>
      <c r="AK176">
        <f t="shared" si="63"/>
        <v>0</v>
      </c>
      <c r="AL176">
        <f t="shared" si="64"/>
        <v>0</v>
      </c>
    </row>
    <row r="177" spans="1:38" x14ac:dyDescent="0.25">
      <c r="A177" s="1">
        <v>191</v>
      </c>
      <c r="B177" t="s">
        <v>43</v>
      </c>
      <c r="C177" t="s">
        <v>15</v>
      </c>
      <c r="D177">
        <v>2020</v>
      </c>
      <c r="E177" t="s">
        <v>17</v>
      </c>
      <c r="F177">
        <v>7.0554648002794734E-2</v>
      </c>
      <c r="G177" t="s">
        <v>18</v>
      </c>
      <c r="I177" t="s">
        <v>28</v>
      </c>
      <c r="J177">
        <v>6.9618765779341549E-2</v>
      </c>
      <c r="K177" t="s">
        <v>18</v>
      </c>
      <c r="L177" t="s">
        <v>30</v>
      </c>
      <c r="M177" t="s">
        <v>28</v>
      </c>
      <c r="N177">
        <f t="shared" si="70"/>
        <v>-1.326464308086569</v>
      </c>
      <c r="O177">
        <f>((J177-$J$177)*100)/$J$177</f>
        <v>0</v>
      </c>
      <c r="P177">
        <f t="shared" si="66"/>
        <v>0</v>
      </c>
      <c r="Q177">
        <f t="shared" si="67"/>
        <v>0</v>
      </c>
      <c r="T177">
        <f t="shared" si="53"/>
        <v>0</v>
      </c>
      <c r="U177">
        <f t="shared" si="54"/>
        <v>0</v>
      </c>
      <c r="V177">
        <f t="shared" si="55"/>
        <v>0</v>
      </c>
      <c r="W177">
        <f t="shared" si="56"/>
        <v>0</v>
      </c>
      <c r="AC177">
        <f t="shared" si="57"/>
        <v>0</v>
      </c>
      <c r="AD177">
        <f t="shared" si="58"/>
        <v>0</v>
      </c>
      <c r="AE177">
        <f t="shared" si="59"/>
        <v>0</v>
      </c>
      <c r="AF177">
        <f t="shared" si="60"/>
        <v>0</v>
      </c>
      <c r="AI177">
        <f t="shared" si="61"/>
        <v>0</v>
      </c>
      <c r="AJ177">
        <f t="shared" si="62"/>
        <v>0</v>
      </c>
      <c r="AK177">
        <f t="shared" si="63"/>
        <v>0</v>
      </c>
      <c r="AL177">
        <f t="shared" si="64"/>
        <v>0</v>
      </c>
    </row>
    <row r="178" spans="1:38" x14ac:dyDescent="0.25">
      <c r="A178" s="1">
        <v>192</v>
      </c>
      <c r="B178" t="s">
        <v>43</v>
      </c>
      <c r="C178" t="s">
        <v>15</v>
      </c>
      <c r="D178">
        <v>2025</v>
      </c>
      <c r="E178" t="s">
        <v>17</v>
      </c>
      <c r="F178">
        <v>5.3017457307653143E-2</v>
      </c>
      <c r="G178" t="s">
        <v>18</v>
      </c>
      <c r="I178" t="s">
        <v>28</v>
      </c>
      <c r="J178">
        <v>5.5266734222199208E-2</v>
      </c>
      <c r="K178" t="s">
        <v>18</v>
      </c>
      <c r="L178" t="s">
        <v>30</v>
      </c>
      <c r="M178" t="s">
        <v>28</v>
      </c>
      <c r="N178">
        <f t="shared" si="70"/>
        <v>4.2425212916074324</v>
      </c>
      <c r="O178">
        <f t="shared" ref="O178:O183" si="74">((J178-$J$177)*100)/$J$177</f>
        <v>-20.615176664624403</v>
      </c>
      <c r="P178">
        <f t="shared" si="66"/>
        <v>0</v>
      </c>
      <c r="Q178">
        <f t="shared" si="67"/>
        <v>0</v>
      </c>
      <c r="T178">
        <f t="shared" si="53"/>
        <v>0</v>
      </c>
      <c r="U178">
        <f t="shared" si="54"/>
        <v>0</v>
      </c>
      <c r="V178">
        <f t="shared" si="55"/>
        <v>0</v>
      </c>
      <c r="W178">
        <f t="shared" si="56"/>
        <v>0</v>
      </c>
      <c r="AC178">
        <f t="shared" si="57"/>
        <v>0</v>
      </c>
      <c r="AD178">
        <f t="shared" si="58"/>
        <v>0</v>
      </c>
      <c r="AE178">
        <f t="shared" si="59"/>
        <v>0</v>
      </c>
      <c r="AF178">
        <f t="shared" si="60"/>
        <v>0</v>
      </c>
      <c r="AI178">
        <f t="shared" si="61"/>
        <v>0</v>
      </c>
      <c r="AJ178">
        <f t="shared" si="62"/>
        <v>0</v>
      </c>
      <c r="AK178">
        <f t="shared" si="63"/>
        <v>0</v>
      </c>
      <c r="AL178">
        <f t="shared" si="64"/>
        <v>0</v>
      </c>
    </row>
    <row r="179" spans="1:38" x14ac:dyDescent="0.25">
      <c r="A179" s="1">
        <v>221</v>
      </c>
      <c r="B179" t="s">
        <v>43</v>
      </c>
      <c r="C179" t="s">
        <v>15</v>
      </c>
      <c r="D179">
        <v>2030</v>
      </c>
      <c r="E179" t="s">
        <v>17</v>
      </c>
      <c r="F179">
        <v>4.3074643410926483E-2</v>
      </c>
      <c r="G179" t="s">
        <v>18</v>
      </c>
      <c r="I179" t="s">
        <v>28</v>
      </c>
      <c r="J179">
        <v>4.602329028669809E-2</v>
      </c>
      <c r="K179" t="s">
        <v>18</v>
      </c>
      <c r="L179" t="s">
        <v>30</v>
      </c>
      <c r="M179" t="s">
        <v>28</v>
      </c>
      <c r="N179">
        <f t="shared" si="70"/>
        <v>6.8454353705076558</v>
      </c>
      <c r="O179">
        <f t="shared" si="74"/>
        <v>-33.892407066551456</v>
      </c>
      <c r="P179">
        <f t="shared" si="66"/>
        <v>0</v>
      </c>
      <c r="Q179">
        <f t="shared" si="67"/>
        <v>0</v>
      </c>
      <c r="T179">
        <f t="shared" si="53"/>
        <v>0</v>
      </c>
      <c r="U179">
        <f t="shared" si="54"/>
        <v>0</v>
      </c>
      <c r="V179">
        <f t="shared" si="55"/>
        <v>0</v>
      </c>
      <c r="W179">
        <f t="shared" si="56"/>
        <v>0</v>
      </c>
      <c r="AC179">
        <f t="shared" si="57"/>
        <v>0</v>
      </c>
      <c r="AD179">
        <f t="shared" si="58"/>
        <v>0</v>
      </c>
      <c r="AE179">
        <f t="shared" si="59"/>
        <v>0</v>
      </c>
      <c r="AF179">
        <f t="shared" si="60"/>
        <v>0</v>
      </c>
      <c r="AI179">
        <f t="shared" si="61"/>
        <v>0</v>
      </c>
      <c r="AJ179">
        <f t="shared" si="62"/>
        <v>0</v>
      </c>
      <c r="AK179">
        <f t="shared" si="63"/>
        <v>0</v>
      </c>
      <c r="AL179">
        <f t="shared" si="64"/>
        <v>0</v>
      </c>
    </row>
    <row r="180" spans="1:38" x14ac:dyDescent="0.25">
      <c r="A180" s="1">
        <v>248</v>
      </c>
      <c r="B180" t="s">
        <v>43</v>
      </c>
      <c r="C180" t="s">
        <v>15</v>
      </c>
      <c r="D180">
        <v>2035</v>
      </c>
      <c r="E180" t="s">
        <v>17</v>
      </c>
      <c r="F180">
        <v>3.9416229474221673E-2</v>
      </c>
      <c r="G180" t="s">
        <v>18</v>
      </c>
      <c r="I180" t="s">
        <v>28</v>
      </c>
      <c r="J180">
        <v>4.173981199728103E-2</v>
      </c>
      <c r="K180" t="s">
        <v>18</v>
      </c>
      <c r="L180" t="s">
        <v>30</v>
      </c>
      <c r="M180" t="s">
        <v>28</v>
      </c>
      <c r="N180">
        <f t="shared" si="70"/>
        <v>5.8949893332110497</v>
      </c>
      <c r="O180">
        <f t="shared" si="74"/>
        <v>-40.045170967873197</v>
      </c>
      <c r="P180">
        <f t="shared" si="66"/>
        <v>0</v>
      </c>
      <c r="Q180">
        <f t="shared" si="67"/>
        <v>0</v>
      </c>
      <c r="T180">
        <f t="shared" si="53"/>
        <v>0</v>
      </c>
      <c r="U180">
        <f t="shared" si="54"/>
        <v>0</v>
      </c>
      <c r="V180">
        <f t="shared" si="55"/>
        <v>0</v>
      </c>
      <c r="W180">
        <f t="shared" si="56"/>
        <v>0</v>
      </c>
      <c r="AC180">
        <f t="shared" si="57"/>
        <v>0</v>
      </c>
      <c r="AD180">
        <f t="shared" si="58"/>
        <v>0</v>
      </c>
      <c r="AE180">
        <f t="shared" si="59"/>
        <v>0</v>
      </c>
      <c r="AF180">
        <f t="shared" si="60"/>
        <v>0</v>
      </c>
      <c r="AI180">
        <f t="shared" si="61"/>
        <v>0</v>
      </c>
      <c r="AJ180">
        <f t="shared" si="62"/>
        <v>0</v>
      </c>
      <c r="AK180">
        <f t="shared" si="63"/>
        <v>0</v>
      </c>
      <c r="AL180">
        <f t="shared" si="64"/>
        <v>0</v>
      </c>
    </row>
    <row r="181" spans="1:38" x14ac:dyDescent="0.25">
      <c r="A181" s="1">
        <v>276</v>
      </c>
      <c r="B181" t="s">
        <v>63</v>
      </c>
      <c r="C181" t="s">
        <v>15</v>
      </c>
      <c r="D181">
        <v>2040</v>
      </c>
      <c r="E181" t="s">
        <v>17</v>
      </c>
      <c r="F181">
        <v>3.6759797030887949E-2</v>
      </c>
      <c r="G181" t="s">
        <v>18</v>
      </c>
      <c r="I181" t="s">
        <v>28</v>
      </c>
      <c r="J181">
        <v>3.8920589728040127E-2</v>
      </c>
      <c r="K181" t="s">
        <v>18</v>
      </c>
      <c r="L181" t="s">
        <v>30</v>
      </c>
      <c r="M181" t="s">
        <v>28</v>
      </c>
      <c r="N181">
        <f t="shared" si="70"/>
        <v>5.8781409901054156</v>
      </c>
      <c r="O181">
        <f t="shared" si="74"/>
        <v>-44.094685833127336</v>
      </c>
      <c r="P181">
        <f t="shared" si="66"/>
        <v>0</v>
      </c>
      <c r="Q181">
        <f t="shared" si="67"/>
        <v>0</v>
      </c>
      <c r="T181">
        <f t="shared" si="53"/>
        <v>0</v>
      </c>
      <c r="U181">
        <f t="shared" si="54"/>
        <v>0</v>
      </c>
      <c r="V181">
        <f t="shared" si="55"/>
        <v>0</v>
      </c>
      <c r="W181">
        <f t="shared" si="56"/>
        <v>0</v>
      </c>
      <c r="AC181">
        <f t="shared" si="57"/>
        <v>0</v>
      </c>
      <c r="AD181">
        <f t="shared" si="58"/>
        <v>0</v>
      </c>
      <c r="AE181">
        <f t="shared" si="59"/>
        <v>0</v>
      </c>
      <c r="AF181">
        <f t="shared" si="60"/>
        <v>0</v>
      </c>
      <c r="AI181">
        <f t="shared" si="61"/>
        <v>0</v>
      </c>
      <c r="AJ181">
        <f t="shared" si="62"/>
        <v>0</v>
      </c>
      <c r="AK181">
        <f t="shared" si="63"/>
        <v>0</v>
      </c>
      <c r="AL181">
        <f t="shared" si="64"/>
        <v>0</v>
      </c>
    </row>
    <row r="182" spans="1:38" x14ac:dyDescent="0.25">
      <c r="A182" s="1">
        <v>299</v>
      </c>
      <c r="B182" t="s">
        <v>43</v>
      </c>
      <c r="C182" t="s">
        <v>15</v>
      </c>
      <c r="D182">
        <v>2045</v>
      </c>
      <c r="E182" t="s">
        <v>17</v>
      </c>
      <c r="F182">
        <v>3.3847688775339467E-2</v>
      </c>
      <c r="G182" t="s">
        <v>18</v>
      </c>
      <c r="I182" t="s">
        <v>28</v>
      </c>
      <c r="J182">
        <v>3.6899774519088373E-2</v>
      </c>
      <c r="K182" t="s">
        <v>18</v>
      </c>
      <c r="L182" t="s">
        <v>30</v>
      </c>
      <c r="M182" t="s">
        <v>28</v>
      </c>
      <c r="N182">
        <f t="shared" si="70"/>
        <v>9.0171171331868756</v>
      </c>
      <c r="O182">
        <f t="shared" si="74"/>
        <v>-46.997373328847644</v>
      </c>
      <c r="P182">
        <f t="shared" si="66"/>
        <v>0</v>
      </c>
      <c r="Q182">
        <f t="shared" si="67"/>
        <v>0</v>
      </c>
      <c r="T182">
        <f t="shared" si="53"/>
        <v>0</v>
      </c>
      <c r="U182">
        <f t="shared" si="54"/>
        <v>0</v>
      </c>
      <c r="V182">
        <f t="shared" si="55"/>
        <v>0</v>
      </c>
      <c r="W182">
        <f t="shared" si="56"/>
        <v>0</v>
      </c>
      <c r="AC182">
        <f t="shared" si="57"/>
        <v>0</v>
      </c>
      <c r="AD182">
        <f t="shared" si="58"/>
        <v>0</v>
      </c>
      <c r="AE182">
        <f t="shared" si="59"/>
        <v>0</v>
      </c>
      <c r="AF182">
        <f t="shared" si="60"/>
        <v>0</v>
      </c>
      <c r="AI182">
        <f t="shared" si="61"/>
        <v>0</v>
      </c>
      <c r="AJ182">
        <f t="shared" si="62"/>
        <v>0</v>
      </c>
      <c r="AK182">
        <f t="shared" si="63"/>
        <v>0</v>
      </c>
      <c r="AL182">
        <f t="shared" si="64"/>
        <v>0</v>
      </c>
    </row>
    <row r="183" spans="1:38" x14ac:dyDescent="0.25">
      <c r="A183" s="1">
        <v>333</v>
      </c>
      <c r="B183" t="s">
        <v>43</v>
      </c>
      <c r="C183" t="s">
        <v>15</v>
      </c>
      <c r="D183">
        <v>2050</v>
      </c>
      <c r="E183" t="s">
        <v>17</v>
      </c>
      <c r="F183">
        <v>3.1151671360295129E-2</v>
      </c>
      <c r="G183" t="s">
        <v>18</v>
      </c>
      <c r="I183" t="s">
        <v>28</v>
      </c>
      <c r="J183">
        <v>3.5290469368041248E-2</v>
      </c>
      <c r="K183" t="s">
        <v>18</v>
      </c>
      <c r="L183" t="s">
        <v>30</v>
      </c>
      <c r="M183" t="s">
        <v>28</v>
      </c>
      <c r="N183">
        <f t="shared" si="70"/>
        <v>13.285958110810361</v>
      </c>
      <c r="O183">
        <f t="shared" si="74"/>
        <v>-49.308970113179981</v>
      </c>
      <c r="P183">
        <f t="shared" si="66"/>
        <v>0</v>
      </c>
      <c r="Q183">
        <f t="shared" si="67"/>
        <v>0</v>
      </c>
      <c r="S183">
        <f>100*ABS(J181-J183)/ABS(J181)</f>
        <v>9.3269921791127892</v>
      </c>
      <c r="T183">
        <f t="shared" si="53"/>
        <v>0</v>
      </c>
      <c r="U183">
        <f t="shared" si="54"/>
        <v>0</v>
      </c>
      <c r="V183">
        <f t="shared" si="55"/>
        <v>0</v>
      </c>
      <c r="W183">
        <f t="shared" si="56"/>
        <v>0</v>
      </c>
      <c r="AC183">
        <f t="shared" si="57"/>
        <v>0</v>
      </c>
      <c r="AD183">
        <f t="shared" si="58"/>
        <v>0</v>
      </c>
      <c r="AE183">
        <f t="shared" si="59"/>
        <v>0</v>
      </c>
      <c r="AF183">
        <f t="shared" si="60"/>
        <v>0</v>
      </c>
      <c r="AI183">
        <f t="shared" si="61"/>
        <v>0</v>
      </c>
      <c r="AJ183">
        <f t="shared" si="62"/>
        <v>0</v>
      </c>
      <c r="AK183">
        <f t="shared" si="63"/>
        <v>0</v>
      </c>
      <c r="AL183">
        <f t="shared" si="64"/>
        <v>0</v>
      </c>
    </row>
    <row r="184" spans="1:38" x14ac:dyDescent="0.25">
      <c r="A184" s="1">
        <v>346</v>
      </c>
      <c r="B184" t="s">
        <v>43</v>
      </c>
      <c r="C184" t="s">
        <v>16</v>
      </c>
      <c r="D184">
        <v>2020</v>
      </c>
      <c r="E184" t="s">
        <v>17</v>
      </c>
      <c r="F184">
        <v>7.0554648002794734E-2</v>
      </c>
      <c r="G184" t="s">
        <v>18</v>
      </c>
      <c r="I184" t="s">
        <v>28</v>
      </c>
      <c r="J184">
        <v>6.9618765779341535E-2</v>
      </c>
      <c r="K184" t="s">
        <v>18</v>
      </c>
      <c r="L184" t="s">
        <v>30</v>
      </c>
      <c r="M184" t="s">
        <v>28</v>
      </c>
      <c r="N184">
        <f t="shared" si="70"/>
        <v>-1.3264643080865888</v>
      </c>
      <c r="O184">
        <f>((J184-$J$184)*100)/$J$184</f>
        <v>0</v>
      </c>
      <c r="P184">
        <f t="shared" si="66"/>
        <v>0</v>
      </c>
      <c r="Q184">
        <f t="shared" si="67"/>
        <v>0</v>
      </c>
      <c r="T184">
        <f t="shared" si="53"/>
        <v>0</v>
      </c>
      <c r="U184">
        <f t="shared" si="54"/>
        <v>0</v>
      </c>
      <c r="V184">
        <f t="shared" si="55"/>
        <v>0</v>
      </c>
      <c r="W184">
        <f t="shared" si="56"/>
        <v>0</v>
      </c>
      <c r="AC184">
        <f t="shared" si="57"/>
        <v>0</v>
      </c>
      <c r="AD184">
        <f t="shared" si="58"/>
        <v>0</v>
      </c>
      <c r="AE184">
        <f t="shared" si="59"/>
        <v>0</v>
      </c>
      <c r="AF184">
        <f t="shared" si="60"/>
        <v>0</v>
      </c>
      <c r="AI184">
        <f t="shared" si="61"/>
        <v>0</v>
      </c>
      <c r="AJ184">
        <f t="shared" si="62"/>
        <v>0</v>
      </c>
      <c r="AK184">
        <f t="shared" si="63"/>
        <v>0</v>
      </c>
      <c r="AL184">
        <f t="shared" si="64"/>
        <v>0</v>
      </c>
    </row>
    <row r="185" spans="1:38" x14ac:dyDescent="0.25">
      <c r="A185" s="1">
        <v>364</v>
      </c>
      <c r="B185" t="s">
        <v>43</v>
      </c>
      <c r="C185" t="s">
        <v>16</v>
      </c>
      <c r="D185">
        <v>2025</v>
      </c>
      <c r="E185" t="s">
        <v>17</v>
      </c>
      <c r="F185">
        <v>5.6120542803447179E-2</v>
      </c>
      <c r="G185" t="s">
        <v>18</v>
      </c>
      <c r="I185" t="s">
        <v>28</v>
      </c>
      <c r="J185">
        <v>5.2137950492579528E-2</v>
      </c>
      <c r="K185" t="s">
        <v>18</v>
      </c>
      <c r="L185" t="s">
        <v>30</v>
      </c>
      <c r="M185" t="s">
        <v>28</v>
      </c>
      <c r="N185">
        <f t="shared" si="70"/>
        <v>-7.096496419886769</v>
      </c>
      <c r="O185">
        <f t="shared" ref="O185:O190" si="75">((J185-$J$184)*100)/$J$184</f>
        <v>-25.10934385445427</v>
      </c>
      <c r="P185">
        <f t="shared" si="66"/>
        <v>0</v>
      </c>
      <c r="Q185">
        <f t="shared" si="67"/>
        <v>0</v>
      </c>
      <c r="T185">
        <f t="shared" si="53"/>
        <v>0</v>
      </c>
      <c r="U185">
        <f t="shared" si="54"/>
        <v>0</v>
      </c>
      <c r="V185">
        <f t="shared" si="55"/>
        <v>0</v>
      </c>
      <c r="W185">
        <f t="shared" si="56"/>
        <v>0</v>
      </c>
      <c r="AC185">
        <f t="shared" si="57"/>
        <v>0</v>
      </c>
      <c r="AD185">
        <f t="shared" si="58"/>
        <v>0</v>
      </c>
      <c r="AE185">
        <f t="shared" si="59"/>
        <v>0</v>
      </c>
      <c r="AF185">
        <f t="shared" si="60"/>
        <v>0</v>
      </c>
      <c r="AI185">
        <f t="shared" si="61"/>
        <v>0</v>
      </c>
      <c r="AJ185">
        <f t="shared" si="62"/>
        <v>0</v>
      </c>
      <c r="AK185">
        <f t="shared" si="63"/>
        <v>0</v>
      </c>
      <c r="AL185">
        <f t="shared" si="64"/>
        <v>0</v>
      </c>
    </row>
    <row r="186" spans="1:38" x14ac:dyDescent="0.25">
      <c r="A186" s="1">
        <v>403</v>
      </c>
      <c r="B186" t="s">
        <v>43</v>
      </c>
      <c r="C186" t="s">
        <v>16</v>
      </c>
      <c r="D186">
        <v>2030</v>
      </c>
      <c r="E186" t="s">
        <v>17</v>
      </c>
      <c r="F186">
        <v>4.6751241191288477E-2</v>
      </c>
      <c r="G186" t="s">
        <v>18</v>
      </c>
      <c r="I186" t="s">
        <v>28</v>
      </c>
      <c r="J186">
        <v>4.2391905556412077E-2</v>
      </c>
      <c r="K186" t="s">
        <v>18</v>
      </c>
      <c r="L186" t="s">
        <v>30</v>
      </c>
      <c r="M186" t="s">
        <v>28</v>
      </c>
      <c r="N186">
        <f t="shared" si="70"/>
        <v>-9.324534544526081</v>
      </c>
      <c r="O186">
        <f t="shared" si="75"/>
        <v>-39.108507480907789</v>
      </c>
      <c r="P186">
        <f t="shared" si="66"/>
        <v>0</v>
      </c>
      <c r="Q186">
        <f t="shared" si="67"/>
        <v>0</v>
      </c>
      <c r="T186">
        <f t="shared" si="53"/>
        <v>0</v>
      </c>
      <c r="U186">
        <f t="shared" si="54"/>
        <v>0</v>
      </c>
      <c r="V186">
        <f t="shared" si="55"/>
        <v>0</v>
      </c>
      <c r="W186">
        <f t="shared" si="56"/>
        <v>0</v>
      </c>
      <c r="AC186">
        <f t="shared" si="57"/>
        <v>0</v>
      </c>
      <c r="AD186">
        <f t="shared" si="58"/>
        <v>0</v>
      </c>
      <c r="AE186">
        <f t="shared" si="59"/>
        <v>0</v>
      </c>
      <c r="AF186">
        <f t="shared" si="60"/>
        <v>0</v>
      </c>
      <c r="AI186">
        <f t="shared" si="61"/>
        <v>0</v>
      </c>
      <c r="AJ186">
        <f t="shared" si="62"/>
        <v>0</v>
      </c>
      <c r="AK186">
        <f t="shared" si="63"/>
        <v>0</v>
      </c>
      <c r="AL186">
        <f t="shared" si="64"/>
        <v>0</v>
      </c>
    </row>
    <row r="187" spans="1:38" x14ac:dyDescent="0.25">
      <c r="A187" s="1">
        <v>429</v>
      </c>
      <c r="B187" t="s">
        <v>43</v>
      </c>
      <c r="C187" t="s">
        <v>16</v>
      </c>
      <c r="D187">
        <v>2035</v>
      </c>
      <c r="E187" t="s">
        <v>17</v>
      </c>
      <c r="F187">
        <v>4.2376898007594657E-2</v>
      </c>
      <c r="G187" t="s">
        <v>18</v>
      </c>
      <c r="I187" t="s">
        <v>28</v>
      </c>
      <c r="J187">
        <v>3.9083324788260938E-2</v>
      </c>
      <c r="K187" t="s">
        <v>18</v>
      </c>
      <c r="L187" t="s">
        <v>30</v>
      </c>
      <c r="M187" t="s">
        <v>28</v>
      </c>
      <c r="N187">
        <f t="shared" si="70"/>
        <v>-7.7720960574873947</v>
      </c>
      <c r="O187">
        <f t="shared" si="75"/>
        <v>-43.860934116332167</v>
      </c>
      <c r="P187">
        <f t="shared" si="66"/>
        <v>0</v>
      </c>
      <c r="Q187">
        <f t="shared" si="67"/>
        <v>0</v>
      </c>
      <c r="T187">
        <f t="shared" si="53"/>
        <v>0</v>
      </c>
      <c r="U187">
        <f t="shared" si="54"/>
        <v>0</v>
      </c>
      <c r="V187">
        <f t="shared" si="55"/>
        <v>0</v>
      </c>
      <c r="W187">
        <f t="shared" si="56"/>
        <v>0</v>
      </c>
      <c r="AC187">
        <f t="shared" si="57"/>
        <v>0</v>
      </c>
      <c r="AD187">
        <f t="shared" si="58"/>
        <v>0</v>
      </c>
      <c r="AE187">
        <f t="shared" si="59"/>
        <v>0</v>
      </c>
      <c r="AF187">
        <f t="shared" si="60"/>
        <v>0</v>
      </c>
      <c r="AI187">
        <f t="shared" si="61"/>
        <v>0</v>
      </c>
      <c r="AJ187">
        <f t="shared" si="62"/>
        <v>0</v>
      </c>
      <c r="AK187">
        <f t="shared" si="63"/>
        <v>0</v>
      </c>
      <c r="AL187">
        <f t="shared" si="64"/>
        <v>0</v>
      </c>
    </row>
    <row r="188" spans="1:38" x14ac:dyDescent="0.25">
      <c r="A188" s="1">
        <v>436</v>
      </c>
      <c r="B188" t="s">
        <v>63</v>
      </c>
      <c r="C188" t="s">
        <v>16</v>
      </c>
      <c r="D188">
        <v>2040</v>
      </c>
      <c r="E188" t="s">
        <v>17</v>
      </c>
      <c r="F188">
        <v>3.9340579937038017E-2</v>
      </c>
      <c r="G188" t="s">
        <v>18</v>
      </c>
      <c r="I188" t="s">
        <v>28</v>
      </c>
      <c r="J188">
        <v>3.7153265284758867E-2</v>
      </c>
      <c r="K188" t="s">
        <v>18</v>
      </c>
      <c r="L188" t="s">
        <v>30</v>
      </c>
      <c r="M188" t="s">
        <v>28</v>
      </c>
      <c r="N188">
        <f t="shared" si="70"/>
        <v>-5.5599451146368501</v>
      </c>
      <c r="O188">
        <f t="shared" si="75"/>
        <v>-46.633260631886102</v>
      </c>
      <c r="P188">
        <f t="shared" si="66"/>
        <v>0</v>
      </c>
      <c r="Q188">
        <f t="shared" si="67"/>
        <v>0</v>
      </c>
      <c r="T188">
        <f t="shared" si="53"/>
        <v>0</v>
      </c>
      <c r="U188">
        <f t="shared" si="54"/>
        <v>0</v>
      </c>
      <c r="V188">
        <f t="shared" si="55"/>
        <v>0</v>
      </c>
      <c r="W188">
        <f t="shared" si="56"/>
        <v>0</v>
      </c>
      <c r="AC188">
        <f t="shared" si="57"/>
        <v>0</v>
      </c>
      <c r="AD188">
        <f t="shared" si="58"/>
        <v>0</v>
      </c>
      <c r="AE188">
        <f t="shared" si="59"/>
        <v>0</v>
      </c>
      <c r="AF188">
        <f t="shared" si="60"/>
        <v>0</v>
      </c>
      <c r="AI188">
        <f t="shared" si="61"/>
        <v>0</v>
      </c>
      <c r="AJ188">
        <f t="shared" si="62"/>
        <v>0</v>
      </c>
      <c r="AK188">
        <f t="shared" si="63"/>
        <v>0</v>
      </c>
      <c r="AL188">
        <f t="shared" si="64"/>
        <v>0</v>
      </c>
    </row>
    <row r="189" spans="1:38" x14ac:dyDescent="0.25">
      <c r="A189" s="1">
        <v>459</v>
      </c>
      <c r="B189" t="s">
        <v>43</v>
      </c>
      <c r="C189" t="s">
        <v>16</v>
      </c>
      <c r="D189">
        <v>2045</v>
      </c>
      <c r="E189" t="s">
        <v>17</v>
      </c>
      <c r="F189">
        <v>3.6879177288104657E-2</v>
      </c>
      <c r="G189" t="s">
        <v>18</v>
      </c>
      <c r="I189" t="s">
        <v>28</v>
      </c>
      <c r="J189">
        <v>3.5343747299067578E-2</v>
      </c>
      <c r="K189" t="s">
        <v>18</v>
      </c>
      <c r="L189" t="s">
        <v>30</v>
      </c>
      <c r="M189" t="s">
        <v>28</v>
      </c>
      <c r="N189">
        <f t="shared" si="70"/>
        <v>-4.1634062957590183</v>
      </c>
      <c r="O189">
        <f t="shared" si="75"/>
        <v>-49.232441995466438</v>
      </c>
      <c r="P189">
        <f t="shared" si="66"/>
        <v>0</v>
      </c>
      <c r="Q189">
        <f t="shared" si="67"/>
        <v>0</v>
      </c>
      <c r="T189">
        <f t="shared" si="53"/>
        <v>0</v>
      </c>
      <c r="U189">
        <f t="shared" si="54"/>
        <v>0</v>
      </c>
      <c r="V189">
        <f t="shared" si="55"/>
        <v>0</v>
      </c>
      <c r="W189">
        <f t="shared" si="56"/>
        <v>0</v>
      </c>
      <c r="AC189">
        <f t="shared" si="57"/>
        <v>0</v>
      </c>
      <c r="AD189">
        <f t="shared" si="58"/>
        <v>0</v>
      </c>
      <c r="AE189">
        <f t="shared" si="59"/>
        <v>0</v>
      </c>
      <c r="AF189">
        <f t="shared" si="60"/>
        <v>0</v>
      </c>
      <c r="AI189">
        <f t="shared" si="61"/>
        <v>0</v>
      </c>
      <c r="AJ189">
        <f t="shared" si="62"/>
        <v>0</v>
      </c>
      <c r="AK189">
        <f t="shared" si="63"/>
        <v>0</v>
      </c>
      <c r="AL189">
        <f t="shared" si="64"/>
        <v>0</v>
      </c>
    </row>
    <row r="190" spans="1:38" x14ac:dyDescent="0.25">
      <c r="A190" s="1">
        <v>482</v>
      </c>
      <c r="B190" t="s">
        <v>43</v>
      </c>
      <c r="C190" t="s">
        <v>16</v>
      </c>
      <c r="D190">
        <v>2050</v>
      </c>
      <c r="E190" t="s">
        <v>17</v>
      </c>
      <c r="F190">
        <v>3.4660941120530697E-2</v>
      </c>
      <c r="G190" t="s">
        <v>18</v>
      </c>
      <c r="I190" t="s">
        <v>28</v>
      </c>
      <c r="J190">
        <v>3.3837867280780622E-2</v>
      </c>
      <c r="K190" t="s">
        <v>18</v>
      </c>
      <c r="L190" t="s">
        <v>30</v>
      </c>
      <c r="M190" t="s">
        <v>28</v>
      </c>
      <c r="N190">
        <f t="shared" si="70"/>
        <v>-2.3746436569275513</v>
      </c>
      <c r="O190">
        <f t="shared" si="75"/>
        <v>-51.395479506156988</v>
      </c>
      <c r="P190">
        <f t="shared" si="66"/>
        <v>0</v>
      </c>
      <c r="Q190">
        <f t="shared" si="67"/>
        <v>0</v>
      </c>
      <c r="S190">
        <f>100*ABS(J188-J190)/ABS(J188)</f>
        <v>8.9235709932023095</v>
      </c>
      <c r="T190">
        <f t="shared" si="53"/>
        <v>0</v>
      </c>
      <c r="U190">
        <f t="shared" si="54"/>
        <v>0</v>
      </c>
      <c r="V190">
        <f t="shared" si="55"/>
        <v>0</v>
      </c>
      <c r="W190">
        <f t="shared" si="56"/>
        <v>0</v>
      </c>
      <c r="AC190">
        <f t="shared" si="57"/>
        <v>0</v>
      </c>
      <c r="AD190">
        <f t="shared" si="58"/>
        <v>0</v>
      </c>
      <c r="AE190">
        <f t="shared" si="59"/>
        <v>0</v>
      </c>
      <c r="AF190">
        <f t="shared" si="60"/>
        <v>0</v>
      </c>
      <c r="AI190">
        <f t="shared" si="61"/>
        <v>0</v>
      </c>
      <c r="AJ190">
        <f t="shared" si="62"/>
        <v>0</v>
      </c>
      <c r="AK190">
        <f t="shared" si="63"/>
        <v>0</v>
      </c>
      <c r="AL190">
        <f t="shared" si="64"/>
        <v>0</v>
      </c>
    </row>
    <row r="191" spans="1:38" x14ac:dyDescent="0.25">
      <c r="A191" s="1">
        <v>16</v>
      </c>
      <c r="B191" t="s">
        <v>44</v>
      </c>
      <c r="C191" t="s">
        <v>14</v>
      </c>
      <c r="D191">
        <v>2020</v>
      </c>
      <c r="E191" t="s">
        <v>17</v>
      </c>
      <c r="F191">
        <v>7.2922367281456082E-2</v>
      </c>
      <c r="G191" t="s">
        <v>18</v>
      </c>
      <c r="I191" t="s">
        <v>29</v>
      </c>
      <c r="J191">
        <v>7.1870158505791801E-2</v>
      </c>
      <c r="K191" t="s">
        <v>18</v>
      </c>
      <c r="L191" t="s">
        <v>30</v>
      </c>
      <c r="M191" t="s">
        <v>29</v>
      </c>
      <c r="N191">
        <f t="shared" si="70"/>
        <v>-1.442916371054036</v>
      </c>
      <c r="O191">
        <f>((J191-$J$191)*100)/$J$191</f>
        <v>0</v>
      </c>
      <c r="P191">
        <f t="shared" si="66"/>
        <v>0</v>
      </c>
      <c r="Q191">
        <f t="shared" si="67"/>
        <v>0</v>
      </c>
      <c r="T191">
        <f t="shared" si="53"/>
        <v>0</v>
      </c>
      <c r="U191">
        <f t="shared" si="54"/>
        <v>0</v>
      </c>
      <c r="V191">
        <f t="shared" si="55"/>
        <v>0</v>
      </c>
      <c r="W191">
        <f t="shared" si="56"/>
        <v>0</v>
      </c>
      <c r="AC191">
        <f t="shared" si="57"/>
        <v>0</v>
      </c>
      <c r="AD191">
        <f t="shared" si="58"/>
        <v>0</v>
      </c>
      <c r="AE191">
        <f t="shared" si="59"/>
        <v>0</v>
      </c>
      <c r="AF191">
        <f t="shared" si="60"/>
        <v>0</v>
      </c>
      <c r="AI191">
        <f t="shared" si="61"/>
        <v>0</v>
      </c>
      <c r="AJ191">
        <f t="shared" si="62"/>
        <v>0</v>
      </c>
      <c r="AK191">
        <f t="shared" si="63"/>
        <v>0</v>
      </c>
      <c r="AL191">
        <f t="shared" si="64"/>
        <v>0</v>
      </c>
    </row>
    <row r="192" spans="1:38" x14ac:dyDescent="0.25">
      <c r="A192" s="1">
        <v>24</v>
      </c>
      <c r="B192" t="s">
        <v>44</v>
      </c>
      <c r="C192" t="s">
        <v>14</v>
      </c>
      <c r="D192">
        <v>2025</v>
      </c>
      <c r="E192" t="s">
        <v>17</v>
      </c>
      <c r="F192">
        <v>6.1323343477268678E-2</v>
      </c>
      <c r="G192" t="s">
        <v>18</v>
      </c>
      <c r="I192" t="s">
        <v>29</v>
      </c>
      <c r="J192">
        <v>6.0235956120630561E-2</v>
      </c>
      <c r="K192" t="s">
        <v>18</v>
      </c>
      <c r="L192" t="s">
        <v>30</v>
      </c>
      <c r="M192" t="s">
        <v>29</v>
      </c>
      <c r="N192">
        <f t="shared" si="70"/>
        <v>-1.7732029843434571</v>
      </c>
      <c r="O192">
        <f t="shared" ref="O192:O197" si="76">((J192-$J$191)*100)/$J$191</f>
        <v>-16.187806771323139</v>
      </c>
      <c r="P192">
        <f t="shared" si="66"/>
        <v>0</v>
      </c>
      <c r="Q192">
        <f t="shared" si="67"/>
        <v>0</v>
      </c>
      <c r="T192">
        <f t="shared" si="53"/>
        <v>0</v>
      </c>
      <c r="U192">
        <f t="shared" si="54"/>
        <v>0</v>
      </c>
      <c r="V192">
        <f t="shared" si="55"/>
        <v>0</v>
      </c>
      <c r="W192">
        <f t="shared" si="56"/>
        <v>0</v>
      </c>
      <c r="AC192">
        <f t="shared" si="57"/>
        <v>0</v>
      </c>
      <c r="AD192">
        <f t="shared" si="58"/>
        <v>0</v>
      </c>
      <c r="AE192">
        <f t="shared" si="59"/>
        <v>0</v>
      </c>
      <c r="AF192">
        <f t="shared" si="60"/>
        <v>0</v>
      </c>
      <c r="AI192">
        <f t="shared" si="61"/>
        <v>0</v>
      </c>
      <c r="AJ192">
        <f t="shared" si="62"/>
        <v>0</v>
      </c>
      <c r="AK192">
        <f t="shared" si="63"/>
        <v>0</v>
      </c>
      <c r="AL192">
        <f t="shared" si="64"/>
        <v>0</v>
      </c>
    </row>
    <row r="193" spans="1:38" x14ac:dyDescent="0.25">
      <c r="A193" s="1">
        <v>59</v>
      </c>
      <c r="B193" t="s">
        <v>44</v>
      </c>
      <c r="C193" t="s">
        <v>14</v>
      </c>
      <c r="D193">
        <v>2030</v>
      </c>
      <c r="E193" t="s">
        <v>17</v>
      </c>
      <c r="F193">
        <v>5.3053037939329431E-2</v>
      </c>
      <c r="G193" t="s">
        <v>18</v>
      </c>
      <c r="I193" t="s">
        <v>29</v>
      </c>
      <c r="J193">
        <v>5.183743921479711E-2</v>
      </c>
      <c r="K193" t="s">
        <v>18</v>
      </c>
      <c r="L193" t="s">
        <v>30</v>
      </c>
      <c r="M193" t="s">
        <v>29</v>
      </c>
      <c r="N193">
        <f t="shared" si="70"/>
        <v>-2.291289569359741</v>
      </c>
      <c r="O193">
        <f t="shared" si="76"/>
        <v>-27.873487004178951</v>
      </c>
      <c r="P193">
        <f t="shared" si="66"/>
        <v>0</v>
      </c>
      <c r="Q193">
        <f t="shared" si="67"/>
        <v>0</v>
      </c>
      <c r="T193">
        <f t="shared" si="53"/>
        <v>0</v>
      </c>
      <c r="U193">
        <f t="shared" si="54"/>
        <v>0</v>
      </c>
      <c r="V193">
        <f t="shared" si="55"/>
        <v>0</v>
      </c>
      <c r="W193">
        <f t="shared" si="56"/>
        <v>0</v>
      </c>
      <c r="AC193">
        <f t="shared" si="57"/>
        <v>0</v>
      </c>
      <c r="AD193">
        <f t="shared" si="58"/>
        <v>0</v>
      </c>
      <c r="AE193">
        <f t="shared" si="59"/>
        <v>0</v>
      </c>
      <c r="AF193">
        <f t="shared" si="60"/>
        <v>0</v>
      </c>
      <c r="AI193">
        <f t="shared" si="61"/>
        <v>0</v>
      </c>
      <c r="AJ193">
        <f t="shared" si="62"/>
        <v>0</v>
      </c>
      <c r="AK193">
        <f t="shared" si="63"/>
        <v>0</v>
      </c>
      <c r="AL193">
        <f t="shared" si="64"/>
        <v>0</v>
      </c>
    </row>
    <row r="194" spans="1:38" x14ac:dyDescent="0.25">
      <c r="A194" s="1">
        <v>93</v>
      </c>
      <c r="B194" t="s">
        <v>44</v>
      </c>
      <c r="C194" t="s">
        <v>14</v>
      </c>
      <c r="D194">
        <v>2035</v>
      </c>
      <c r="E194" t="s">
        <v>17</v>
      </c>
      <c r="F194">
        <v>4.9903094224233203E-2</v>
      </c>
      <c r="G194" t="s">
        <v>18</v>
      </c>
      <c r="I194" t="s">
        <v>29</v>
      </c>
      <c r="J194">
        <v>4.8348593004726333E-2</v>
      </c>
      <c r="K194" t="s">
        <v>18</v>
      </c>
      <c r="L194" t="s">
        <v>30</v>
      </c>
      <c r="M194" t="s">
        <v>29</v>
      </c>
      <c r="N194">
        <f t="shared" si="70"/>
        <v>-3.1150397458761123</v>
      </c>
      <c r="O194">
        <f t="shared" si="76"/>
        <v>-32.727860895381127</v>
      </c>
      <c r="P194">
        <f t="shared" si="66"/>
        <v>0</v>
      </c>
      <c r="Q194">
        <f t="shared" si="67"/>
        <v>0</v>
      </c>
      <c r="T194">
        <f t="shared" si="53"/>
        <v>0</v>
      </c>
      <c r="U194">
        <f t="shared" si="54"/>
        <v>0</v>
      </c>
      <c r="V194">
        <f t="shared" si="55"/>
        <v>0</v>
      </c>
      <c r="W194">
        <f t="shared" si="56"/>
        <v>0</v>
      </c>
      <c r="AC194">
        <f t="shared" si="57"/>
        <v>0</v>
      </c>
      <c r="AD194">
        <f t="shared" si="58"/>
        <v>0</v>
      </c>
      <c r="AE194">
        <f t="shared" si="59"/>
        <v>0</v>
      </c>
      <c r="AF194">
        <f t="shared" si="60"/>
        <v>0</v>
      </c>
      <c r="AI194">
        <f t="shared" si="61"/>
        <v>0</v>
      </c>
      <c r="AJ194">
        <f t="shared" si="62"/>
        <v>0</v>
      </c>
      <c r="AK194">
        <f t="shared" si="63"/>
        <v>0</v>
      </c>
      <c r="AL194">
        <f t="shared" si="64"/>
        <v>0</v>
      </c>
    </row>
    <row r="195" spans="1:38" x14ac:dyDescent="0.25">
      <c r="A195" s="1">
        <v>99</v>
      </c>
      <c r="B195" t="s">
        <v>64</v>
      </c>
      <c r="C195" t="s">
        <v>14</v>
      </c>
      <c r="D195">
        <v>2040</v>
      </c>
      <c r="E195" t="s">
        <v>17</v>
      </c>
      <c r="F195">
        <v>4.8022852864654422E-2</v>
      </c>
      <c r="G195" t="s">
        <v>18</v>
      </c>
      <c r="I195" t="s">
        <v>29</v>
      </c>
      <c r="J195">
        <v>4.5950030540016153E-2</v>
      </c>
      <c r="K195" t="s">
        <v>18</v>
      </c>
      <c r="L195" t="s">
        <v>30</v>
      </c>
      <c r="M195" t="s">
        <v>29</v>
      </c>
      <c r="N195">
        <f t="shared" si="70"/>
        <v>-4.3163248349285377</v>
      </c>
      <c r="O195">
        <f t="shared" si="76"/>
        <v>-36.065216085041499</v>
      </c>
      <c r="P195">
        <f t="shared" si="66"/>
        <v>0</v>
      </c>
      <c r="Q195">
        <f t="shared" si="67"/>
        <v>0</v>
      </c>
      <c r="T195">
        <f t="shared" ref="T195:T258" si="77">IF(N195=$O$429,"this one", 0)</f>
        <v>0</v>
      </c>
      <c r="U195">
        <f t="shared" ref="U195:U258" si="78">IF(N195=$O$433,"this one", 0)</f>
        <v>0</v>
      </c>
      <c r="V195">
        <f t="shared" ref="V195:V258" si="79">IF(N195=$P$429,"this one", 0)</f>
        <v>0</v>
      </c>
      <c r="W195">
        <f t="shared" ref="W195:W258" si="80">IF(N195=$P$433,"this one", 0)</f>
        <v>0</v>
      </c>
      <c r="AC195">
        <f t="shared" ref="AC195:AC258" si="81">IF(N195=$O$430,"this one", 0)</f>
        <v>0</v>
      </c>
      <c r="AD195">
        <f t="shared" ref="AD195:AD258" si="82">IF(N195=$O$434,"this one", 0)</f>
        <v>0</v>
      </c>
      <c r="AE195">
        <f t="shared" ref="AE195:AE258" si="83">IF(N195=$P$430,"this one", 0)</f>
        <v>0</v>
      </c>
      <c r="AF195">
        <f t="shared" ref="AF195:AF258" si="84">IF(N195=$P$434,"this one", 0)</f>
        <v>0</v>
      </c>
      <c r="AI195">
        <f t="shared" ref="AI195:AI258" si="85">IF(N195=$O$431,"this one", 0)</f>
        <v>0</v>
      </c>
      <c r="AJ195">
        <f t="shared" ref="AJ195:AJ258" si="86">IF(N195=$O$435,"this one", 0)</f>
        <v>0</v>
      </c>
      <c r="AK195">
        <f t="shared" ref="AK195:AK258" si="87">IF(N195=$P$431,"this one", 0)</f>
        <v>0</v>
      </c>
      <c r="AL195">
        <f t="shared" ref="AL195:AL258" si="88">IF(N195=$P$435,"this one", 0)</f>
        <v>0</v>
      </c>
    </row>
    <row r="196" spans="1:38" x14ac:dyDescent="0.25">
      <c r="A196" s="1">
        <v>125</v>
      </c>
      <c r="B196" t="s">
        <v>44</v>
      </c>
      <c r="C196" t="s">
        <v>14</v>
      </c>
      <c r="D196">
        <v>2045</v>
      </c>
      <c r="E196" t="s">
        <v>17</v>
      </c>
      <c r="F196">
        <v>4.5560116359105188E-2</v>
      </c>
      <c r="G196" t="s">
        <v>18</v>
      </c>
      <c r="I196" t="s">
        <v>29</v>
      </c>
      <c r="J196">
        <v>4.2867498413635588E-2</v>
      </c>
      <c r="K196" t="s">
        <v>18</v>
      </c>
      <c r="L196" t="s">
        <v>30</v>
      </c>
      <c r="M196" t="s">
        <v>29</v>
      </c>
      <c r="N196">
        <f t="shared" si="70"/>
        <v>-5.9100330742054394</v>
      </c>
      <c r="O196">
        <f t="shared" si="76"/>
        <v>-40.354245343453606</v>
      </c>
      <c r="P196">
        <f t="shared" si="66"/>
        <v>0</v>
      </c>
      <c r="Q196">
        <f t="shared" si="67"/>
        <v>0</v>
      </c>
      <c r="T196">
        <f t="shared" si="77"/>
        <v>0</v>
      </c>
      <c r="U196">
        <f t="shared" si="78"/>
        <v>0</v>
      </c>
      <c r="V196">
        <f t="shared" si="79"/>
        <v>0</v>
      </c>
      <c r="W196">
        <f t="shared" si="80"/>
        <v>0</v>
      </c>
      <c r="AC196">
        <f t="shared" si="81"/>
        <v>0</v>
      </c>
      <c r="AD196">
        <f t="shared" si="82"/>
        <v>0</v>
      </c>
      <c r="AE196">
        <f t="shared" si="83"/>
        <v>0</v>
      </c>
      <c r="AF196">
        <f t="shared" si="84"/>
        <v>0</v>
      </c>
      <c r="AI196">
        <f t="shared" si="85"/>
        <v>0</v>
      </c>
      <c r="AJ196">
        <f t="shared" si="86"/>
        <v>0</v>
      </c>
      <c r="AK196">
        <f t="shared" si="87"/>
        <v>0</v>
      </c>
      <c r="AL196">
        <f t="shared" si="88"/>
        <v>0</v>
      </c>
    </row>
    <row r="197" spans="1:38" x14ac:dyDescent="0.25">
      <c r="A197" s="1">
        <v>166</v>
      </c>
      <c r="B197" t="s">
        <v>44</v>
      </c>
      <c r="C197" t="s">
        <v>14</v>
      </c>
      <c r="D197">
        <v>2050</v>
      </c>
      <c r="E197" t="s">
        <v>17</v>
      </c>
      <c r="F197">
        <v>4.374180771568198E-2</v>
      </c>
      <c r="G197" t="s">
        <v>18</v>
      </c>
      <c r="I197" t="s">
        <v>29</v>
      </c>
      <c r="J197">
        <v>4.0401578488834758E-2</v>
      </c>
      <c r="K197" t="s">
        <v>18</v>
      </c>
      <c r="L197" t="s">
        <v>30</v>
      </c>
      <c r="M197" t="s">
        <v>29</v>
      </c>
      <c r="N197">
        <f t="shared" si="70"/>
        <v>-7.6362395641223308</v>
      </c>
      <c r="O197">
        <f t="shared" si="76"/>
        <v>-43.785321573238335</v>
      </c>
      <c r="P197">
        <f t="shared" si="66"/>
        <v>0</v>
      </c>
      <c r="Q197">
        <f t="shared" si="67"/>
        <v>0</v>
      </c>
      <c r="S197">
        <f>100*ABS(J195-J197)/ABS(J195)</f>
        <v>12.074969235002916</v>
      </c>
      <c r="T197">
        <f t="shared" si="77"/>
        <v>0</v>
      </c>
      <c r="U197">
        <f t="shared" si="78"/>
        <v>0</v>
      </c>
      <c r="V197">
        <f t="shared" si="79"/>
        <v>0</v>
      </c>
      <c r="W197">
        <f t="shared" si="80"/>
        <v>0</v>
      </c>
      <c r="AC197">
        <f t="shared" si="81"/>
        <v>0</v>
      </c>
      <c r="AD197">
        <f t="shared" si="82"/>
        <v>0</v>
      </c>
      <c r="AE197">
        <f t="shared" si="83"/>
        <v>0</v>
      </c>
      <c r="AF197">
        <f t="shared" si="84"/>
        <v>0</v>
      </c>
      <c r="AI197">
        <f t="shared" si="85"/>
        <v>0</v>
      </c>
      <c r="AJ197">
        <f t="shared" si="86"/>
        <v>0</v>
      </c>
      <c r="AK197">
        <f t="shared" si="87"/>
        <v>0</v>
      </c>
      <c r="AL197">
        <f t="shared" si="88"/>
        <v>0</v>
      </c>
    </row>
    <row r="198" spans="1:38" x14ac:dyDescent="0.25">
      <c r="A198" s="1">
        <v>171</v>
      </c>
      <c r="B198" t="s">
        <v>44</v>
      </c>
      <c r="C198" t="s">
        <v>15</v>
      </c>
      <c r="D198">
        <v>2020</v>
      </c>
      <c r="E198" t="s">
        <v>17</v>
      </c>
      <c r="F198">
        <v>7.2451258198480889E-2</v>
      </c>
      <c r="G198" t="s">
        <v>18</v>
      </c>
      <c r="I198" t="s">
        <v>29</v>
      </c>
      <c r="J198">
        <v>7.1520911402348883E-2</v>
      </c>
      <c r="K198" t="s">
        <v>18</v>
      </c>
      <c r="L198" t="s">
        <v>30</v>
      </c>
      <c r="M198" t="s">
        <v>29</v>
      </c>
      <c r="N198">
        <f t="shared" si="70"/>
        <v>-1.2841002617005111</v>
      </c>
      <c r="O198">
        <f>((J198-$J$198)*100)/$J$198</f>
        <v>0</v>
      </c>
      <c r="P198">
        <f t="shared" si="66"/>
        <v>0</v>
      </c>
      <c r="Q198">
        <f t="shared" si="67"/>
        <v>0</v>
      </c>
      <c r="T198">
        <f t="shared" si="77"/>
        <v>0</v>
      </c>
      <c r="U198">
        <f t="shared" si="78"/>
        <v>0</v>
      </c>
      <c r="V198">
        <f t="shared" si="79"/>
        <v>0</v>
      </c>
      <c r="W198">
        <f t="shared" si="80"/>
        <v>0</v>
      </c>
      <c r="AC198">
        <f t="shared" si="81"/>
        <v>0</v>
      </c>
      <c r="AD198">
        <f t="shared" si="82"/>
        <v>0</v>
      </c>
      <c r="AE198">
        <f t="shared" si="83"/>
        <v>0</v>
      </c>
      <c r="AF198">
        <f t="shared" si="84"/>
        <v>0</v>
      </c>
      <c r="AI198">
        <f t="shared" si="85"/>
        <v>0</v>
      </c>
      <c r="AJ198">
        <f t="shared" si="86"/>
        <v>0</v>
      </c>
      <c r="AK198">
        <f t="shared" si="87"/>
        <v>0</v>
      </c>
      <c r="AL198">
        <f t="shared" si="88"/>
        <v>0</v>
      </c>
    </row>
    <row r="199" spans="1:38" x14ac:dyDescent="0.25">
      <c r="A199" s="1">
        <v>214</v>
      </c>
      <c r="B199" t="s">
        <v>44</v>
      </c>
      <c r="C199" t="s">
        <v>15</v>
      </c>
      <c r="D199">
        <v>2025</v>
      </c>
      <c r="E199" t="s">
        <v>17</v>
      </c>
      <c r="F199">
        <v>5.4217531211531542E-2</v>
      </c>
      <c r="G199" t="s">
        <v>18</v>
      </c>
      <c r="I199" t="s">
        <v>29</v>
      </c>
      <c r="J199">
        <v>5.6603982435324149E-2</v>
      </c>
      <c r="K199" t="s">
        <v>18</v>
      </c>
      <c r="L199" t="s">
        <v>30</v>
      </c>
      <c r="M199" t="s">
        <v>29</v>
      </c>
      <c r="N199">
        <f t="shared" si="70"/>
        <v>4.4016228154723365</v>
      </c>
      <c r="O199">
        <f t="shared" ref="O199:O204" si="89">((J199-$J$198)*100)/$J$198</f>
        <v>-20.856737805126507</v>
      </c>
      <c r="P199">
        <f t="shared" si="66"/>
        <v>0</v>
      </c>
      <c r="Q199">
        <f t="shared" si="67"/>
        <v>0</v>
      </c>
      <c r="T199">
        <f t="shared" si="77"/>
        <v>0</v>
      </c>
      <c r="U199">
        <f t="shared" si="78"/>
        <v>0</v>
      </c>
      <c r="V199">
        <f t="shared" si="79"/>
        <v>0</v>
      </c>
      <c r="W199">
        <f t="shared" si="80"/>
        <v>0</v>
      </c>
      <c r="AC199">
        <f t="shared" si="81"/>
        <v>0</v>
      </c>
      <c r="AD199">
        <f t="shared" si="82"/>
        <v>0</v>
      </c>
      <c r="AE199">
        <f t="shared" si="83"/>
        <v>0</v>
      </c>
      <c r="AF199">
        <f t="shared" si="84"/>
        <v>0</v>
      </c>
      <c r="AI199">
        <f t="shared" si="85"/>
        <v>0</v>
      </c>
      <c r="AJ199">
        <f t="shared" si="86"/>
        <v>0</v>
      </c>
      <c r="AK199">
        <f t="shared" si="87"/>
        <v>0</v>
      </c>
      <c r="AL199">
        <f t="shared" si="88"/>
        <v>0</v>
      </c>
    </row>
    <row r="200" spans="1:38" x14ac:dyDescent="0.25">
      <c r="A200" s="1">
        <v>238</v>
      </c>
      <c r="B200" t="s">
        <v>44</v>
      </c>
      <c r="C200" t="s">
        <v>15</v>
      </c>
      <c r="D200">
        <v>2030</v>
      </c>
      <c r="E200" t="s">
        <v>17</v>
      </c>
      <c r="F200">
        <v>4.3854179534042581E-2</v>
      </c>
      <c r="G200" t="s">
        <v>18</v>
      </c>
      <c r="I200" t="s">
        <v>29</v>
      </c>
      <c r="J200">
        <v>4.7002344800369793E-2</v>
      </c>
      <c r="K200" t="s">
        <v>18</v>
      </c>
      <c r="L200" t="s">
        <v>30</v>
      </c>
      <c r="M200" t="s">
        <v>29</v>
      </c>
      <c r="N200">
        <f t="shared" si="70"/>
        <v>7.1787120401680129</v>
      </c>
      <c r="O200">
        <f t="shared" si="89"/>
        <v>-34.281675276825197</v>
      </c>
      <c r="P200">
        <f t="shared" si="66"/>
        <v>0</v>
      </c>
      <c r="Q200">
        <f t="shared" si="67"/>
        <v>0</v>
      </c>
      <c r="T200">
        <f t="shared" si="77"/>
        <v>0</v>
      </c>
      <c r="U200">
        <f t="shared" si="78"/>
        <v>0</v>
      </c>
      <c r="V200">
        <f t="shared" si="79"/>
        <v>0</v>
      </c>
      <c r="W200">
        <f t="shared" si="80"/>
        <v>0</v>
      </c>
      <c r="AC200">
        <f t="shared" si="81"/>
        <v>0</v>
      </c>
      <c r="AD200">
        <f t="shared" si="82"/>
        <v>0</v>
      </c>
      <c r="AE200">
        <f t="shared" si="83"/>
        <v>0</v>
      </c>
      <c r="AF200">
        <f t="shared" si="84"/>
        <v>0</v>
      </c>
      <c r="AI200">
        <f t="shared" si="85"/>
        <v>0</v>
      </c>
      <c r="AJ200">
        <f t="shared" si="86"/>
        <v>0</v>
      </c>
      <c r="AK200">
        <f t="shared" si="87"/>
        <v>0</v>
      </c>
      <c r="AL200">
        <f t="shared" si="88"/>
        <v>0</v>
      </c>
    </row>
    <row r="201" spans="1:38" x14ac:dyDescent="0.25">
      <c r="A201" s="1">
        <v>243</v>
      </c>
      <c r="B201" t="s">
        <v>44</v>
      </c>
      <c r="C201" t="s">
        <v>15</v>
      </c>
      <c r="D201">
        <v>2035</v>
      </c>
      <c r="E201" t="s">
        <v>17</v>
      </c>
      <c r="F201">
        <v>4.0090158543253082E-2</v>
      </c>
      <c r="G201" t="s">
        <v>18</v>
      </c>
      <c r="I201" t="s">
        <v>29</v>
      </c>
      <c r="J201">
        <v>4.2577768614348088E-2</v>
      </c>
      <c r="K201" t="s">
        <v>18</v>
      </c>
      <c r="L201" t="s">
        <v>30</v>
      </c>
      <c r="M201" t="s">
        <v>29</v>
      </c>
      <c r="N201">
        <f t="shared" si="70"/>
        <v>6.2050392452579981</v>
      </c>
      <c r="O201">
        <f t="shared" si="89"/>
        <v>-40.468084397272165</v>
      </c>
      <c r="P201">
        <f t="shared" ref="P201:P211" si="90">IF(N201=MAX(N201:N641),1,0)</f>
        <v>0</v>
      </c>
      <c r="Q201">
        <f t="shared" ref="Q201:Q211" si="91">IF(N201=MIN(N201:N641),1,0)</f>
        <v>0</v>
      </c>
      <c r="T201">
        <f t="shared" si="77"/>
        <v>0</v>
      </c>
      <c r="U201">
        <f t="shared" si="78"/>
        <v>0</v>
      </c>
      <c r="V201">
        <f t="shared" si="79"/>
        <v>0</v>
      </c>
      <c r="W201">
        <f t="shared" si="80"/>
        <v>0</v>
      </c>
      <c r="AC201">
        <f t="shared" si="81"/>
        <v>0</v>
      </c>
      <c r="AD201">
        <f t="shared" si="82"/>
        <v>0</v>
      </c>
      <c r="AE201">
        <f t="shared" si="83"/>
        <v>0</v>
      </c>
      <c r="AF201">
        <f t="shared" si="84"/>
        <v>0</v>
      </c>
      <c r="AI201">
        <f t="shared" si="85"/>
        <v>0</v>
      </c>
      <c r="AJ201">
        <f t="shared" si="86"/>
        <v>0</v>
      </c>
      <c r="AK201">
        <f t="shared" si="87"/>
        <v>0</v>
      </c>
      <c r="AL201">
        <f t="shared" si="88"/>
        <v>0</v>
      </c>
    </row>
    <row r="202" spans="1:38" x14ac:dyDescent="0.25">
      <c r="A202" s="1">
        <v>273</v>
      </c>
      <c r="B202" t="s">
        <v>64</v>
      </c>
      <c r="C202" t="s">
        <v>15</v>
      </c>
      <c r="D202">
        <v>2040</v>
      </c>
      <c r="E202" t="s">
        <v>17</v>
      </c>
      <c r="F202">
        <v>3.7461894582088699E-2</v>
      </c>
      <c r="G202" t="s">
        <v>18</v>
      </c>
      <c r="I202" t="s">
        <v>29</v>
      </c>
      <c r="J202">
        <v>3.9672375711382699E-2</v>
      </c>
      <c r="K202" t="s">
        <v>18</v>
      </c>
      <c r="L202" t="s">
        <v>30</v>
      </c>
      <c r="M202" t="s">
        <v>29</v>
      </c>
      <c r="N202">
        <f t="shared" si="70"/>
        <v>5.9006122193053088</v>
      </c>
      <c r="O202">
        <f t="shared" si="89"/>
        <v>-44.530382885920851</v>
      </c>
      <c r="P202">
        <f t="shared" si="90"/>
        <v>0</v>
      </c>
      <c r="Q202">
        <f t="shared" si="91"/>
        <v>0</v>
      </c>
      <c r="T202">
        <f t="shared" si="77"/>
        <v>0</v>
      </c>
      <c r="U202">
        <f t="shared" si="78"/>
        <v>0</v>
      </c>
      <c r="V202">
        <f t="shared" si="79"/>
        <v>0</v>
      </c>
      <c r="W202">
        <f t="shared" si="80"/>
        <v>0</v>
      </c>
      <c r="AC202">
        <f t="shared" si="81"/>
        <v>0</v>
      </c>
      <c r="AD202">
        <f t="shared" si="82"/>
        <v>0</v>
      </c>
      <c r="AE202">
        <f t="shared" si="83"/>
        <v>0</v>
      </c>
      <c r="AF202">
        <f t="shared" si="84"/>
        <v>0</v>
      </c>
      <c r="AI202">
        <f t="shared" si="85"/>
        <v>0</v>
      </c>
      <c r="AJ202">
        <f t="shared" si="86"/>
        <v>0</v>
      </c>
      <c r="AK202">
        <f t="shared" si="87"/>
        <v>0</v>
      </c>
      <c r="AL202">
        <f t="shared" si="88"/>
        <v>0</v>
      </c>
    </row>
    <row r="203" spans="1:38" x14ac:dyDescent="0.25">
      <c r="A203" s="1">
        <v>304</v>
      </c>
      <c r="B203" t="s">
        <v>44</v>
      </c>
      <c r="C203" t="s">
        <v>15</v>
      </c>
      <c r="D203">
        <v>2045</v>
      </c>
      <c r="E203" t="s">
        <v>17</v>
      </c>
      <c r="F203">
        <v>3.4437009948466567E-2</v>
      </c>
      <c r="G203" t="s">
        <v>18</v>
      </c>
      <c r="I203" t="s">
        <v>29</v>
      </c>
      <c r="J203">
        <v>3.760996424122575E-2</v>
      </c>
      <c r="K203" t="s">
        <v>18</v>
      </c>
      <c r="L203" t="s">
        <v>30</v>
      </c>
      <c r="M203" t="s">
        <v>29</v>
      </c>
      <c r="N203">
        <f t="shared" si="70"/>
        <v>9.2137914920818229</v>
      </c>
      <c r="O203">
        <f t="shared" si="89"/>
        <v>-47.414031080159631</v>
      </c>
      <c r="P203">
        <f t="shared" si="90"/>
        <v>0</v>
      </c>
      <c r="Q203">
        <f t="shared" si="91"/>
        <v>0</v>
      </c>
      <c r="T203">
        <f t="shared" si="77"/>
        <v>0</v>
      </c>
      <c r="U203">
        <f t="shared" si="78"/>
        <v>0</v>
      </c>
      <c r="V203">
        <f t="shared" si="79"/>
        <v>0</v>
      </c>
      <c r="W203">
        <f t="shared" si="80"/>
        <v>0</v>
      </c>
      <c r="AC203">
        <f t="shared" si="81"/>
        <v>0</v>
      </c>
      <c r="AD203">
        <f t="shared" si="82"/>
        <v>0</v>
      </c>
      <c r="AE203">
        <f t="shared" si="83"/>
        <v>0</v>
      </c>
      <c r="AF203">
        <f t="shared" si="84"/>
        <v>0</v>
      </c>
      <c r="AI203">
        <f t="shared" si="85"/>
        <v>0</v>
      </c>
      <c r="AJ203">
        <f t="shared" si="86"/>
        <v>0</v>
      </c>
      <c r="AK203">
        <f t="shared" si="87"/>
        <v>0</v>
      </c>
      <c r="AL203">
        <f t="shared" si="88"/>
        <v>0</v>
      </c>
    </row>
    <row r="204" spans="1:38" x14ac:dyDescent="0.25">
      <c r="A204" s="1">
        <v>315</v>
      </c>
      <c r="B204" t="s">
        <v>44</v>
      </c>
      <c r="C204" t="s">
        <v>15</v>
      </c>
      <c r="D204">
        <v>2050</v>
      </c>
      <c r="E204" t="s">
        <v>17</v>
      </c>
      <c r="F204">
        <v>3.1657674216160767E-2</v>
      </c>
      <c r="G204" t="s">
        <v>18</v>
      </c>
      <c r="I204" t="s">
        <v>29</v>
      </c>
      <c r="J204">
        <v>3.5950779617750908E-2</v>
      </c>
      <c r="K204" t="s">
        <v>18</v>
      </c>
      <c r="L204" t="s">
        <v>30</v>
      </c>
      <c r="M204" t="s">
        <v>29</v>
      </c>
      <c r="N204">
        <f t="shared" si="70"/>
        <v>13.561025905682534</v>
      </c>
      <c r="O204">
        <f t="shared" si="89"/>
        <v>-49.73389053237063</v>
      </c>
      <c r="P204">
        <f t="shared" si="90"/>
        <v>0</v>
      </c>
      <c r="Q204">
        <f t="shared" si="91"/>
        <v>0</v>
      </c>
      <c r="S204">
        <f>100*ABS(J202-J204)/ABS(J202)</f>
        <v>9.3808248860780967</v>
      </c>
      <c r="T204">
        <f t="shared" si="77"/>
        <v>0</v>
      </c>
      <c r="U204">
        <f t="shared" si="78"/>
        <v>0</v>
      </c>
      <c r="V204">
        <f t="shared" si="79"/>
        <v>0</v>
      </c>
      <c r="W204">
        <f t="shared" si="80"/>
        <v>0</v>
      </c>
      <c r="AC204">
        <f t="shared" si="81"/>
        <v>0</v>
      </c>
      <c r="AD204">
        <f t="shared" si="82"/>
        <v>0</v>
      </c>
      <c r="AE204">
        <f t="shared" si="83"/>
        <v>0</v>
      </c>
      <c r="AF204">
        <f t="shared" si="84"/>
        <v>0</v>
      </c>
      <c r="AI204">
        <f t="shared" si="85"/>
        <v>0</v>
      </c>
      <c r="AJ204">
        <f t="shared" si="86"/>
        <v>0</v>
      </c>
      <c r="AK204">
        <f t="shared" si="87"/>
        <v>0</v>
      </c>
      <c r="AL204">
        <f t="shared" si="88"/>
        <v>0</v>
      </c>
    </row>
    <row r="205" spans="1:38" x14ac:dyDescent="0.25">
      <c r="A205" s="1">
        <v>345</v>
      </c>
      <c r="B205" t="s">
        <v>44</v>
      </c>
      <c r="C205" t="s">
        <v>16</v>
      </c>
      <c r="D205">
        <v>2020</v>
      </c>
      <c r="E205" t="s">
        <v>17</v>
      </c>
      <c r="F205">
        <v>7.2451258198480889E-2</v>
      </c>
      <c r="G205" t="s">
        <v>18</v>
      </c>
      <c r="I205" t="s">
        <v>29</v>
      </c>
      <c r="J205">
        <v>7.1520911402348897E-2</v>
      </c>
      <c r="K205" t="s">
        <v>18</v>
      </c>
      <c r="L205" t="s">
        <v>30</v>
      </c>
      <c r="M205" t="s">
        <v>29</v>
      </c>
      <c r="N205">
        <f t="shared" si="70"/>
        <v>-1.284100261700492</v>
      </c>
      <c r="O205">
        <f>((J205-$J$205)*100)/$J$205</f>
        <v>0</v>
      </c>
      <c r="P205">
        <f t="shared" si="90"/>
        <v>0</v>
      </c>
      <c r="Q205">
        <f t="shared" si="91"/>
        <v>0</v>
      </c>
      <c r="T205">
        <f t="shared" si="77"/>
        <v>0</v>
      </c>
      <c r="U205">
        <f t="shared" si="78"/>
        <v>0</v>
      </c>
      <c r="V205">
        <f t="shared" si="79"/>
        <v>0</v>
      </c>
      <c r="W205">
        <f t="shared" si="80"/>
        <v>0</v>
      </c>
      <c r="AC205">
        <f t="shared" si="81"/>
        <v>0</v>
      </c>
      <c r="AD205">
        <f t="shared" si="82"/>
        <v>0</v>
      </c>
      <c r="AE205">
        <f t="shared" si="83"/>
        <v>0</v>
      </c>
      <c r="AF205">
        <f t="shared" si="84"/>
        <v>0</v>
      </c>
      <c r="AI205">
        <f t="shared" si="85"/>
        <v>0</v>
      </c>
      <c r="AJ205">
        <f t="shared" si="86"/>
        <v>0</v>
      </c>
      <c r="AK205">
        <f t="shared" si="87"/>
        <v>0</v>
      </c>
      <c r="AL205">
        <f t="shared" si="88"/>
        <v>0</v>
      </c>
    </row>
    <row r="206" spans="1:38" x14ac:dyDescent="0.25">
      <c r="A206" s="1">
        <v>361</v>
      </c>
      <c r="B206" t="s">
        <v>44</v>
      </c>
      <c r="C206" t="s">
        <v>16</v>
      </c>
      <c r="D206">
        <v>2025</v>
      </c>
      <c r="E206" t="s">
        <v>17</v>
      </c>
      <c r="F206">
        <v>5.7463998008352543E-2</v>
      </c>
      <c r="G206" t="s">
        <v>18</v>
      </c>
      <c r="I206" t="s">
        <v>29</v>
      </c>
      <c r="J206">
        <v>5.3325565077496279E-2</v>
      </c>
      <c r="K206" t="s">
        <v>18</v>
      </c>
      <c r="L206" t="s">
        <v>30</v>
      </c>
      <c r="M206" t="s">
        <v>29</v>
      </c>
      <c r="N206">
        <f t="shared" si="70"/>
        <v>-7.2017838547445523</v>
      </c>
      <c r="O206">
        <f t="shared" ref="O206:O211" si="92">((J206-$J$205)*100)/$J$205</f>
        <v>-25.440596278887806</v>
      </c>
      <c r="P206">
        <f t="shared" si="90"/>
        <v>0</v>
      </c>
      <c r="Q206">
        <f t="shared" si="91"/>
        <v>0</v>
      </c>
      <c r="T206">
        <f t="shared" si="77"/>
        <v>0</v>
      </c>
      <c r="U206">
        <f t="shared" si="78"/>
        <v>0</v>
      </c>
      <c r="V206">
        <f t="shared" si="79"/>
        <v>0</v>
      </c>
      <c r="W206">
        <f t="shared" si="80"/>
        <v>0</v>
      </c>
      <c r="AC206">
        <f t="shared" si="81"/>
        <v>0</v>
      </c>
      <c r="AD206">
        <f t="shared" si="82"/>
        <v>0</v>
      </c>
      <c r="AE206">
        <f t="shared" si="83"/>
        <v>0</v>
      </c>
      <c r="AF206">
        <f t="shared" si="84"/>
        <v>0</v>
      </c>
      <c r="AI206">
        <f t="shared" si="85"/>
        <v>0</v>
      </c>
      <c r="AJ206">
        <f t="shared" si="86"/>
        <v>0</v>
      </c>
      <c r="AK206">
        <f t="shared" si="87"/>
        <v>0</v>
      </c>
      <c r="AL206">
        <f t="shared" si="88"/>
        <v>0</v>
      </c>
    </row>
    <row r="207" spans="1:38" x14ac:dyDescent="0.25">
      <c r="A207" s="1">
        <v>391</v>
      </c>
      <c r="B207" t="s">
        <v>44</v>
      </c>
      <c r="C207" t="s">
        <v>16</v>
      </c>
      <c r="D207">
        <v>2030</v>
      </c>
      <c r="E207" t="s">
        <v>17</v>
      </c>
      <c r="F207">
        <v>4.7740631380672187E-2</v>
      </c>
      <c r="G207" t="s">
        <v>18</v>
      </c>
      <c r="I207" t="s">
        <v>29</v>
      </c>
      <c r="J207">
        <v>4.3156801006248788E-2</v>
      </c>
      <c r="K207" t="s">
        <v>18</v>
      </c>
      <c r="L207" t="s">
        <v>30</v>
      </c>
      <c r="M207" t="s">
        <v>29</v>
      </c>
      <c r="N207">
        <f t="shared" si="70"/>
        <v>-9.6015285970414812</v>
      </c>
      <c r="O207">
        <f t="shared" si="92"/>
        <v>-39.658485665170886</v>
      </c>
      <c r="P207">
        <f t="shared" si="90"/>
        <v>0</v>
      </c>
      <c r="Q207">
        <f t="shared" si="91"/>
        <v>0</v>
      </c>
      <c r="T207">
        <f t="shared" si="77"/>
        <v>0</v>
      </c>
      <c r="U207">
        <f t="shared" si="78"/>
        <v>0</v>
      </c>
      <c r="V207">
        <f t="shared" si="79"/>
        <v>0</v>
      </c>
      <c r="W207">
        <f t="shared" si="80"/>
        <v>0</v>
      </c>
      <c r="AC207">
        <f t="shared" si="81"/>
        <v>0</v>
      </c>
      <c r="AD207">
        <f t="shared" si="82"/>
        <v>0</v>
      </c>
      <c r="AE207">
        <f t="shared" si="83"/>
        <v>0</v>
      </c>
      <c r="AF207">
        <f t="shared" si="84"/>
        <v>0</v>
      </c>
      <c r="AI207">
        <f t="shared" si="85"/>
        <v>0</v>
      </c>
      <c r="AJ207">
        <f t="shared" si="86"/>
        <v>0</v>
      </c>
      <c r="AK207">
        <f t="shared" si="87"/>
        <v>0</v>
      </c>
      <c r="AL207">
        <f t="shared" si="88"/>
        <v>0</v>
      </c>
    </row>
    <row r="208" spans="1:38" x14ac:dyDescent="0.25">
      <c r="A208" s="1">
        <v>422</v>
      </c>
      <c r="B208" t="s">
        <v>44</v>
      </c>
      <c r="C208" t="s">
        <v>16</v>
      </c>
      <c r="D208">
        <v>2035</v>
      </c>
      <c r="E208" t="s">
        <v>17</v>
      </c>
      <c r="F208">
        <v>4.3229584980920298E-2</v>
      </c>
      <c r="G208" t="s">
        <v>18</v>
      </c>
      <c r="I208" t="s">
        <v>29</v>
      </c>
      <c r="J208">
        <v>3.9749172372602157E-2</v>
      </c>
      <c r="K208" t="s">
        <v>18</v>
      </c>
      <c r="L208" t="s">
        <v>30</v>
      </c>
      <c r="M208" t="s">
        <v>29</v>
      </c>
      <c r="N208">
        <f t="shared" si="70"/>
        <v>-8.0509970425444699</v>
      </c>
      <c r="O208">
        <f t="shared" si="92"/>
        <v>-44.423006372236038</v>
      </c>
      <c r="P208">
        <f t="shared" si="90"/>
        <v>0</v>
      </c>
      <c r="Q208">
        <f t="shared" si="91"/>
        <v>0</v>
      </c>
      <c r="T208">
        <f t="shared" si="77"/>
        <v>0</v>
      </c>
      <c r="U208">
        <f t="shared" si="78"/>
        <v>0</v>
      </c>
      <c r="V208">
        <f t="shared" si="79"/>
        <v>0</v>
      </c>
      <c r="W208">
        <f t="shared" si="80"/>
        <v>0</v>
      </c>
      <c r="AC208">
        <f t="shared" si="81"/>
        <v>0</v>
      </c>
      <c r="AD208">
        <f t="shared" si="82"/>
        <v>0</v>
      </c>
      <c r="AE208">
        <f t="shared" si="83"/>
        <v>0</v>
      </c>
      <c r="AF208">
        <f t="shared" si="84"/>
        <v>0</v>
      </c>
      <c r="AI208">
        <f t="shared" si="85"/>
        <v>0</v>
      </c>
      <c r="AJ208">
        <f t="shared" si="86"/>
        <v>0</v>
      </c>
      <c r="AK208">
        <f t="shared" si="87"/>
        <v>0</v>
      </c>
      <c r="AL208">
        <f t="shared" si="88"/>
        <v>0</v>
      </c>
    </row>
    <row r="209" spans="1:38" x14ac:dyDescent="0.25">
      <c r="A209" s="1">
        <v>434</v>
      </c>
      <c r="B209" t="s">
        <v>64</v>
      </c>
      <c r="C209" t="s">
        <v>16</v>
      </c>
      <c r="D209">
        <v>2040</v>
      </c>
      <c r="E209" t="s">
        <v>17</v>
      </c>
      <c r="F209">
        <v>4.0105320469832693E-2</v>
      </c>
      <c r="G209" t="s">
        <v>18</v>
      </c>
      <c r="I209" t="s">
        <v>29</v>
      </c>
      <c r="J209">
        <v>3.7869479215718878E-2</v>
      </c>
      <c r="K209" t="s">
        <v>18</v>
      </c>
      <c r="L209" t="s">
        <v>30</v>
      </c>
      <c r="M209" t="s">
        <v>29</v>
      </c>
      <c r="N209">
        <f t="shared" si="70"/>
        <v>-5.5749242941360366</v>
      </c>
      <c r="O209">
        <f t="shared" si="92"/>
        <v>-47.051179196137639</v>
      </c>
      <c r="P209">
        <f t="shared" si="90"/>
        <v>0</v>
      </c>
      <c r="Q209">
        <f t="shared" si="91"/>
        <v>0</v>
      </c>
      <c r="T209">
        <f t="shared" si="77"/>
        <v>0</v>
      </c>
      <c r="U209">
        <f t="shared" si="78"/>
        <v>0</v>
      </c>
      <c r="V209">
        <f t="shared" si="79"/>
        <v>0</v>
      </c>
      <c r="W209">
        <f t="shared" si="80"/>
        <v>0</v>
      </c>
      <c r="AC209">
        <f t="shared" si="81"/>
        <v>0</v>
      </c>
      <c r="AD209">
        <f t="shared" si="82"/>
        <v>0</v>
      </c>
      <c r="AE209">
        <f t="shared" si="83"/>
        <v>0</v>
      </c>
      <c r="AF209">
        <f t="shared" si="84"/>
        <v>0</v>
      </c>
      <c r="AI209">
        <f t="shared" si="85"/>
        <v>0</v>
      </c>
      <c r="AJ209">
        <f t="shared" si="86"/>
        <v>0</v>
      </c>
      <c r="AK209">
        <f t="shared" si="87"/>
        <v>0</v>
      </c>
      <c r="AL209">
        <f t="shared" si="88"/>
        <v>0</v>
      </c>
    </row>
    <row r="210" spans="1:38" x14ac:dyDescent="0.25">
      <c r="A210" s="1">
        <v>476</v>
      </c>
      <c r="B210" t="s">
        <v>44</v>
      </c>
      <c r="C210" t="s">
        <v>16</v>
      </c>
      <c r="D210">
        <v>2045</v>
      </c>
      <c r="E210" t="s">
        <v>17</v>
      </c>
      <c r="F210">
        <v>3.758852369365815E-2</v>
      </c>
      <c r="G210" t="s">
        <v>18</v>
      </c>
      <c r="I210" t="s">
        <v>29</v>
      </c>
      <c r="J210">
        <v>3.5982373720002687E-2</v>
      </c>
      <c r="K210" t="s">
        <v>18</v>
      </c>
      <c r="L210" t="s">
        <v>30</v>
      </c>
      <c r="M210" t="s">
        <v>29</v>
      </c>
      <c r="N210">
        <f>((J210-F210)/F210)*100</f>
        <v>-4.2729796646055798</v>
      </c>
      <c r="O210">
        <f t="shared" si="92"/>
        <v>-49.689715896404323</v>
      </c>
      <c r="P210">
        <f t="shared" si="90"/>
        <v>0</v>
      </c>
      <c r="Q210">
        <f t="shared" si="91"/>
        <v>0</v>
      </c>
      <c r="T210">
        <f t="shared" si="77"/>
        <v>0</v>
      </c>
      <c r="U210">
        <f t="shared" si="78"/>
        <v>0</v>
      </c>
      <c r="V210">
        <f t="shared" si="79"/>
        <v>0</v>
      </c>
      <c r="W210">
        <f t="shared" si="80"/>
        <v>0</v>
      </c>
      <c r="AC210">
        <f t="shared" si="81"/>
        <v>0</v>
      </c>
      <c r="AD210">
        <f t="shared" si="82"/>
        <v>0</v>
      </c>
      <c r="AE210">
        <f t="shared" si="83"/>
        <v>0</v>
      </c>
      <c r="AF210">
        <f t="shared" si="84"/>
        <v>0</v>
      </c>
      <c r="AI210">
        <f t="shared" si="85"/>
        <v>0</v>
      </c>
      <c r="AJ210">
        <f t="shared" si="86"/>
        <v>0</v>
      </c>
      <c r="AK210">
        <f t="shared" si="87"/>
        <v>0</v>
      </c>
      <c r="AL210">
        <f t="shared" si="88"/>
        <v>0</v>
      </c>
    </row>
    <row r="211" spans="1:38" x14ac:dyDescent="0.25">
      <c r="A211" s="1">
        <v>491</v>
      </c>
      <c r="B211" t="s">
        <v>44</v>
      </c>
      <c r="C211" t="s">
        <v>16</v>
      </c>
      <c r="D211">
        <v>2050</v>
      </c>
      <c r="E211" t="s">
        <v>17</v>
      </c>
      <c r="F211">
        <v>3.5300790372523427E-2</v>
      </c>
      <c r="G211" t="s">
        <v>18</v>
      </c>
      <c r="I211" t="s">
        <v>29</v>
      </c>
      <c r="J211">
        <v>3.4433550967217688E-2</v>
      </c>
      <c r="K211" t="s">
        <v>18</v>
      </c>
      <c r="L211" t="s">
        <v>30</v>
      </c>
      <c r="M211" t="s">
        <v>29</v>
      </c>
      <c r="N211">
        <f>((J211-F211)/F211)*100</f>
        <v>-2.4567138473498882</v>
      </c>
      <c r="O211">
        <f t="shared" si="92"/>
        <v>-51.855268211687218</v>
      </c>
      <c r="P211">
        <f t="shared" si="90"/>
        <v>0</v>
      </c>
      <c r="Q211">
        <f t="shared" si="91"/>
        <v>0</v>
      </c>
      <c r="S211">
        <f>100*ABS(J209-J211)/ABS(J209)</f>
        <v>9.0730802737709784</v>
      </c>
      <c r="T211">
        <f t="shared" si="77"/>
        <v>0</v>
      </c>
      <c r="U211">
        <f t="shared" si="78"/>
        <v>0</v>
      </c>
      <c r="V211">
        <f t="shared" si="79"/>
        <v>0</v>
      </c>
      <c r="W211">
        <f t="shared" si="80"/>
        <v>0</v>
      </c>
      <c r="AC211">
        <f t="shared" si="81"/>
        <v>0</v>
      </c>
      <c r="AD211">
        <f t="shared" si="82"/>
        <v>0</v>
      </c>
      <c r="AE211">
        <f t="shared" si="83"/>
        <v>0</v>
      </c>
      <c r="AF211">
        <f t="shared" si="84"/>
        <v>0</v>
      </c>
      <c r="AI211">
        <f t="shared" si="85"/>
        <v>0</v>
      </c>
      <c r="AJ211">
        <f t="shared" si="86"/>
        <v>0</v>
      </c>
      <c r="AK211">
        <f t="shared" si="87"/>
        <v>0</v>
      </c>
      <c r="AL211">
        <f t="shared" si="88"/>
        <v>0</v>
      </c>
    </row>
    <row r="212" spans="1:38" x14ac:dyDescent="0.25">
      <c r="A212" s="1">
        <v>6</v>
      </c>
      <c r="B212" t="s">
        <v>45</v>
      </c>
      <c r="C212" t="s">
        <v>14</v>
      </c>
      <c r="D212">
        <v>2020</v>
      </c>
      <c r="E212" t="s">
        <v>17</v>
      </c>
      <c r="F212">
        <v>0.49241823837862347</v>
      </c>
      <c r="G212" t="s">
        <v>19</v>
      </c>
      <c r="I212" t="s">
        <v>20</v>
      </c>
      <c r="J212">
        <v>0.50530440475631111</v>
      </c>
      <c r="K212" t="s">
        <v>19</v>
      </c>
      <c r="L212" t="s">
        <v>30</v>
      </c>
      <c r="M212" t="s">
        <v>20</v>
      </c>
      <c r="N212">
        <f>((J212-F212)/F212)*100</f>
        <v>2.6169149258398061</v>
      </c>
      <c r="O212">
        <f>((J212-$J$212)*100)/$J$212</f>
        <v>0</v>
      </c>
      <c r="P212">
        <f t="shared" ref="P212:P216" si="93">IF(N212=MAX(N212:N673),1,0)</f>
        <v>0</v>
      </c>
      <c r="Q212">
        <f t="shared" ref="Q212:Q216" si="94">IF(N212=MIN(N212:N673),1,0)</f>
        <v>0</v>
      </c>
      <c r="T212">
        <f t="shared" si="77"/>
        <v>0</v>
      </c>
      <c r="U212">
        <f t="shared" si="78"/>
        <v>0</v>
      </c>
      <c r="V212">
        <f t="shared" si="79"/>
        <v>0</v>
      </c>
      <c r="W212">
        <f t="shared" si="80"/>
        <v>0</v>
      </c>
      <c r="AC212">
        <f t="shared" si="81"/>
        <v>0</v>
      </c>
      <c r="AD212">
        <f t="shared" si="82"/>
        <v>0</v>
      </c>
      <c r="AE212">
        <f t="shared" si="83"/>
        <v>0</v>
      </c>
      <c r="AF212">
        <f t="shared" si="84"/>
        <v>0</v>
      </c>
      <c r="AI212">
        <f t="shared" si="85"/>
        <v>0</v>
      </c>
      <c r="AJ212">
        <f t="shared" si="86"/>
        <v>0</v>
      </c>
      <c r="AK212">
        <f t="shared" si="87"/>
        <v>0</v>
      </c>
      <c r="AL212">
        <f t="shared" si="88"/>
        <v>0</v>
      </c>
    </row>
    <row r="213" spans="1:38" x14ac:dyDescent="0.25">
      <c r="A213" s="1">
        <v>46</v>
      </c>
      <c r="B213" t="s">
        <v>45</v>
      </c>
      <c r="C213" t="s">
        <v>14</v>
      </c>
      <c r="D213">
        <v>2025</v>
      </c>
      <c r="E213" t="s">
        <v>17</v>
      </c>
      <c r="F213">
        <v>0.3580788843498281</v>
      </c>
      <c r="G213" t="s">
        <v>19</v>
      </c>
      <c r="I213" t="s">
        <v>20</v>
      </c>
      <c r="J213">
        <v>0.36661266579484519</v>
      </c>
      <c r="K213" t="s">
        <v>19</v>
      </c>
      <c r="L213" t="s">
        <v>30</v>
      </c>
      <c r="M213" t="s">
        <v>20</v>
      </c>
      <c r="N213">
        <f t="shared" ref="N213:N231" si="95">((J213-F213)/F213)*100</f>
        <v>2.3832126992106994</v>
      </c>
      <c r="O213">
        <f t="shared" ref="O213:O267" si="96">((J213-$J$212)*100)/$J$212</f>
        <v>-27.447166036154307</v>
      </c>
      <c r="P213">
        <f t="shared" si="93"/>
        <v>0</v>
      </c>
      <c r="Q213">
        <f t="shared" si="94"/>
        <v>0</v>
      </c>
      <c r="T213">
        <f t="shared" si="77"/>
        <v>0</v>
      </c>
      <c r="U213">
        <f t="shared" si="78"/>
        <v>0</v>
      </c>
      <c r="V213">
        <f t="shared" si="79"/>
        <v>0</v>
      </c>
      <c r="W213">
        <f t="shared" si="80"/>
        <v>0</v>
      </c>
      <c r="AC213">
        <f t="shared" si="81"/>
        <v>0</v>
      </c>
      <c r="AD213">
        <f t="shared" si="82"/>
        <v>0</v>
      </c>
      <c r="AE213">
        <f t="shared" si="83"/>
        <v>0</v>
      </c>
      <c r="AF213">
        <f t="shared" si="84"/>
        <v>0</v>
      </c>
      <c r="AI213">
        <f t="shared" si="85"/>
        <v>0</v>
      </c>
      <c r="AJ213">
        <f t="shared" si="86"/>
        <v>0</v>
      </c>
      <c r="AK213">
        <f t="shared" si="87"/>
        <v>0</v>
      </c>
      <c r="AL213">
        <f t="shared" si="88"/>
        <v>0</v>
      </c>
    </row>
    <row r="214" spans="1:38" x14ac:dyDescent="0.25">
      <c r="A214" s="1">
        <v>62</v>
      </c>
      <c r="B214" t="s">
        <v>45</v>
      </c>
      <c r="C214" t="s">
        <v>14</v>
      </c>
      <c r="D214">
        <v>2030</v>
      </c>
      <c r="E214" t="s">
        <v>17</v>
      </c>
      <c r="F214">
        <v>0.26047974634250609</v>
      </c>
      <c r="G214" t="s">
        <v>19</v>
      </c>
      <c r="I214" t="s">
        <v>20</v>
      </c>
      <c r="J214">
        <v>0.26600955357463368</v>
      </c>
      <c r="K214" t="s">
        <v>19</v>
      </c>
      <c r="L214" t="s">
        <v>30</v>
      </c>
      <c r="M214" t="s">
        <v>20</v>
      </c>
      <c r="N214">
        <f t="shared" si="95"/>
        <v>2.1229317479664704</v>
      </c>
      <c r="O214">
        <f t="shared" si="96"/>
        <v>-47.356573370279669</v>
      </c>
      <c r="P214">
        <f t="shared" si="93"/>
        <v>0</v>
      </c>
      <c r="Q214">
        <f t="shared" si="94"/>
        <v>0</v>
      </c>
      <c r="T214">
        <f t="shared" si="77"/>
        <v>0</v>
      </c>
      <c r="U214">
        <f t="shared" si="78"/>
        <v>0</v>
      </c>
      <c r="V214">
        <f t="shared" si="79"/>
        <v>0</v>
      </c>
      <c r="W214">
        <f t="shared" si="80"/>
        <v>0</v>
      </c>
      <c r="AC214">
        <f t="shared" si="81"/>
        <v>0</v>
      </c>
      <c r="AD214">
        <f t="shared" si="82"/>
        <v>0</v>
      </c>
      <c r="AE214">
        <f t="shared" si="83"/>
        <v>0</v>
      </c>
      <c r="AF214">
        <f t="shared" si="84"/>
        <v>0</v>
      </c>
      <c r="AI214">
        <f t="shared" si="85"/>
        <v>0</v>
      </c>
      <c r="AJ214">
        <f t="shared" si="86"/>
        <v>0</v>
      </c>
      <c r="AK214">
        <f t="shared" si="87"/>
        <v>0</v>
      </c>
      <c r="AL214">
        <f t="shared" si="88"/>
        <v>0</v>
      </c>
    </row>
    <row r="215" spans="1:38" x14ac:dyDescent="0.25">
      <c r="A215" s="1">
        <v>92</v>
      </c>
      <c r="B215" t="s">
        <v>45</v>
      </c>
      <c r="C215" t="s">
        <v>14</v>
      </c>
      <c r="D215">
        <v>2035</v>
      </c>
      <c r="E215" t="s">
        <v>17</v>
      </c>
      <c r="F215">
        <v>0.2129726700448743</v>
      </c>
      <c r="G215" t="s">
        <v>19</v>
      </c>
      <c r="I215" t="s">
        <v>20</v>
      </c>
      <c r="J215">
        <v>0.21697213321210951</v>
      </c>
      <c r="K215" t="s">
        <v>19</v>
      </c>
      <c r="L215" t="s">
        <v>30</v>
      </c>
      <c r="M215" t="s">
        <v>20</v>
      </c>
      <c r="N215">
        <f t="shared" si="95"/>
        <v>1.8779231938034591</v>
      </c>
      <c r="O215">
        <f t="shared" si="96"/>
        <v>-57.061103926702003</v>
      </c>
      <c r="P215">
        <f t="shared" si="93"/>
        <v>0</v>
      </c>
      <c r="Q215">
        <f t="shared" si="94"/>
        <v>0</v>
      </c>
      <c r="T215">
        <f t="shared" si="77"/>
        <v>0</v>
      </c>
      <c r="U215">
        <f t="shared" si="78"/>
        <v>0</v>
      </c>
      <c r="V215">
        <f t="shared" si="79"/>
        <v>0</v>
      </c>
      <c r="W215">
        <f t="shared" si="80"/>
        <v>0</v>
      </c>
      <c r="AC215">
        <f t="shared" si="81"/>
        <v>0</v>
      </c>
      <c r="AD215">
        <f t="shared" si="82"/>
        <v>0</v>
      </c>
      <c r="AE215">
        <f t="shared" si="83"/>
        <v>0</v>
      </c>
      <c r="AF215">
        <f t="shared" si="84"/>
        <v>0</v>
      </c>
      <c r="AI215">
        <f t="shared" si="85"/>
        <v>0</v>
      </c>
      <c r="AJ215">
        <f t="shared" si="86"/>
        <v>0</v>
      </c>
      <c r="AK215">
        <f t="shared" si="87"/>
        <v>0</v>
      </c>
      <c r="AL215">
        <f t="shared" si="88"/>
        <v>0</v>
      </c>
    </row>
    <row r="216" spans="1:38" x14ac:dyDescent="0.25">
      <c r="A216" s="1">
        <v>113</v>
      </c>
      <c r="B216" t="s">
        <v>65</v>
      </c>
      <c r="C216" t="s">
        <v>14</v>
      </c>
      <c r="D216">
        <v>2040</v>
      </c>
      <c r="E216" t="s">
        <v>17</v>
      </c>
      <c r="F216">
        <v>0.1833758007463695</v>
      </c>
      <c r="G216" t="s">
        <v>19</v>
      </c>
      <c r="I216" t="s">
        <v>20</v>
      </c>
      <c r="J216">
        <v>0.18652191532507961</v>
      </c>
      <c r="K216" t="s">
        <v>19</v>
      </c>
      <c r="L216" t="s">
        <v>30</v>
      </c>
      <c r="M216" t="s">
        <v>20</v>
      </c>
      <c r="N216">
        <f t="shared" si="95"/>
        <v>1.7156650800732223</v>
      </c>
      <c r="O216">
        <f t="shared" si="96"/>
        <v>-63.087217611920096</v>
      </c>
      <c r="P216">
        <f t="shared" si="93"/>
        <v>0</v>
      </c>
      <c r="Q216">
        <f t="shared" si="94"/>
        <v>0</v>
      </c>
      <c r="T216">
        <f t="shared" si="77"/>
        <v>0</v>
      </c>
      <c r="U216">
        <f t="shared" si="78"/>
        <v>0</v>
      </c>
      <c r="V216">
        <f t="shared" si="79"/>
        <v>0</v>
      </c>
      <c r="W216">
        <f t="shared" si="80"/>
        <v>0</v>
      </c>
      <c r="AC216">
        <f t="shared" si="81"/>
        <v>0</v>
      </c>
      <c r="AD216">
        <f t="shared" si="82"/>
        <v>0</v>
      </c>
      <c r="AE216">
        <f t="shared" si="83"/>
        <v>0</v>
      </c>
      <c r="AF216">
        <f t="shared" si="84"/>
        <v>0</v>
      </c>
      <c r="AI216">
        <f t="shared" si="85"/>
        <v>0</v>
      </c>
      <c r="AJ216">
        <f t="shared" si="86"/>
        <v>0</v>
      </c>
      <c r="AK216">
        <f t="shared" si="87"/>
        <v>0</v>
      </c>
      <c r="AL216">
        <f t="shared" si="88"/>
        <v>0</v>
      </c>
    </row>
    <row r="217" spans="1:38" x14ac:dyDescent="0.25">
      <c r="A217" s="1">
        <v>137</v>
      </c>
      <c r="B217" t="s">
        <v>45</v>
      </c>
      <c r="C217" t="s">
        <v>14</v>
      </c>
      <c r="D217">
        <v>2045</v>
      </c>
      <c r="E217" t="s">
        <v>17</v>
      </c>
      <c r="F217">
        <v>0.1534152166290049</v>
      </c>
      <c r="G217" t="s">
        <v>19</v>
      </c>
      <c r="I217" t="s">
        <v>20</v>
      </c>
      <c r="J217">
        <v>0.15543114328105651</v>
      </c>
      <c r="K217" t="s">
        <v>19</v>
      </c>
      <c r="L217" t="s">
        <v>30</v>
      </c>
      <c r="M217" t="s">
        <v>20</v>
      </c>
      <c r="N217">
        <f t="shared" si="95"/>
        <v>1.3140330511846205</v>
      </c>
      <c r="O217">
        <f t="shared" si="96"/>
        <v>-69.240097292242083</v>
      </c>
      <c r="P217">
        <f t="shared" ref="P217:P280" si="97">IF(N217=MAX(N217:N678),1,0)</f>
        <v>0</v>
      </c>
      <c r="Q217">
        <f t="shared" ref="Q217:Q280" si="98">IF(N217=MIN(N217:N678),1,0)</f>
        <v>0</v>
      </c>
      <c r="T217">
        <f t="shared" si="77"/>
        <v>0</v>
      </c>
      <c r="U217">
        <f t="shared" si="78"/>
        <v>0</v>
      </c>
      <c r="V217">
        <f t="shared" si="79"/>
        <v>0</v>
      </c>
      <c r="W217">
        <f t="shared" si="80"/>
        <v>0</v>
      </c>
      <c r="AC217">
        <f t="shared" si="81"/>
        <v>0</v>
      </c>
      <c r="AD217">
        <f t="shared" si="82"/>
        <v>0</v>
      </c>
      <c r="AE217">
        <f t="shared" si="83"/>
        <v>0</v>
      </c>
      <c r="AF217">
        <f t="shared" si="84"/>
        <v>0</v>
      </c>
      <c r="AI217">
        <f t="shared" si="85"/>
        <v>0</v>
      </c>
      <c r="AJ217">
        <f t="shared" si="86"/>
        <v>0</v>
      </c>
      <c r="AK217">
        <f t="shared" si="87"/>
        <v>0</v>
      </c>
      <c r="AL217">
        <f t="shared" si="88"/>
        <v>0</v>
      </c>
    </row>
    <row r="218" spans="1:38" x14ac:dyDescent="0.25">
      <c r="A218" s="1">
        <v>146</v>
      </c>
      <c r="B218" t="s">
        <v>45</v>
      </c>
      <c r="C218" t="s">
        <v>14</v>
      </c>
      <c r="D218">
        <v>2050</v>
      </c>
      <c r="E218" t="s">
        <v>17</v>
      </c>
      <c r="F218">
        <v>0.1313847829690078</v>
      </c>
      <c r="G218" t="s">
        <v>19</v>
      </c>
      <c r="I218" t="s">
        <v>20</v>
      </c>
      <c r="J218">
        <v>0.13240486855795019</v>
      </c>
      <c r="K218" t="s">
        <v>19</v>
      </c>
      <c r="L218" t="s">
        <v>30</v>
      </c>
      <c r="M218" t="s">
        <v>20</v>
      </c>
      <c r="N218">
        <f t="shared" si="95"/>
        <v>0.77641075769255985</v>
      </c>
      <c r="O218">
        <f t="shared" si="96"/>
        <v>-73.797008830389288</v>
      </c>
      <c r="P218">
        <f t="shared" si="97"/>
        <v>0</v>
      </c>
      <c r="Q218">
        <f t="shared" si="98"/>
        <v>0</v>
      </c>
      <c r="S218">
        <f>100*ABS(J216-J218)/ABS(J216)</f>
        <v>29.013773889685595</v>
      </c>
      <c r="T218">
        <f t="shared" si="77"/>
        <v>0</v>
      </c>
      <c r="U218">
        <f t="shared" si="78"/>
        <v>0</v>
      </c>
      <c r="V218">
        <f t="shared" si="79"/>
        <v>0</v>
      </c>
      <c r="W218">
        <f t="shared" si="80"/>
        <v>0</v>
      </c>
      <c r="AC218">
        <f t="shared" si="81"/>
        <v>0</v>
      </c>
      <c r="AD218">
        <f t="shared" si="82"/>
        <v>0</v>
      </c>
      <c r="AE218">
        <f t="shared" si="83"/>
        <v>0</v>
      </c>
      <c r="AF218">
        <f t="shared" si="84"/>
        <v>0</v>
      </c>
      <c r="AI218">
        <f t="shared" si="85"/>
        <v>0</v>
      </c>
      <c r="AJ218">
        <f t="shared" si="86"/>
        <v>0</v>
      </c>
      <c r="AK218">
        <f t="shared" si="87"/>
        <v>0</v>
      </c>
      <c r="AL218">
        <f t="shared" si="88"/>
        <v>0</v>
      </c>
    </row>
    <row r="219" spans="1:38" x14ac:dyDescent="0.25">
      <c r="A219" s="1">
        <v>185</v>
      </c>
      <c r="B219" t="s">
        <v>45</v>
      </c>
      <c r="C219" t="s">
        <v>15</v>
      </c>
      <c r="D219">
        <v>2020</v>
      </c>
      <c r="E219" t="s">
        <v>17</v>
      </c>
      <c r="F219">
        <v>0.48729373729236169</v>
      </c>
      <c r="G219" t="s">
        <v>19</v>
      </c>
      <c r="I219" t="s">
        <v>20</v>
      </c>
      <c r="J219">
        <v>0.49968844100242338</v>
      </c>
      <c r="K219" t="s">
        <v>19</v>
      </c>
      <c r="L219" t="s">
        <v>30</v>
      </c>
      <c r="M219" t="s">
        <v>20</v>
      </c>
      <c r="N219">
        <f t="shared" si="95"/>
        <v>2.5435795212416674</v>
      </c>
      <c r="O219">
        <f>((J219-$J$219)*100)/$J$219</f>
        <v>0</v>
      </c>
      <c r="P219">
        <f t="shared" si="97"/>
        <v>0</v>
      </c>
      <c r="Q219">
        <f t="shared" si="98"/>
        <v>0</v>
      </c>
      <c r="T219">
        <f t="shared" si="77"/>
        <v>0</v>
      </c>
      <c r="U219">
        <f t="shared" si="78"/>
        <v>0</v>
      </c>
      <c r="V219">
        <f t="shared" si="79"/>
        <v>0</v>
      </c>
      <c r="W219">
        <f t="shared" si="80"/>
        <v>0</v>
      </c>
      <c r="AC219">
        <f t="shared" si="81"/>
        <v>0</v>
      </c>
      <c r="AD219">
        <f t="shared" si="82"/>
        <v>0</v>
      </c>
      <c r="AE219">
        <f t="shared" si="83"/>
        <v>0</v>
      </c>
      <c r="AF219">
        <f t="shared" si="84"/>
        <v>0</v>
      </c>
      <c r="AI219">
        <f t="shared" si="85"/>
        <v>0</v>
      </c>
      <c r="AJ219">
        <f t="shared" si="86"/>
        <v>0</v>
      </c>
      <c r="AK219">
        <f t="shared" si="87"/>
        <v>0</v>
      </c>
      <c r="AL219">
        <f t="shared" si="88"/>
        <v>0</v>
      </c>
    </row>
    <row r="220" spans="1:38" x14ac:dyDescent="0.25">
      <c r="A220" s="1">
        <v>196</v>
      </c>
      <c r="B220" t="s">
        <v>45</v>
      </c>
      <c r="C220" t="s">
        <v>15</v>
      </c>
      <c r="D220">
        <v>2025</v>
      </c>
      <c r="E220" t="s">
        <v>17</v>
      </c>
      <c r="F220">
        <v>0.2601942143650316</v>
      </c>
      <c r="G220" t="s">
        <v>19</v>
      </c>
      <c r="I220" t="s">
        <v>20</v>
      </c>
      <c r="J220">
        <v>0.31544347178420912</v>
      </c>
      <c r="K220" t="s">
        <v>19</v>
      </c>
      <c r="L220" t="s">
        <v>30</v>
      </c>
      <c r="M220" t="s">
        <v>20</v>
      </c>
      <c r="N220">
        <f t="shared" si="95"/>
        <v>21.23385316387829</v>
      </c>
      <c r="O220">
        <f t="shared" si="96"/>
        <v>-37.573575687246311</v>
      </c>
      <c r="P220">
        <f t="shared" si="97"/>
        <v>0</v>
      </c>
      <c r="Q220">
        <f t="shared" si="98"/>
        <v>0</v>
      </c>
      <c r="T220">
        <f t="shared" si="77"/>
        <v>0</v>
      </c>
      <c r="U220">
        <f t="shared" si="78"/>
        <v>0</v>
      </c>
      <c r="V220">
        <f t="shared" si="79"/>
        <v>0</v>
      </c>
      <c r="W220">
        <f t="shared" si="80"/>
        <v>0</v>
      </c>
      <c r="AC220">
        <f t="shared" si="81"/>
        <v>0</v>
      </c>
      <c r="AD220">
        <f t="shared" si="82"/>
        <v>0</v>
      </c>
      <c r="AE220">
        <f t="shared" si="83"/>
        <v>0</v>
      </c>
      <c r="AF220">
        <f t="shared" si="84"/>
        <v>0</v>
      </c>
      <c r="AI220">
        <f t="shared" si="85"/>
        <v>0</v>
      </c>
      <c r="AJ220">
        <f t="shared" si="86"/>
        <v>0</v>
      </c>
      <c r="AK220">
        <f t="shared" si="87"/>
        <v>0</v>
      </c>
      <c r="AL220">
        <f t="shared" si="88"/>
        <v>0</v>
      </c>
    </row>
    <row r="221" spans="1:38" x14ac:dyDescent="0.25">
      <c r="A221" s="1">
        <v>227</v>
      </c>
      <c r="B221" t="s">
        <v>45</v>
      </c>
      <c r="C221" t="s">
        <v>15</v>
      </c>
      <c r="D221">
        <v>2030</v>
      </c>
      <c r="E221" t="s">
        <v>17</v>
      </c>
      <c r="F221">
        <v>0.14019679184184849</v>
      </c>
      <c r="G221" t="s">
        <v>19</v>
      </c>
      <c r="I221" t="s">
        <v>20</v>
      </c>
      <c r="J221">
        <v>0.2002687096550245</v>
      </c>
      <c r="K221" t="s">
        <v>19</v>
      </c>
      <c r="L221" t="s">
        <v>30</v>
      </c>
      <c r="M221" t="s">
        <v>20</v>
      </c>
      <c r="N221">
        <f t="shared" si="95"/>
        <v>42.848282777355706</v>
      </c>
      <c r="O221">
        <f t="shared" si="96"/>
        <v>-60.36671998701329</v>
      </c>
      <c r="P221">
        <f t="shared" si="97"/>
        <v>0</v>
      </c>
      <c r="Q221">
        <f t="shared" si="98"/>
        <v>0</v>
      </c>
      <c r="T221">
        <f t="shared" si="77"/>
        <v>0</v>
      </c>
      <c r="U221">
        <f t="shared" si="78"/>
        <v>0</v>
      </c>
      <c r="V221">
        <f t="shared" si="79"/>
        <v>0</v>
      </c>
      <c r="W221">
        <f t="shared" si="80"/>
        <v>0</v>
      </c>
      <c r="AC221">
        <f t="shared" si="81"/>
        <v>0</v>
      </c>
      <c r="AD221">
        <f t="shared" si="82"/>
        <v>0</v>
      </c>
      <c r="AE221">
        <f t="shared" si="83"/>
        <v>0</v>
      </c>
      <c r="AF221">
        <f t="shared" si="84"/>
        <v>0</v>
      </c>
      <c r="AI221">
        <f t="shared" si="85"/>
        <v>0</v>
      </c>
      <c r="AJ221">
        <f t="shared" si="86"/>
        <v>0</v>
      </c>
      <c r="AK221">
        <f t="shared" si="87"/>
        <v>0</v>
      </c>
      <c r="AL221">
        <f t="shared" si="88"/>
        <v>0</v>
      </c>
    </row>
    <row r="222" spans="1:38" x14ac:dyDescent="0.25">
      <c r="A222" s="1">
        <v>240</v>
      </c>
      <c r="B222" t="s">
        <v>45</v>
      </c>
      <c r="C222" t="s">
        <v>15</v>
      </c>
      <c r="D222">
        <v>2035</v>
      </c>
      <c r="E222" t="s">
        <v>17</v>
      </c>
      <c r="F222">
        <v>9.3995904760701146E-2</v>
      </c>
      <c r="G222" t="s">
        <v>19</v>
      </c>
      <c r="I222" t="s">
        <v>20</v>
      </c>
      <c r="J222">
        <v>0.13435601292254259</v>
      </c>
      <c r="K222" t="s">
        <v>19</v>
      </c>
      <c r="L222" t="s">
        <v>30</v>
      </c>
      <c r="M222" t="s">
        <v>20</v>
      </c>
      <c r="N222">
        <f t="shared" si="95"/>
        <v>42.938155938380469</v>
      </c>
      <c r="O222">
        <f t="shared" si="96"/>
        <v>-73.410876363261195</v>
      </c>
      <c r="P222">
        <f t="shared" si="97"/>
        <v>0</v>
      </c>
      <c r="Q222">
        <f t="shared" si="98"/>
        <v>0</v>
      </c>
      <c r="T222">
        <f t="shared" si="77"/>
        <v>0</v>
      </c>
      <c r="U222">
        <f t="shared" si="78"/>
        <v>0</v>
      </c>
      <c r="V222">
        <f t="shared" si="79"/>
        <v>0</v>
      </c>
      <c r="W222">
        <f t="shared" si="80"/>
        <v>0</v>
      </c>
      <c r="AC222">
        <f t="shared" si="81"/>
        <v>0</v>
      </c>
      <c r="AD222">
        <f t="shared" si="82"/>
        <v>0</v>
      </c>
      <c r="AE222">
        <f t="shared" si="83"/>
        <v>0</v>
      </c>
      <c r="AF222">
        <f t="shared" si="84"/>
        <v>0</v>
      </c>
      <c r="AI222">
        <f t="shared" si="85"/>
        <v>0</v>
      </c>
      <c r="AJ222">
        <f t="shared" si="86"/>
        <v>0</v>
      </c>
      <c r="AK222">
        <f t="shared" si="87"/>
        <v>0</v>
      </c>
      <c r="AL222">
        <f t="shared" si="88"/>
        <v>0</v>
      </c>
    </row>
    <row r="223" spans="1:38" x14ac:dyDescent="0.25">
      <c r="A223" s="1">
        <v>283</v>
      </c>
      <c r="B223" t="s">
        <v>65</v>
      </c>
      <c r="C223" t="s">
        <v>15</v>
      </c>
      <c r="D223">
        <v>2040</v>
      </c>
      <c r="E223" t="s">
        <v>17</v>
      </c>
      <c r="F223">
        <v>7.5508849732930206E-2</v>
      </c>
      <c r="G223" t="s">
        <v>19</v>
      </c>
      <c r="I223" t="s">
        <v>20</v>
      </c>
      <c r="J223">
        <v>9.5850285580220435E-2</v>
      </c>
      <c r="K223" t="s">
        <v>19</v>
      </c>
      <c r="L223" t="s">
        <v>30</v>
      </c>
      <c r="M223" t="s">
        <v>20</v>
      </c>
      <c r="N223">
        <f t="shared" si="95"/>
        <v>26.939141463863557</v>
      </c>
      <c r="O223">
        <f t="shared" si="96"/>
        <v>-81.031179487452647</v>
      </c>
      <c r="P223">
        <f t="shared" si="97"/>
        <v>0</v>
      </c>
      <c r="Q223">
        <f t="shared" si="98"/>
        <v>0</v>
      </c>
      <c r="T223">
        <f t="shared" si="77"/>
        <v>0</v>
      </c>
      <c r="U223">
        <f t="shared" si="78"/>
        <v>0</v>
      </c>
      <c r="V223">
        <f t="shared" si="79"/>
        <v>0</v>
      </c>
      <c r="W223">
        <f t="shared" si="80"/>
        <v>0</v>
      </c>
      <c r="AC223">
        <f t="shared" si="81"/>
        <v>0</v>
      </c>
      <c r="AD223">
        <f t="shared" si="82"/>
        <v>0</v>
      </c>
      <c r="AE223">
        <f t="shared" si="83"/>
        <v>0</v>
      </c>
      <c r="AF223">
        <f t="shared" si="84"/>
        <v>0</v>
      </c>
      <c r="AI223">
        <f t="shared" si="85"/>
        <v>0</v>
      </c>
      <c r="AJ223">
        <f t="shared" si="86"/>
        <v>0</v>
      </c>
      <c r="AK223">
        <f t="shared" si="87"/>
        <v>0</v>
      </c>
      <c r="AL223">
        <f t="shared" si="88"/>
        <v>0</v>
      </c>
    </row>
    <row r="224" spans="1:38" x14ac:dyDescent="0.25">
      <c r="A224" s="1">
        <v>300</v>
      </c>
      <c r="B224" t="s">
        <v>45</v>
      </c>
      <c r="C224" t="s">
        <v>15</v>
      </c>
      <c r="D224">
        <v>2045</v>
      </c>
      <c r="E224" t="s">
        <v>17</v>
      </c>
      <c r="F224">
        <v>6.9588634063143723E-2</v>
      </c>
      <c r="G224" t="s">
        <v>19</v>
      </c>
      <c r="I224" t="s">
        <v>20</v>
      </c>
      <c r="J224">
        <v>8.1107914219123722E-2</v>
      </c>
      <c r="K224" t="s">
        <v>19</v>
      </c>
      <c r="L224" t="s">
        <v>30</v>
      </c>
      <c r="M224" t="s">
        <v>20</v>
      </c>
      <c r="N224">
        <f t="shared" si="95"/>
        <v>16.553393109466082</v>
      </c>
      <c r="O224">
        <f t="shared" si="96"/>
        <v>-83.948702315737975</v>
      </c>
      <c r="P224">
        <f t="shared" si="97"/>
        <v>0</v>
      </c>
      <c r="Q224">
        <f t="shared" si="98"/>
        <v>0</v>
      </c>
      <c r="T224">
        <f t="shared" si="77"/>
        <v>0</v>
      </c>
      <c r="U224">
        <f t="shared" si="78"/>
        <v>0</v>
      </c>
      <c r="V224">
        <f t="shared" si="79"/>
        <v>0</v>
      </c>
      <c r="W224">
        <f t="shared" si="80"/>
        <v>0</v>
      </c>
      <c r="AC224">
        <f t="shared" si="81"/>
        <v>0</v>
      </c>
      <c r="AD224">
        <f t="shared" si="82"/>
        <v>0</v>
      </c>
      <c r="AE224">
        <f t="shared" si="83"/>
        <v>0</v>
      </c>
      <c r="AF224">
        <f t="shared" si="84"/>
        <v>0</v>
      </c>
      <c r="AI224">
        <f t="shared" si="85"/>
        <v>0</v>
      </c>
      <c r="AJ224">
        <f t="shared" si="86"/>
        <v>0</v>
      </c>
      <c r="AK224">
        <f t="shared" si="87"/>
        <v>0</v>
      </c>
      <c r="AL224">
        <f t="shared" si="88"/>
        <v>0</v>
      </c>
    </row>
    <row r="225" spans="1:38" x14ac:dyDescent="0.25">
      <c r="A225" s="1">
        <v>317</v>
      </c>
      <c r="B225" t="s">
        <v>45</v>
      </c>
      <c r="C225" t="s">
        <v>15</v>
      </c>
      <c r="D225">
        <v>2050</v>
      </c>
      <c r="E225" t="s">
        <v>17</v>
      </c>
      <c r="F225">
        <v>6.5188219486030499E-2</v>
      </c>
      <c r="G225" t="s">
        <v>19</v>
      </c>
      <c r="I225" t="s">
        <v>20</v>
      </c>
      <c r="J225">
        <v>7.5281845342707182E-2</v>
      </c>
      <c r="K225" t="s">
        <v>19</v>
      </c>
      <c r="L225" t="s">
        <v>30</v>
      </c>
      <c r="M225" t="s">
        <v>20</v>
      </c>
      <c r="N225">
        <f t="shared" si="95"/>
        <v>15.483818911237016</v>
      </c>
      <c r="O225">
        <f t="shared" si="96"/>
        <v>-85.101684324518644</v>
      </c>
      <c r="P225">
        <f t="shared" si="97"/>
        <v>0</v>
      </c>
      <c r="Q225">
        <f t="shared" si="98"/>
        <v>0</v>
      </c>
      <c r="S225">
        <f>100*ABS(J223-J225)/ABS(J223)</f>
        <v>21.458924314105261</v>
      </c>
      <c r="T225">
        <f t="shared" si="77"/>
        <v>0</v>
      </c>
      <c r="U225">
        <f t="shared" si="78"/>
        <v>0</v>
      </c>
      <c r="V225">
        <f t="shared" si="79"/>
        <v>0</v>
      </c>
      <c r="W225">
        <f t="shared" si="80"/>
        <v>0</v>
      </c>
      <c r="AC225">
        <f t="shared" si="81"/>
        <v>0</v>
      </c>
      <c r="AD225">
        <f t="shared" si="82"/>
        <v>0</v>
      </c>
      <c r="AE225">
        <f t="shared" si="83"/>
        <v>0</v>
      </c>
      <c r="AF225">
        <f t="shared" si="84"/>
        <v>0</v>
      </c>
      <c r="AI225">
        <f t="shared" si="85"/>
        <v>0</v>
      </c>
      <c r="AJ225">
        <f t="shared" si="86"/>
        <v>0</v>
      </c>
      <c r="AK225">
        <f t="shared" si="87"/>
        <v>0</v>
      </c>
      <c r="AL225">
        <f t="shared" si="88"/>
        <v>0</v>
      </c>
    </row>
    <row r="226" spans="1:38" x14ac:dyDescent="0.25">
      <c r="A226" s="1">
        <v>351</v>
      </c>
      <c r="B226" t="s">
        <v>45</v>
      </c>
      <c r="C226" t="s">
        <v>16</v>
      </c>
      <c r="D226">
        <v>2020</v>
      </c>
      <c r="E226" t="s">
        <v>17</v>
      </c>
      <c r="F226">
        <v>0.48729373729236169</v>
      </c>
      <c r="G226" t="s">
        <v>19</v>
      </c>
      <c r="I226" t="s">
        <v>20</v>
      </c>
      <c r="J226">
        <v>0.49968844100242349</v>
      </c>
      <c r="K226" t="s">
        <v>19</v>
      </c>
      <c r="L226" t="s">
        <v>30</v>
      </c>
      <c r="M226" t="s">
        <v>20</v>
      </c>
      <c r="N226">
        <f t="shared" si="95"/>
        <v>2.5435795212416905</v>
      </c>
      <c r="O226">
        <f>((J226-$J$226)*100)/$J$226</f>
        <v>0</v>
      </c>
      <c r="P226">
        <f t="shared" si="97"/>
        <v>0</v>
      </c>
      <c r="Q226">
        <f t="shared" si="98"/>
        <v>0</v>
      </c>
      <c r="T226">
        <f t="shared" si="77"/>
        <v>0</v>
      </c>
      <c r="U226">
        <f t="shared" si="78"/>
        <v>0</v>
      </c>
      <c r="V226">
        <f t="shared" si="79"/>
        <v>0</v>
      </c>
      <c r="W226">
        <f t="shared" si="80"/>
        <v>0</v>
      </c>
      <c r="AC226">
        <f t="shared" si="81"/>
        <v>0</v>
      </c>
      <c r="AD226">
        <f t="shared" si="82"/>
        <v>0</v>
      </c>
      <c r="AE226">
        <f t="shared" si="83"/>
        <v>0</v>
      </c>
      <c r="AF226">
        <f t="shared" si="84"/>
        <v>0</v>
      </c>
      <c r="AI226">
        <f t="shared" si="85"/>
        <v>0</v>
      </c>
      <c r="AJ226">
        <f t="shared" si="86"/>
        <v>0</v>
      </c>
      <c r="AK226">
        <f t="shared" si="87"/>
        <v>0</v>
      </c>
      <c r="AL226">
        <f t="shared" si="88"/>
        <v>0</v>
      </c>
    </row>
    <row r="227" spans="1:38" x14ac:dyDescent="0.25">
      <c r="A227" s="1">
        <v>360</v>
      </c>
      <c r="B227" t="s">
        <v>45</v>
      </c>
      <c r="C227" t="s">
        <v>16</v>
      </c>
      <c r="D227">
        <v>2025</v>
      </c>
      <c r="E227" t="s">
        <v>17</v>
      </c>
      <c r="F227">
        <v>0.30887068147661451</v>
      </c>
      <c r="G227" t="s">
        <v>19</v>
      </c>
      <c r="I227" t="s">
        <v>20</v>
      </c>
      <c r="J227">
        <v>0.26532909723542197</v>
      </c>
      <c r="K227" t="s">
        <v>19</v>
      </c>
      <c r="L227" t="s">
        <v>30</v>
      </c>
      <c r="M227" t="s">
        <v>20</v>
      </c>
      <c r="N227">
        <f t="shared" si="95"/>
        <v>-14.097027284374736</v>
      </c>
      <c r="O227">
        <f t="shared" si="96"/>
        <v>-47.491236027641598</v>
      </c>
      <c r="P227">
        <f t="shared" si="97"/>
        <v>0</v>
      </c>
      <c r="Q227">
        <f t="shared" si="98"/>
        <v>0</v>
      </c>
      <c r="T227">
        <f t="shared" si="77"/>
        <v>0</v>
      </c>
      <c r="U227">
        <f t="shared" si="78"/>
        <v>0</v>
      </c>
      <c r="V227">
        <f t="shared" si="79"/>
        <v>0</v>
      </c>
      <c r="W227">
        <f t="shared" si="80"/>
        <v>0</v>
      </c>
      <c r="AC227">
        <f t="shared" si="81"/>
        <v>0</v>
      </c>
      <c r="AD227">
        <f t="shared" si="82"/>
        <v>0</v>
      </c>
      <c r="AE227">
        <f t="shared" si="83"/>
        <v>0</v>
      </c>
      <c r="AF227">
        <f t="shared" si="84"/>
        <v>0</v>
      </c>
      <c r="AI227">
        <f t="shared" si="85"/>
        <v>0</v>
      </c>
      <c r="AJ227">
        <f t="shared" si="86"/>
        <v>0</v>
      </c>
      <c r="AK227">
        <f t="shared" si="87"/>
        <v>0</v>
      </c>
      <c r="AL227">
        <f t="shared" si="88"/>
        <v>0</v>
      </c>
    </row>
    <row r="228" spans="1:38" x14ac:dyDescent="0.25">
      <c r="A228" s="1">
        <v>406</v>
      </c>
      <c r="B228" t="s">
        <v>45</v>
      </c>
      <c r="C228" t="s">
        <v>16</v>
      </c>
      <c r="D228">
        <v>2030</v>
      </c>
      <c r="E228" t="s">
        <v>17</v>
      </c>
      <c r="F228">
        <v>0.1970068757452709</v>
      </c>
      <c r="G228" t="s">
        <v>19</v>
      </c>
      <c r="I228" t="s">
        <v>20</v>
      </c>
      <c r="J228">
        <v>0.1421435682134424</v>
      </c>
      <c r="K228" t="s">
        <v>19</v>
      </c>
      <c r="L228" t="s">
        <v>30</v>
      </c>
      <c r="M228" t="s">
        <v>20</v>
      </c>
      <c r="N228">
        <f t="shared" si="95"/>
        <v>-27.848422713310033</v>
      </c>
      <c r="O228">
        <f t="shared" si="96"/>
        <v>-71.869715190392455</v>
      </c>
      <c r="P228">
        <f t="shared" si="97"/>
        <v>0</v>
      </c>
      <c r="Q228">
        <f t="shared" si="98"/>
        <v>0</v>
      </c>
      <c r="T228">
        <f t="shared" si="77"/>
        <v>0</v>
      </c>
      <c r="U228">
        <f t="shared" si="78"/>
        <v>0</v>
      </c>
      <c r="V228">
        <f t="shared" si="79"/>
        <v>0</v>
      </c>
      <c r="W228">
        <f t="shared" si="80"/>
        <v>0</v>
      </c>
      <c r="AC228">
        <f t="shared" si="81"/>
        <v>0</v>
      </c>
      <c r="AD228">
        <f t="shared" si="82"/>
        <v>0</v>
      </c>
      <c r="AE228">
        <f t="shared" si="83"/>
        <v>0</v>
      </c>
      <c r="AF228">
        <f t="shared" si="84"/>
        <v>0</v>
      </c>
      <c r="AI228">
        <f t="shared" si="85"/>
        <v>0</v>
      </c>
      <c r="AJ228">
        <f t="shared" si="86"/>
        <v>0</v>
      </c>
      <c r="AK228">
        <f t="shared" si="87"/>
        <v>0</v>
      </c>
      <c r="AL228">
        <f t="shared" si="88"/>
        <v>0</v>
      </c>
    </row>
    <row r="229" spans="1:38" x14ac:dyDescent="0.25">
      <c r="A229" s="1">
        <v>424</v>
      </c>
      <c r="B229" t="s">
        <v>45</v>
      </c>
      <c r="C229" t="s">
        <v>16</v>
      </c>
      <c r="D229">
        <v>2035</v>
      </c>
      <c r="E229" t="s">
        <v>17</v>
      </c>
      <c r="F229">
        <v>0.13278767130525099</v>
      </c>
      <c r="G229" t="s">
        <v>19</v>
      </c>
      <c r="I229" t="s">
        <v>20</v>
      </c>
      <c r="J229">
        <v>9.5149980664069433E-2</v>
      </c>
      <c r="K229" t="s">
        <v>19</v>
      </c>
      <c r="L229" t="s">
        <v>30</v>
      </c>
      <c r="M229" t="s">
        <v>20</v>
      </c>
      <c r="N229">
        <f t="shared" si="95"/>
        <v>-28.344265903014747</v>
      </c>
      <c r="O229">
        <f t="shared" si="96"/>
        <v>-81.16977018833694</v>
      </c>
      <c r="P229">
        <f t="shared" si="97"/>
        <v>0</v>
      </c>
      <c r="Q229">
        <f t="shared" si="98"/>
        <v>0</v>
      </c>
      <c r="T229">
        <f t="shared" si="77"/>
        <v>0</v>
      </c>
      <c r="U229">
        <f t="shared" si="78"/>
        <v>0</v>
      </c>
      <c r="V229">
        <f t="shared" si="79"/>
        <v>0</v>
      </c>
      <c r="W229">
        <f t="shared" si="80"/>
        <v>0</v>
      </c>
      <c r="AC229">
        <f t="shared" si="81"/>
        <v>0</v>
      </c>
      <c r="AD229">
        <f t="shared" si="82"/>
        <v>0</v>
      </c>
      <c r="AE229">
        <f t="shared" si="83"/>
        <v>0</v>
      </c>
      <c r="AF229">
        <f t="shared" si="84"/>
        <v>0</v>
      </c>
      <c r="AI229">
        <f t="shared" si="85"/>
        <v>0</v>
      </c>
      <c r="AJ229">
        <f t="shared" si="86"/>
        <v>0</v>
      </c>
      <c r="AK229">
        <f t="shared" si="87"/>
        <v>0</v>
      </c>
      <c r="AL229">
        <f t="shared" si="88"/>
        <v>0</v>
      </c>
    </row>
    <row r="230" spans="1:38" x14ac:dyDescent="0.25">
      <c r="A230" s="1">
        <v>455</v>
      </c>
      <c r="B230" t="s">
        <v>65</v>
      </c>
      <c r="C230" t="s">
        <v>16</v>
      </c>
      <c r="D230">
        <v>2040</v>
      </c>
      <c r="E230" t="s">
        <v>17</v>
      </c>
      <c r="F230">
        <v>9.4864634764790581E-2</v>
      </c>
      <c r="G230" t="s">
        <v>19</v>
      </c>
      <c r="I230" t="s">
        <v>20</v>
      </c>
      <c r="J230">
        <v>7.717434088666017E-2</v>
      </c>
      <c r="K230" t="s">
        <v>19</v>
      </c>
      <c r="L230" t="s">
        <v>30</v>
      </c>
      <c r="M230" t="s">
        <v>20</v>
      </c>
      <c r="N230">
        <f t="shared" si="95"/>
        <v>-18.647933365254723</v>
      </c>
      <c r="O230">
        <f t="shared" si="96"/>
        <v>-84.727158488974894</v>
      </c>
      <c r="P230">
        <f t="shared" si="97"/>
        <v>0</v>
      </c>
      <c r="Q230">
        <f t="shared" si="98"/>
        <v>0</v>
      </c>
      <c r="T230">
        <f t="shared" si="77"/>
        <v>0</v>
      </c>
      <c r="U230">
        <f t="shared" si="78"/>
        <v>0</v>
      </c>
      <c r="V230">
        <f t="shared" si="79"/>
        <v>0</v>
      </c>
      <c r="W230">
        <f t="shared" si="80"/>
        <v>0</v>
      </c>
      <c r="AC230">
        <f t="shared" si="81"/>
        <v>0</v>
      </c>
      <c r="AD230">
        <f t="shared" si="82"/>
        <v>0</v>
      </c>
      <c r="AE230">
        <f t="shared" si="83"/>
        <v>0</v>
      </c>
      <c r="AF230">
        <f t="shared" si="84"/>
        <v>0</v>
      </c>
      <c r="AI230">
        <f t="shared" si="85"/>
        <v>0</v>
      </c>
      <c r="AJ230">
        <f t="shared" si="86"/>
        <v>0</v>
      </c>
      <c r="AK230">
        <f t="shared" si="87"/>
        <v>0</v>
      </c>
      <c r="AL230">
        <f t="shared" si="88"/>
        <v>0</v>
      </c>
    </row>
    <row r="231" spans="1:38" x14ac:dyDescent="0.25">
      <c r="A231" s="1">
        <v>469</v>
      </c>
      <c r="B231" t="s">
        <v>45</v>
      </c>
      <c r="C231" t="s">
        <v>16</v>
      </c>
      <c r="D231">
        <v>2045</v>
      </c>
      <c r="E231" t="s">
        <v>17</v>
      </c>
      <c r="F231">
        <v>7.9735349551402365E-2</v>
      </c>
      <c r="G231" t="s">
        <v>19</v>
      </c>
      <c r="I231" t="s">
        <v>20</v>
      </c>
      <c r="J231">
        <v>7.2652334640113725E-2</v>
      </c>
      <c r="K231" t="s">
        <v>19</v>
      </c>
      <c r="L231" t="s">
        <v>30</v>
      </c>
      <c r="M231" t="s">
        <v>20</v>
      </c>
      <c r="N231">
        <f t="shared" si="95"/>
        <v>-8.8831552769734685</v>
      </c>
      <c r="O231">
        <f t="shared" si="96"/>
        <v>-85.622065836700713</v>
      </c>
      <c r="P231">
        <f t="shared" si="97"/>
        <v>0</v>
      </c>
      <c r="Q231">
        <f t="shared" si="98"/>
        <v>0</v>
      </c>
      <c r="T231">
        <f t="shared" si="77"/>
        <v>0</v>
      </c>
      <c r="U231">
        <f t="shared" si="78"/>
        <v>0</v>
      </c>
      <c r="V231">
        <f t="shared" si="79"/>
        <v>0</v>
      </c>
      <c r="W231">
        <f t="shared" si="80"/>
        <v>0</v>
      </c>
      <c r="AC231">
        <f t="shared" si="81"/>
        <v>0</v>
      </c>
      <c r="AD231">
        <f t="shared" si="82"/>
        <v>0</v>
      </c>
      <c r="AE231">
        <f t="shared" si="83"/>
        <v>0</v>
      </c>
      <c r="AF231">
        <f t="shared" si="84"/>
        <v>0</v>
      </c>
      <c r="AI231">
        <f t="shared" si="85"/>
        <v>0</v>
      </c>
      <c r="AJ231">
        <f t="shared" si="86"/>
        <v>0</v>
      </c>
      <c r="AK231">
        <f t="shared" si="87"/>
        <v>0</v>
      </c>
      <c r="AL231">
        <f t="shared" si="88"/>
        <v>0</v>
      </c>
    </row>
    <row r="232" spans="1:38" x14ac:dyDescent="0.25">
      <c r="A232" s="1">
        <v>487</v>
      </c>
      <c r="B232" t="s">
        <v>45</v>
      </c>
      <c r="C232" t="s">
        <v>16</v>
      </c>
      <c r="D232">
        <v>2050</v>
      </c>
      <c r="E232" t="s">
        <v>17</v>
      </c>
      <c r="F232">
        <v>7.294241516851474E-2</v>
      </c>
      <c r="G232" t="s">
        <v>19</v>
      </c>
      <c r="I232" t="s">
        <v>20</v>
      </c>
      <c r="J232">
        <v>6.9957042653247967E-2</v>
      </c>
      <c r="K232" t="s">
        <v>19</v>
      </c>
      <c r="L232" t="s">
        <v>30</v>
      </c>
      <c r="M232" t="s">
        <v>20</v>
      </c>
      <c r="N232">
        <f>((J232-F232)/F232)*100</f>
        <v>-4.0927799118932882</v>
      </c>
      <c r="O232">
        <f t="shared" si="96"/>
        <v>-86.15546549866599</v>
      </c>
      <c r="P232">
        <f t="shared" si="97"/>
        <v>0</v>
      </c>
      <c r="Q232">
        <f t="shared" si="98"/>
        <v>0</v>
      </c>
      <c r="S232">
        <f>100*ABS(J230-J232)/ABS(J230)</f>
        <v>9.3519402310305146</v>
      </c>
      <c r="T232">
        <f t="shared" si="77"/>
        <v>0</v>
      </c>
      <c r="U232">
        <f t="shared" si="78"/>
        <v>0</v>
      </c>
      <c r="V232">
        <f t="shared" si="79"/>
        <v>0</v>
      </c>
      <c r="W232">
        <f t="shared" si="80"/>
        <v>0</v>
      </c>
      <c r="AC232">
        <f t="shared" si="81"/>
        <v>0</v>
      </c>
      <c r="AD232">
        <f t="shared" si="82"/>
        <v>0</v>
      </c>
      <c r="AE232">
        <f t="shared" si="83"/>
        <v>0</v>
      </c>
      <c r="AF232">
        <f t="shared" si="84"/>
        <v>0</v>
      </c>
      <c r="AI232">
        <f t="shared" si="85"/>
        <v>0</v>
      </c>
      <c r="AJ232">
        <f t="shared" si="86"/>
        <v>0</v>
      </c>
      <c r="AK232">
        <f t="shared" si="87"/>
        <v>0</v>
      </c>
      <c r="AL232">
        <f t="shared" si="88"/>
        <v>0</v>
      </c>
    </row>
    <row r="233" spans="1:38" x14ac:dyDescent="0.25">
      <c r="A233" s="1">
        <v>1</v>
      </c>
      <c r="B233" t="s">
        <v>46</v>
      </c>
      <c r="C233" t="s">
        <v>14</v>
      </c>
      <c r="D233">
        <v>2020</v>
      </c>
      <c r="E233" t="s">
        <v>17</v>
      </c>
      <c r="F233">
        <v>0.64300582043943522</v>
      </c>
      <c r="G233" t="s">
        <v>19</v>
      </c>
      <c r="I233" t="s">
        <v>21</v>
      </c>
      <c r="J233">
        <v>0.66431796524937659</v>
      </c>
      <c r="K233" t="s">
        <v>19</v>
      </c>
      <c r="L233" t="s">
        <v>30</v>
      </c>
      <c r="M233" t="s">
        <v>21</v>
      </c>
      <c r="N233">
        <f>((J233-F233)/F233)*100</f>
        <v>3.3144559710791546</v>
      </c>
      <c r="O233">
        <f>((J233-$J$233)*100)/$J$233</f>
        <v>0</v>
      </c>
      <c r="P233">
        <f t="shared" si="97"/>
        <v>0</v>
      </c>
      <c r="Q233">
        <f t="shared" si="98"/>
        <v>0</v>
      </c>
      <c r="T233">
        <f t="shared" si="77"/>
        <v>0</v>
      </c>
      <c r="U233">
        <f t="shared" si="78"/>
        <v>0</v>
      </c>
      <c r="V233">
        <f t="shared" si="79"/>
        <v>0</v>
      </c>
      <c r="W233">
        <f t="shared" si="80"/>
        <v>0</v>
      </c>
      <c r="AC233">
        <f t="shared" si="81"/>
        <v>0</v>
      </c>
      <c r="AD233">
        <f t="shared" si="82"/>
        <v>0</v>
      </c>
      <c r="AE233">
        <f t="shared" si="83"/>
        <v>0</v>
      </c>
      <c r="AF233">
        <f t="shared" si="84"/>
        <v>0</v>
      </c>
      <c r="AI233">
        <f t="shared" si="85"/>
        <v>0</v>
      </c>
      <c r="AJ233">
        <f t="shared" si="86"/>
        <v>0</v>
      </c>
      <c r="AK233">
        <f t="shared" si="87"/>
        <v>0</v>
      </c>
      <c r="AL233">
        <f t="shared" si="88"/>
        <v>0</v>
      </c>
    </row>
    <row r="234" spans="1:38" x14ac:dyDescent="0.25">
      <c r="A234" s="1">
        <v>44</v>
      </c>
      <c r="B234" t="s">
        <v>46</v>
      </c>
      <c r="C234" t="s">
        <v>14</v>
      </c>
      <c r="D234">
        <v>2025</v>
      </c>
      <c r="E234" t="s">
        <v>17</v>
      </c>
      <c r="F234">
        <v>0.46304896609602431</v>
      </c>
      <c r="G234" t="s">
        <v>19</v>
      </c>
      <c r="I234" t="s">
        <v>21</v>
      </c>
      <c r="J234">
        <v>0.4769843774099391</v>
      </c>
      <c r="K234" t="s">
        <v>19</v>
      </c>
      <c r="L234" t="s">
        <v>30</v>
      </c>
      <c r="M234" t="s">
        <v>21</v>
      </c>
      <c r="N234">
        <f t="shared" ref="N234:N296" si="99">((J234-F234)/F234)*100</f>
        <v>3.0094897806174887</v>
      </c>
      <c r="O234">
        <f t="shared" si="96"/>
        <v>-5.6045478883228164</v>
      </c>
      <c r="P234">
        <f t="shared" si="97"/>
        <v>0</v>
      </c>
      <c r="Q234">
        <f t="shared" si="98"/>
        <v>0</v>
      </c>
      <c r="T234">
        <f t="shared" si="77"/>
        <v>0</v>
      </c>
      <c r="U234">
        <f t="shared" si="78"/>
        <v>0</v>
      </c>
      <c r="V234">
        <f t="shared" si="79"/>
        <v>0</v>
      </c>
      <c r="W234">
        <f t="shared" si="80"/>
        <v>0</v>
      </c>
      <c r="AC234">
        <f t="shared" si="81"/>
        <v>0</v>
      </c>
      <c r="AD234">
        <f t="shared" si="82"/>
        <v>0</v>
      </c>
      <c r="AE234">
        <f t="shared" si="83"/>
        <v>0</v>
      </c>
      <c r="AF234">
        <f t="shared" si="84"/>
        <v>0</v>
      </c>
      <c r="AI234">
        <f t="shared" si="85"/>
        <v>0</v>
      </c>
      <c r="AJ234">
        <f t="shared" si="86"/>
        <v>0</v>
      </c>
      <c r="AK234">
        <f t="shared" si="87"/>
        <v>0</v>
      </c>
      <c r="AL234">
        <f t="shared" si="88"/>
        <v>0</v>
      </c>
    </row>
    <row r="235" spans="1:38" x14ac:dyDescent="0.25">
      <c r="A235" s="1">
        <v>68</v>
      </c>
      <c r="B235" t="s">
        <v>46</v>
      </c>
      <c r="C235" t="s">
        <v>14</v>
      </c>
      <c r="D235">
        <v>2030</v>
      </c>
      <c r="E235" t="s">
        <v>17</v>
      </c>
      <c r="F235">
        <v>0.33448413361400259</v>
      </c>
      <c r="G235" t="s">
        <v>19</v>
      </c>
      <c r="I235" t="s">
        <v>21</v>
      </c>
      <c r="J235">
        <v>0.34358838263323288</v>
      </c>
      <c r="K235" t="s">
        <v>19</v>
      </c>
      <c r="L235" t="s">
        <v>30</v>
      </c>
      <c r="M235" t="s">
        <v>21</v>
      </c>
      <c r="N235">
        <f t="shared" si="99"/>
        <v>2.7218776929301738</v>
      </c>
      <c r="O235">
        <f t="shared" si="96"/>
        <v>-32.003683443263803</v>
      </c>
      <c r="P235">
        <f t="shared" si="97"/>
        <v>0</v>
      </c>
      <c r="Q235">
        <f t="shared" si="98"/>
        <v>0</v>
      </c>
      <c r="T235">
        <f t="shared" si="77"/>
        <v>0</v>
      </c>
      <c r="U235">
        <f t="shared" si="78"/>
        <v>0</v>
      </c>
      <c r="V235">
        <f t="shared" si="79"/>
        <v>0</v>
      </c>
      <c r="W235">
        <f t="shared" si="80"/>
        <v>0</v>
      </c>
      <c r="AC235">
        <f t="shared" si="81"/>
        <v>0</v>
      </c>
      <c r="AD235">
        <f t="shared" si="82"/>
        <v>0</v>
      </c>
      <c r="AE235">
        <f t="shared" si="83"/>
        <v>0</v>
      </c>
      <c r="AF235">
        <f t="shared" si="84"/>
        <v>0</v>
      </c>
      <c r="AI235">
        <f t="shared" si="85"/>
        <v>0</v>
      </c>
      <c r="AJ235">
        <f t="shared" si="86"/>
        <v>0</v>
      </c>
      <c r="AK235">
        <f t="shared" si="87"/>
        <v>0</v>
      </c>
      <c r="AL235">
        <f t="shared" si="88"/>
        <v>0</v>
      </c>
    </row>
    <row r="236" spans="1:38" x14ac:dyDescent="0.25">
      <c r="A236" s="1">
        <v>72</v>
      </c>
      <c r="B236" t="s">
        <v>46</v>
      </c>
      <c r="C236" t="s">
        <v>14</v>
      </c>
      <c r="D236">
        <v>2035</v>
      </c>
      <c r="E236" t="s">
        <v>17</v>
      </c>
      <c r="F236">
        <v>0.26969497143050369</v>
      </c>
      <c r="G236" t="s">
        <v>19</v>
      </c>
      <c r="I236" t="s">
        <v>21</v>
      </c>
      <c r="J236">
        <v>0.27644741912964382</v>
      </c>
      <c r="K236" t="s">
        <v>19</v>
      </c>
      <c r="L236" t="s">
        <v>30</v>
      </c>
      <c r="M236" t="s">
        <v>21</v>
      </c>
      <c r="N236">
        <f t="shared" si="99"/>
        <v>2.5037351135336734</v>
      </c>
      <c r="O236">
        <f t="shared" si="96"/>
        <v>-45.290914441372465</v>
      </c>
      <c r="P236">
        <f t="shared" si="97"/>
        <v>0</v>
      </c>
      <c r="Q236">
        <f t="shared" si="98"/>
        <v>0</v>
      </c>
      <c r="T236">
        <f t="shared" si="77"/>
        <v>0</v>
      </c>
      <c r="U236">
        <f t="shared" si="78"/>
        <v>0</v>
      </c>
      <c r="V236">
        <f t="shared" si="79"/>
        <v>0</v>
      </c>
      <c r="W236">
        <f t="shared" si="80"/>
        <v>0</v>
      </c>
      <c r="AC236">
        <f t="shared" si="81"/>
        <v>0</v>
      </c>
      <c r="AD236">
        <f t="shared" si="82"/>
        <v>0</v>
      </c>
      <c r="AE236">
        <f t="shared" si="83"/>
        <v>0</v>
      </c>
      <c r="AF236">
        <f t="shared" si="84"/>
        <v>0</v>
      </c>
      <c r="AI236">
        <f t="shared" si="85"/>
        <v>0</v>
      </c>
      <c r="AJ236">
        <f t="shared" si="86"/>
        <v>0</v>
      </c>
      <c r="AK236">
        <f t="shared" si="87"/>
        <v>0</v>
      </c>
      <c r="AL236">
        <f t="shared" si="88"/>
        <v>0</v>
      </c>
    </row>
    <row r="237" spans="1:38" x14ac:dyDescent="0.25">
      <c r="A237" s="1">
        <v>101</v>
      </c>
      <c r="B237" t="s">
        <v>66</v>
      </c>
      <c r="C237" t="s">
        <v>14</v>
      </c>
      <c r="D237">
        <v>2040</v>
      </c>
      <c r="E237" t="s">
        <v>17</v>
      </c>
      <c r="F237">
        <v>0.22951064253301739</v>
      </c>
      <c r="G237" t="s">
        <v>19</v>
      </c>
      <c r="I237" t="s">
        <v>21</v>
      </c>
      <c r="J237">
        <v>0.23510439591199689</v>
      </c>
      <c r="K237" t="s">
        <v>19</v>
      </c>
      <c r="L237" t="s">
        <v>30</v>
      </c>
      <c r="M237" t="s">
        <v>21</v>
      </c>
      <c r="N237">
        <f t="shared" si="99"/>
        <v>2.4372522847931881</v>
      </c>
      <c r="O237">
        <f t="shared" si="96"/>
        <v>-53.472719869643981</v>
      </c>
      <c r="P237">
        <f t="shared" si="97"/>
        <v>0</v>
      </c>
      <c r="Q237">
        <f t="shared" si="98"/>
        <v>0</v>
      </c>
      <c r="T237">
        <f t="shared" si="77"/>
        <v>0</v>
      </c>
      <c r="U237">
        <f t="shared" si="78"/>
        <v>0</v>
      </c>
      <c r="V237">
        <f t="shared" si="79"/>
        <v>0</v>
      </c>
      <c r="W237">
        <f t="shared" si="80"/>
        <v>0</v>
      </c>
      <c r="AC237">
        <f t="shared" si="81"/>
        <v>0</v>
      </c>
      <c r="AD237">
        <f t="shared" si="82"/>
        <v>0</v>
      </c>
      <c r="AE237">
        <f t="shared" si="83"/>
        <v>0</v>
      </c>
      <c r="AF237">
        <f t="shared" si="84"/>
        <v>0</v>
      </c>
      <c r="AI237">
        <f t="shared" si="85"/>
        <v>0</v>
      </c>
      <c r="AJ237">
        <f t="shared" si="86"/>
        <v>0</v>
      </c>
      <c r="AK237">
        <f t="shared" si="87"/>
        <v>0</v>
      </c>
      <c r="AL237">
        <f t="shared" si="88"/>
        <v>0</v>
      </c>
    </row>
    <row r="238" spans="1:38" x14ac:dyDescent="0.25">
      <c r="A238" s="1">
        <v>120</v>
      </c>
      <c r="B238" t="s">
        <v>46</v>
      </c>
      <c r="C238" t="s">
        <v>14</v>
      </c>
      <c r="D238">
        <v>2045</v>
      </c>
      <c r="E238" t="s">
        <v>17</v>
      </c>
      <c r="F238">
        <v>0.18859233063764069</v>
      </c>
      <c r="G238" t="s">
        <v>19</v>
      </c>
      <c r="I238" t="s">
        <v>21</v>
      </c>
      <c r="J238">
        <v>0.19267427528603029</v>
      </c>
      <c r="K238" t="s">
        <v>19</v>
      </c>
      <c r="L238" t="s">
        <v>30</v>
      </c>
      <c r="M238" t="s">
        <v>21</v>
      </c>
      <c r="N238">
        <f t="shared" si="99"/>
        <v>2.1644277021172198</v>
      </c>
      <c r="O238">
        <f t="shared" si="96"/>
        <v>-61.869662430718428</v>
      </c>
      <c r="P238">
        <f t="shared" si="97"/>
        <v>0</v>
      </c>
      <c r="Q238">
        <f t="shared" si="98"/>
        <v>0</v>
      </c>
      <c r="T238">
        <f t="shared" si="77"/>
        <v>0</v>
      </c>
      <c r="U238">
        <f t="shared" si="78"/>
        <v>0</v>
      </c>
      <c r="V238">
        <f t="shared" si="79"/>
        <v>0</v>
      </c>
      <c r="W238">
        <f t="shared" si="80"/>
        <v>0</v>
      </c>
      <c r="AC238">
        <f t="shared" si="81"/>
        <v>0</v>
      </c>
      <c r="AD238">
        <f t="shared" si="82"/>
        <v>0</v>
      </c>
      <c r="AE238">
        <f t="shared" si="83"/>
        <v>0</v>
      </c>
      <c r="AF238">
        <f t="shared" si="84"/>
        <v>0</v>
      </c>
      <c r="AI238">
        <f t="shared" si="85"/>
        <v>0</v>
      </c>
      <c r="AJ238">
        <f t="shared" si="86"/>
        <v>0</v>
      </c>
      <c r="AK238">
        <f t="shared" si="87"/>
        <v>0</v>
      </c>
      <c r="AL238">
        <f t="shared" si="88"/>
        <v>0</v>
      </c>
    </row>
    <row r="239" spans="1:38" x14ac:dyDescent="0.25">
      <c r="A239" s="9">
        <v>147</v>
      </c>
      <c r="B239" s="10" t="s">
        <v>46</v>
      </c>
      <c r="C239" s="10" t="s">
        <v>14</v>
      </c>
      <c r="D239" s="10">
        <v>2050</v>
      </c>
      <c r="E239" s="10" t="s">
        <v>17</v>
      </c>
      <c r="F239" s="10">
        <v>0.15944152455496641</v>
      </c>
      <c r="G239" s="10" t="s">
        <v>19</v>
      </c>
      <c r="H239" s="10"/>
      <c r="I239" s="10" t="s">
        <v>21</v>
      </c>
      <c r="J239" s="10">
        <v>0.1623052985646819</v>
      </c>
      <c r="K239" s="10" t="s">
        <v>19</v>
      </c>
      <c r="L239" s="10" t="s">
        <v>30</v>
      </c>
      <c r="M239" s="10" t="s">
        <v>21</v>
      </c>
      <c r="N239" s="10">
        <f t="shared" si="99"/>
        <v>1.7961280900373129</v>
      </c>
      <c r="O239" s="10">
        <f t="shared" si="96"/>
        <v>-67.879698447719747</v>
      </c>
      <c r="P239" s="10">
        <f t="shared" si="97"/>
        <v>0</v>
      </c>
      <c r="Q239" s="10">
        <f t="shared" si="98"/>
        <v>0</v>
      </c>
      <c r="R239" s="10"/>
      <c r="S239" s="10">
        <f>100*ABS(J237-J239)/ABS(J237)</f>
        <v>30.964583654388488</v>
      </c>
      <c r="T239" s="10">
        <f t="shared" si="77"/>
        <v>0</v>
      </c>
      <c r="U239" s="10" t="str">
        <f t="shared" si="78"/>
        <v>this one</v>
      </c>
      <c r="V239">
        <f t="shared" si="79"/>
        <v>0</v>
      </c>
      <c r="W239">
        <f t="shared" si="80"/>
        <v>0</v>
      </c>
      <c r="X239" t="s">
        <v>96</v>
      </c>
      <c r="AC239">
        <f t="shared" si="81"/>
        <v>0</v>
      </c>
      <c r="AD239">
        <f t="shared" si="82"/>
        <v>0</v>
      </c>
      <c r="AE239">
        <f t="shared" si="83"/>
        <v>0</v>
      </c>
      <c r="AF239">
        <f t="shared" si="84"/>
        <v>0</v>
      </c>
      <c r="AI239">
        <f t="shared" si="85"/>
        <v>0</v>
      </c>
      <c r="AJ239">
        <f t="shared" si="86"/>
        <v>0</v>
      </c>
      <c r="AK239">
        <f t="shared" si="87"/>
        <v>0</v>
      </c>
      <c r="AL239">
        <f t="shared" si="88"/>
        <v>0</v>
      </c>
    </row>
    <row r="240" spans="1:38" x14ac:dyDescent="0.25">
      <c r="A240" s="1">
        <v>169</v>
      </c>
      <c r="B240" t="s">
        <v>46</v>
      </c>
      <c r="C240" t="s">
        <v>15</v>
      </c>
      <c r="D240">
        <v>2020</v>
      </c>
      <c r="E240" t="s">
        <v>17</v>
      </c>
      <c r="F240">
        <v>0.63568333476558037</v>
      </c>
      <c r="G240" t="s">
        <v>19</v>
      </c>
      <c r="I240" t="s">
        <v>21</v>
      </c>
      <c r="J240">
        <v>0.65621803476263152</v>
      </c>
      <c r="K240" t="s">
        <v>19</v>
      </c>
      <c r="L240" t="s">
        <v>30</v>
      </c>
      <c r="M240" t="s">
        <v>21</v>
      </c>
      <c r="N240">
        <f t="shared" si="99"/>
        <v>3.2303348025670191</v>
      </c>
      <c r="O240">
        <f>((J240-$J$240)*100)/$J$240</f>
        <v>0</v>
      </c>
      <c r="P240">
        <f t="shared" si="97"/>
        <v>0</v>
      </c>
      <c r="Q240">
        <f t="shared" si="98"/>
        <v>0</v>
      </c>
      <c r="T240">
        <f t="shared" si="77"/>
        <v>0</v>
      </c>
      <c r="U240">
        <f t="shared" si="78"/>
        <v>0</v>
      </c>
      <c r="V240">
        <f t="shared" si="79"/>
        <v>0</v>
      </c>
      <c r="W240">
        <f t="shared" si="80"/>
        <v>0</v>
      </c>
      <c r="AC240">
        <f t="shared" si="81"/>
        <v>0</v>
      </c>
      <c r="AD240">
        <f t="shared" si="82"/>
        <v>0</v>
      </c>
      <c r="AE240">
        <f t="shared" si="83"/>
        <v>0</v>
      </c>
      <c r="AF240">
        <f t="shared" si="84"/>
        <v>0</v>
      </c>
      <c r="AI240">
        <f t="shared" si="85"/>
        <v>0</v>
      </c>
      <c r="AJ240">
        <f t="shared" si="86"/>
        <v>0</v>
      </c>
      <c r="AK240">
        <f t="shared" si="87"/>
        <v>0</v>
      </c>
      <c r="AL240">
        <f t="shared" si="88"/>
        <v>0</v>
      </c>
    </row>
    <row r="241" spans="1:38" x14ac:dyDescent="0.25">
      <c r="A241" s="1">
        <v>202</v>
      </c>
      <c r="B241" t="s">
        <v>46</v>
      </c>
      <c r="C241" t="s">
        <v>15</v>
      </c>
      <c r="D241">
        <v>2025</v>
      </c>
      <c r="E241" t="s">
        <v>17</v>
      </c>
      <c r="F241">
        <v>0.32434439652894098</v>
      </c>
      <c r="G241" t="s">
        <v>19</v>
      </c>
      <c r="I241" t="s">
        <v>21</v>
      </c>
      <c r="J241">
        <v>0.40568198938553263</v>
      </c>
      <c r="K241" t="s">
        <v>19</v>
      </c>
      <c r="L241" t="s">
        <v>30</v>
      </c>
      <c r="M241" t="s">
        <v>21</v>
      </c>
      <c r="N241">
        <f t="shared" si="99"/>
        <v>25.077539099502822</v>
      </c>
      <c r="O241">
        <f t="shared" si="96"/>
        <v>-19.715326926315345</v>
      </c>
      <c r="P241">
        <f t="shared" si="97"/>
        <v>0</v>
      </c>
      <c r="Q241">
        <f t="shared" si="98"/>
        <v>0</v>
      </c>
      <c r="T241">
        <f t="shared" si="77"/>
        <v>0</v>
      </c>
      <c r="U241">
        <f t="shared" si="78"/>
        <v>0</v>
      </c>
      <c r="V241">
        <f t="shared" si="79"/>
        <v>0</v>
      </c>
      <c r="W241">
        <f t="shared" si="80"/>
        <v>0</v>
      </c>
      <c r="AC241">
        <f t="shared" si="81"/>
        <v>0</v>
      </c>
      <c r="AD241">
        <f t="shared" si="82"/>
        <v>0</v>
      </c>
      <c r="AE241">
        <f t="shared" si="83"/>
        <v>0</v>
      </c>
      <c r="AF241">
        <f t="shared" si="84"/>
        <v>0</v>
      </c>
      <c r="AI241">
        <f t="shared" si="85"/>
        <v>0</v>
      </c>
      <c r="AJ241">
        <f t="shared" si="86"/>
        <v>0</v>
      </c>
      <c r="AK241">
        <f t="shared" si="87"/>
        <v>0</v>
      </c>
      <c r="AL241">
        <f t="shared" si="88"/>
        <v>0</v>
      </c>
    </row>
    <row r="242" spans="1:38" x14ac:dyDescent="0.25">
      <c r="A242" s="1">
        <v>225</v>
      </c>
      <c r="B242" t="s">
        <v>46</v>
      </c>
      <c r="C242" t="s">
        <v>15</v>
      </c>
      <c r="D242">
        <v>2030</v>
      </c>
      <c r="E242" t="s">
        <v>17</v>
      </c>
      <c r="F242">
        <v>0.17174915103357619</v>
      </c>
      <c r="G242" t="s">
        <v>19</v>
      </c>
      <c r="I242" t="s">
        <v>21</v>
      </c>
      <c r="J242">
        <v>0.25519488124206641</v>
      </c>
      <c r="K242" t="s">
        <v>19</v>
      </c>
      <c r="L242" t="s">
        <v>30</v>
      </c>
      <c r="M242" t="s">
        <v>21</v>
      </c>
      <c r="N242">
        <f t="shared" si="99"/>
        <v>48.585818157655382</v>
      </c>
      <c r="O242">
        <f t="shared" si="96"/>
        <v>-49.496802553079448</v>
      </c>
      <c r="P242">
        <f t="shared" si="97"/>
        <v>0</v>
      </c>
      <c r="Q242">
        <f t="shared" si="98"/>
        <v>0</v>
      </c>
      <c r="T242">
        <f t="shared" si="77"/>
        <v>0</v>
      </c>
      <c r="U242">
        <f t="shared" si="78"/>
        <v>0</v>
      </c>
      <c r="V242">
        <f t="shared" si="79"/>
        <v>0</v>
      </c>
      <c r="W242">
        <f t="shared" si="80"/>
        <v>0</v>
      </c>
      <c r="AC242">
        <f t="shared" si="81"/>
        <v>0</v>
      </c>
      <c r="AD242">
        <f t="shared" si="82"/>
        <v>0</v>
      </c>
      <c r="AE242">
        <f t="shared" si="83"/>
        <v>0</v>
      </c>
      <c r="AF242">
        <f t="shared" si="84"/>
        <v>0</v>
      </c>
      <c r="AI242">
        <f t="shared" si="85"/>
        <v>0</v>
      </c>
      <c r="AJ242">
        <f t="shared" si="86"/>
        <v>0</v>
      </c>
      <c r="AK242">
        <f t="shared" si="87"/>
        <v>0</v>
      </c>
      <c r="AL242">
        <f t="shared" si="88"/>
        <v>0</v>
      </c>
    </row>
    <row r="243" spans="1:38" x14ac:dyDescent="0.25">
      <c r="A243" s="1">
        <v>258</v>
      </c>
      <c r="B243" t="s">
        <v>46</v>
      </c>
      <c r="C243" t="s">
        <v>15</v>
      </c>
      <c r="D243">
        <v>2035</v>
      </c>
      <c r="E243" t="s">
        <v>17</v>
      </c>
      <c r="F243">
        <v>0.11620828706156119</v>
      </c>
      <c r="G243" t="s">
        <v>19</v>
      </c>
      <c r="I243" t="s">
        <v>21</v>
      </c>
      <c r="J243">
        <v>0.16807116555658799</v>
      </c>
      <c r="K243" t="s">
        <v>19</v>
      </c>
      <c r="L243" t="s">
        <v>30</v>
      </c>
      <c r="M243" t="s">
        <v>21</v>
      </c>
      <c r="N243">
        <f t="shared" si="99"/>
        <v>44.629242721349556</v>
      </c>
      <c r="O243">
        <f t="shared" si="96"/>
        <v>-66.738630422657366</v>
      </c>
      <c r="P243">
        <f t="shared" si="97"/>
        <v>0</v>
      </c>
      <c r="Q243">
        <f t="shared" si="98"/>
        <v>0</v>
      </c>
      <c r="T243">
        <f t="shared" si="77"/>
        <v>0</v>
      </c>
      <c r="U243">
        <f t="shared" si="78"/>
        <v>0</v>
      </c>
      <c r="V243">
        <f t="shared" si="79"/>
        <v>0</v>
      </c>
      <c r="W243">
        <f t="shared" si="80"/>
        <v>0</v>
      </c>
      <c r="AC243">
        <f t="shared" si="81"/>
        <v>0</v>
      </c>
      <c r="AD243">
        <f t="shared" si="82"/>
        <v>0</v>
      </c>
      <c r="AE243">
        <f t="shared" si="83"/>
        <v>0</v>
      </c>
      <c r="AF243">
        <f t="shared" si="84"/>
        <v>0</v>
      </c>
      <c r="AI243">
        <f t="shared" si="85"/>
        <v>0</v>
      </c>
      <c r="AJ243">
        <f t="shared" si="86"/>
        <v>0</v>
      </c>
      <c r="AK243">
        <f t="shared" si="87"/>
        <v>0</v>
      </c>
      <c r="AL243">
        <f t="shared" si="88"/>
        <v>0</v>
      </c>
    </row>
    <row r="244" spans="1:38" x14ac:dyDescent="0.25">
      <c r="A244" s="1">
        <v>265</v>
      </c>
      <c r="B244" t="s">
        <v>66</v>
      </c>
      <c r="C244" t="s">
        <v>15</v>
      </c>
      <c r="D244">
        <v>2040</v>
      </c>
      <c r="E244" t="s">
        <v>17</v>
      </c>
      <c r="F244">
        <v>9.4927440622394998E-2</v>
      </c>
      <c r="G244" t="s">
        <v>19</v>
      </c>
      <c r="I244" t="s">
        <v>21</v>
      </c>
      <c r="J244">
        <v>0.1185647628180172</v>
      </c>
      <c r="K244" t="s">
        <v>19</v>
      </c>
      <c r="L244" t="s">
        <v>30</v>
      </c>
      <c r="M244" t="s">
        <v>21</v>
      </c>
      <c r="N244">
        <f t="shared" si="99"/>
        <v>24.900410293001997</v>
      </c>
      <c r="O244">
        <f t="shared" si="96"/>
        <v>-76.535972831031145</v>
      </c>
      <c r="P244">
        <f t="shared" si="97"/>
        <v>0</v>
      </c>
      <c r="Q244">
        <f t="shared" si="98"/>
        <v>0</v>
      </c>
      <c r="T244">
        <f t="shared" si="77"/>
        <v>0</v>
      </c>
      <c r="U244">
        <f t="shared" si="78"/>
        <v>0</v>
      </c>
      <c r="V244">
        <f t="shared" si="79"/>
        <v>0</v>
      </c>
      <c r="W244">
        <f t="shared" si="80"/>
        <v>0</v>
      </c>
      <c r="AC244">
        <f t="shared" si="81"/>
        <v>0</v>
      </c>
      <c r="AD244">
        <f t="shared" si="82"/>
        <v>0</v>
      </c>
      <c r="AE244">
        <f t="shared" si="83"/>
        <v>0</v>
      </c>
      <c r="AF244">
        <f t="shared" si="84"/>
        <v>0</v>
      </c>
      <c r="AI244">
        <f t="shared" si="85"/>
        <v>0</v>
      </c>
      <c r="AJ244">
        <f t="shared" si="86"/>
        <v>0</v>
      </c>
      <c r="AK244">
        <f t="shared" si="87"/>
        <v>0</v>
      </c>
      <c r="AL244">
        <f t="shared" si="88"/>
        <v>0</v>
      </c>
    </row>
    <row r="245" spans="1:38" x14ac:dyDescent="0.25">
      <c r="A245" s="1">
        <v>310</v>
      </c>
      <c r="B245" t="s">
        <v>46</v>
      </c>
      <c r="C245" t="s">
        <v>15</v>
      </c>
      <c r="D245">
        <v>2045</v>
      </c>
      <c r="E245" t="s">
        <v>17</v>
      </c>
      <c r="F245">
        <v>8.7762601896007875E-2</v>
      </c>
      <c r="G245" t="s">
        <v>19</v>
      </c>
      <c r="I245" t="s">
        <v>21</v>
      </c>
      <c r="J245">
        <v>0.10109338343699049</v>
      </c>
      <c r="K245" t="s">
        <v>19</v>
      </c>
      <c r="L245" t="s">
        <v>30</v>
      </c>
      <c r="M245" t="s">
        <v>21</v>
      </c>
      <c r="N245">
        <f t="shared" si="99"/>
        <v>15.189592437993804</v>
      </c>
      <c r="O245">
        <f t="shared" si="96"/>
        <v>-79.993567741459927</v>
      </c>
      <c r="P245">
        <f t="shared" si="97"/>
        <v>0</v>
      </c>
      <c r="Q245">
        <f t="shared" si="98"/>
        <v>0</v>
      </c>
      <c r="T245">
        <f t="shared" si="77"/>
        <v>0</v>
      </c>
      <c r="U245">
        <f t="shared" si="78"/>
        <v>0</v>
      </c>
      <c r="V245">
        <f t="shared" si="79"/>
        <v>0</v>
      </c>
      <c r="W245">
        <f t="shared" si="80"/>
        <v>0</v>
      </c>
      <c r="AC245">
        <f t="shared" si="81"/>
        <v>0</v>
      </c>
      <c r="AD245">
        <f t="shared" si="82"/>
        <v>0</v>
      </c>
      <c r="AE245">
        <f t="shared" si="83"/>
        <v>0</v>
      </c>
      <c r="AF245">
        <f t="shared" si="84"/>
        <v>0</v>
      </c>
      <c r="AI245">
        <f t="shared" si="85"/>
        <v>0</v>
      </c>
      <c r="AJ245">
        <f t="shared" si="86"/>
        <v>0</v>
      </c>
      <c r="AK245">
        <f t="shared" si="87"/>
        <v>0</v>
      </c>
      <c r="AL245">
        <f t="shared" si="88"/>
        <v>0</v>
      </c>
    </row>
    <row r="246" spans="1:38" x14ac:dyDescent="0.25">
      <c r="A246" s="1">
        <v>314</v>
      </c>
      <c r="B246" t="s">
        <v>46</v>
      </c>
      <c r="C246" t="s">
        <v>15</v>
      </c>
      <c r="D246">
        <v>2050</v>
      </c>
      <c r="E246" t="s">
        <v>17</v>
      </c>
      <c r="F246">
        <v>8.2499875676667001E-2</v>
      </c>
      <c r="G246" t="s">
        <v>19</v>
      </c>
      <c r="I246" t="s">
        <v>21</v>
      </c>
      <c r="J246">
        <v>9.4260013502155321E-2</v>
      </c>
      <c r="K246" t="s">
        <v>19</v>
      </c>
      <c r="L246" t="s">
        <v>30</v>
      </c>
      <c r="M246" t="s">
        <v>21</v>
      </c>
      <c r="N246">
        <f t="shared" si="99"/>
        <v>14.254733996907559</v>
      </c>
      <c r="O246">
        <f t="shared" si="96"/>
        <v>-81.345895144608278</v>
      </c>
      <c r="P246">
        <f t="shared" si="97"/>
        <v>0</v>
      </c>
      <c r="Q246">
        <f t="shared" si="98"/>
        <v>0</v>
      </c>
      <c r="S246">
        <f>100*ABS(J244-J246)/ABS(J244)</f>
        <v>20.499133754576626</v>
      </c>
      <c r="T246">
        <f t="shared" si="77"/>
        <v>0</v>
      </c>
      <c r="U246">
        <f t="shared" si="78"/>
        <v>0</v>
      </c>
      <c r="V246">
        <f t="shared" si="79"/>
        <v>0</v>
      </c>
      <c r="W246">
        <f t="shared" si="80"/>
        <v>0</v>
      </c>
      <c r="AC246">
        <f t="shared" si="81"/>
        <v>0</v>
      </c>
      <c r="AD246">
        <f t="shared" si="82"/>
        <v>0</v>
      </c>
      <c r="AE246">
        <f t="shared" si="83"/>
        <v>0</v>
      </c>
      <c r="AF246">
        <f t="shared" si="84"/>
        <v>0</v>
      </c>
      <c r="AI246">
        <f t="shared" si="85"/>
        <v>0</v>
      </c>
      <c r="AJ246">
        <f t="shared" si="86"/>
        <v>0</v>
      </c>
      <c r="AK246">
        <f t="shared" si="87"/>
        <v>0</v>
      </c>
      <c r="AL246">
        <f t="shared" si="88"/>
        <v>0</v>
      </c>
    </row>
    <row r="247" spans="1:38" x14ac:dyDescent="0.25">
      <c r="A247" s="1">
        <v>339</v>
      </c>
      <c r="B247" t="s">
        <v>46</v>
      </c>
      <c r="C247" t="s">
        <v>16</v>
      </c>
      <c r="D247">
        <v>2020</v>
      </c>
      <c r="E247" t="s">
        <v>17</v>
      </c>
      <c r="F247">
        <v>0.63568333476558048</v>
      </c>
      <c r="G247" t="s">
        <v>19</v>
      </c>
      <c r="I247" t="s">
        <v>21</v>
      </c>
      <c r="J247">
        <v>0.65621803476263185</v>
      </c>
      <c r="K247" t="s">
        <v>19</v>
      </c>
      <c r="L247" t="s">
        <v>30</v>
      </c>
      <c r="M247" t="s">
        <v>21</v>
      </c>
      <c r="N247">
        <f t="shared" si="99"/>
        <v>3.2303348025670537</v>
      </c>
      <c r="O247">
        <f>((J247-$J$247)*100)/$J$247</f>
        <v>0</v>
      </c>
      <c r="P247">
        <f t="shared" si="97"/>
        <v>0</v>
      </c>
      <c r="Q247">
        <f t="shared" si="98"/>
        <v>0</v>
      </c>
      <c r="T247">
        <f t="shared" si="77"/>
        <v>0</v>
      </c>
      <c r="U247">
        <f t="shared" si="78"/>
        <v>0</v>
      </c>
      <c r="V247">
        <f t="shared" si="79"/>
        <v>0</v>
      </c>
      <c r="W247">
        <f t="shared" si="80"/>
        <v>0</v>
      </c>
      <c r="AC247">
        <f t="shared" si="81"/>
        <v>0</v>
      </c>
      <c r="AD247">
        <f t="shared" si="82"/>
        <v>0</v>
      </c>
      <c r="AE247">
        <f t="shared" si="83"/>
        <v>0</v>
      </c>
      <c r="AF247">
        <f t="shared" si="84"/>
        <v>0</v>
      </c>
      <c r="AI247">
        <f t="shared" si="85"/>
        <v>0</v>
      </c>
      <c r="AJ247">
        <f t="shared" si="86"/>
        <v>0</v>
      </c>
      <c r="AK247">
        <f t="shared" si="87"/>
        <v>0</v>
      </c>
      <c r="AL247">
        <f t="shared" si="88"/>
        <v>0</v>
      </c>
    </row>
    <row r="248" spans="1:38" x14ac:dyDescent="0.25">
      <c r="A248" s="1">
        <v>383</v>
      </c>
      <c r="B248" t="s">
        <v>46</v>
      </c>
      <c r="C248" t="s">
        <v>16</v>
      </c>
      <c r="D248">
        <v>2025</v>
      </c>
      <c r="E248" t="s">
        <v>17</v>
      </c>
      <c r="F248">
        <v>0.39499695930393719</v>
      </c>
      <c r="G248" t="s">
        <v>19</v>
      </c>
      <c r="I248" t="s">
        <v>21</v>
      </c>
      <c r="J248">
        <v>0.33251564355065338</v>
      </c>
      <c r="K248" t="s">
        <v>19</v>
      </c>
      <c r="L248" t="s">
        <v>30</v>
      </c>
      <c r="M248" t="s">
        <v>21</v>
      </c>
      <c r="N248">
        <f t="shared" si="99"/>
        <v>-15.818176388848221</v>
      </c>
      <c r="O248">
        <f t="shared" si="96"/>
        <v>-34.194984167808137</v>
      </c>
      <c r="P248">
        <f t="shared" si="97"/>
        <v>0</v>
      </c>
      <c r="Q248">
        <f t="shared" si="98"/>
        <v>0</v>
      </c>
      <c r="T248">
        <f t="shared" si="77"/>
        <v>0</v>
      </c>
      <c r="U248">
        <f t="shared" si="78"/>
        <v>0</v>
      </c>
      <c r="V248">
        <f t="shared" si="79"/>
        <v>0</v>
      </c>
      <c r="W248">
        <f t="shared" si="80"/>
        <v>0</v>
      </c>
      <c r="AC248">
        <f t="shared" si="81"/>
        <v>0</v>
      </c>
      <c r="AD248">
        <f t="shared" si="82"/>
        <v>0</v>
      </c>
      <c r="AE248">
        <f t="shared" si="83"/>
        <v>0</v>
      </c>
      <c r="AF248">
        <f t="shared" si="84"/>
        <v>0</v>
      </c>
      <c r="AI248">
        <f t="shared" si="85"/>
        <v>0</v>
      </c>
      <c r="AJ248">
        <f t="shared" si="86"/>
        <v>0</v>
      </c>
      <c r="AK248">
        <f t="shared" si="87"/>
        <v>0</v>
      </c>
      <c r="AL248">
        <f t="shared" si="88"/>
        <v>0</v>
      </c>
    </row>
    <row r="249" spans="1:38" x14ac:dyDescent="0.25">
      <c r="A249" s="1">
        <v>401</v>
      </c>
      <c r="B249" t="s">
        <v>46</v>
      </c>
      <c r="C249" t="s">
        <v>16</v>
      </c>
      <c r="D249">
        <v>2030</v>
      </c>
      <c r="E249" t="s">
        <v>17</v>
      </c>
      <c r="F249">
        <v>0.24982948790247861</v>
      </c>
      <c r="G249" t="s">
        <v>19</v>
      </c>
      <c r="I249" t="s">
        <v>21</v>
      </c>
      <c r="J249">
        <v>0.17494575442559401</v>
      </c>
      <c r="K249" t="s">
        <v>19</v>
      </c>
      <c r="L249" t="s">
        <v>30</v>
      </c>
      <c r="M249" t="s">
        <v>21</v>
      </c>
      <c r="N249">
        <f t="shared" si="99"/>
        <v>-29.973937066274413</v>
      </c>
      <c r="O249">
        <f t="shared" si="96"/>
        <v>-65.378145771366547</v>
      </c>
      <c r="P249">
        <f t="shared" si="97"/>
        <v>0</v>
      </c>
      <c r="Q249">
        <f t="shared" si="98"/>
        <v>1</v>
      </c>
      <c r="T249">
        <f t="shared" si="77"/>
        <v>0</v>
      </c>
      <c r="U249">
        <f t="shared" si="78"/>
        <v>0</v>
      </c>
      <c r="V249">
        <f t="shared" si="79"/>
        <v>0</v>
      </c>
      <c r="W249">
        <f t="shared" si="80"/>
        <v>0</v>
      </c>
      <c r="AC249">
        <f t="shared" si="81"/>
        <v>0</v>
      </c>
      <c r="AD249">
        <f t="shared" si="82"/>
        <v>0</v>
      </c>
      <c r="AE249">
        <f t="shared" si="83"/>
        <v>0</v>
      </c>
      <c r="AF249">
        <f t="shared" si="84"/>
        <v>0</v>
      </c>
      <c r="AI249">
        <f t="shared" si="85"/>
        <v>0</v>
      </c>
      <c r="AJ249">
        <f t="shared" si="86"/>
        <v>0</v>
      </c>
      <c r="AK249">
        <f t="shared" si="87"/>
        <v>0</v>
      </c>
      <c r="AL249">
        <f t="shared" si="88"/>
        <v>0</v>
      </c>
    </row>
    <row r="250" spans="1:38" x14ac:dyDescent="0.25">
      <c r="A250" s="1">
        <v>419</v>
      </c>
      <c r="B250" t="s">
        <v>46</v>
      </c>
      <c r="C250" t="s">
        <v>16</v>
      </c>
      <c r="D250">
        <v>2035</v>
      </c>
      <c r="E250" t="s">
        <v>17</v>
      </c>
      <c r="F250">
        <v>0.16541912899812439</v>
      </c>
      <c r="G250" t="s">
        <v>19</v>
      </c>
      <c r="I250" t="s">
        <v>21</v>
      </c>
      <c r="J250">
        <v>0.1181538221367236</v>
      </c>
      <c r="K250" t="s">
        <v>19</v>
      </c>
      <c r="L250" t="s">
        <v>30</v>
      </c>
      <c r="M250" t="s">
        <v>21</v>
      </c>
      <c r="N250">
        <f t="shared" si="99"/>
        <v>-28.573059928236422</v>
      </c>
      <c r="O250">
        <f t="shared" si="96"/>
        <v>-76.617298201921542</v>
      </c>
      <c r="P250">
        <f t="shared" si="97"/>
        <v>0</v>
      </c>
      <c r="Q250">
        <f t="shared" si="98"/>
        <v>1</v>
      </c>
      <c r="T250">
        <f t="shared" si="77"/>
        <v>0</v>
      </c>
      <c r="U250">
        <f t="shared" si="78"/>
        <v>0</v>
      </c>
      <c r="V250">
        <f t="shared" si="79"/>
        <v>0</v>
      </c>
      <c r="W250">
        <f t="shared" si="80"/>
        <v>0</v>
      </c>
      <c r="AC250">
        <f t="shared" si="81"/>
        <v>0</v>
      </c>
      <c r="AD250">
        <f t="shared" si="82"/>
        <v>0</v>
      </c>
      <c r="AE250">
        <f t="shared" si="83"/>
        <v>0</v>
      </c>
      <c r="AF250">
        <f t="shared" si="84"/>
        <v>0</v>
      </c>
      <c r="AI250">
        <f t="shared" si="85"/>
        <v>0</v>
      </c>
      <c r="AJ250">
        <f t="shared" si="86"/>
        <v>0</v>
      </c>
      <c r="AK250">
        <f t="shared" si="87"/>
        <v>0</v>
      </c>
      <c r="AL250">
        <f t="shared" si="88"/>
        <v>0</v>
      </c>
    </row>
    <row r="251" spans="1:38" x14ac:dyDescent="0.25">
      <c r="A251" s="1">
        <v>439</v>
      </c>
      <c r="B251" t="s">
        <v>66</v>
      </c>
      <c r="C251" t="s">
        <v>16</v>
      </c>
      <c r="D251">
        <v>2040</v>
      </c>
      <c r="E251" t="s">
        <v>17</v>
      </c>
      <c r="F251">
        <v>0.11692857108588151</v>
      </c>
      <c r="G251" t="s">
        <v>19</v>
      </c>
      <c r="I251" t="s">
        <v>21</v>
      </c>
      <c r="J251">
        <v>9.7382008803098885E-2</v>
      </c>
      <c r="K251" t="s">
        <v>19</v>
      </c>
      <c r="L251" t="s">
        <v>30</v>
      </c>
      <c r="M251" t="s">
        <v>21</v>
      </c>
      <c r="N251">
        <f t="shared" si="99"/>
        <v>-16.716669075196421</v>
      </c>
      <c r="O251">
        <f t="shared" si="96"/>
        <v>-80.728050678667145</v>
      </c>
      <c r="P251">
        <f t="shared" si="97"/>
        <v>0</v>
      </c>
      <c r="Q251">
        <f t="shared" si="98"/>
        <v>1</v>
      </c>
      <c r="T251">
        <f t="shared" si="77"/>
        <v>0</v>
      </c>
      <c r="U251">
        <f t="shared" si="78"/>
        <v>0</v>
      </c>
      <c r="V251">
        <f t="shared" si="79"/>
        <v>0</v>
      </c>
      <c r="W251">
        <f t="shared" si="80"/>
        <v>0</v>
      </c>
      <c r="AC251">
        <f t="shared" si="81"/>
        <v>0</v>
      </c>
      <c r="AD251">
        <f t="shared" si="82"/>
        <v>0</v>
      </c>
      <c r="AE251">
        <f t="shared" si="83"/>
        <v>0</v>
      </c>
      <c r="AF251">
        <f t="shared" si="84"/>
        <v>0</v>
      </c>
      <c r="AI251">
        <f t="shared" si="85"/>
        <v>0</v>
      </c>
      <c r="AJ251">
        <f t="shared" si="86"/>
        <v>0</v>
      </c>
      <c r="AK251">
        <f t="shared" si="87"/>
        <v>0</v>
      </c>
      <c r="AL251">
        <f t="shared" si="88"/>
        <v>0</v>
      </c>
    </row>
    <row r="252" spans="1:38" x14ac:dyDescent="0.25">
      <c r="A252" s="1">
        <v>462</v>
      </c>
      <c r="B252" t="s">
        <v>46</v>
      </c>
      <c r="C252" t="s">
        <v>16</v>
      </c>
      <c r="D252">
        <v>2045</v>
      </c>
      <c r="E252" t="s">
        <v>17</v>
      </c>
      <c r="F252">
        <v>9.9055106000416657E-2</v>
      </c>
      <c r="G252" t="s">
        <v>19</v>
      </c>
      <c r="I252" t="s">
        <v>21</v>
      </c>
      <c r="J252">
        <v>9.1835074957513696E-2</v>
      </c>
      <c r="K252" t="s">
        <v>19</v>
      </c>
      <c r="L252" t="s">
        <v>30</v>
      </c>
      <c r="M252" t="s">
        <v>21</v>
      </c>
      <c r="N252">
        <f t="shared" si="99"/>
        <v>-7.2889034542778548</v>
      </c>
      <c r="O252">
        <f t="shared" si="96"/>
        <v>-81.825791722159593</v>
      </c>
      <c r="P252">
        <f t="shared" si="97"/>
        <v>0</v>
      </c>
      <c r="Q252">
        <f t="shared" si="98"/>
        <v>1</v>
      </c>
      <c r="T252">
        <f t="shared" si="77"/>
        <v>0</v>
      </c>
      <c r="U252">
        <f t="shared" si="78"/>
        <v>0</v>
      </c>
      <c r="V252">
        <f t="shared" si="79"/>
        <v>0</v>
      </c>
      <c r="W252">
        <f t="shared" si="80"/>
        <v>0</v>
      </c>
      <c r="AC252">
        <f t="shared" si="81"/>
        <v>0</v>
      </c>
      <c r="AD252">
        <f t="shared" si="82"/>
        <v>0</v>
      </c>
      <c r="AE252">
        <f t="shared" si="83"/>
        <v>0</v>
      </c>
      <c r="AF252">
        <f t="shared" si="84"/>
        <v>0</v>
      </c>
      <c r="AI252">
        <f t="shared" si="85"/>
        <v>0</v>
      </c>
      <c r="AJ252">
        <f t="shared" si="86"/>
        <v>0</v>
      </c>
      <c r="AK252">
        <f t="shared" si="87"/>
        <v>0</v>
      </c>
      <c r="AL252">
        <f t="shared" si="88"/>
        <v>0</v>
      </c>
    </row>
    <row r="253" spans="1:38" x14ac:dyDescent="0.25">
      <c r="A253" s="1">
        <v>497</v>
      </c>
      <c r="B253" t="s">
        <v>46</v>
      </c>
      <c r="C253" t="s">
        <v>16</v>
      </c>
      <c r="D253">
        <v>2050</v>
      </c>
      <c r="E253" t="s">
        <v>17</v>
      </c>
      <c r="F253">
        <v>9.1043033971218976E-2</v>
      </c>
      <c r="G253" t="s">
        <v>19</v>
      </c>
      <c r="I253" t="s">
        <v>21</v>
      </c>
      <c r="J253">
        <v>8.8602323765912053E-2</v>
      </c>
      <c r="K253" t="s">
        <v>19</v>
      </c>
      <c r="L253" t="s">
        <v>30</v>
      </c>
      <c r="M253" t="s">
        <v>21</v>
      </c>
      <c r="N253">
        <f t="shared" si="99"/>
        <v>-2.6808313594629256</v>
      </c>
      <c r="O253">
        <f t="shared" si="96"/>
        <v>-82.465554835477519</v>
      </c>
      <c r="P253">
        <f t="shared" si="97"/>
        <v>0</v>
      </c>
      <c r="Q253">
        <f t="shared" si="98"/>
        <v>0</v>
      </c>
      <c r="S253">
        <f>100*ABS(J251-J253)/ABS(J251)</f>
        <v>9.0157156800275882</v>
      </c>
      <c r="T253">
        <f t="shared" si="77"/>
        <v>0</v>
      </c>
      <c r="U253">
        <f t="shared" si="78"/>
        <v>0</v>
      </c>
      <c r="V253">
        <f t="shared" si="79"/>
        <v>0</v>
      </c>
      <c r="W253">
        <f t="shared" si="80"/>
        <v>0</v>
      </c>
      <c r="AC253">
        <f t="shared" si="81"/>
        <v>0</v>
      </c>
      <c r="AD253">
        <f t="shared" si="82"/>
        <v>0</v>
      </c>
      <c r="AE253">
        <f t="shared" si="83"/>
        <v>0</v>
      </c>
      <c r="AF253">
        <f t="shared" si="84"/>
        <v>0</v>
      </c>
      <c r="AI253">
        <f t="shared" si="85"/>
        <v>0</v>
      </c>
      <c r="AJ253">
        <f t="shared" si="86"/>
        <v>0</v>
      </c>
      <c r="AK253">
        <f t="shared" si="87"/>
        <v>0</v>
      </c>
      <c r="AL253">
        <f t="shared" si="88"/>
        <v>0</v>
      </c>
    </row>
    <row r="254" spans="1:38" x14ac:dyDescent="0.25">
      <c r="A254" s="1">
        <v>14</v>
      </c>
      <c r="B254" t="s">
        <v>47</v>
      </c>
      <c r="C254" t="s">
        <v>14</v>
      </c>
      <c r="D254">
        <v>2020</v>
      </c>
      <c r="E254" t="s">
        <v>17</v>
      </c>
      <c r="F254">
        <v>0.1084443143599276</v>
      </c>
      <c r="G254" t="s">
        <v>19</v>
      </c>
      <c r="I254" t="s">
        <v>22</v>
      </c>
      <c r="J254">
        <v>0.10853701227947241</v>
      </c>
      <c r="K254" t="s">
        <v>19</v>
      </c>
      <c r="L254" t="s">
        <v>30</v>
      </c>
      <c r="M254" t="s">
        <v>22</v>
      </c>
      <c r="N254">
        <f t="shared" si="99"/>
        <v>8.5479741461722852E-2</v>
      </c>
      <c r="O254">
        <f>((J254-$J$254)*100)/$J$254</f>
        <v>0</v>
      </c>
      <c r="P254">
        <f t="shared" si="97"/>
        <v>0</v>
      </c>
      <c r="Q254">
        <f t="shared" si="98"/>
        <v>0</v>
      </c>
      <c r="T254">
        <f t="shared" si="77"/>
        <v>0</v>
      </c>
      <c r="U254">
        <f t="shared" si="78"/>
        <v>0</v>
      </c>
      <c r="V254">
        <f t="shared" si="79"/>
        <v>0</v>
      </c>
      <c r="W254">
        <f t="shared" si="80"/>
        <v>0</v>
      </c>
      <c r="AC254">
        <f t="shared" si="81"/>
        <v>0</v>
      </c>
      <c r="AD254">
        <f t="shared" si="82"/>
        <v>0</v>
      </c>
      <c r="AE254">
        <f t="shared" si="83"/>
        <v>0</v>
      </c>
      <c r="AF254">
        <f t="shared" si="84"/>
        <v>0</v>
      </c>
      <c r="AI254">
        <f t="shared" si="85"/>
        <v>0</v>
      </c>
      <c r="AJ254">
        <f t="shared" si="86"/>
        <v>0</v>
      </c>
      <c r="AK254">
        <f t="shared" si="87"/>
        <v>0</v>
      </c>
      <c r="AL254">
        <f t="shared" si="88"/>
        <v>0</v>
      </c>
    </row>
    <row r="255" spans="1:38" x14ac:dyDescent="0.25">
      <c r="A255" s="1">
        <v>36</v>
      </c>
      <c r="B255" t="s">
        <v>47</v>
      </c>
      <c r="C255" t="s">
        <v>14</v>
      </c>
      <c r="D255">
        <v>2025</v>
      </c>
      <c r="E255" t="s">
        <v>17</v>
      </c>
      <c r="F255">
        <v>9.2789045673248138E-2</v>
      </c>
      <c r="G255" t="s">
        <v>19</v>
      </c>
      <c r="I255" t="s">
        <v>22</v>
      </c>
      <c r="J255">
        <v>9.2724492047120119E-2</v>
      </c>
      <c r="K255" t="s">
        <v>19</v>
      </c>
      <c r="L255" t="s">
        <v>30</v>
      </c>
      <c r="M255" t="s">
        <v>22</v>
      </c>
      <c r="N255">
        <f t="shared" si="99"/>
        <v>-6.9570309361022736E-2</v>
      </c>
      <c r="O255">
        <f t="shared" si="96"/>
        <v>-81.649775625479151</v>
      </c>
      <c r="P255">
        <f t="shared" si="97"/>
        <v>0</v>
      </c>
      <c r="Q255">
        <f t="shared" si="98"/>
        <v>0</v>
      </c>
      <c r="T255">
        <f t="shared" si="77"/>
        <v>0</v>
      </c>
      <c r="U255">
        <f t="shared" si="78"/>
        <v>0</v>
      </c>
      <c r="V255">
        <f t="shared" si="79"/>
        <v>0</v>
      </c>
      <c r="W255">
        <f t="shared" si="80"/>
        <v>0</v>
      </c>
      <c r="AC255">
        <f t="shared" si="81"/>
        <v>0</v>
      </c>
      <c r="AD255">
        <f t="shared" si="82"/>
        <v>0</v>
      </c>
      <c r="AE255">
        <f t="shared" si="83"/>
        <v>0</v>
      </c>
      <c r="AF255">
        <f t="shared" si="84"/>
        <v>0</v>
      </c>
      <c r="AI255">
        <f t="shared" si="85"/>
        <v>0</v>
      </c>
      <c r="AJ255">
        <f t="shared" si="86"/>
        <v>0</v>
      </c>
      <c r="AK255">
        <f t="shared" si="87"/>
        <v>0</v>
      </c>
      <c r="AL255">
        <f t="shared" si="88"/>
        <v>0</v>
      </c>
    </row>
    <row r="256" spans="1:38" x14ac:dyDescent="0.25">
      <c r="A256" s="1">
        <v>64</v>
      </c>
      <c r="B256" t="s">
        <v>47</v>
      </c>
      <c r="C256" t="s">
        <v>14</v>
      </c>
      <c r="D256">
        <v>2030</v>
      </c>
      <c r="E256" t="s">
        <v>17</v>
      </c>
      <c r="F256">
        <v>8.1650405797186909E-2</v>
      </c>
      <c r="G256" t="s">
        <v>19</v>
      </c>
      <c r="I256" t="s">
        <v>22</v>
      </c>
      <c r="J256">
        <v>8.1388812604885716E-2</v>
      </c>
      <c r="K256" t="s">
        <v>19</v>
      </c>
      <c r="L256" t="s">
        <v>30</v>
      </c>
      <c r="M256" t="s">
        <v>22</v>
      </c>
      <c r="N256">
        <f t="shared" si="99"/>
        <v>-0.32038198677293761</v>
      </c>
      <c r="O256">
        <f t="shared" si="96"/>
        <v>-83.893112381607594</v>
      </c>
      <c r="P256">
        <f t="shared" si="97"/>
        <v>0</v>
      </c>
      <c r="Q256">
        <f t="shared" si="98"/>
        <v>0</v>
      </c>
      <c r="T256">
        <f t="shared" si="77"/>
        <v>0</v>
      </c>
      <c r="U256">
        <f t="shared" si="78"/>
        <v>0</v>
      </c>
      <c r="V256">
        <f t="shared" si="79"/>
        <v>0</v>
      </c>
      <c r="W256">
        <f t="shared" si="80"/>
        <v>0</v>
      </c>
      <c r="AC256">
        <f t="shared" si="81"/>
        <v>0</v>
      </c>
      <c r="AD256">
        <f t="shared" si="82"/>
        <v>0</v>
      </c>
      <c r="AE256">
        <f t="shared" si="83"/>
        <v>0</v>
      </c>
      <c r="AF256">
        <f t="shared" si="84"/>
        <v>0</v>
      </c>
      <c r="AI256">
        <f t="shared" si="85"/>
        <v>0</v>
      </c>
      <c r="AJ256">
        <f t="shared" si="86"/>
        <v>0</v>
      </c>
      <c r="AK256">
        <f t="shared" si="87"/>
        <v>0</v>
      </c>
      <c r="AL256">
        <f t="shared" si="88"/>
        <v>0</v>
      </c>
    </row>
    <row r="257" spans="1:38" x14ac:dyDescent="0.25">
      <c r="A257" s="1">
        <v>82</v>
      </c>
      <c r="B257" t="s">
        <v>47</v>
      </c>
      <c r="C257" t="s">
        <v>14</v>
      </c>
      <c r="D257">
        <v>2035</v>
      </c>
      <c r="E257" t="s">
        <v>17</v>
      </c>
      <c r="F257">
        <v>7.8847859549820237E-2</v>
      </c>
      <c r="G257" t="s">
        <v>19</v>
      </c>
      <c r="I257" t="s">
        <v>22</v>
      </c>
      <c r="J257">
        <v>7.8327961446331099E-2</v>
      </c>
      <c r="K257" t="s">
        <v>19</v>
      </c>
      <c r="L257" t="s">
        <v>30</v>
      </c>
      <c r="M257" t="s">
        <v>22</v>
      </c>
      <c r="N257">
        <f t="shared" si="99"/>
        <v>-0.65936869619224048</v>
      </c>
      <c r="O257">
        <f t="shared" si="96"/>
        <v>-84.498856390514618</v>
      </c>
      <c r="P257">
        <f t="shared" si="97"/>
        <v>0</v>
      </c>
      <c r="Q257">
        <f t="shared" si="98"/>
        <v>0</v>
      </c>
      <c r="T257">
        <f t="shared" si="77"/>
        <v>0</v>
      </c>
      <c r="U257">
        <f t="shared" si="78"/>
        <v>0</v>
      </c>
      <c r="V257">
        <f t="shared" si="79"/>
        <v>0</v>
      </c>
      <c r="W257">
        <f t="shared" si="80"/>
        <v>0</v>
      </c>
      <c r="AC257">
        <f t="shared" si="81"/>
        <v>0</v>
      </c>
      <c r="AD257">
        <f t="shared" si="82"/>
        <v>0</v>
      </c>
      <c r="AE257">
        <f t="shared" si="83"/>
        <v>0</v>
      </c>
      <c r="AF257">
        <f t="shared" si="84"/>
        <v>0</v>
      </c>
      <c r="AI257">
        <f t="shared" si="85"/>
        <v>0</v>
      </c>
      <c r="AJ257">
        <f t="shared" si="86"/>
        <v>0</v>
      </c>
      <c r="AK257">
        <f t="shared" si="87"/>
        <v>0</v>
      </c>
      <c r="AL257">
        <f t="shared" si="88"/>
        <v>0</v>
      </c>
    </row>
    <row r="258" spans="1:38" x14ac:dyDescent="0.25">
      <c r="A258" s="1">
        <v>100</v>
      </c>
      <c r="B258" t="s">
        <v>67</v>
      </c>
      <c r="C258" t="s">
        <v>14</v>
      </c>
      <c r="D258">
        <v>2040</v>
      </c>
      <c r="E258" t="s">
        <v>17</v>
      </c>
      <c r="F258">
        <v>7.6950247165316787E-2</v>
      </c>
      <c r="G258" t="s">
        <v>19</v>
      </c>
      <c r="I258" t="s">
        <v>22</v>
      </c>
      <c r="J258">
        <v>7.6070542474601377E-2</v>
      </c>
      <c r="K258" t="s">
        <v>19</v>
      </c>
      <c r="L258" t="s">
        <v>30</v>
      </c>
      <c r="M258" t="s">
        <v>22</v>
      </c>
      <c r="N258">
        <f t="shared" si="99"/>
        <v>-1.1432123003133292</v>
      </c>
      <c r="O258">
        <f t="shared" si="96"/>
        <v>-84.945600758954939</v>
      </c>
      <c r="P258">
        <f t="shared" si="97"/>
        <v>0</v>
      </c>
      <c r="Q258">
        <f t="shared" si="98"/>
        <v>0</v>
      </c>
      <c r="T258">
        <f t="shared" si="77"/>
        <v>0</v>
      </c>
      <c r="U258">
        <f t="shared" si="78"/>
        <v>0</v>
      </c>
      <c r="V258">
        <f t="shared" si="79"/>
        <v>0</v>
      </c>
      <c r="W258">
        <f t="shared" si="80"/>
        <v>0</v>
      </c>
      <c r="AC258">
        <f t="shared" si="81"/>
        <v>0</v>
      </c>
      <c r="AD258">
        <f t="shared" si="82"/>
        <v>0</v>
      </c>
      <c r="AE258">
        <f t="shared" si="83"/>
        <v>0</v>
      </c>
      <c r="AF258">
        <f t="shared" si="84"/>
        <v>0</v>
      </c>
      <c r="AI258">
        <f t="shared" si="85"/>
        <v>0</v>
      </c>
      <c r="AJ258">
        <f t="shared" si="86"/>
        <v>0</v>
      </c>
      <c r="AK258">
        <f t="shared" si="87"/>
        <v>0</v>
      </c>
      <c r="AL258">
        <f t="shared" si="88"/>
        <v>0</v>
      </c>
    </row>
    <row r="259" spans="1:38" x14ac:dyDescent="0.25">
      <c r="A259" s="1">
        <v>136</v>
      </c>
      <c r="B259" t="s">
        <v>47</v>
      </c>
      <c r="C259" t="s">
        <v>14</v>
      </c>
      <c r="D259">
        <v>2045</v>
      </c>
      <c r="E259" t="s">
        <v>17</v>
      </c>
      <c r="F259">
        <v>7.3904234665296761E-2</v>
      </c>
      <c r="G259" t="s">
        <v>19</v>
      </c>
      <c r="I259" t="s">
        <v>22</v>
      </c>
      <c r="J259">
        <v>7.2595699568042529E-2</v>
      </c>
      <c r="K259" t="s">
        <v>19</v>
      </c>
      <c r="L259" t="s">
        <v>30</v>
      </c>
      <c r="M259" t="s">
        <v>22</v>
      </c>
      <c r="N259">
        <f t="shared" si="99"/>
        <v>-1.7705820284594345</v>
      </c>
      <c r="O259">
        <f t="shared" si="96"/>
        <v>-85.633273946414022</v>
      </c>
      <c r="P259">
        <f t="shared" si="97"/>
        <v>0</v>
      </c>
      <c r="Q259">
        <f t="shared" si="98"/>
        <v>0</v>
      </c>
      <c r="T259">
        <f t="shared" ref="T259:T322" si="100">IF(N259=$O$429,"this one", 0)</f>
        <v>0</v>
      </c>
      <c r="U259">
        <f t="shared" ref="U259:U322" si="101">IF(N259=$O$433,"this one", 0)</f>
        <v>0</v>
      </c>
      <c r="V259">
        <f t="shared" ref="V259:V322" si="102">IF(N259=$P$429,"this one", 0)</f>
        <v>0</v>
      </c>
      <c r="W259">
        <f t="shared" ref="W259:W322" si="103">IF(N259=$P$433,"this one", 0)</f>
        <v>0</v>
      </c>
      <c r="AC259">
        <f t="shared" ref="AC259:AC322" si="104">IF(N259=$O$430,"this one", 0)</f>
        <v>0</v>
      </c>
      <c r="AD259">
        <f t="shared" ref="AD259:AD322" si="105">IF(N259=$O$434,"this one", 0)</f>
        <v>0</v>
      </c>
      <c r="AE259">
        <f t="shared" ref="AE259:AE322" si="106">IF(N259=$P$430,"this one", 0)</f>
        <v>0</v>
      </c>
      <c r="AF259">
        <f t="shared" ref="AF259:AF322" si="107">IF(N259=$P$434,"this one", 0)</f>
        <v>0</v>
      </c>
      <c r="AI259">
        <f t="shared" ref="AI259:AI322" si="108">IF(N259=$O$431,"this one", 0)</f>
        <v>0</v>
      </c>
      <c r="AJ259">
        <f t="shared" ref="AJ259:AJ322" si="109">IF(N259=$O$435,"this one", 0)</f>
        <v>0</v>
      </c>
      <c r="AK259">
        <f t="shared" ref="AK259:AK322" si="110">IF(N259=$P$431,"this one", 0)</f>
        <v>0</v>
      </c>
      <c r="AL259">
        <f t="shared" ref="AL259:AL322" si="111">IF(N259=$P$435,"this one", 0)</f>
        <v>0</v>
      </c>
    </row>
    <row r="260" spans="1:38" x14ac:dyDescent="0.25">
      <c r="A260" s="1">
        <v>151</v>
      </c>
      <c r="B260" t="s">
        <v>47</v>
      </c>
      <c r="C260" t="s">
        <v>14</v>
      </c>
      <c r="D260">
        <v>2050</v>
      </c>
      <c r="E260" t="s">
        <v>17</v>
      </c>
      <c r="F260">
        <v>7.1419026060500754E-2</v>
      </c>
      <c r="G260" t="s">
        <v>19</v>
      </c>
      <c r="I260" t="s">
        <v>22</v>
      </c>
      <c r="J260">
        <v>6.9661825616442616E-2</v>
      </c>
      <c r="K260" t="s">
        <v>19</v>
      </c>
      <c r="L260" t="s">
        <v>30</v>
      </c>
      <c r="M260" t="s">
        <v>22</v>
      </c>
      <c r="N260">
        <f t="shared" si="99"/>
        <v>-2.4604094188705008</v>
      </c>
      <c r="O260">
        <f t="shared" si="96"/>
        <v>-86.213889101157193</v>
      </c>
      <c r="P260">
        <f t="shared" si="97"/>
        <v>0</v>
      </c>
      <c r="Q260">
        <f t="shared" si="98"/>
        <v>0</v>
      </c>
      <c r="S260">
        <f>100*ABS(J258-J260)/ABS(J258)</f>
        <v>8.4247024533820287</v>
      </c>
      <c r="T260">
        <f t="shared" si="100"/>
        <v>0</v>
      </c>
      <c r="U260">
        <f t="shared" si="101"/>
        <v>0</v>
      </c>
      <c r="V260">
        <f t="shared" si="102"/>
        <v>0</v>
      </c>
      <c r="W260">
        <f t="shared" si="103"/>
        <v>0</v>
      </c>
      <c r="AC260">
        <f t="shared" si="104"/>
        <v>0</v>
      </c>
      <c r="AD260">
        <f t="shared" si="105"/>
        <v>0</v>
      </c>
      <c r="AE260">
        <f t="shared" si="106"/>
        <v>0</v>
      </c>
      <c r="AF260">
        <f t="shared" si="107"/>
        <v>0</v>
      </c>
      <c r="AI260">
        <f t="shared" si="108"/>
        <v>0</v>
      </c>
      <c r="AJ260">
        <f t="shared" si="109"/>
        <v>0</v>
      </c>
      <c r="AK260">
        <f t="shared" si="110"/>
        <v>0</v>
      </c>
      <c r="AL260">
        <f t="shared" si="111"/>
        <v>0</v>
      </c>
    </row>
    <row r="261" spans="1:38" x14ac:dyDescent="0.25">
      <c r="A261" s="1">
        <v>177</v>
      </c>
      <c r="B261" t="s">
        <v>47</v>
      </c>
      <c r="C261" t="s">
        <v>15</v>
      </c>
      <c r="D261">
        <v>2020</v>
      </c>
      <c r="E261" t="s">
        <v>17</v>
      </c>
      <c r="F261">
        <v>0.1080790672460651</v>
      </c>
      <c r="G261" t="s">
        <v>19</v>
      </c>
      <c r="I261" t="s">
        <v>22</v>
      </c>
      <c r="J261">
        <v>0.10827109522262621</v>
      </c>
      <c r="K261" t="s">
        <v>19</v>
      </c>
      <c r="L261" t="s">
        <v>30</v>
      </c>
      <c r="M261" t="s">
        <v>22</v>
      </c>
      <c r="N261">
        <f t="shared" si="99"/>
        <v>0.17767360641993182</v>
      </c>
      <c r="O261">
        <f>((J261-$J$261)*100)/$J$261</f>
        <v>0</v>
      </c>
      <c r="P261">
        <f t="shared" si="97"/>
        <v>0</v>
      </c>
      <c r="Q261">
        <f t="shared" si="98"/>
        <v>0</v>
      </c>
      <c r="T261">
        <f t="shared" si="100"/>
        <v>0</v>
      </c>
      <c r="U261">
        <f t="shared" si="101"/>
        <v>0</v>
      </c>
      <c r="V261">
        <f t="shared" si="102"/>
        <v>0</v>
      </c>
      <c r="W261">
        <f t="shared" si="103"/>
        <v>0</v>
      </c>
      <c r="AC261">
        <f t="shared" si="104"/>
        <v>0</v>
      </c>
      <c r="AD261">
        <f t="shared" si="105"/>
        <v>0</v>
      </c>
      <c r="AE261">
        <f t="shared" si="106"/>
        <v>0</v>
      </c>
      <c r="AF261">
        <f t="shared" si="107"/>
        <v>0</v>
      </c>
      <c r="AI261">
        <f t="shared" si="108"/>
        <v>0</v>
      </c>
      <c r="AJ261">
        <f t="shared" si="109"/>
        <v>0</v>
      </c>
      <c r="AK261">
        <f t="shared" si="110"/>
        <v>0</v>
      </c>
      <c r="AL261">
        <f t="shared" si="111"/>
        <v>0</v>
      </c>
    </row>
    <row r="262" spans="1:38" x14ac:dyDescent="0.25">
      <c r="A262" s="1">
        <v>206</v>
      </c>
      <c r="B262" t="s">
        <v>47</v>
      </c>
      <c r="C262" t="s">
        <v>15</v>
      </c>
      <c r="D262">
        <v>2025</v>
      </c>
      <c r="E262" t="s">
        <v>17</v>
      </c>
      <c r="F262">
        <v>8.7826450028760397E-2</v>
      </c>
      <c r="G262" t="s">
        <v>19</v>
      </c>
      <c r="I262" t="s">
        <v>22</v>
      </c>
      <c r="J262">
        <v>9.0140407431495484E-2</v>
      </c>
      <c r="K262" t="s">
        <v>19</v>
      </c>
      <c r="L262" t="s">
        <v>30</v>
      </c>
      <c r="M262" t="s">
        <v>22</v>
      </c>
      <c r="N262">
        <f t="shared" si="99"/>
        <v>2.634693081614182</v>
      </c>
      <c r="O262">
        <f t="shared" si="96"/>
        <v>-82.161167291829415</v>
      </c>
      <c r="P262">
        <f t="shared" si="97"/>
        <v>0</v>
      </c>
      <c r="Q262">
        <f t="shared" si="98"/>
        <v>0</v>
      </c>
      <c r="T262">
        <f t="shared" si="100"/>
        <v>0</v>
      </c>
      <c r="U262">
        <f t="shared" si="101"/>
        <v>0</v>
      </c>
      <c r="V262">
        <f t="shared" si="102"/>
        <v>0</v>
      </c>
      <c r="W262">
        <f t="shared" si="103"/>
        <v>0</v>
      </c>
      <c r="AC262">
        <f t="shared" si="104"/>
        <v>0</v>
      </c>
      <c r="AD262">
        <f t="shared" si="105"/>
        <v>0</v>
      </c>
      <c r="AE262">
        <f t="shared" si="106"/>
        <v>0</v>
      </c>
      <c r="AF262">
        <f t="shared" si="107"/>
        <v>0</v>
      </c>
      <c r="AI262">
        <f t="shared" si="108"/>
        <v>0</v>
      </c>
      <c r="AJ262">
        <f t="shared" si="109"/>
        <v>0</v>
      </c>
      <c r="AK262">
        <f t="shared" si="110"/>
        <v>0</v>
      </c>
      <c r="AL262">
        <f t="shared" si="111"/>
        <v>0</v>
      </c>
    </row>
    <row r="263" spans="1:38" x14ac:dyDescent="0.25">
      <c r="A263" s="1">
        <v>226</v>
      </c>
      <c r="B263" t="s">
        <v>47</v>
      </c>
      <c r="C263" t="s">
        <v>15</v>
      </c>
      <c r="D263">
        <v>2030</v>
      </c>
      <c r="E263" t="s">
        <v>17</v>
      </c>
      <c r="F263">
        <v>7.522393758511807E-2</v>
      </c>
      <c r="G263" t="s">
        <v>19</v>
      </c>
      <c r="I263" t="s">
        <v>22</v>
      </c>
      <c r="J263">
        <v>7.7922797303642599E-2</v>
      </c>
      <c r="K263" t="s">
        <v>19</v>
      </c>
      <c r="L263" t="s">
        <v>30</v>
      </c>
      <c r="M263" t="s">
        <v>22</v>
      </c>
      <c r="N263">
        <f t="shared" si="99"/>
        <v>3.5877671458911484</v>
      </c>
      <c r="O263">
        <f t="shared" si="96"/>
        <v>-84.579038581462243</v>
      </c>
      <c r="P263">
        <f t="shared" si="97"/>
        <v>0</v>
      </c>
      <c r="Q263">
        <f t="shared" si="98"/>
        <v>0</v>
      </c>
      <c r="T263">
        <f t="shared" si="100"/>
        <v>0</v>
      </c>
      <c r="U263">
        <f t="shared" si="101"/>
        <v>0</v>
      </c>
      <c r="V263">
        <f t="shared" si="102"/>
        <v>0</v>
      </c>
      <c r="W263">
        <f t="shared" si="103"/>
        <v>0</v>
      </c>
      <c r="AC263">
        <f t="shared" si="104"/>
        <v>0</v>
      </c>
      <c r="AD263">
        <f t="shared" si="105"/>
        <v>0</v>
      </c>
      <c r="AE263">
        <f t="shared" si="106"/>
        <v>0</v>
      </c>
      <c r="AF263">
        <f t="shared" si="107"/>
        <v>0</v>
      </c>
      <c r="AI263">
        <f t="shared" si="108"/>
        <v>0</v>
      </c>
      <c r="AJ263">
        <f t="shared" si="109"/>
        <v>0</v>
      </c>
      <c r="AK263">
        <f t="shared" si="110"/>
        <v>0</v>
      </c>
      <c r="AL263">
        <f t="shared" si="111"/>
        <v>0</v>
      </c>
    </row>
    <row r="264" spans="1:38" x14ac:dyDescent="0.25">
      <c r="A264" s="1">
        <v>245</v>
      </c>
      <c r="B264" t="s">
        <v>47</v>
      </c>
      <c r="C264" t="s">
        <v>15</v>
      </c>
      <c r="D264">
        <v>2035</v>
      </c>
      <c r="E264" t="s">
        <v>17</v>
      </c>
      <c r="F264">
        <v>7.1973377829082391E-2</v>
      </c>
      <c r="G264" t="s">
        <v>19</v>
      </c>
      <c r="I264" t="s">
        <v>22</v>
      </c>
      <c r="J264">
        <v>7.4241676615049809E-2</v>
      </c>
      <c r="K264" t="s">
        <v>19</v>
      </c>
      <c r="L264" t="s">
        <v>30</v>
      </c>
      <c r="M264" t="s">
        <v>22</v>
      </c>
      <c r="N264">
        <f t="shared" si="99"/>
        <v>3.1515802848020051</v>
      </c>
      <c r="O264">
        <f t="shared" si="96"/>
        <v>-85.307534247429786</v>
      </c>
      <c r="P264">
        <f t="shared" si="97"/>
        <v>0</v>
      </c>
      <c r="Q264">
        <f t="shared" si="98"/>
        <v>0</v>
      </c>
      <c r="T264">
        <f t="shared" si="100"/>
        <v>0</v>
      </c>
      <c r="U264">
        <f t="shared" si="101"/>
        <v>0</v>
      </c>
      <c r="V264">
        <f t="shared" si="102"/>
        <v>0</v>
      </c>
      <c r="W264">
        <f t="shared" si="103"/>
        <v>0</v>
      </c>
      <c r="AC264">
        <f t="shared" si="104"/>
        <v>0</v>
      </c>
      <c r="AD264">
        <f t="shared" si="105"/>
        <v>0</v>
      </c>
      <c r="AE264">
        <f t="shared" si="106"/>
        <v>0</v>
      </c>
      <c r="AF264">
        <f t="shared" si="107"/>
        <v>0</v>
      </c>
      <c r="AI264">
        <f t="shared" si="108"/>
        <v>0</v>
      </c>
      <c r="AJ264">
        <f t="shared" si="109"/>
        <v>0</v>
      </c>
      <c r="AK264">
        <f t="shared" si="110"/>
        <v>0</v>
      </c>
      <c r="AL264">
        <f t="shared" si="111"/>
        <v>0</v>
      </c>
    </row>
    <row r="265" spans="1:38" x14ac:dyDescent="0.25">
      <c r="A265" s="1">
        <v>287</v>
      </c>
      <c r="B265" t="s">
        <v>67</v>
      </c>
      <c r="C265" t="s">
        <v>15</v>
      </c>
      <c r="D265">
        <v>2040</v>
      </c>
      <c r="E265" t="s">
        <v>17</v>
      </c>
      <c r="F265">
        <v>6.9227674442494905E-2</v>
      </c>
      <c r="G265" t="s">
        <v>19</v>
      </c>
      <c r="I265" t="s">
        <v>22</v>
      </c>
      <c r="J265">
        <v>7.158876560647523E-2</v>
      </c>
      <c r="K265" t="s">
        <v>19</v>
      </c>
      <c r="L265" t="s">
        <v>30</v>
      </c>
      <c r="M265" t="s">
        <v>22</v>
      </c>
      <c r="N265">
        <f t="shared" si="99"/>
        <v>3.4106174777568237</v>
      </c>
      <c r="O265">
        <f t="shared" si="96"/>
        <v>-85.832546692127153</v>
      </c>
      <c r="P265">
        <f t="shared" si="97"/>
        <v>0</v>
      </c>
      <c r="Q265">
        <f t="shared" si="98"/>
        <v>0</v>
      </c>
      <c r="T265">
        <f t="shared" si="100"/>
        <v>0</v>
      </c>
      <c r="U265">
        <f t="shared" si="101"/>
        <v>0</v>
      </c>
      <c r="V265">
        <f t="shared" si="102"/>
        <v>0</v>
      </c>
      <c r="W265">
        <f t="shared" si="103"/>
        <v>0</v>
      </c>
      <c r="AC265">
        <f t="shared" si="104"/>
        <v>0</v>
      </c>
      <c r="AD265">
        <f t="shared" si="105"/>
        <v>0</v>
      </c>
      <c r="AE265">
        <f t="shared" si="106"/>
        <v>0</v>
      </c>
      <c r="AF265">
        <f t="shared" si="107"/>
        <v>0</v>
      </c>
      <c r="AI265">
        <f t="shared" si="108"/>
        <v>0</v>
      </c>
      <c r="AJ265">
        <f t="shared" si="109"/>
        <v>0</v>
      </c>
      <c r="AK265">
        <f t="shared" si="110"/>
        <v>0</v>
      </c>
      <c r="AL265">
        <f t="shared" si="111"/>
        <v>0</v>
      </c>
    </row>
    <row r="266" spans="1:38" x14ac:dyDescent="0.25">
      <c r="A266" s="1">
        <v>301</v>
      </c>
      <c r="B266" t="s">
        <v>47</v>
      </c>
      <c r="C266" t="s">
        <v>15</v>
      </c>
      <c r="D266">
        <v>2045</v>
      </c>
      <c r="E266" t="s">
        <v>17</v>
      </c>
      <c r="F266">
        <v>6.5283189766783087E-2</v>
      </c>
      <c r="G266" t="s">
        <v>19</v>
      </c>
      <c r="I266" t="s">
        <v>22</v>
      </c>
      <c r="J266">
        <v>6.8777619893898051E-2</v>
      </c>
      <c r="K266" t="s">
        <v>19</v>
      </c>
      <c r="L266" t="s">
        <v>30</v>
      </c>
      <c r="M266" t="s">
        <v>22</v>
      </c>
      <c r="N266">
        <f t="shared" si="99"/>
        <v>5.352725777644177</v>
      </c>
      <c r="O266">
        <f t="shared" si="96"/>
        <v>-86.388873865632164</v>
      </c>
      <c r="P266">
        <f t="shared" si="97"/>
        <v>0</v>
      </c>
      <c r="Q266">
        <f t="shared" si="98"/>
        <v>0</v>
      </c>
      <c r="T266">
        <f t="shared" si="100"/>
        <v>0</v>
      </c>
      <c r="U266">
        <f t="shared" si="101"/>
        <v>0</v>
      </c>
      <c r="V266">
        <f t="shared" si="102"/>
        <v>0</v>
      </c>
      <c r="W266">
        <f t="shared" si="103"/>
        <v>0</v>
      </c>
      <c r="AC266">
        <f t="shared" si="104"/>
        <v>0</v>
      </c>
      <c r="AD266">
        <f t="shared" si="105"/>
        <v>0</v>
      </c>
      <c r="AE266">
        <f t="shared" si="106"/>
        <v>0</v>
      </c>
      <c r="AF266">
        <f t="shared" si="107"/>
        <v>0</v>
      </c>
      <c r="AI266">
        <f t="shared" si="108"/>
        <v>0</v>
      </c>
      <c r="AJ266">
        <f t="shared" si="109"/>
        <v>0</v>
      </c>
      <c r="AK266">
        <f t="shared" si="110"/>
        <v>0</v>
      </c>
      <c r="AL266">
        <f t="shared" si="111"/>
        <v>0</v>
      </c>
    </row>
    <row r="267" spans="1:38" x14ac:dyDescent="0.25">
      <c r="A267" s="1">
        <v>331</v>
      </c>
      <c r="B267" t="s">
        <v>47</v>
      </c>
      <c r="C267" t="s">
        <v>15</v>
      </c>
      <c r="D267">
        <v>2050</v>
      </c>
      <c r="E267" t="s">
        <v>17</v>
      </c>
      <c r="F267">
        <v>6.1574885887775148E-2</v>
      </c>
      <c r="G267" t="s">
        <v>19</v>
      </c>
      <c r="I267" t="s">
        <v>22</v>
      </c>
      <c r="J267">
        <v>6.6497868042094899E-2</v>
      </c>
      <c r="K267" t="s">
        <v>19</v>
      </c>
      <c r="L267" t="s">
        <v>30</v>
      </c>
      <c r="M267" t="s">
        <v>22</v>
      </c>
      <c r="N267">
        <f t="shared" si="99"/>
        <v>7.9951137275223791</v>
      </c>
      <c r="O267">
        <f t="shared" si="96"/>
        <v>-86.840037922455025</v>
      </c>
      <c r="P267">
        <f t="shared" si="97"/>
        <v>0</v>
      </c>
      <c r="Q267">
        <f t="shared" si="98"/>
        <v>0</v>
      </c>
      <c r="S267">
        <f>100*ABS(J265-J267)/ABS(J265)</f>
        <v>7.1113079283488272</v>
      </c>
      <c r="T267">
        <f t="shared" si="100"/>
        <v>0</v>
      </c>
      <c r="U267">
        <f t="shared" si="101"/>
        <v>0</v>
      </c>
      <c r="V267">
        <f t="shared" si="102"/>
        <v>0</v>
      </c>
      <c r="W267">
        <f t="shared" si="103"/>
        <v>0</v>
      </c>
      <c r="AC267">
        <f t="shared" si="104"/>
        <v>0</v>
      </c>
      <c r="AD267">
        <f t="shared" si="105"/>
        <v>0</v>
      </c>
      <c r="AE267">
        <f t="shared" si="106"/>
        <v>0</v>
      </c>
      <c r="AF267">
        <f t="shared" si="107"/>
        <v>0</v>
      </c>
      <c r="AI267">
        <f t="shared" si="108"/>
        <v>0</v>
      </c>
      <c r="AJ267">
        <f t="shared" si="109"/>
        <v>0</v>
      </c>
      <c r="AK267">
        <f t="shared" si="110"/>
        <v>0</v>
      </c>
      <c r="AL267">
        <f t="shared" si="111"/>
        <v>0</v>
      </c>
    </row>
    <row r="268" spans="1:38" x14ac:dyDescent="0.25">
      <c r="A268" s="1">
        <v>338</v>
      </c>
      <c r="B268" t="s">
        <v>47</v>
      </c>
      <c r="C268" t="s">
        <v>16</v>
      </c>
      <c r="D268">
        <v>2020</v>
      </c>
      <c r="E268" t="s">
        <v>17</v>
      </c>
      <c r="F268">
        <v>0.1080790672460651</v>
      </c>
      <c r="G268" t="s">
        <v>19</v>
      </c>
      <c r="I268" t="s">
        <v>22</v>
      </c>
      <c r="J268">
        <v>0.10827109522262621</v>
      </c>
      <c r="K268" t="s">
        <v>19</v>
      </c>
      <c r="L268" t="s">
        <v>30</v>
      </c>
      <c r="M268" t="s">
        <v>22</v>
      </c>
      <c r="N268">
        <f t="shared" si="99"/>
        <v>0.17767360641993182</v>
      </c>
      <c r="O268">
        <f>((J268-$J$268)*100)/$J$268</f>
        <v>0</v>
      </c>
      <c r="P268">
        <f t="shared" si="97"/>
        <v>0</v>
      </c>
      <c r="Q268">
        <f t="shared" si="98"/>
        <v>0</v>
      </c>
      <c r="T268">
        <f t="shared" si="100"/>
        <v>0</v>
      </c>
      <c r="U268">
        <f t="shared" si="101"/>
        <v>0</v>
      </c>
      <c r="V268">
        <f t="shared" si="102"/>
        <v>0</v>
      </c>
      <c r="W268">
        <f t="shared" si="103"/>
        <v>0</v>
      </c>
      <c r="AC268">
        <f t="shared" si="104"/>
        <v>0</v>
      </c>
      <c r="AD268">
        <f t="shared" si="105"/>
        <v>0</v>
      </c>
      <c r="AE268">
        <f t="shared" si="106"/>
        <v>0</v>
      </c>
      <c r="AF268">
        <f t="shared" si="107"/>
        <v>0</v>
      </c>
      <c r="AI268">
        <f t="shared" si="108"/>
        <v>0</v>
      </c>
      <c r="AJ268">
        <f t="shared" si="109"/>
        <v>0</v>
      </c>
      <c r="AK268">
        <f t="shared" si="110"/>
        <v>0</v>
      </c>
      <c r="AL268">
        <f t="shared" si="111"/>
        <v>0</v>
      </c>
    </row>
    <row r="269" spans="1:38" x14ac:dyDescent="0.25">
      <c r="A269" s="1">
        <v>380</v>
      </c>
      <c r="B269" t="s">
        <v>47</v>
      </c>
      <c r="C269" t="s">
        <v>16</v>
      </c>
      <c r="D269">
        <v>2025</v>
      </c>
      <c r="E269" t="s">
        <v>17</v>
      </c>
      <c r="F269">
        <v>9.0002772980054699E-2</v>
      </c>
      <c r="G269" t="s">
        <v>19</v>
      </c>
      <c r="I269" t="s">
        <v>22</v>
      </c>
      <c r="J269">
        <v>8.7972538238866707E-2</v>
      </c>
      <c r="K269" t="s">
        <v>19</v>
      </c>
      <c r="L269" t="s">
        <v>30</v>
      </c>
      <c r="M269" t="s">
        <v>22</v>
      </c>
      <c r="N269">
        <f t="shared" si="99"/>
        <v>-2.2557468775299925</v>
      </c>
      <c r="O269">
        <f t="shared" ref="O269:O274" si="112">((J269-$J$268)*100)/$J$268</f>
        <v>-18.74790029787891</v>
      </c>
      <c r="P269">
        <f t="shared" si="97"/>
        <v>0</v>
      </c>
      <c r="Q269">
        <f t="shared" si="98"/>
        <v>0</v>
      </c>
      <c r="T269">
        <f t="shared" si="100"/>
        <v>0</v>
      </c>
      <c r="U269">
        <f t="shared" si="101"/>
        <v>0</v>
      </c>
      <c r="V269">
        <f t="shared" si="102"/>
        <v>0</v>
      </c>
      <c r="W269">
        <f t="shared" si="103"/>
        <v>0</v>
      </c>
      <c r="AC269">
        <f t="shared" si="104"/>
        <v>0</v>
      </c>
      <c r="AD269">
        <f t="shared" si="105"/>
        <v>0</v>
      </c>
      <c r="AE269">
        <f t="shared" si="106"/>
        <v>0</v>
      </c>
      <c r="AF269">
        <f t="shared" si="107"/>
        <v>0</v>
      </c>
      <c r="AI269">
        <f t="shared" si="108"/>
        <v>0</v>
      </c>
      <c r="AJ269">
        <f t="shared" si="109"/>
        <v>0</v>
      </c>
      <c r="AK269">
        <f t="shared" si="110"/>
        <v>0</v>
      </c>
      <c r="AL269">
        <f t="shared" si="111"/>
        <v>0</v>
      </c>
    </row>
    <row r="270" spans="1:38" x14ac:dyDescent="0.25">
      <c r="A270" s="1">
        <v>385</v>
      </c>
      <c r="B270" t="s">
        <v>47</v>
      </c>
      <c r="C270" t="s">
        <v>16</v>
      </c>
      <c r="D270">
        <v>2030</v>
      </c>
      <c r="E270" t="s">
        <v>17</v>
      </c>
      <c r="F270">
        <v>7.7800783444630678E-2</v>
      </c>
      <c r="G270" t="s">
        <v>19</v>
      </c>
      <c r="I270" t="s">
        <v>22</v>
      </c>
      <c r="J270">
        <v>7.5447344864379165E-2</v>
      </c>
      <c r="K270" t="s">
        <v>19</v>
      </c>
      <c r="L270" t="s">
        <v>30</v>
      </c>
      <c r="M270" t="s">
        <v>22</v>
      </c>
      <c r="N270">
        <f t="shared" si="99"/>
        <v>-3.0249548604178385</v>
      </c>
      <c r="O270">
        <f t="shared" si="112"/>
        <v>-30.316263348731344</v>
      </c>
      <c r="P270">
        <f t="shared" si="97"/>
        <v>0</v>
      </c>
      <c r="Q270">
        <f t="shared" si="98"/>
        <v>0</v>
      </c>
      <c r="T270">
        <f t="shared" si="100"/>
        <v>0</v>
      </c>
      <c r="U270">
        <f t="shared" si="101"/>
        <v>0</v>
      </c>
      <c r="V270">
        <f t="shared" si="102"/>
        <v>0</v>
      </c>
      <c r="W270">
        <f t="shared" si="103"/>
        <v>0</v>
      </c>
      <c r="AC270">
        <f t="shared" si="104"/>
        <v>0</v>
      </c>
      <c r="AD270">
        <f t="shared" si="105"/>
        <v>0</v>
      </c>
      <c r="AE270">
        <f t="shared" si="106"/>
        <v>0</v>
      </c>
      <c r="AF270">
        <f t="shared" si="107"/>
        <v>0</v>
      </c>
      <c r="AI270">
        <f t="shared" si="108"/>
        <v>0</v>
      </c>
      <c r="AJ270">
        <f t="shared" si="109"/>
        <v>0</v>
      </c>
      <c r="AK270">
        <f t="shared" si="110"/>
        <v>0</v>
      </c>
      <c r="AL270">
        <f t="shared" si="111"/>
        <v>0</v>
      </c>
    </row>
    <row r="271" spans="1:38" x14ac:dyDescent="0.25">
      <c r="A271" s="1">
        <v>423</v>
      </c>
      <c r="B271" t="s">
        <v>47</v>
      </c>
      <c r="C271" t="s">
        <v>16</v>
      </c>
      <c r="D271">
        <v>2035</v>
      </c>
      <c r="E271" t="s">
        <v>17</v>
      </c>
      <c r="F271">
        <v>7.4076971251179749E-2</v>
      </c>
      <c r="G271" t="s">
        <v>19</v>
      </c>
      <c r="I271" t="s">
        <v>22</v>
      </c>
      <c r="J271">
        <v>7.252732759251522E-2</v>
      </c>
      <c r="K271" t="s">
        <v>19</v>
      </c>
      <c r="L271" t="s">
        <v>30</v>
      </c>
      <c r="M271" t="s">
        <v>22</v>
      </c>
      <c r="N271">
        <f t="shared" si="99"/>
        <v>-2.0919371195806677</v>
      </c>
      <c r="O271">
        <f t="shared" si="112"/>
        <v>-33.013213320337179</v>
      </c>
      <c r="P271">
        <f t="shared" si="97"/>
        <v>0</v>
      </c>
      <c r="Q271">
        <f t="shared" si="98"/>
        <v>0</v>
      </c>
      <c r="T271">
        <f t="shared" si="100"/>
        <v>0</v>
      </c>
      <c r="U271">
        <f t="shared" si="101"/>
        <v>0</v>
      </c>
      <c r="V271">
        <f t="shared" si="102"/>
        <v>0</v>
      </c>
      <c r="W271">
        <f t="shared" si="103"/>
        <v>0</v>
      </c>
      <c r="AC271">
        <f t="shared" si="104"/>
        <v>0</v>
      </c>
      <c r="AD271">
        <f t="shared" si="105"/>
        <v>0</v>
      </c>
      <c r="AE271">
        <f t="shared" si="106"/>
        <v>0</v>
      </c>
      <c r="AF271">
        <f t="shared" si="107"/>
        <v>0</v>
      </c>
      <c r="AI271">
        <f t="shared" si="108"/>
        <v>0</v>
      </c>
      <c r="AJ271">
        <f t="shared" si="109"/>
        <v>0</v>
      </c>
      <c r="AK271">
        <f t="shared" si="110"/>
        <v>0</v>
      </c>
      <c r="AL271">
        <f t="shared" si="111"/>
        <v>0</v>
      </c>
    </row>
    <row r="272" spans="1:38" x14ac:dyDescent="0.25">
      <c r="A272" s="1">
        <v>437</v>
      </c>
      <c r="B272" t="s">
        <v>67</v>
      </c>
      <c r="C272" t="s">
        <v>16</v>
      </c>
      <c r="D272">
        <v>2040</v>
      </c>
      <c r="E272" t="s">
        <v>17</v>
      </c>
      <c r="F272">
        <v>7.1214471100508131E-2</v>
      </c>
      <c r="G272" t="s">
        <v>19</v>
      </c>
      <c r="I272" t="s">
        <v>22</v>
      </c>
      <c r="J272">
        <v>7.0585837867285076E-2</v>
      </c>
      <c r="K272" t="s">
        <v>19</v>
      </c>
      <c r="L272" t="s">
        <v>30</v>
      </c>
      <c r="M272" t="s">
        <v>22</v>
      </c>
      <c r="N272">
        <f t="shared" si="99"/>
        <v>-0.8827324327605236</v>
      </c>
      <c r="O272">
        <f t="shared" si="112"/>
        <v>-34.806387870976081</v>
      </c>
      <c r="P272">
        <f t="shared" si="97"/>
        <v>0</v>
      </c>
      <c r="Q272">
        <f t="shared" si="98"/>
        <v>0</v>
      </c>
      <c r="T272">
        <f t="shared" si="100"/>
        <v>0</v>
      </c>
      <c r="U272">
        <f t="shared" si="101"/>
        <v>0</v>
      </c>
      <c r="V272">
        <f t="shared" si="102"/>
        <v>0</v>
      </c>
      <c r="W272">
        <f t="shared" si="103"/>
        <v>0</v>
      </c>
      <c r="AC272">
        <f t="shared" si="104"/>
        <v>0</v>
      </c>
      <c r="AD272">
        <f t="shared" si="105"/>
        <v>0</v>
      </c>
      <c r="AE272">
        <f t="shared" si="106"/>
        <v>0</v>
      </c>
      <c r="AF272">
        <f t="shared" si="107"/>
        <v>0</v>
      </c>
      <c r="AI272">
        <f t="shared" si="108"/>
        <v>0</v>
      </c>
      <c r="AJ272">
        <f t="shared" si="109"/>
        <v>0</v>
      </c>
      <c r="AK272">
        <f t="shared" si="110"/>
        <v>0</v>
      </c>
      <c r="AL272">
        <f t="shared" si="111"/>
        <v>0</v>
      </c>
    </row>
    <row r="273" spans="1:39" x14ac:dyDescent="0.25">
      <c r="A273" s="1">
        <v>473</v>
      </c>
      <c r="B273" t="s">
        <v>47</v>
      </c>
      <c r="C273" t="s">
        <v>16</v>
      </c>
      <c r="D273">
        <v>2045</v>
      </c>
      <c r="E273" t="s">
        <v>17</v>
      </c>
      <c r="F273">
        <v>6.7850865903770347E-2</v>
      </c>
      <c r="G273" t="s">
        <v>19</v>
      </c>
      <c r="I273" t="s">
        <v>22</v>
      </c>
      <c r="J273">
        <v>6.7970849155020149E-2</v>
      </c>
      <c r="K273" t="s">
        <v>19</v>
      </c>
      <c r="L273" t="s">
        <v>30</v>
      </c>
      <c r="M273" t="s">
        <v>22</v>
      </c>
      <c r="N273">
        <f t="shared" si="99"/>
        <v>0.17683378045605097</v>
      </c>
      <c r="O273">
        <f t="shared" si="112"/>
        <v>-37.221611164772085</v>
      </c>
      <c r="P273">
        <f t="shared" si="97"/>
        <v>0</v>
      </c>
      <c r="Q273">
        <f t="shared" si="98"/>
        <v>0</v>
      </c>
      <c r="T273">
        <f t="shared" si="100"/>
        <v>0</v>
      </c>
      <c r="U273">
        <f t="shared" si="101"/>
        <v>0</v>
      </c>
      <c r="V273">
        <f t="shared" si="102"/>
        <v>0</v>
      </c>
      <c r="W273">
        <f t="shared" si="103"/>
        <v>0</v>
      </c>
      <c r="AC273">
        <f t="shared" si="104"/>
        <v>0</v>
      </c>
      <c r="AD273">
        <f t="shared" si="105"/>
        <v>0</v>
      </c>
      <c r="AE273">
        <f t="shared" si="106"/>
        <v>0</v>
      </c>
      <c r="AF273">
        <f t="shared" si="107"/>
        <v>0</v>
      </c>
      <c r="AI273">
        <f t="shared" si="108"/>
        <v>0</v>
      </c>
      <c r="AJ273">
        <f t="shared" si="109"/>
        <v>0</v>
      </c>
      <c r="AK273">
        <f t="shared" si="110"/>
        <v>0</v>
      </c>
      <c r="AL273">
        <f t="shared" si="111"/>
        <v>0</v>
      </c>
    </row>
    <row r="274" spans="1:39" x14ac:dyDescent="0.25">
      <c r="A274" s="1">
        <v>503</v>
      </c>
      <c r="B274" t="s">
        <v>47</v>
      </c>
      <c r="C274" t="s">
        <v>16</v>
      </c>
      <c r="D274">
        <v>2050</v>
      </c>
      <c r="E274" t="s">
        <v>17</v>
      </c>
      <c r="F274">
        <v>6.4648560406111166E-2</v>
      </c>
      <c r="G274" t="s">
        <v>19</v>
      </c>
      <c r="I274" t="s">
        <v>22</v>
      </c>
      <c r="J274">
        <v>6.5874787005415339E-2</v>
      </c>
      <c r="K274" t="s">
        <v>19</v>
      </c>
      <c r="L274" t="s">
        <v>30</v>
      </c>
      <c r="M274" t="s">
        <v>22</v>
      </c>
      <c r="N274">
        <f t="shared" si="99"/>
        <v>1.8967577802215974</v>
      </c>
      <c r="O274">
        <f t="shared" si="112"/>
        <v>-39.157549972165612</v>
      </c>
      <c r="P274">
        <f t="shared" si="97"/>
        <v>0</v>
      </c>
      <c r="Q274">
        <f t="shared" si="98"/>
        <v>0</v>
      </c>
      <c r="S274">
        <f>100*ABS(J272-J274)/ABS(J272)</f>
        <v>6.6742154010092172</v>
      </c>
      <c r="T274">
        <f t="shared" si="100"/>
        <v>0</v>
      </c>
      <c r="U274">
        <f t="shared" si="101"/>
        <v>0</v>
      </c>
      <c r="V274">
        <f t="shared" si="102"/>
        <v>0</v>
      </c>
      <c r="W274">
        <f t="shared" si="103"/>
        <v>0</v>
      </c>
      <c r="AC274">
        <f t="shared" si="104"/>
        <v>0</v>
      </c>
      <c r="AD274">
        <f t="shared" si="105"/>
        <v>0</v>
      </c>
      <c r="AE274">
        <f t="shared" si="106"/>
        <v>0</v>
      </c>
      <c r="AF274">
        <f t="shared" si="107"/>
        <v>0</v>
      </c>
      <c r="AI274">
        <f t="shared" si="108"/>
        <v>0</v>
      </c>
      <c r="AJ274">
        <f t="shared" si="109"/>
        <v>0</v>
      </c>
      <c r="AK274">
        <f t="shared" si="110"/>
        <v>0</v>
      </c>
      <c r="AL274">
        <f t="shared" si="111"/>
        <v>0</v>
      </c>
    </row>
    <row r="275" spans="1:39" x14ac:dyDescent="0.25">
      <c r="A275" s="1">
        <v>20</v>
      </c>
      <c r="B275" t="s">
        <v>48</v>
      </c>
      <c r="C275" t="s">
        <v>14</v>
      </c>
      <c r="D275">
        <v>2020</v>
      </c>
      <c r="E275" t="s">
        <v>17</v>
      </c>
      <c r="F275">
        <v>0.1347211008707459</v>
      </c>
      <c r="G275" t="s">
        <v>19</v>
      </c>
      <c r="I275" t="s">
        <v>23</v>
      </c>
      <c r="J275">
        <v>0.13548604236407391</v>
      </c>
      <c r="K275" t="s">
        <v>19</v>
      </c>
      <c r="L275" t="s">
        <v>30</v>
      </c>
      <c r="M275" t="s">
        <v>23</v>
      </c>
      <c r="N275">
        <f t="shared" si="99"/>
        <v>0.56779634992881223</v>
      </c>
      <c r="O275">
        <f>((J275-$J$275)*100)/$J$275</f>
        <v>0</v>
      </c>
      <c r="P275">
        <f t="shared" si="97"/>
        <v>0</v>
      </c>
      <c r="Q275">
        <f t="shared" si="98"/>
        <v>0</v>
      </c>
      <c r="T275">
        <f t="shared" si="100"/>
        <v>0</v>
      </c>
      <c r="U275">
        <f t="shared" si="101"/>
        <v>0</v>
      </c>
      <c r="V275">
        <f t="shared" si="102"/>
        <v>0</v>
      </c>
      <c r="W275">
        <f t="shared" si="103"/>
        <v>0</v>
      </c>
      <c r="AC275">
        <f t="shared" si="104"/>
        <v>0</v>
      </c>
      <c r="AD275">
        <f t="shared" si="105"/>
        <v>0</v>
      </c>
      <c r="AE275">
        <f t="shared" si="106"/>
        <v>0</v>
      </c>
      <c r="AF275">
        <f t="shared" si="107"/>
        <v>0</v>
      </c>
      <c r="AI275">
        <f t="shared" si="108"/>
        <v>0</v>
      </c>
      <c r="AJ275">
        <f t="shared" si="109"/>
        <v>0</v>
      </c>
      <c r="AK275">
        <f t="shared" si="110"/>
        <v>0</v>
      </c>
      <c r="AL275">
        <f t="shared" si="111"/>
        <v>0</v>
      </c>
    </row>
    <row r="276" spans="1:39" x14ac:dyDescent="0.25">
      <c r="A276" s="1">
        <v>42</v>
      </c>
      <c r="B276" t="s">
        <v>48</v>
      </c>
      <c r="C276" t="s">
        <v>14</v>
      </c>
      <c r="D276">
        <v>2025</v>
      </c>
      <c r="E276" t="s">
        <v>17</v>
      </c>
      <c r="F276">
        <v>0.11460769348854991</v>
      </c>
      <c r="G276" t="s">
        <v>19</v>
      </c>
      <c r="I276" t="s">
        <v>23</v>
      </c>
      <c r="J276">
        <v>0.11511706192402681</v>
      </c>
      <c r="K276" t="s">
        <v>19</v>
      </c>
      <c r="L276" t="s">
        <v>30</v>
      </c>
      <c r="M276" t="s">
        <v>23</v>
      </c>
      <c r="N276">
        <f t="shared" si="99"/>
        <v>0.44444523746373982</v>
      </c>
      <c r="O276">
        <f t="shared" ref="O276:O281" si="113">((J276-$J$275)*100)/$J$275</f>
        <v>-15.034006518038375</v>
      </c>
      <c r="P276">
        <f t="shared" si="97"/>
        <v>0</v>
      </c>
      <c r="Q276">
        <f t="shared" si="98"/>
        <v>0</v>
      </c>
      <c r="T276">
        <f t="shared" si="100"/>
        <v>0</v>
      </c>
      <c r="U276">
        <f t="shared" si="101"/>
        <v>0</v>
      </c>
      <c r="V276">
        <f t="shared" si="102"/>
        <v>0</v>
      </c>
      <c r="W276">
        <f t="shared" si="103"/>
        <v>0</v>
      </c>
      <c r="AC276">
        <f t="shared" si="104"/>
        <v>0</v>
      </c>
      <c r="AD276">
        <f t="shared" si="105"/>
        <v>0</v>
      </c>
      <c r="AE276">
        <f t="shared" si="106"/>
        <v>0</v>
      </c>
      <c r="AF276">
        <f t="shared" si="107"/>
        <v>0</v>
      </c>
      <c r="AI276">
        <f t="shared" si="108"/>
        <v>0</v>
      </c>
      <c r="AJ276">
        <f t="shared" si="109"/>
        <v>0</v>
      </c>
      <c r="AK276">
        <f t="shared" si="110"/>
        <v>0</v>
      </c>
      <c r="AL276">
        <f t="shared" si="111"/>
        <v>0</v>
      </c>
    </row>
    <row r="277" spans="1:39" x14ac:dyDescent="0.25">
      <c r="A277" s="1">
        <v>67</v>
      </c>
      <c r="B277" t="s">
        <v>48</v>
      </c>
      <c r="C277" t="s">
        <v>14</v>
      </c>
      <c r="D277">
        <v>2030</v>
      </c>
      <c r="E277" t="s">
        <v>17</v>
      </c>
      <c r="F277">
        <v>0.100342851304816</v>
      </c>
      <c r="G277" t="s">
        <v>19</v>
      </c>
      <c r="I277" t="s">
        <v>23</v>
      </c>
      <c r="J277">
        <v>0.1005969592442833</v>
      </c>
      <c r="K277" t="s">
        <v>19</v>
      </c>
      <c r="L277" t="s">
        <v>30</v>
      </c>
      <c r="M277" t="s">
        <v>23</v>
      </c>
      <c r="N277">
        <f t="shared" si="99"/>
        <v>0.25323970383837696</v>
      </c>
      <c r="O277">
        <f t="shared" si="113"/>
        <v>-25.751053400790717</v>
      </c>
      <c r="P277">
        <f t="shared" si="97"/>
        <v>0</v>
      </c>
      <c r="Q277">
        <f t="shared" si="98"/>
        <v>0</v>
      </c>
      <c r="T277">
        <f t="shared" si="100"/>
        <v>0</v>
      </c>
      <c r="U277">
        <f t="shared" si="101"/>
        <v>0</v>
      </c>
      <c r="V277">
        <f t="shared" si="102"/>
        <v>0</v>
      </c>
      <c r="W277">
        <f t="shared" si="103"/>
        <v>0</v>
      </c>
      <c r="AC277">
        <f t="shared" si="104"/>
        <v>0</v>
      </c>
      <c r="AD277">
        <f t="shared" si="105"/>
        <v>0</v>
      </c>
      <c r="AE277">
        <f t="shared" si="106"/>
        <v>0</v>
      </c>
      <c r="AF277">
        <f t="shared" si="107"/>
        <v>0</v>
      </c>
      <c r="AI277">
        <f t="shared" si="108"/>
        <v>0</v>
      </c>
      <c r="AJ277">
        <f t="shared" si="109"/>
        <v>0</v>
      </c>
      <c r="AK277">
        <f t="shared" si="110"/>
        <v>0</v>
      </c>
      <c r="AL277">
        <f t="shared" si="111"/>
        <v>0</v>
      </c>
    </row>
    <row r="278" spans="1:39" x14ac:dyDescent="0.25">
      <c r="A278" s="1">
        <v>86</v>
      </c>
      <c r="B278" t="s">
        <v>48</v>
      </c>
      <c r="C278" t="s">
        <v>14</v>
      </c>
      <c r="D278">
        <v>2035</v>
      </c>
      <c r="E278" t="s">
        <v>17</v>
      </c>
      <c r="F278">
        <v>9.6731609298127935E-2</v>
      </c>
      <c r="G278" t="s">
        <v>19</v>
      </c>
      <c r="I278" t="s">
        <v>23</v>
      </c>
      <c r="J278">
        <v>9.6748351401064858E-2</v>
      </c>
      <c r="K278" t="s">
        <v>19</v>
      </c>
      <c r="L278" t="s">
        <v>30</v>
      </c>
      <c r="M278" t="s">
        <v>23</v>
      </c>
      <c r="N278">
        <f t="shared" si="99"/>
        <v>1.7307789106788936E-2</v>
      </c>
      <c r="O278">
        <f t="shared" si="113"/>
        <v>-28.591646997049576</v>
      </c>
      <c r="P278">
        <f t="shared" si="97"/>
        <v>0</v>
      </c>
      <c r="Q278">
        <f t="shared" si="98"/>
        <v>0</v>
      </c>
      <c r="T278">
        <f t="shared" si="100"/>
        <v>0</v>
      </c>
      <c r="U278">
        <f t="shared" si="101"/>
        <v>0</v>
      </c>
      <c r="V278">
        <f t="shared" si="102"/>
        <v>0</v>
      </c>
      <c r="W278">
        <f t="shared" si="103"/>
        <v>0</v>
      </c>
      <c r="AC278">
        <f t="shared" si="104"/>
        <v>0</v>
      </c>
      <c r="AD278">
        <f t="shared" si="105"/>
        <v>0</v>
      </c>
      <c r="AE278">
        <f t="shared" si="106"/>
        <v>0</v>
      </c>
      <c r="AF278">
        <f t="shared" si="107"/>
        <v>0</v>
      </c>
      <c r="AI278">
        <f t="shared" si="108"/>
        <v>0</v>
      </c>
      <c r="AJ278">
        <f t="shared" si="109"/>
        <v>0</v>
      </c>
      <c r="AK278">
        <f t="shared" si="110"/>
        <v>0</v>
      </c>
      <c r="AL278">
        <f t="shared" si="111"/>
        <v>0</v>
      </c>
    </row>
    <row r="279" spans="1:39" x14ac:dyDescent="0.25">
      <c r="A279" s="1">
        <v>96</v>
      </c>
      <c r="B279" t="s">
        <v>68</v>
      </c>
      <c r="C279" t="s">
        <v>14</v>
      </c>
      <c r="D279">
        <v>2040</v>
      </c>
      <c r="E279" t="s">
        <v>17</v>
      </c>
      <c r="F279">
        <v>9.4065086069480039E-2</v>
      </c>
      <c r="G279" t="s">
        <v>19</v>
      </c>
      <c r="I279" t="s">
        <v>23</v>
      </c>
      <c r="J279">
        <v>9.3788855263664442E-2</v>
      </c>
      <c r="K279" t="s">
        <v>19</v>
      </c>
      <c r="L279" t="s">
        <v>30</v>
      </c>
      <c r="M279" t="s">
        <v>23</v>
      </c>
      <c r="N279">
        <f t="shared" si="99"/>
        <v>-0.29365922826197444</v>
      </c>
      <c r="O279">
        <f t="shared" si="113"/>
        <v>-30.776001994627663</v>
      </c>
      <c r="P279">
        <f t="shared" si="97"/>
        <v>0</v>
      </c>
      <c r="Q279">
        <f t="shared" si="98"/>
        <v>0</v>
      </c>
      <c r="T279">
        <f t="shared" si="100"/>
        <v>0</v>
      </c>
      <c r="U279">
        <f t="shared" si="101"/>
        <v>0</v>
      </c>
      <c r="V279">
        <f t="shared" si="102"/>
        <v>0</v>
      </c>
      <c r="W279">
        <f t="shared" si="103"/>
        <v>0</v>
      </c>
      <c r="AC279">
        <f t="shared" si="104"/>
        <v>0</v>
      </c>
      <c r="AD279">
        <f t="shared" si="105"/>
        <v>0</v>
      </c>
      <c r="AE279">
        <f t="shared" si="106"/>
        <v>0</v>
      </c>
      <c r="AF279">
        <f t="shared" si="107"/>
        <v>0</v>
      </c>
      <c r="AI279">
        <f t="shared" si="108"/>
        <v>0</v>
      </c>
      <c r="AJ279">
        <f t="shared" si="109"/>
        <v>0</v>
      </c>
      <c r="AK279">
        <f t="shared" si="110"/>
        <v>0</v>
      </c>
      <c r="AL279">
        <f t="shared" si="111"/>
        <v>0</v>
      </c>
    </row>
    <row r="280" spans="1:39" x14ac:dyDescent="0.25">
      <c r="A280" s="1">
        <v>127</v>
      </c>
      <c r="B280" t="s">
        <v>48</v>
      </c>
      <c r="C280" t="s">
        <v>14</v>
      </c>
      <c r="D280">
        <v>2045</v>
      </c>
      <c r="E280" t="s">
        <v>17</v>
      </c>
      <c r="F280">
        <v>9.0090100807684356E-2</v>
      </c>
      <c r="G280" t="s">
        <v>19</v>
      </c>
      <c r="I280" t="s">
        <v>23</v>
      </c>
      <c r="J280">
        <v>8.9470011188373597E-2</v>
      </c>
      <c r="K280" t="s">
        <v>19</v>
      </c>
      <c r="L280" t="s">
        <v>30</v>
      </c>
      <c r="M280" t="s">
        <v>23</v>
      </c>
      <c r="N280">
        <f t="shared" si="99"/>
        <v>-0.68829939555120168</v>
      </c>
      <c r="O280">
        <f t="shared" si="113"/>
        <v>-33.963669152020444</v>
      </c>
      <c r="P280">
        <f t="shared" si="97"/>
        <v>0</v>
      </c>
      <c r="Q280">
        <f t="shared" si="98"/>
        <v>0</v>
      </c>
      <c r="T280">
        <f t="shared" si="100"/>
        <v>0</v>
      </c>
      <c r="U280">
        <f t="shared" si="101"/>
        <v>0</v>
      </c>
      <c r="V280">
        <f t="shared" si="102"/>
        <v>0</v>
      </c>
      <c r="W280">
        <f t="shared" si="103"/>
        <v>0</v>
      </c>
      <c r="AC280">
        <f t="shared" si="104"/>
        <v>0</v>
      </c>
      <c r="AD280">
        <f t="shared" si="105"/>
        <v>0</v>
      </c>
      <c r="AE280">
        <f t="shared" si="106"/>
        <v>0</v>
      </c>
      <c r="AF280">
        <f t="shared" si="107"/>
        <v>0</v>
      </c>
      <c r="AI280">
        <f t="shared" si="108"/>
        <v>0</v>
      </c>
      <c r="AJ280">
        <f t="shared" si="109"/>
        <v>0</v>
      </c>
      <c r="AK280">
        <f t="shared" si="110"/>
        <v>0</v>
      </c>
      <c r="AL280">
        <f t="shared" si="111"/>
        <v>0</v>
      </c>
    </row>
    <row r="281" spans="1:39" x14ac:dyDescent="0.25">
      <c r="A281" s="1">
        <v>165</v>
      </c>
      <c r="B281" t="s">
        <v>48</v>
      </c>
      <c r="C281" t="s">
        <v>14</v>
      </c>
      <c r="D281">
        <v>2050</v>
      </c>
      <c r="E281" t="s">
        <v>17</v>
      </c>
      <c r="F281">
        <v>8.6754278103999855E-2</v>
      </c>
      <c r="G281" t="s">
        <v>19</v>
      </c>
      <c r="I281" t="s">
        <v>23</v>
      </c>
      <c r="J281">
        <v>8.5772309220329954E-2</v>
      </c>
      <c r="K281" t="s">
        <v>19</v>
      </c>
      <c r="L281" t="s">
        <v>30</v>
      </c>
      <c r="M281" t="s">
        <v>23</v>
      </c>
      <c r="N281">
        <f t="shared" si="99"/>
        <v>-1.1318967838020966</v>
      </c>
      <c r="O281">
        <f t="shared" si="113"/>
        <v>-36.692881625514417</v>
      </c>
      <c r="P281">
        <f t="shared" ref="P281:P344" si="114">IF(N281=MAX(N281:N742),1,0)</f>
        <v>0</v>
      </c>
      <c r="Q281">
        <f t="shared" ref="Q281:Q344" si="115">IF(N281=MIN(N281:N742),1,0)</f>
        <v>0</v>
      </c>
      <c r="S281">
        <f>100*ABS(J279-J281)/ABS(J279)</f>
        <v>8.5474399072234419</v>
      </c>
      <c r="T281">
        <f t="shared" si="100"/>
        <v>0</v>
      </c>
      <c r="U281">
        <f t="shared" si="101"/>
        <v>0</v>
      </c>
      <c r="V281">
        <f t="shared" si="102"/>
        <v>0</v>
      </c>
      <c r="W281">
        <f t="shared" si="103"/>
        <v>0</v>
      </c>
      <c r="AC281">
        <f t="shared" si="104"/>
        <v>0</v>
      </c>
      <c r="AD281">
        <f t="shared" si="105"/>
        <v>0</v>
      </c>
      <c r="AE281">
        <f t="shared" si="106"/>
        <v>0</v>
      </c>
      <c r="AF281">
        <f t="shared" si="107"/>
        <v>0</v>
      </c>
      <c r="AI281">
        <f t="shared" si="108"/>
        <v>0</v>
      </c>
      <c r="AJ281">
        <f t="shared" si="109"/>
        <v>0</v>
      </c>
      <c r="AK281">
        <f t="shared" si="110"/>
        <v>0</v>
      </c>
      <c r="AL281">
        <f t="shared" si="111"/>
        <v>0</v>
      </c>
    </row>
    <row r="282" spans="1:39" x14ac:dyDescent="0.25">
      <c r="A282" s="1">
        <v>178</v>
      </c>
      <c r="B282" t="s">
        <v>48</v>
      </c>
      <c r="C282" t="s">
        <v>15</v>
      </c>
      <c r="D282">
        <v>2020</v>
      </c>
      <c r="E282" t="s">
        <v>17</v>
      </c>
      <c r="F282">
        <v>0.1343572859009062</v>
      </c>
      <c r="G282" t="s">
        <v>19</v>
      </c>
      <c r="I282" t="s">
        <v>23</v>
      </c>
      <c r="J282">
        <v>0.13520534278709609</v>
      </c>
      <c r="K282" t="s">
        <v>19</v>
      </c>
      <c r="L282" t="s">
        <v>30</v>
      </c>
      <c r="M282" t="s">
        <v>23</v>
      </c>
      <c r="N282">
        <f t="shared" si="99"/>
        <v>0.63119530921111389</v>
      </c>
      <c r="O282">
        <f>((J282-$J$282)*100)/$J$282</f>
        <v>0</v>
      </c>
      <c r="P282">
        <f t="shared" si="114"/>
        <v>0</v>
      </c>
      <c r="Q282">
        <f t="shared" si="115"/>
        <v>0</v>
      </c>
      <c r="T282">
        <f t="shared" si="100"/>
        <v>0</v>
      </c>
      <c r="U282">
        <f t="shared" si="101"/>
        <v>0</v>
      </c>
      <c r="V282">
        <f t="shared" si="102"/>
        <v>0</v>
      </c>
      <c r="W282">
        <f t="shared" si="103"/>
        <v>0</v>
      </c>
      <c r="AC282">
        <f t="shared" si="104"/>
        <v>0</v>
      </c>
      <c r="AD282">
        <f t="shared" si="105"/>
        <v>0</v>
      </c>
      <c r="AE282">
        <f t="shared" si="106"/>
        <v>0</v>
      </c>
      <c r="AF282">
        <f t="shared" si="107"/>
        <v>0</v>
      </c>
      <c r="AI282">
        <f t="shared" si="108"/>
        <v>0</v>
      </c>
      <c r="AJ282">
        <f t="shared" si="109"/>
        <v>0</v>
      </c>
      <c r="AK282">
        <f t="shared" si="110"/>
        <v>0</v>
      </c>
      <c r="AL282">
        <f t="shared" si="111"/>
        <v>0</v>
      </c>
    </row>
    <row r="283" spans="1:39" x14ac:dyDescent="0.25">
      <c r="A283" s="1">
        <v>197</v>
      </c>
      <c r="B283" t="s">
        <v>48</v>
      </c>
      <c r="C283" t="s">
        <v>15</v>
      </c>
      <c r="D283">
        <v>2025</v>
      </c>
      <c r="E283" t="s">
        <v>17</v>
      </c>
      <c r="F283">
        <v>0.1096476317862</v>
      </c>
      <c r="G283" t="s">
        <v>19</v>
      </c>
      <c r="I283" t="s">
        <v>23</v>
      </c>
      <c r="J283">
        <v>0.1124968104554948</v>
      </c>
      <c r="K283" t="s">
        <v>19</v>
      </c>
      <c r="L283" t="s">
        <v>30</v>
      </c>
      <c r="M283" t="s">
        <v>23</v>
      </c>
      <c r="N283">
        <f t="shared" si="99"/>
        <v>2.5984862808987588</v>
      </c>
      <c r="O283">
        <f t="shared" ref="O283:O295" si="116">((J283-$J$282)*100)/$J$282</f>
        <v>-16.79558800228757</v>
      </c>
      <c r="P283">
        <f t="shared" si="114"/>
        <v>0</v>
      </c>
      <c r="Q283">
        <f t="shared" si="115"/>
        <v>0</v>
      </c>
      <c r="T283">
        <f t="shared" si="100"/>
        <v>0</v>
      </c>
      <c r="U283">
        <f t="shared" si="101"/>
        <v>0</v>
      </c>
      <c r="V283">
        <f t="shared" si="102"/>
        <v>0</v>
      </c>
      <c r="W283">
        <f t="shared" si="103"/>
        <v>0</v>
      </c>
      <c r="AC283">
        <f t="shared" si="104"/>
        <v>0</v>
      </c>
      <c r="AD283">
        <f t="shared" si="105"/>
        <v>0</v>
      </c>
      <c r="AE283">
        <f t="shared" si="106"/>
        <v>0</v>
      </c>
      <c r="AF283">
        <f t="shared" si="107"/>
        <v>0</v>
      </c>
      <c r="AI283">
        <f t="shared" si="108"/>
        <v>0</v>
      </c>
      <c r="AJ283">
        <f t="shared" si="109"/>
        <v>0</v>
      </c>
      <c r="AK283">
        <f t="shared" si="110"/>
        <v>0</v>
      </c>
      <c r="AL283">
        <f t="shared" si="111"/>
        <v>0</v>
      </c>
    </row>
    <row r="284" spans="1:39" x14ac:dyDescent="0.25">
      <c r="A284" s="9">
        <v>232</v>
      </c>
      <c r="B284" s="10" t="s">
        <v>48</v>
      </c>
      <c r="C284" s="10" t="s">
        <v>15</v>
      </c>
      <c r="D284" s="10">
        <v>2030</v>
      </c>
      <c r="E284" s="10" t="s">
        <v>17</v>
      </c>
      <c r="F284" s="10">
        <v>9.3918557375517936E-2</v>
      </c>
      <c r="G284" s="10" t="s">
        <v>19</v>
      </c>
      <c r="H284" s="10"/>
      <c r="I284" s="10" t="s">
        <v>23</v>
      </c>
      <c r="J284" s="10">
        <v>9.7051068623247708E-2</v>
      </c>
      <c r="K284" s="10" t="s">
        <v>19</v>
      </c>
      <c r="L284" s="10" t="s">
        <v>30</v>
      </c>
      <c r="M284" s="10" t="s">
        <v>23</v>
      </c>
      <c r="N284" s="10">
        <f t="shared" si="99"/>
        <v>3.335348556521093</v>
      </c>
      <c r="O284" s="10">
        <f t="shared" si="116"/>
        <v>-28.219501816528659</v>
      </c>
      <c r="P284" s="10">
        <f t="shared" si="114"/>
        <v>0</v>
      </c>
      <c r="Q284" s="10">
        <f t="shared" si="115"/>
        <v>0</v>
      </c>
      <c r="R284" s="10"/>
      <c r="S284" s="10"/>
      <c r="T284" s="10">
        <f t="shared" si="100"/>
        <v>0</v>
      </c>
      <c r="U284" s="10">
        <f t="shared" si="101"/>
        <v>0</v>
      </c>
      <c r="V284" s="10">
        <f t="shared" si="102"/>
        <v>0</v>
      </c>
      <c r="W284" s="10">
        <f t="shared" si="103"/>
        <v>0</v>
      </c>
      <c r="X284" s="10"/>
      <c r="Y284" s="10"/>
      <c r="Z284" s="10"/>
      <c r="AA284" s="10"/>
      <c r="AB284" s="10"/>
      <c r="AC284" s="10">
        <f t="shared" si="104"/>
        <v>0</v>
      </c>
      <c r="AD284" s="10">
        <f t="shared" si="105"/>
        <v>0</v>
      </c>
      <c r="AE284" s="10">
        <f t="shared" si="106"/>
        <v>0</v>
      </c>
      <c r="AF284" s="10">
        <f t="shared" si="107"/>
        <v>0</v>
      </c>
      <c r="AG284" s="10"/>
      <c r="AH284" s="10"/>
      <c r="AI284" s="10">
        <f t="shared" si="108"/>
        <v>0</v>
      </c>
      <c r="AJ284" s="10">
        <f t="shared" si="109"/>
        <v>0</v>
      </c>
      <c r="AK284" s="10" t="str">
        <f t="shared" si="110"/>
        <v>this one</v>
      </c>
      <c r="AL284">
        <f t="shared" si="111"/>
        <v>0</v>
      </c>
      <c r="AM284" t="s">
        <v>91</v>
      </c>
    </row>
    <row r="285" spans="1:39" x14ac:dyDescent="0.25">
      <c r="A285" s="1">
        <v>242</v>
      </c>
      <c r="B285" t="s">
        <v>48</v>
      </c>
      <c r="C285" t="s">
        <v>15</v>
      </c>
      <c r="D285">
        <v>2035</v>
      </c>
      <c r="E285" t="s">
        <v>17</v>
      </c>
      <c r="F285">
        <v>8.9862853037372167E-2</v>
      </c>
      <c r="G285" t="s">
        <v>19</v>
      </c>
      <c r="I285" t="s">
        <v>23</v>
      </c>
      <c r="J285">
        <v>9.2514229468777257E-2</v>
      </c>
      <c r="K285" t="s">
        <v>19</v>
      </c>
      <c r="L285" t="s">
        <v>30</v>
      </c>
      <c r="M285" t="s">
        <v>23</v>
      </c>
      <c r="N285">
        <f t="shared" si="99"/>
        <v>2.9504699013978941</v>
      </c>
      <c r="O285">
        <f t="shared" si="116"/>
        <v>-31.575019476518236</v>
      </c>
      <c r="P285">
        <f t="shared" si="114"/>
        <v>0</v>
      </c>
      <c r="Q285">
        <f t="shared" si="115"/>
        <v>0</v>
      </c>
      <c r="T285">
        <f t="shared" si="100"/>
        <v>0</v>
      </c>
      <c r="U285">
        <f t="shared" si="101"/>
        <v>0</v>
      </c>
      <c r="V285">
        <f t="shared" si="102"/>
        <v>0</v>
      </c>
      <c r="W285">
        <f t="shared" si="103"/>
        <v>0</v>
      </c>
      <c r="AC285">
        <f t="shared" si="104"/>
        <v>0</v>
      </c>
      <c r="AD285">
        <f t="shared" si="105"/>
        <v>0</v>
      </c>
      <c r="AE285">
        <f t="shared" si="106"/>
        <v>0</v>
      </c>
      <c r="AF285">
        <f t="shared" si="107"/>
        <v>0</v>
      </c>
      <c r="AI285">
        <f t="shared" si="108"/>
        <v>0</v>
      </c>
      <c r="AJ285">
        <f t="shared" si="109"/>
        <v>0</v>
      </c>
      <c r="AK285">
        <f t="shared" si="110"/>
        <v>0</v>
      </c>
      <c r="AL285">
        <f t="shared" si="111"/>
        <v>0</v>
      </c>
    </row>
    <row r="286" spans="1:39" x14ac:dyDescent="0.25">
      <c r="A286" s="1">
        <v>267</v>
      </c>
      <c r="B286" t="s">
        <v>68</v>
      </c>
      <c r="C286" t="s">
        <v>15</v>
      </c>
      <c r="D286">
        <v>2040</v>
      </c>
      <c r="E286" t="s">
        <v>17</v>
      </c>
      <c r="F286">
        <v>8.6353162168492856E-2</v>
      </c>
      <c r="G286" t="s">
        <v>19</v>
      </c>
      <c r="I286" t="s">
        <v>23</v>
      </c>
      <c r="J286">
        <v>8.9079538692731802E-2</v>
      </c>
      <c r="K286" t="s">
        <v>19</v>
      </c>
      <c r="L286" t="s">
        <v>30</v>
      </c>
      <c r="M286" t="s">
        <v>23</v>
      </c>
      <c r="N286">
        <f t="shared" si="99"/>
        <v>3.1572399386130443</v>
      </c>
      <c r="O286">
        <f t="shared" si="116"/>
        <v>-34.115370845216709</v>
      </c>
      <c r="P286">
        <f t="shared" si="114"/>
        <v>0</v>
      </c>
      <c r="Q286">
        <f t="shared" si="115"/>
        <v>0</v>
      </c>
      <c r="T286">
        <f t="shared" si="100"/>
        <v>0</v>
      </c>
      <c r="U286">
        <f t="shared" si="101"/>
        <v>0</v>
      </c>
      <c r="V286">
        <f t="shared" si="102"/>
        <v>0</v>
      </c>
      <c r="W286">
        <f t="shared" si="103"/>
        <v>0</v>
      </c>
      <c r="AC286">
        <f t="shared" si="104"/>
        <v>0</v>
      </c>
      <c r="AD286">
        <f t="shared" si="105"/>
        <v>0</v>
      </c>
      <c r="AE286">
        <f t="shared" si="106"/>
        <v>0</v>
      </c>
      <c r="AF286">
        <f t="shared" si="107"/>
        <v>0</v>
      </c>
      <c r="AI286">
        <f t="shared" si="108"/>
        <v>0</v>
      </c>
      <c r="AJ286">
        <f t="shared" si="109"/>
        <v>0</v>
      </c>
      <c r="AK286">
        <f t="shared" si="110"/>
        <v>0</v>
      </c>
      <c r="AL286">
        <f t="shared" si="111"/>
        <v>0</v>
      </c>
    </row>
    <row r="287" spans="1:39" x14ac:dyDescent="0.25">
      <c r="A287" s="1">
        <v>289</v>
      </c>
      <c r="B287" t="s">
        <v>48</v>
      </c>
      <c r="C287" t="s">
        <v>15</v>
      </c>
      <c r="D287">
        <v>2045</v>
      </c>
      <c r="E287" t="s">
        <v>17</v>
      </c>
      <c r="F287">
        <v>8.1477568404831238E-2</v>
      </c>
      <c r="G287" t="s">
        <v>19</v>
      </c>
      <c r="I287" t="s">
        <v>23</v>
      </c>
      <c r="J287">
        <v>8.5403178519432993E-2</v>
      </c>
      <c r="K287" t="s">
        <v>19</v>
      </c>
      <c r="L287" t="s">
        <v>30</v>
      </c>
      <c r="M287" t="s">
        <v>23</v>
      </c>
      <c r="N287">
        <f t="shared" si="99"/>
        <v>4.8180256130090697</v>
      </c>
      <c r="O287">
        <f t="shared" si="116"/>
        <v>-36.834464704612387</v>
      </c>
      <c r="P287">
        <f t="shared" si="114"/>
        <v>0</v>
      </c>
      <c r="Q287">
        <f t="shared" si="115"/>
        <v>0</v>
      </c>
      <c r="T287">
        <f t="shared" si="100"/>
        <v>0</v>
      </c>
      <c r="U287">
        <f t="shared" si="101"/>
        <v>0</v>
      </c>
      <c r="V287">
        <f t="shared" si="102"/>
        <v>0</v>
      </c>
      <c r="W287">
        <f t="shared" si="103"/>
        <v>0</v>
      </c>
      <c r="AC287">
        <f t="shared" si="104"/>
        <v>0</v>
      </c>
      <c r="AD287">
        <f t="shared" si="105"/>
        <v>0</v>
      </c>
      <c r="AE287">
        <f t="shared" si="106"/>
        <v>0</v>
      </c>
      <c r="AF287">
        <f t="shared" si="107"/>
        <v>0</v>
      </c>
      <c r="AI287">
        <f t="shared" si="108"/>
        <v>0</v>
      </c>
      <c r="AJ287">
        <f t="shared" si="109"/>
        <v>0</v>
      </c>
      <c r="AK287">
        <f t="shared" si="110"/>
        <v>0</v>
      </c>
      <c r="AL287">
        <f t="shared" si="111"/>
        <v>0</v>
      </c>
    </row>
    <row r="288" spans="1:39" x14ac:dyDescent="0.25">
      <c r="A288" s="9">
        <v>323</v>
      </c>
      <c r="B288" s="10" t="s">
        <v>48</v>
      </c>
      <c r="C288" s="10" t="s">
        <v>15</v>
      </c>
      <c r="D288" s="10">
        <v>2050</v>
      </c>
      <c r="E288" s="10" t="s">
        <v>17</v>
      </c>
      <c r="F288" s="10">
        <v>7.6916924717850457E-2</v>
      </c>
      <c r="G288" s="10" t="s">
        <v>19</v>
      </c>
      <c r="H288" s="10"/>
      <c r="I288" s="10" t="s">
        <v>23</v>
      </c>
      <c r="J288" s="10">
        <v>8.2437297833316617E-2</v>
      </c>
      <c r="K288" s="10" t="s">
        <v>19</v>
      </c>
      <c r="L288" s="10" t="s">
        <v>30</v>
      </c>
      <c r="M288" s="10" t="s">
        <v>23</v>
      </c>
      <c r="N288" s="10">
        <f t="shared" si="99"/>
        <v>7.17705906172952</v>
      </c>
      <c r="O288" s="10">
        <f t="shared" si="116"/>
        <v>-39.02807675054067</v>
      </c>
      <c r="P288" s="10">
        <f t="shared" si="114"/>
        <v>0</v>
      </c>
      <c r="Q288" s="10">
        <f t="shared" si="115"/>
        <v>0</v>
      </c>
      <c r="R288" s="10"/>
      <c r="S288" s="10">
        <f>100*ABS(J286-J288)/ABS(J286)</f>
        <v>7.4565281285601674</v>
      </c>
      <c r="T288" s="10">
        <f t="shared" si="100"/>
        <v>0</v>
      </c>
      <c r="U288" s="10">
        <f t="shared" si="101"/>
        <v>0</v>
      </c>
      <c r="V288" s="10">
        <f t="shared" si="102"/>
        <v>0</v>
      </c>
      <c r="W288" s="10">
        <f t="shared" si="103"/>
        <v>0</v>
      </c>
      <c r="X288" s="10"/>
      <c r="Y288" s="10"/>
      <c r="Z288" s="10"/>
      <c r="AA288" s="10"/>
      <c r="AB288" s="10"/>
      <c r="AC288" s="10">
        <f t="shared" si="104"/>
        <v>0</v>
      </c>
      <c r="AD288" s="10">
        <f t="shared" si="105"/>
        <v>0</v>
      </c>
      <c r="AE288" s="10">
        <f t="shared" si="106"/>
        <v>0</v>
      </c>
      <c r="AF288" s="10">
        <f t="shared" si="107"/>
        <v>0</v>
      </c>
      <c r="AG288" s="10"/>
      <c r="AH288" s="10"/>
      <c r="AI288" s="10">
        <f t="shared" si="108"/>
        <v>0</v>
      </c>
      <c r="AJ288" s="10">
        <f t="shared" si="109"/>
        <v>0</v>
      </c>
      <c r="AK288" s="10">
        <f t="shared" si="110"/>
        <v>0</v>
      </c>
      <c r="AL288" s="10" t="str">
        <f t="shared" si="111"/>
        <v>this one</v>
      </c>
      <c r="AM288" t="s">
        <v>91</v>
      </c>
    </row>
    <row r="289" spans="1:38" x14ac:dyDescent="0.25">
      <c r="A289" s="1">
        <v>343</v>
      </c>
      <c r="B289" t="s">
        <v>48</v>
      </c>
      <c r="C289" t="s">
        <v>16</v>
      </c>
      <c r="D289">
        <v>2020</v>
      </c>
      <c r="E289" t="s">
        <v>17</v>
      </c>
      <c r="F289">
        <v>0.1343572859009062</v>
      </c>
      <c r="G289" t="s">
        <v>19</v>
      </c>
      <c r="I289" t="s">
        <v>23</v>
      </c>
      <c r="J289">
        <v>0.13520534278709609</v>
      </c>
      <c r="K289" t="s">
        <v>19</v>
      </c>
      <c r="L289" t="s">
        <v>30</v>
      </c>
      <c r="M289" t="s">
        <v>23</v>
      </c>
      <c r="N289">
        <f t="shared" si="99"/>
        <v>0.63119530921111389</v>
      </c>
      <c r="O289">
        <f>((J289-$J$289)*100)/$J$289</f>
        <v>0</v>
      </c>
      <c r="P289">
        <f t="shared" si="114"/>
        <v>0</v>
      </c>
      <c r="Q289">
        <f t="shared" si="115"/>
        <v>0</v>
      </c>
      <c r="T289">
        <f t="shared" si="100"/>
        <v>0</v>
      </c>
      <c r="U289">
        <f t="shared" si="101"/>
        <v>0</v>
      </c>
      <c r="V289">
        <f t="shared" si="102"/>
        <v>0</v>
      </c>
      <c r="W289">
        <f t="shared" si="103"/>
        <v>0</v>
      </c>
      <c r="AC289">
        <f t="shared" si="104"/>
        <v>0</v>
      </c>
      <c r="AD289">
        <f t="shared" si="105"/>
        <v>0</v>
      </c>
      <c r="AE289">
        <f t="shared" si="106"/>
        <v>0</v>
      </c>
      <c r="AF289">
        <f t="shared" si="107"/>
        <v>0</v>
      </c>
      <c r="AI289">
        <f t="shared" si="108"/>
        <v>0</v>
      </c>
      <c r="AJ289">
        <f t="shared" si="109"/>
        <v>0</v>
      </c>
      <c r="AK289">
        <f t="shared" si="110"/>
        <v>0</v>
      </c>
      <c r="AL289">
        <f t="shared" si="111"/>
        <v>0</v>
      </c>
    </row>
    <row r="290" spans="1:38" x14ac:dyDescent="0.25">
      <c r="A290" s="1">
        <v>368</v>
      </c>
      <c r="B290" t="s">
        <v>48</v>
      </c>
      <c r="C290" t="s">
        <v>16</v>
      </c>
      <c r="D290">
        <v>2025</v>
      </c>
      <c r="E290" t="s">
        <v>17</v>
      </c>
      <c r="F290">
        <v>0.111822908606032</v>
      </c>
      <c r="G290" t="s">
        <v>19</v>
      </c>
      <c r="I290" t="s">
        <v>23</v>
      </c>
      <c r="J290">
        <v>0.11033202558297189</v>
      </c>
      <c r="K290" t="s">
        <v>19</v>
      </c>
      <c r="L290" t="s">
        <v>30</v>
      </c>
      <c r="M290" t="s">
        <v>23</v>
      </c>
      <c r="N290">
        <f t="shared" si="99"/>
        <v>-1.3332536612088142</v>
      </c>
      <c r="O290">
        <f t="shared" si="116"/>
        <v>-18.396696973204293</v>
      </c>
      <c r="P290">
        <f t="shared" si="114"/>
        <v>0</v>
      </c>
      <c r="Q290">
        <f t="shared" si="115"/>
        <v>0</v>
      </c>
      <c r="T290">
        <f t="shared" si="100"/>
        <v>0</v>
      </c>
      <c r="U290">
        <f t="shared" si="101"/>
        <v>0</v>
      </c>
      <c r="V290">
        <f t="shared" si="102"/>
        <v>0</v>
      </c>
      <c r="W290">
        <f t="shared" si="103"/>
        <v>0</v>
      </c>
      <c r="AC290">
        <f t="shared" si="104"/>
        <v>0</v>
      </c>
      <c r="AD290">
        <f t="shared" si="105"/>
        <v>0</v>
      </c>
      <c r="AE290">
        <f t="shared" si="106"/>
        <v>0</v>
      </c>
      <c r="AF290">
        <f t="shared" si="107"/>
        <v>0</v>
      </c>
      <c r="AI290">
        <f t="shared" si="108"/>
        <v>0</v>
      </c>
      <c r="AJ290">
        <f t="shared" si="109"/>
        <v>0</v>
      </c>
      <c r="AK290">
        <f t="shared" si="110"/>
        <v>0</v>
      </c>
      <c r="AL290">
        <f t="shared" si="111"/>
        <v>0</v>
      </c>
    </row>
    <row r="291" spans="1:38" x14ac:dyDescent="0.25">
      <c r="A291" s="9">
        <v>387</v>
      </c>
      <c r="B291" s="10" t="s">
        <v>48</v>
      </c>
      <c r="C291" s="10" t="s">
        <v>16</v>
      </c>
      <c r="D291" s="10">
        <v>2030</v>
      </c>
      <c r="E291" s="10" t="s">
        <v>17</v>
      </c>
      <c r="F291" s="10">
        <v>9.6494631293492047E-2</v>
      </c>
      <c r="G291" s="10" t="s">
        <v>19</v>
      </c>
      <c r="H291" s="10"/>
      <c r="I291" s="10" t="s">
        <v>23</v>
      </c>
      <c r="J291" s="10">
        <v>9.4590423470688495E-2</v>
      </c>
      <c r="K291" s="10" t="s">
        <v>19</v>
      </c>
      <c r="L291" s="10" t="s">
        <v>30</v>
      </c>
      <c r="M291" s="10" t="s">
        <v>23</v>
      </c>
      <c r="N291" s="10">
        <f t="shared" si="99"/>
        <v>-1.9733821429006064</v>
      </c>
      <c r="O291" s="10">
        <f t="shared" si="116"/>
        <v>-30.039433708150664</v>
      </c>
      <c r="P291" s="10">
        <f t="shared" si="114"/>
        <v>0</v>
      </c>
      <c r="Q291" s="10">
        <f t="shared" si="115"/>
        <v>0</v>
      </c>
      <c r="R291" s="10"/>
      <c r="S291" s="10"/>
      <c r="T291" s="10">
        <f t="shared" si="100"/>
        <v>0</v>
      </c>
      <c r="U291" s="10">
        <f t="shared" si="101"/>
        <v>0</v>
      </c>
      <c r="V291" s="10">
        <f t="shared" si="102"/>
        <v>0</v>
      </c>
      <c r="W291" s="10">
        <f t="shared" si="103"/>
        <v>0</v>
      </c>
      <c r="X291" s="10"/>
      <c r="Y291" s="10"/>
      <c r="Z291" s="10"/>
      <c r="AA291" s="10"/>
      <c r="AB291" s="10"/>
      <c r="AC291" s="10" t="str">
        <f t="shared" si="104"/>
        <v>this one</v>
      </c>
      <c r="AD291">
        <f t="shared" si="105"/>
        <v>0</v>
      </c>
      <c r="AE291">
        <f t="shared" si="106"/>
        <v>0</v>
      </c>
      <c r="AF291">
        <f t="shared" si="107"/>
        <v>0</v>
      </c>
      <c r="AG291" t="s">
        <v>91</v>
      </c>
      <c r="AI291">
        <f t="shared" si="108"/>
        <v>0</v>
      </c>
      <c r="AJ291">
        <f t="shared" si="109"/>
        <v>0</v>
      </c>
      <c r="AK291">
        <f t="shared" si="110"/>
        <v>0</v>
      </c>
      <c r="AL291">
        <f t="shared" si="111"/>
        <v>0</v>
      </c>
    </row>
    <row r="292" spans="1:38" x14ac:dyDescent="0.25">
      <c r="A292" s="1">
        <v>425</v>
      </c>
      <c r="B292" t="s">
        <v>48</v>
      </c>
      <c r="C292" t="s">
        <v>16</v>
      </c>
      <c r="D292">
        <v>2035</v>
      </c>
      <c r="E292" t="s">
        <v>17</v>
      </c>
      <c r="F292">
        <v>9.1963839033057354E-2</v>
      </c>
      <c r="G292" t="s">
        <v>19</v>
      </c>
      <c r="I292" t="s">
        <v>23</v>
      </c>
      <c r="J292">
        <v>9.0840206283301778E-2</v>
      </c>
      <c r="K292" t="s">
        <v>19</v>
      </c>
      <c r="L292" t="s">
        <v>30</v>
      </c>
      <c r="M292" t="s">
        <v>23</v>
      </c>
      <c r="N292">
        <f t="shared" si="99"/>
        <v>-1.2218201866841107</v>
      </c>
      <c r="O292">
        <f t="shared" si="116"/>
        <v>-32.813153377862292</v>
      </c>
      <c r="P292">
        <f t="shared" si="114"/>
        <v>0</v>
      </c>
      <c r="Q292">
        <f t="shared" si="115"/>
        <v>0</v>
      </c>
      <c r="T292">
        <f t="shared" si="100"/>
        <v>0</v>
      </c>
      <c r="U292">
        <f t="shared" si="101"/>
        <v>0</v>
      </c>
      <c r="V292">
        <f t="shared" si="102"/>
        <v>0</v>
      </c>
      <c r="W292">
        <f t="shared" si="103"/>
        <v>0</v>
      </c>
      <c r="AC292">
        <f t="shared" si="104"/>
        <v>0</v>
      </c>
      <c r="AD292">
        <f t="shared" si="105"/>
        <v>0</v>
      </c>
      <c r="AE292">
        <f t="shared" si="106"/>
        <v>0</v>
      </c>
      <c r="AF292">
        <f t="shared" si="107"/>
        <v>0</v>
      </c>
      <c r="AI292">
        <f t="shared" si="108"/>
        <v>0</v>
      </c>
      <c r="AJ292">
        <f t="shared" si="109"/>
        <v>0</v>
      </c>
      <c r="AK292">
        <f t="shared" si="110"/>
        <v>0</v>
      </c>
      <c r="AL292">
        <f t="shared" si="111"/>
        <v>0</v>
      </c>
    </row>
    <row r="293" spans="1:38" x14ac:dyDescent="0.25">
      <c r="A293" s="1">
        <v>438</v>
      </c>
      <c r="B293" t="s">
        <v>68</v>
      </c>
      <c r="C293" t="s">
        <v>16</v>
      </c>
      <c r="D293">
        <v>2040</v>
      </c>
      <c r="E293" t="s">
        <v>17</v>
      </c>
      <c r="F293">
        <v>8.8333504544290162E-2</v>
      </c>
      <c r="G293" t="s">
        <v>19</v>
      </c>
      <c r="I293" t="s">
        <v>23</v>
      </c>
      <c r="J293">
        <v>8.8173856101071146E-2</v>
      </c>
      <c r="K293" t="s">
        <v>19</v>
      </c>
      <c r="L293" t="s">
        <v>30</v>
      </c>
      <c r="M293" t="s">
        <v>23</v>
      </c>
      <c r="N293">
        <f t="shared" si="99"/>
        <v>-0.18073373635817666</v>
      </c>
      <c r="O293">
        <f t="shared" si="116"/>
        <v>-34.785227947747636</v>
      </c>
      <c r="P293">
        <f t="shared" si="114"/>
        <v>0</v>
      </c>
      <c r="Q293">
        <f t="shared" si="115"/>
        <v>0</v>
      </c>
      <c r="T293">
        <f t="shared" si="100"/>
        <v>0</v>
      </c>
      <c r="U293">
        <f t="shared" si="101"/>
        <v>0</v>
      </c>
      <c r="V293">
        <f t="shared" si="102"/>
        <v>0</v>
      </c>
      <c r="W293">
        <f t="shared" si="103"/>
        <v>0</v>
      </c>
      <c r="AC293">
        <f t="shared" si="104"/>
        <v>0</v>
      </c>
      <c r="AD293">
        <f t="shared" si="105"/>
        <v>0</v>
      </c>
      <c r="AE293">
        <f t="shared" si="106"/>
        <v>0</v>
      </c>
      <c r="AF293">
        <f t="shared" si="107"/>
        <v>0</v>
      </c>
      <c r="AI293">
        <f t="shared" si="108"/>
        <v>0</v>
      </c>
      <c r="AJ293">
        <f t="shared" si="109"/>
        <v>0</v>
      </c>
      <c r="AK293">
        <f t="shared" si="110"/>
        <v>0</v>
      </c>
      <c r="AL293">
        <f t="shared" si="111"/>
        <v>0</v>
      </c>
    </row>
    <row r="294" spans="1:38" x14ac:dyDescent="0.25">
      <c r="A294" s="1">
        <v>468</v>
      </c>
      <c r="B294" t="s">
        <v>48</v>
      </c>
      <c r="C294" t="s">
        <v>16</v>
      </c>
      <c r="D294">
        <v>2045</v>
      </c>
      <c r="E294" t="s">
        <v>17</v>
      </c>
      <c r="F294">
        <v>8.4041900533473074E-2</v>
      </c>
      <c r="G294" t="s">
        <v>19</v>
      </c>
      <c r="I294" t="s">
        <v>23</v>
      </c>
      <c r="J294">
        <v>8.4751407523348976E-2</v>
      </c>
      <c r="K294" t="s">
        <v>19</v>
      </c>
      <c r="L294" t="s">
        <v>30</v>
      </c>
      <c r="M294" t="s">
        <v>23</v>
      </c>
      <c r="N294">
        <f t="shared" si="99"/>
        <v>0.84423006306635384</v>
      </c>
      <c r="O294">
        <f t="shared" si="116"/>
        <v>-37.316524793842987</v>
      </c>
      <c r="P294">
        <f t="shared" si="114"/>
        <v>0</v>
      </c>
      <c r="Q294">
        <f t="shared" si="115"/>
        <v>0</v>
      </c>
      <c r="T294">
        <f t="shared" si="100"/>
        <v>0</v>
      </c>
      <c r="U294">
        <f t="shared" si="101"/>
        <v>0</v>
      </c>
      <c r="V294">
        <f t="shared" si="102"/>
        <v>0</v>
      </c>
      <c r="W294">
        <f t="shared" si="103"/>
        <v>0</v>
      </c>
      <c r="AC294">
        <f t="shared" si="104"/>
        <v>0</v>
      </c>
      <c r="AD294">
        <f t="shared" si="105"/>
        <v>0</v>
      </c>
      <c r="AE294">
        <f t="shared" si="106"/>
        <v>0</v>
      </c>
      <c r="AF294">
        <f t="shared" si="107"/>
        <v>0</v>
      </c>
      <c r="AI294">
        <f t="shared" si="108"/>
        <v>0</v>
      </c>
      <c r="AJ294">
        <f t="shared" si="109"/>
        <v>0</v>
      </c>
      <c r="AK294">
        <f t="shared" si="110"/>
        <v>0</v>
      </c>
      <c r="AL294">
        <f t="shared" si="111"/>
        <v>0</v>
      </c>
    </row>
    <row r="295" spans="1:38" x14ac:dyDescent="0.25">
      <c r="A295" s="9">
        <v>499</v>
      </c>
      <c r="B295" s="10" t="s">
        <v>48</v>
      </c>
      <c r="C295" s="10" t="s">
        <v>16</v>
      </c>
      <c r="D295" s="10">
        <v>2050</v>
      </c>
      <c r="E295" s="10" t="s">
        <v>17</v>
      </c>
      <c r="F295" s="10">
        <v>7.9988840284927754E-2</v>
      </c>
      <c r="G295" s="10" t="s">
        <v>19</v>
      </c>
      <c r="H295" s="10"/>
      <c r="I295" s="10" t="s">
        <v>23</v>
      </c>
      <c r="J295" s="10">
        <v>8.2019065691746926E-2</v>
      </c>
      <c r="K295" s="10" t="s">
        <v>19</v>
      </c>
      <c r="L295" s="10" t="s">
        <v>30</v>
      </c>
      <c r="M295" s="10" t="s">
        <v>23</v>
      </c>
      <c r="N295" s="10">
        <f t="shared" si="99"/>
        <v>2.5381358194309591</v>
      </c>
      <c r="O295" s="10">
        <f t="shared" si="116"/>
        <v>-39.3374078264792</v>
      </c>
      <c r="P295" s="10">
        <f t="shared" si="114"/>
        <v>0</v>
      </c>
      <c r="Q295" s="10">
        <f t="shared" si="115"/>
        <v>0</v>
      </c>
      <c r="R295" s="10"/>
      <c r="S295" s="10">
        <f>100*ABS(J293-J295)/ABS(J293)</f>
        <v>6.9802894888357399</v>
      </c>
      <c r="T295" s="10">
        <f t="shared" si="100"/>
        <v>0</v>
      </c>
      <c r="U295" s="10">
        <f t="shared" si="101"/>
        <v>0</v>
      </c>
      <c r="V295" s="10">
        <f t="shared" si="102"/>
        <v>0</v>
      </c>
      <c r="W295" s="10">
        <f t="shared" si="103"/>
        <v>0</v>
      </c>
      <c r="X295" s="10"/>
      <c r="Y295" s="10"/>
      <c r="Z295" s="10"/>
      <c r="AA295" s="10"/>
      <c r="AB295" s="10"/>
      <c r="AC295" s="10">
        <f t="shared" si="104"/>
        <v>0</v>
      </c>
      <c r="AD295" s="10" t="str">
        <f t="shared" si="105"/>
        <v>this one</v>
      </c>
      <c r="AE295">
        <f t="shared" si="106"/>
        <v>0</v>
      </c>
      <c r="AF295">
        <f t="shared" si="107"/>
        <v>0</v>
      </c>
      <c r="AG295" t="s">
        <v>91</v>
      </c>
      <c r="AI295">
        <f t="shared" si="108"/>
        <v>0</v>
      </c>
      <c r="AJ295">
        <f t="shared" si="109"/>
        <v>0</v>
      </c>
      <c r="AK295">
        <f t="shared" si="110"/>
        <v>0</v>
      </c>
      <c r="AL295">
        <f t="shared" si="111"/>
        <v>0</v>
      </c>
    </row>
    <row r="296" spans="1:38" x14ac:dyDescent="0.25">
      <c r="A296" s="1">
        <v>2</v>
      </c>
      <c r="B296" t="s">
        <v>49</v>
      </c>
      <c r="C296" t="s">
        <v>14</v>
      </c>
      <c r="D296">
        <v>2020</v>
      </c>
      <c r="E296" t="s">
        <v>17</v>
      </c>
      <c r="F296">
        <v>0.1070262626811813</v>
      </c>
      <c r="G296" t="s">
        <v>19</v>
      </c>
      <c r="I296" t="s">
        <v>24</v>
      </c>
      <c r="J296">
        <v>0.10707918134196009</v>
      </c>
      <c r="K296" t="s">
        <v>19</v>
      </c>
      <c r="L296" t="s">
        <v>30</v>
      </c>
      <c r="M296" t="s">
        <v>24</v>
      </c>
      <c r="N296">
        <f t="shared" si="99"/>
        <v>4.9444556366908095E-2</v>
      </c>
      <c r="O296">
        <f>((J296-$J$296)*100)/$J$296</f>
        <v>0</v>
      </c>
      <c r="P296">
        <f t="shared" si="114"/>
        <v>0</v>
      </c>
      <c r="Q296">
        <f t="shared" si="115"/>
        <v>0</v>
      </c>
      <c r="T296">
        <f t="shared" si="100"/>
        <v>0</v>
      </c>
      <c r="U296">
        <f t="shared" si="101"/>
        <v>0</v>
      </c>
      <c r="V296">
        <f t="shared" si="102"/>
        <v>0</v>
      </c>
      <c r="W296">
        <f t="shared" si="103"/>
        <v>0</v>
      </c>
      <c r="AC296">
        <f t="shared" si="104"/>
        <v>0</v>
      </c>
      <c r="AD296">
        <f t="shared" si="105"/>
        <v>0</v>
      </c>
      <c r="AE296">
        <f t="shared" si="106"/>
        <v>0</v>
      </c>
      <c r="AF296">
        <f t="shared" si="107"/>
        <v>0</v>
      </c>
      <c r="AI296">
        <f t="shared" si="108"/>
        <v>0</v>
      </c>
      <c r="AJ296">
        <f t="shared" si="109"/>
        <v>0</v>
      </c>
      <c r="AK296">
        <f t="shared" si="110"/>
        <v>0</v>
      </c>
      <c r="AL296">
        <f t="shared" si="111"/>
        <v>0</v>
      </c>
    </row>
    <row r="297" spans="1:38" x14ac:dyDescent="0.25">
      <c r="A297" s="1">
        <v>34</v>
      </c>
      <c r="B297" t="s">
        <v>49</v>
      </c>
      <c r="C297" t="s">
        <v>14</v>
      </c>
      <c r="D297">
        <v>2025</v>
      </c>
      <c r="E297" t="s">
        <v>17</v>
      </c>
      <c r="F297">
        <v>9.1665357788099339E-2</v>
      </c>
      <c r="G297" t="s">
        <v>19</v>
      </c>
      <c r="I297" t="s">
        <v>24</v>
      </c>
      <c r="J297">
        <v>9.1569153643350928E-2</v>
      </c>
      <c r="K297" t="s">
        <v>19</v>
      </c>
      <c r="L297" t="s">
        <v>30</v>
      </c>
      <c r="M297" t="s">
        <v>24</v>
      </c>
      <c r="N297">
        <f t="shared" ref="N297:N360" si="117">((J297-F297)/F297)*100</f>
        <v>-0.10495147465720156</v>
      </c>
      <c r="O297">
        <f t="shared" ref="O297:O302" si="118">((J297-$J$296)*100)/$J$296</f>
        <v>-14.484634178400652</v>
      </c>
      <c r="P297">
        <f t="shared" si="114"/>
        <v>0</v>
      </c>
      <c r="Q297">
        <f t="shared" si="115"/>
        <v>0</v>
      </c>
      <c r="T297">
        <f t="shared" si="100"/>
        <v>0</v>
      </c>
      <c r="U297">
        <f t="shared" si="101"/>
        <v>0</v>
      </c>
      <c r="V297">
        <f t="shared" si="102"/>
        <v>0</v>
      </c>
      <c r="W297">
        <f t="shared" si="103"/>
        <v>0</v>
      </c>
      <c r="AC297">
        <f t="shared" si="104"/>
        <v>0</v>
      </c>
      <c r="AD297">
        <f t="shared" si="105"/>
        <v>0</v>
      </c>
      <c r="AE297">
        <f t="shared" si="106"/>
        <v>0</v>
      </c>
      <c r="AF297">
        <f t="shared" si="107"/>
        <v>0</v>
      </c>
      <c r="AI297">
        <f t="shared" si="108"/>
        <v>0</v>
      </c>
      <c r="AJ297">
        <f t="shared" si="109"/>
        <v>0</v>
      </c>
      <c r="AK297">
        <f t="shared" si="110"/>
        <v>0</v>
      </c>
      <c r="AL297">
        <f t="shared" si="111"/>
        <v>0</v>
      </c>
    </row>
    <row r="298" spans="1:38" x14ac:dyDescent="0.25">
      <c r="A298" s="1">
        <v>60</v>
      </c>
      <c r="B298" t="s">
        <v>49</v>
      </c>
      <c r="C298" t="s">
        <v>14</v>
      </c>
      <c r="D298">
        <v>2030</v>
      </c>
      <c r="E298" t="s">
        <v>17</v>
      </c>
      <c r="F298">
        <v>8.0728221957400897E-2</v>
      </c>
      <c r="G298" t="s">
        <v>19</v>
      </c>
      <c r="I298" t="s">
        <v>24</v>
      </c>
      <c r="J298">
        <v>8.0439929401382185E-2</v>
      </c>
      <c r="K298" t="s">
        <v>19</v>
      </c>
      <c r="L298" t="s">
        <v>30</v>
      </c>
      <c r="M298" t="s">
        <v>24</v>
      </c>
      <c r="N298">
        <f t="shared" si="117"/>
        <v>-0.35711495810082439</v>
      </c>
      <c r="O298">
        <f t="shared" si="118"/>
        <v>-24.87808704430115</v>
      </c>
      <c r="P298">
        <f t="shared" si="114"/>
        <v>0</v>
      </c>
      <c r="Q298">
        <f t="shared" si="115"/>
        <v>0</v>
      </c>
      <c r="T298">
        <f t="shared" si="100"/>
        <v>0</v>
      </c>
      <c r="U298">
        <f t="shared" si="101"/>
        <v>0</v>
      </c>
      <c r="V298">
        <f t="shared" si="102"/>
        <v>0</v>
      </c>
      <c r="W298">
        <f t="shared" si="103"/>
        <v>0</v>
      </c>
      <c r="AC298">
        <f t="shared" si="104"/>
        <v>0</v>
      </c>
      <c r="AD298">
        <f t="shared" si="105"/>
        <v>0</v>
      </c>
      <c r="AE298">
        <f t="shared" si="106"/>
        <v>0</v>
      </c>
      <c r="AF298">
        <f t="shared" si="107"/>
        <v>0</v>
      </c>
      <c r="AI298">
        <f t="shared" si="108"/>
        <v>0</v>
      </c>
      <c r="AJ298">
        <f t="shared" si="109"/>
        <v>0</v>
      </c>
      <c r="AK298">
        <f t="shared" si="110"/>
        <v>0</v>
      </c>
      <c r="AL298">
        <f t="shared" si="111"/>
        <v>0</v>
      </c>
    </row>
    <row r="299" spans="1:38" x14ac:dyDescent="0.25">
      <c r="A299" s="1">
        <v>77</v>
      </c>
      <c r="B299" t="s">
        <v>49</v>
      </c>
      <c r="C299" t="s">
        <v>14</v>
      </c>
      <c r="D299">
        <v>2035</v>
      </c>
      <c r="E299" t="s">
        <v>17</v>
      </c>
      <c r="F299">
        <v>7.7996490369937096E-2</v>
      </c>
      <c r="G299" t="s">
        <v>19</v>
      </c>
      <c r="I299" t="s">
        <v>24</v>
      </c>
      <c r="J299">
        <v>7.7449968672856598E-2</v>
      </c>
      <c r="K299" t="s">
        <v>19</v>
      </c>
      <c r="L299" t="s">
        <v>30</v>
      </c>
      <c r="M299" t="s">
        <v>24</v>
      </c>
      <c r="N299">
        <f t="shared" si="117"/>
        <v>-0.7007003706043029</v>
      </c>
      <c r="O299">
        <f t="shared" si="118"/>
        <v>-27.670376536109153</v>
      </c>
      <c r="P299">
        <f t="shared" si="114"/>
        <v>0</v>
      </c>
      <c r="Q299">
        <f t="shared" si="115"/>
        <v>0</v>
      </c>
      <c r="T299">
        <f t="shared" si="100"/>
        <v>0</v>
      </c>
      <c r="U299">
        <f t="shared" si="101"/>
        <v>0</v>
      </c>
      <c r="V299">
        <f t="shared" si="102"/>
        <v>0</v>
      </c>
      <c r="W299">
        <f t="shared" si="103"/>
        <v>0</v>
      </c>
      <c r="AC299">
        <f t="shared" si="104"/>
        <v>0</v>
      </c>
      <c r="AD299">
        <f t="shared" si="105"/>
        <v>0</v>
      </c>
      <c r="AE299">
        <f t="shared" si="106"/>
        <v>0</v>
      </c>
      <c r="AF299">
        <f t="shared" si="107"/>
        <v>0</v>
      </c>
      <c r="AI299">
        <f t="shared" si="108"/>
        <v>0</v>
      </c>
      <c r="AJ299">
        <f t="shared" si="109"/>
        <v>0</v>
      </c>
      <c r="AK299">
        <f t="shared" si="110"/>
        <v>0</v>
      </c>
      <c r="AL299">
        <f t="shared" si="111"/>
        <v>0</v>
      </c>
    </row>
    <row r="300" spans="1:38" x14ac:dyDescent="0.25">
      <c r="A300" s="1">
        <v>103</v>
      </c>
      <c r="B300" t="s">
        <v>69</v>
      </c>
      <c r="C300" t="s">
        <v>14</v>
      </c>
      <c r="D300">
        <v>2040</v>
      </c>
      <c r="E300" t="s">
        <v>17</v>
      </c>
      <c r="F300">
        <v>7.6157055133349388E-2</v>
      </c>
      <c r="G300" t="s">
        <v>19</v>
      </c>
      <c r="I300" t="s">
        <v>24</v>
      </c>
      <c r="J300">
        <v>7.5248260211381965E-2</v>
      </c>
      <c r="K300" t="s">
        <v>19</v>
      </c>
      <c r="L300" t="s">
        <v>30</v>
      </c>
      <c r="M300" t="s">
        <v>24</v>
      </c>
      <c r="N300">
        <f t="shared" si="117"/>
        <v>-1.1933167851305999</v>
      </c>
      <c r="O300">
        <f t="shared" si="118"/>
        <v>-29.726526418730522</v>
      </c>
      <c r="P300">
        <f t="shared" si="114"/>
        <v>0</v>
      </c>
      <c r="Q300">
        <f t="shared" si="115"/>
        <v>0</v>
      </c>
      <c r="T300">
        <f t="shared" si="100"/>
        <v>0</v>
      </c>
      <c r="U300">
        <f t="shared" si="101"/>
        <v>0</v>
      </c>
      <c r="V300">
        <f t="shared" si="102"/>
        <v>0</v>
      </c>
      <c r="W300">
        <f t="shared" si="103"/>
        <v>0</v>
      </c>
      <c r="AC300">
        <f t="shared" si="104"/>
        <v>0</v>
      </c>
      <c r="AD300">
        <f t="shared" si="105"/>
        <v>0</v>
      </c>
      <c r="AE300">
        <f t="shared" si="106"/>
        <v>0</v>
      </c>
      <c r="AF300">
        <f t="shared" si="107"/>
        <v>0</v>
      </c>
      <c r="AI300">
        <f t="shared" si="108"/>
        <v>0</v>
      </c>
      <c r="AJ300">
        <f t="shared" si="109"/>
        <v>0</v>
      </c>
      <c r="AK300">
        <f t="shared" si="110"/>
        <v>0</v>
      </c>
      <c r="AL300">
        <f t="shared" si="111"/>
        <v>0</v>
      </c>
    </row>
    <row r="301" spans="1:38" x14ac:dyDescent="0.25">
      <c r="A301" s="1">
        <v>131</v>
      </c>
      <c r="B301" t="s">
        <v>49</v>
      </c>
      <c r="C301" t="s">
        <v>14</v>
      </c>
      <c r="D301">
        <v>2045</v>
      </c>
      <c r="E301" t="s">
        <v>17</v>
      </c>
      <c r="F301">
        <v>7.3179464046500872E-2</v>
      </c>
      <c r="G301" t="s">
        <v>19</v>
      </c>
      <c r="I301" t="s">
        <v>24</v>
      </c>
      <c r="J301">
        <v>7.1838798200824214E-2</v>
      </c>
      <c r="K301" t="s">
        <v>19</v>
      </c>
      <c r="L301" t="s">
        <v>30</v>
      </c>
      <c r="M301" t="s">
        <v>24</v>
      </c>
      <c r="N301">
        <f t="shared" si="117"/>
        <v>-1.8320246849918866</v>
      </c>
      <c r="O301">
        <f t="shared" si="118"/>
        <v>-32.910583270705835</v>
      </c>
      <c r="P301">
        <f t="shared" si="114"/>
        <v>0</v>
      </c>
      <c r="Q301">
        <f t="shared" si="115"/>
        <v>0</v>
      </c>
      <c r="T301">
        <f t="shared" si="100"/>
        <v>0</v>
      </c>
      <c r="U301">
        <f t="shared" si="101"/>
        <v>0</v>
      </c>
      <c r="V301">
        <f t="shared" si="102"/>
        <v>0</v>
      </c>
      <c r="W301">
        <f t="shared" si="103"/>
        <v>0</v>
      </c>
      <c r="AC301">
        <f t="shared" si="104"/>
        <v>0</v>
      </c>
      <c r="AD301">
        <f t="shared" si="105"/>
        <v>0</v>
      </c>
      <c r="AE301">
        <f t="shared" si="106"/>
        <v>0</v>
      </c>
      <c r="AF301">
        <f t="shared" si="107"/>
        <v>0</v>
      </c>
      <c r="AI301">
        <f t="shared" si="108"/>
        <v>0</v>
      </c>
      <c r="AJ301">
        <f t="shared" si="109"/>
        <v>0</v>
      </c>
      <c r="AK301">
        <f t="shared" si="110"/>
        <v>0</v>
      </c>
      <c r="AL301">
        <f t="shared" si="111"/>
        <v>0</v>
      </c>
    </row>
    <row r="302" spans="1:38" x14ac:dyDescent="0.25">
      <c r="A302" s="1">
        <v>163</v>
      </c>
      <c r="B302" t="s">
        <v>49</v>
      </c>
      <c r="C302" t="s">
        <v>14</v>
      </c>
      <c r="D302">
        <v>2050</v>
      </c>
      <c r="E302" t="s">
        <v>17</v>
      </c>
      <c r="F302">
        <v>7.074913794452066E-2</v>
      </c>
      <c r="G302" t="s">
        <v>19</v>
      </c>
      <c r="I302" t="s">
        <v>24</v>
      </c>
      <c r="J302">
        <v>6.8956123387086191E-2</v>
      </c>
      <c r="K302" t="s">
        <v>19</v>
      </c>
      <c r="L302" t="s">
        <v>30</v>
      </c>
      <c r="M302" t="s">
        <v>24</v>
      </c>
      <c r="N302">
        <f t="shared" si="117"/>
        <v>-2.534327073837277</v>
      </c>
      <c r="O302">
        <f t="shared" si="118"/>
        <v>-35.602679696557395</v>
      </c>
      <c r="P302">
        <f t="shared" si="114"/>
        <v>0</v>
      </c>
      <c r="Q302">
        <f t="shared" si="115"/>
        <v>0</v>
      </c>
      <c r="S302">
        <f>100*ABS(J300-J302)/ABS(J300)</f>
        <v>8.3618369469544671</v>
      </c>
      <c r="T302">
        <f t="shared" si="100"/>
        <v>0</v>
      </c>
      <c r="U302">
        <f t="shared" si="101"/>
        <v>0</v>
      </c>
      <c r="V302">
        <f t="shared" si="102"/>
        <v>0</v>
      </c>
      <c r="W302">
        <f t="shared" si="103"/>
        <v>0</v>
      </c>
      <c r="AC302">
        <f t="shared" si="104"/>
        <v>0</v>
      </c>
      <c r="AD302">
        <f t="shared" si="105"/>
        <v>0</v>
      </c>
      <c r="AE302">
        <f t="shared" si="106"/>
        <v>0</v>
      </c>
      <c r="AF302">
        <f t="shared" si="107"/>
        <v>0</v>
      </c>
      <c r="AI302">
        <f t="shared" si="108"/>
        <v>0</v>
      </c>
      <c r="AJ302">
        <f t="shared" si="109"/>
        <v>0</v>
      </c>
      <c r="AK302">
        <f t="shared" si="110"/>
        <v>0</v>
      </c>
      <c r="AL302">
        <f t="shared" si="111"/>
        <v>0</v>
      </c>
    </row>
    <row r="303" spans="1:38" x14ac:dyDescent="0.25">
      <c r="A303" s="1">
        <v>181</v>
      </c>
      <c r="B303" t="s">
        <v>49</v>
      </c>
      <c r="C303" t="s">
        <v>15</v>
      </c>
      <c r="D303">
        <v>2020</v>
      </c>
      <c r="E303" t="s">
        <v>17</v>
      </c>
      <c r="F303">
        <v>0.10666709192518591</v>
      </c>
      <c r="G303" t="s">
        <v>19</v>
      </c>
      <c r="I303" t="s">
        <v>24</v>
      </c>
      <c r="J303">
        <v>0.1068201017303347</v>
      </c>
      <c r="K303" t="s">
        <v>19</v>
      </c>
      <c r="L303" t="s">
        <v>30</v>
      </c>
      <c r="M303" t="s">
        <v>24</v>
      </c>
      <c r="N303">
        <f t="shared" si="117"/>
        <v>0.14344612043619637</v>
      </c>
      <c r="O303">
        <f>((J303-$J$303)*100)/$J$303</f>
        <v>0</v>
      </c>
      <c r="P303">
        <f t="shared" si="114"/>
        <v>0</v>
      </c>
      <c r="Q303">
        <f t="shared" si="115"/>
        <v>0</v>
      </c>
      <c r="T303">
        <f t="shared" si="100"/>
        <v>0</v>
      </c>
      <c r="U303">
        <f t="shared" si="101"/>
        <v>0</v>
      </c>
      <c r="V303">
        <f t="shared" si="102"/>
        <v>0</v>
      </c>
      <c r="W303">
        <f t="shared" si="103"/>
        <v>0</v>
      </c>
      <c r="AC303">
        <f t="shared" si="104"/>
        <v>0</v>
      </c>
      <c r="AD303">
        <f t="shared" si="105"/>
        <v>0</v>
      </c>
      <c r="AE303">
        <f t="shared" si="106"/>
        <v>0</v>
      </c>
      <c r="AF303">
        <f t="shared" si="107"/>
        <v>0</v>
      </c>
      <c r="AI303">
        <f t="shared" si="108"/>
        <v>0</v>
      </c>
      <c r="AJ303">
        <f t="shared" si="109"/>
        <v>0</v>
      </c>
      <c r="AK303">
        <f t="shared" si="110"/>
        <v>0</v>
      </c>
      <c r="AL303">
        <f t="shared" si="111"/>
        <v>0</v>
      </c>
    </row>
    <row r="304" spans="1:38" x14ac:dyDescent="0.25">
      <c r="A304" s="1">
        <v>200</v>
      </c>
      <c r="B304" t="s">
        <v>49</v>
      </c>
      <c r="C304" t="s">
        <v>15</v>
      </c>
      <c r="D304">
        <v>2025</v>
      </c>
      <c r="E304" t="s">
        <v>17</v>
      </c>
      <c r="F304">
        <v>8.6797238676710117E-2</v>
      </c>
      <c r="G304" t="s">
        <v>19</v>
      </c>
      <c r="I304" t="s">
        <v>24</v>
      </c>
      <c r="J304">
        <v>8.9042959467079547E-2</v>
      </c>
      <c r="K304" t="s">
        <v>19</v>
      </c>
      <c r="L304" t="s">
        <v>30</v>
      </c>
      <c r="M304" t="s">
        <v>24</v>
      </c>
      <c r="N304">
        <f t="shared" si="117"/>
        <v>2.5873182426159516</v>
      </c>
      <c r="O304">
        <f t="shared" ref="O304:O309" si="119">((J304-$J$303)*100)/$J$303</f>
        <v>-16.642131935179396</v>
      </c>
      <c r="P304">
        <f t="shared" si="114"/>
        <v>0</v>
      </c>
      <c r="Q304">
        <f t="shared" si="115"/>
        <v>0</v>
      </c>
      <c r="T304">
        <f t="shared" si="100"/>
        <v>0</v>
      </c>
      <c r="U304">
        <f t="shared" si="101"/>
        <v>0</v>
      </c>
      <c r="V304">
        <f t="shared" si="102"/>
        <v>0</v>
      </c>
      <c r="W304">
        <f t="shared" si="103"/>
        <v>0</v>
      </c>
      <c r="AC304">
        <f t="shared" si="104"/>
        <v>0</v>
      </c>
      <c r="AD304">
        <f t="shared" si="105"/>
        <v>0</v>
      </c>
      <c r="AE304">
        <f t="shared" si="106"/>
        <v>0</v>
      </c>
      <c r="AF304">
        <f t="shared" si="107"/>
        <v>0</v>
      </c>
      <c r="AI304">
        <f t="shared" si="108"/>
        <v>0</v>
      </c>
      <c r="AJ304">
        <f t="shared" si="109"/>
        <v>0</v>
      </c>
      <c r="AK304">
        <f t="shared" si="110"/>
        <v>0</v>
      </c>
      <c r="AL304">
        <f t="shared" si="111"/>
        <v>0</v>
      </c>
    </row>
    <row r="305" spans="1:38" x14ac:dyDescent="0.25">
      <c r="A305" s="1">
        <v>228</v>
      </c>
      <c r="B305" t="s">
        <v>49</v>
      </c>
      <c r="C305" t="s">
        <v>15</v>
      </c>
      <c r="D305">
        <v>2030</v>
      </c>
      <c r="E305" t="s">
        <v>17</v>
      </c>
      <c r="F305">
        <v>7.4403047868093791E-2</v>
      </c>
      <c r="G305" t="s">
        <v>19</v>
      </c>
      <c r="I305" t="s">
        <v>24</v>
      </c>
      <c r="J305">
        <v>7.7044484590653536E-2</v>
      </c>
      <c r="K305" t="s">
        <v>19</v>
      </c>
      <c r="L305" t="s">
        <v>30</v>
      </c>
      <c r="M305" t="s">
        <v>24</v>
      </c>
      <c r="N305">
        <f t="shared" si="117"/>
        <v>3.5501727392171398</v>
      </c>
      <c r="O305">
        <f t="shared" si="119"/>
        <v>-27.874544825700628</v>
      </c>
      <c r="P305">
        <f t="shared" si="114"/>
        <v>0</v>
      </c>
      <c r="Q305">
        <f t="shared" si="115"/>
        <v>0</v>
      </c>
      <c r="T305">
        <f t="shared" si="100"/>
        <v>0</v>
      </c>
      <c r="U305">
        <f t="shared" si="101"/>
        <v>0</v>
      </c>
      <c r="V305">
        <f t="shared" si="102"/>
        <v>0</v>
      </c>
      <c r="W305">
        <f t="shared" si="103"/>
        <v>0</v>
      </c>
      <c r="AC305">
        <f t="shared" si="104"/>
        <v>0</v>
      </c>
      <c r="AD305">
        <f t="shared" si="105"/>
        <v>0</v>
      </c>
      <c r="AE305">
        <f t="shared" si="106"/>
        <v>0</v>
      </c>
      <c r="AF305">
        <f t="shared" si="107"/>
        <v>0</v>
      </c>
      <c r="AI305">
        <f t="shared" si="108"/>
        <v>0</v>
      </c>
      <c r="AJ305">
        <f t="shared" si="109"/>
        <v>0</v>
      </c>
      <c r="AK305">
        <f t="shared" si="110"/>
        <v>0</v>
      </c>
      <c r="AL305">
        <f t="shared" si="111"/>
        <v>0</v>
      </c>
    </row>
    <row r="306" spans="1:38" x14ac:dyDescent="0.25">
      <c r="A306" s="1">
        <v>249</v>
      </c>
      <c r="B306" t="s">
        <v>49</v>
      </c>
      <c r="C306" t="s">
        <v>15</v>
      </c>
      <c r="D306">
        <v>2035</v>
      </c>
      <c r="E306" t="s">
        <v>17</v>
      </c>
      <c r="F306">
        <v>7.1216138989225727E-2</v>
      </c>
      <c r="G306" t="s">
        <v>19</v>
      </c>
      <c r="I306" t="s">
        <v>24</v>
      </c>
      <c r="J306">
        <v>7.3439372293827104E-2</v>
      </c>
      <c r="K306" t="s">
        <v>19</v>
      </c>
      <c r="L306" t="s">
        <v>30</v>
      </c>
      <c r="M306" t="s">
        <v>24</v>
      </c>
      <c r="N306">
        <f t="shared" si="117"/>
        <v>3.1218110615877803</v>
      </c>
      <c r="O306">
        <f t="shared" si="119"/>
        <v>-31.249482911724428</v>
      </c>
      <c r="P306">
        <f t="shared" si="114"/>
        <v>0</v>
      </c>
      <c r="Q306">
        <f t="shared" si="115"/>
        <v>0</v>
      </c>
      <c r="T306">
        <f t="shared" si="100"/>
        <v>0</v>
      </c>
      <c r="U306">
        <f t="shared" si="101"/>
        <v>0</v>
      </c>
      <c r="V306">
        <f t="shared" si="102"/>
        <v>0</v>
      </c>
      <c r="W306">
        <f t="shared" si="103"/>
        <v>0</v>
      </c>
      <c r="AC306">
        <f t="shared" si="104"/>
        <v>0</v>
      </c>
      <c r="AD306">
        <f t="shared" si="105"/>
        <v>0</v>
      </c>
      <c r="AE306">
        <f t="shared" si="106"/>
        <v>0</v>
      </c>
      <c r="AF306">
        <f t="shared" si="107"/>
        <v>0</v>
      </c>
      <c r="AI306">
        <f t="shared" si="108"/>
        <v>0</v>
      </c>
      <c r="AJ306">
        <f t="shared" si="109"/>
        <v>0</v>
      </c>
      <c r="AK306">
        <f t="shared" si="110"/>
        <v>0</v>
      </c>
      <c r="AL306">
        <f t="shared" si="111"/>
        <v>0</v>
      </c>
    </row>
    <row r="307" spans="1:38" x14ac:dyDescent="0.25">
      <c r="A307" s="1">
        <v>281</v>
      </c>
      <c r="B307" t="s">
        <v>69</v>
      </c>
      <c r="C307" t="s">
        <v>15</v>
      </c>
      <c r="D307">
        <v>2040</v>
      </c>
      <c r="E307" t="s">
        <v>17</v>
      </c>
      <c r="F307">
        <v>6.8520253961774968E-2</v>
      </c>
      <c r="G307" t="s">
        <v>19</v>
      </c>
      <c r="I307" t="s">
        <v>24</v>
      </c>
      <c r="J307">
        <v>7.0841124446533649E-2</v>
      </c>
      <c r="K307" t="s">
        <v>19</v>
      </c>
      <c r="L307" t="s">
        <v>30</v>
      </c>
      <c r="M307" t="s">
        <v>24</v>
      </c>
      <c r="N307">
        <f t="shared" si="117"/>
        <v>3.387130593610193</v>
      </c>
      <c r="O307">
        <f t="shared" si="119"/>
        <v>-33.681841433393586</v>
      </c>
      <c r="P307">
        <f t="shared" si="114"/>
        <v>0</v>
      </c>
      <c r="Q307">
        <f t="shared" si="115"/>
        <v>0</v>
      </c>
      <c r="T307">
        <f t="shared" si="100"/>
        <v>0</v>
      </c>
      <c r="U307">
        <f t="shared" si="101"/>
        <v>0</v>
      </c>
      <c r="V307">
        <f t="shared" si="102"/>
        <v>0</v>
      </c>
      <c r="W307">
        <f t="shared" si="103"/>
        <v>0</v>
      </c>
      <c r="AC307">
        <f t="shared" si="104"/>
        <v>0</v>
      </c>
      <c r="AD307">
        <f t="shared" si="105"/>
        <v>0</v>
      </c>
      <c r="AE307">
        <f t="shared" si="106"/>
        <v>0</v>
      </c>
      <c r="AF307">
        <f t="shared" si="107"/>
        <v>0</v>
      </c>
      <c r="AI307">
        <f t="shared" si="108"/>
        <v>0</v>
      </c>
      <c r="AJ307">
        <f t="shared" si="109"/>
        <v>0</v>
      </c>
      <c r="AK307">
        <f t="shared" si="110"/>
        <v>0</v>
      </c>
      <c r="AL307">
        <f t="shared" si="111"/>
        <v>0</v>
      </c>
    </row>
    <row r="308" spans="1:38" x14ac:dyDescent="0.25">
      <c r="A308" s="1">
        <v>309</v>
      </c>
      <c r="B308" t="s">
        <v>49</v>
      </c>
      <c r="C308" t="s">
        <v>15</v>
      </c>
      <c r="D308">
        <v>2045</v>
      </c>
      <c r="E308" t="s">
        <v>17</v>
      </c>
      <c r="F308">
        <v>6.4626699247503056E-2</v>
      </c>
      <c r="G308" t="s">
        <v>19</v>
      </c>
      <c r="I308" t="s">
        <v>24</v>
      </c>
      <c r="J308">
        <v>6.8079183598219475E-2</v>
      </c>
      <c r="K308" t="s">
        <v>19</v>
      </c>
      <c r="L308" t="s">
        <v>30</v>
      </c>
      <c r="M308" t="s">
        <v>24</v>
      </c>
      <c r="N308">
        <f t="shared" si="117"/>
        <v>5.3421950848740147</v>
      </c>
      <c r="O308">
        <f t="shared" si="119"/>
        <v>-36.267441712343548</v>
      </c>
      <c r="P308">
        <f t="shared" si="114"/>
        <v>0</v>
      </c>
      <c r="Q308">
        <f t="shared" si="115"/>
        <v>0</v>
      </c>
      <c r="T308">
        <f t="shared" si="100"/>
        <v>0</v>
      </c>
      <c r="U308">
        <f t="shared" si="101"/>
        <v>0</v>
      </c>
      <c r="V308">
        <f t="shared" si="102"/>
        <v>0</v>
      </c>
      <c r="W308">
        <f t="shared" si="103"/>
        <v>0</v>
      </c>
      <c r="AC308">
        <f t="shared" si="104"/>
        <v>0</v>
      </c>
      <c r="AD308">
        <f t="shared" si="105"/>
        <v>0</v>
      </c>
      <c r="AE308">
        <f t="shared" si="106"/>
        <v>0</v>
      </c>
      <c r="AF308">
        <f t="shared" si="107"/>
        <v>0</v>
      </c>
      <c r="AI308">
        <f t="shared" si="108"/>
        <v>0</v>
      </c>
      <c r="AJ308">
        <f t="shared" si="109"/>
        <v>0</v>
      </c>
      <c r="AK308">
        <f t="shared" si="110"/>
        <v>0</v>
      </c>
      <c r="AL308">
        <f t="shared" si="111"/>
        <v>0</v>
      </c>
    </row>
    <row r="309" spans="1:38" x14ac:dyDescent="0.25">
      <c r="A309" s="1">
        <v>330</v>
      </c>
      <c r="B309" t="s">
        <v>49</v>
      </c>
      <c r="C309" t="s">
        <v>15</v>
      </c>
      <c r="D309">
        <v>2050</v>
      </c>
      <c r="E309" t="s">
        <v>17</v>
      </c>
      <c r="F309">
        <v>6.0957436519817637E-2</v>
      </c>
      <c r="G309" t="s">
        <v>19</v>
      </c>
      <c r="I309" t="s">
        <v>24</v>
      </c>
      <c r="J309">
        <v>6.5838608333907478E-2</v>
      </c>
      <c r="K309" t="s">
        <v>19</v>
      </c>
      <c r="L309" t="s">
        <v>30</v>
      </c>
      <c r="M309" t="s">
        <v>24</v>
      </c>
      <c r="N309">
        <f t="shared" si="117"/>
        <v>8.0075083415014383</v>
      </c>
      <c r="O309">
        <f t="shared" si="119"/>
        <v>-38.364963834133221</v>
      </c>
      <c r="P309">
        <f t="shared" si="114"/>
        <v>0</v>
      </c>
      <c r="Q309">
        <f t="shared" si="115"/>
        <v>0</v>
      </c>
      <c r="S309">
        <f>100*ABS(J307-J309)/ABS(J307)</f>
        <v>7.0615989677037811</v>
      </c>
      <c r="T309">
        <f t="shared" si="100"/>
        <v>0</v>
      </c>
      <c r="U309">
        <f t="shared" si="101"/>
        <v>0</v>
      </c>
      <c r="V309">
        <f t="shared" si="102"/>
        <v>0</v>
      </c>
      <c r="W309">
        <f t="shared" si="103"/>
        <v>0</v>
      </c>
      <c r="AC309">
        <f t="shared" si="104"/>
        <v>0</v>
      </c>
      <c r="AD309">
        <f t="shared" si="105"/>
        <v>0</v>
      </c>
      <c r="AE309">
        <f t="shared" si="106"/>
        <v>0</v>
      </c>
      <c r="AF309">
        <f t="shared" si="107"/>
        <v>0</v>
      </c>
      <c r="AI309">
        <f t="shared" si="108"/>
        <v>0</v>
      </c>
      <c r="AJ309">
        <f t="shared" si="109"/>
        <v>0</v>
      </c>
      <c r="AK309">
        <f t="shared" si="110"/>
        <v>0</v>
      </c>
      <c r="AL309">
        <f t="shared" si="111"/>
        <v>0</v>
      </c>
    </row>
    <row r="310" spans="1:38" x14ac:dyDescent="0.25">
      <c r="A310" s="1">
        <v>359</v>
      </c>
      <c r="B310" t="s">
        <v>49</v>
      </c>
      <c r="C310" t="s">
        <v>16</v>
      </c>
      <c r="D310">
        <v>2020</v>
      </c>
      <c r="E310" t="s">
        <v>17</v>
      </c>
      <c r="F310">
        <v>0.10666709192518591</v>
      </c>
      <c r="G310" t="s">
        <v>19</v>
      </c>
      <c r="I310" t="s">
        <v>24</v>
      </c>
      <c r="J310">
        <v>0.1068201017303347</v>
      </c>
      <c r="K310" t="s">
        <v>19</v>
      </c>
      <c r="L310" t="s">
        <v>30</v>
      </c>
      <c r="M310" t="s">
        <v>24</v>
      </c>
      <c r="N310">
        <f t="shared" si="117"/>
        <v>0.14344612043619637</v>
      </c>
      <c r="O310">
        <f>((J310-$J$310)*100)/$J$310</f>
        <v>0</v>
      </c>
      <c r="P310">
        <f t="shared" si="114"/>
        <v>0</v>
      </c>
      <c r="Q310">
        <f t="shared" si="115"/>
        <v>0</v>
      </c>
      <c r="T310">
        <f t="shared" si="100"/>
        <v>0</v>
      </c>
      <c r="U310">
        <f t="shared" si="101"/>
        <v>0</v>
      </c>
      <c r="V310">
        <f t="shared" si="102"/>
        <v>0</v>
      </c>
      <c r="W310">
        <f t="shared" si="103"/>
        <v>0</v>
      </c>
      <c r="AC310">
        <f t="shared" si="104"/>
        <v>0</v>
      </c>
      <c r="AD310">
        <f t="shared" si="105"/>
        <v>0</v>
      </c>
      <c r="AE310">
        <f t="shared" si="106"/>
        <v>0</v>
      </c>
      <c r="AF310">
        <f t="shared" si="107"/>
        <v>0</v>
      </c>
      <c r="AI310">
        <f t="shared" si="108"/>
        <v>0</v>
      </c>
      <c r="AJ310">
        <f t="shared" si="109"/>
        <v>0</v>
      </c>
      <c r="AK310">
        <f t="shared" si="110"/>
        <v>0</v>
      </c>
      <c r="AL310">
        <f t="shared" si="111"/>
        <v>0</v>
      </c>
    </row>
    <row r="311" spans="1:38" x14ac:dyDescent="0.25">
      <c r="A311" s="1">
        <v>373</v>
      </c>
      <c r="B311" t="s">
        <v>49</v>
      </c>
      <c r="C311" t="s">
        <v>16</v>
      </c>
      <c r="D311">
        <v>2025</v>
      </c>
      <c r="E311" t="s">
        <v>17</v>
      </c>
      <c r="F311">
        <v>8.8933807778832419E-2</v>
      </c>
      <c r="G311" t="s">
        <v>19</v>
      </c>
      <c r="I311" t="s">
        <v>24</v>
      </c>
      <c r="J311">
        <v>8.6915886293799288E-2</v>
      </c>
      <c r="K311" t="s">
        <v>19</v>
      </c>
      <c r="L311" t="s">
        <v>30</v>
      </c>
      <c r="M311" t="s">
        <v>24</v>
      </c>
      <c r="N311">
        <f t="shared" si="117"/>
        <v>-2.2690150522413886</v>
      </c>
      <c r="O311">
        <f t="shared" ref="O311:O316" si="120">((J311-$J$282)*100)/$J$282</f>
        <v>-35.715642220837971</v>
      </c>
      <c r="P311">
        <f t="shared" si="114"/>
        <v>0</v>
      </c>
      <c r="Q311">
        <f t="shared" si="115"/>
        <v>0</v>
      </c>
      <c r="T311">
        <f t="shared" si="100"/>
        <v>0</v>
      </c>
      <c r="U311">
        <f t="shared" si="101"/>
        <v>0</v>
      </c>
      <c r="V311">
        <f t="shared" si="102"/>
        <v>0</v>
      </c>
      <c r="W311">
        <f t="shared" si="103"/>
        <v>0</v>
      </c>
      <c r="AC311">
        <f t="shared" si="104"/>
        <v>0</v>
      </c>
      <c r="AD311">
        <f t="shared" si="105"/>
        <v>0</v>
      </c>
      <c r="AE311">
        <f t="shared" si="106"/>
        <v>0</v>
      </c>
      <c r="AF311">
        <f t="shared" si="107"/>
        <v>0</v>
      </c>
      <c r="AI311">
        <f t="shared" si="108"/>
        <v>0</v>
      </c>
      <c r="AJ311">
        <f t="shared" si="109"/>
        <v>0</v>
      </c>
      <c r="AK311">
        <f t="shared" si="110"/>
        <v>0</v>
      </c>
      <c r="AL311">
        <f t="shared" si="111"/>
        <v>0</v>
      </c>
    </row>
    <row r="312" spans="1:38" x14ac:dyDescent="0.25">
      <c r="A312" s="1">
        <v>405</v>
      </c>
      <c r="B312" t="s">
        <v>49</v>
      </c>
      <c r="C312" t="s">
        <v>16</v>
      </c>
      <c r="D312">
        <v>2030</v>
      </c>
      <c r="E312" t="s">
        <v>17</v>
      </c>
      <c r="F312">
        <v>7.6943926376769889E-2</v>
      </c>
      <c r="G312" t="s">
        <v>19</v>
      </c>
      <c r="I312" t="s">
        <v>24</v>
      </c>
      <c r="J312">
        <v>7.460481816501971E-2</v>
      </c>
      <c r="K312" t="s">
        <v>19</v>
      </c>
      <c r="L312" t="s">
        <v>30</v>
      </c>
      <c r="M312" t="s">
        <v>24</v>
      </c>
      <c r="N312">
        <f t="shared" si="117"/>
        <v>-3.040016700338779</v>
      </c>
      <c r="O312">
        <f t="shared" si="120"/>
        <v>-44.821102016288116</v>
      </c>
      <c r="P312">
        <f t="shared" si="114"/>
        <v>0</v>
      </c>
      <c r="Q312">
        <f t="shared" si="115"/>
        <v>0</v>
      </c>
      <c r="T312">
        <f t="shared" si="100"/>
        <v>0</v>
      </c>
      <c r="U312">
        <f t="shared" si="101"/>
        <v>0</v>
      </c>
      <c r="V312">
        <f t="shared" si="102"/>
        <v>0</v>
      </c>
      <c r="W312">
        <f t="shared" si="103"/>
        <v>0</v>
      </c>
      <c r="AC312">
        <f t="shared" si="104"/>
        <v>0</v>
      </c>
      <c r="AD312">
        <f t="shared" si="105"/>
        <v>0</v>
      </c>
      <c r="AE312">
        <f t="shared" si="106"/>
        <v>0</v>
      </c>
      <c r="AF312">
        <f t="shared" si="107"/>
        <v>0</v>
      </c>
      <c r="AI312">
        <f t="shared" si="108"/>
        <v>0</v>
      </c>
      <c r="AJ312">
        <f t="shared" si="109"/>
        <v>0</v>
      </c>
      <c r="AK312">
        <f t="shared" si="110"/>
        <v>0</v>
      </c>
      <c r="AL312">
        <f t="shared" si="111"/>
        <v>0</v>
      </c>
    </row>
    <row r="313" spans="1:38" x14ac:dyDescent="0.25">
      <c r="A313" s="1">
        <v>431</v>
      </c>
      <c r="B313" t="s">
        <v>49</v>
      </c>
      <c r="C313" t="s">
        <v>16</v>
      </c>
      <c r="D313">
        <v>2035</v>
      </c>
      <c r="E313" t="s">
        <v>17</v>
      </c>
      <c r="F313">
        <v>7.3293354263094551E-2</v>
      </c>
      <c r="G313" t="s">
        <v>19</v>
      </c>
      <c r="I313" t="s">
        <v>24</v>
      </c>
      <c r="J313">
        <v>7.1748468172209715E-2</v>
      </c>
      <c r="K313" t="s">
        <v>19</v>
      </c>
      <c r="L313" t="s">
        <v>30</v>
      </c>
      <c r="M313" t="s">
        <v>24</v>
      </c>
      <c r="N313">
        <f t="shared" si="117"/>
        <v>-2.107811965242167</v>
      </c>
      <c r="O313">
        <f t="shared" si="120"/>
        <v>-46.933703437156375</v>
      </c>
      <c r="P313">
        <f t="shared" si="114"/>
        <v>0</v>
      </c>
      <c r="Q313">
        <f t="shared" si="115"/>
        <v>0</v>
      </c>
      <c r="T313">
        <f t="shared" si="100"/>
        <v>0</v>
      </c>
      <c r="U313">
        <f t="shared" si="101"/>
        <v>0</v>
      </c>
      <c r="V313">
        <f t="shared" si="102"/>
        <v>0</v>
      </c>
      <c r="W313">
        <f t="shared" si="103"/>
        <v>0</v>
      </c>
      <c r="AC313">
        <f t="shared" si="104"/>
        <v>0</v>
      </c>
      <c r="AD313">
        <f t="shared" si="105"/>
        <v>0</v>
      </c>
      <c r="AE313">
        <f t="shared" si="106"/>
        <v>0</v>
      </c>
      <c r="AF313">
        <f t="shared" si="107"/>
        <v>0</v>
      </c>
      <c r="AI313">
        <f t="shared" si="108"/>
        <v>0</v>
      </c>
      <c r="AJ313">
        <f t="shared" si="109"/>
        <v>0</v>
      </c>
      <c r="AK313">
        <f t="shared" si="110"/>
        <v>0</v>
      </c>
      <c r="AL313">
        <f t="shared" si="111"/>
        <v>0</v>
      </c>
    </row>
    <row r="314" spans="1:38" x14ac:dyDescent="0.25">
      <c r="A314" s="1">
        <v>440</v>
      </c>
      <c r="B314" t="s">
        <v>69</v>
      </c>
      <c r="C314" t="s">
        <v>16</v>
      </c>
      <c r="D314">
        <v>2040</v>
      </c>
      <c r="E314" t="s">
        <v>17</v>
      </c>
      <c r="F314">
        <v>7.0485593426245136E-2</v>
      </c>
      <c r="G314" t="s">
        <v>19</v>
      </c>
      <c r="I314" t="s">
        <v>24</v>
      </c>
      <c r="J314">
        <v>6.9851718984293085E-2</v>
      </c>
      <c r="K314" t="s">
        <v>19</v>
      </c>
      <c r="L314" t="s">
        <v>30</v>
      </c>
      <c r="M314" t="s">
        <v>24</v>
      </c>
      <c r="N314">
        <f t="shared" si="117"/>
        <v>-0.89929645355873422</v>
      </c>
      <c r="O314">
        <f t="shared" si="120"/>
        <v>-48.336568996177505</v>
      </c>
      <c r="P314">
        <f t="shared" si="114"/>
        <v>0</v>
      </c>
      <c r="Q314">
        <f t="shared" si="115"/>
        <v>0</v>
      </c>
      <c r="T314">
        <f t="shared" si="100"/>
        <v>0</v>
      </c>
      <c r="U314">
        <f t="shared" si="101"/>
        <v>0</v>
      </c>
      <c r="V314">
        <f t="shared" si="102"/>
        <v>0</v>
      </c>
      <c r="W314">
        <f t="shared" si="103"/>
        <v>0</v>
      </c>
      <c r="AC314">
        <f t="shared" si="104"/>
        <v>0</v>
      </c>
      <c r="AD314">
        <f t="shared" si="105"/>
        <v>0</v>
      </c>
      <c r="AE314">
        <f t="shared" si="106"/>
        <v>0</v>
      </c>
      <c r="AF314">
        <f t="shared" si="107"/>
        <v>0</v>
      </c>
      <c r="AI314">
        <f t="shared" si="108"/>
        <v>0</v>
      </c>
      <c r="AJ314">
        <f t="shared" si="109"/>
        <v>0</v>
      </c>
      <c r="AK314">
        <f t="shared" si="110"/>
        <v>0</v>
      </c>
      <c r="AL314">
        <f t="shared" si="111"/>
        <v>0</v>
      </c>
    </row>
    <row r="315" spans="1:38" x14ac:dyDescent="0.25">
      <c r="A315" s="1">
        <v>472</v>
      </c>
      <c r="B315" t="s">
        <v>49</v>
      </c>
      <c r="C315" t="s">
        <v>16</v>
      </c>
      <c r="D315">
        <v>2045</v>
      </c>
      <c r="E315" t="s">
        <v>17</v>
      </c>
      <c r="F315">
        <v>6.7175068639416011E-2</v>
      </c>
      <c r="G315" t="s">
        <v>19</v>
      </c>
      <c r="I315" t="s">
        <v>24</v>
      </c>
      <c r="J315">
        <v>6.7280976230025324E-2</v>
      </c>
      <c r="K315" t="s">
        <v>19</v>
      </c>
      <c r="L315" t="s">
        <v>30</v>
      </c>
      <c r="M315" t="s">
        <v>24</v>
      </c>
      <c r="N315">
        <f t="shared" si="117"/>
        <v>0.15765907315674976</v>
      </c>
      <c r="O315">
        <f t="shared" si="120"/>
        <v>-50.237930807238357</v>
      </c>
      <c r="P315">
        <f t="shared" si="114"/>
        <v>0</v>
      </c>
      <c r="Q315">
        <f t="shared" si="115"/>
        <v>0</v>
      </c>
      <c r="T315">
        <f t="shared" si="100"/>
        <v>0</v>
      </c>
      <c r="U315">
        <f t="shared" si="101"/>
        <v>0</v>
      </c>
      <c r="V315">
        <f t="shared" si="102"/>
        <v>0</v>
      </c>
      <c r="W315">
        <f t="shared" si="103"/>
        <v>0</v>
      </c>
      <c r="AC315">
        <f t="shared" si="104"/>
        <v>0</v>
      </c>
      <c r="AD315">
        <f t="shared" si="105"/>
        <v>0</v>
      </c>
      <c r="AE315">
        <f t="shared" si="106"/>
        <v>0</v>
      </c>
      <c r="AF315">
        <f t="shared" si="107"/>
        <v>0</v>
      </c>
      <c r="AI315">
        <f t="shared" si="108"/>
        <v>0</v>
      </c>
      <c r="AJ315">
        <f t="shared" si="109"/>
        <v>0</v>
      </c>
      <c r="AK315">
        <f t="shared" si="110"/>
        <v>0</v>
      </c>
      <c r="AL315">
        <f t="shared" si="111"/>
        <v>0</v>
      </c>
    </row>
    <row r="316" spans="1:38" x14ac:dyDescent="0.25">
      <c r="A316" s="1">
        <v>494</v>
      </c>
      <c r="B316" t="s">
        <v>49</v>
      </c>
      <c r="C316" t="s">
        <v>16</v>
      </c>
      <c r="D316">
        <v>2050</v>
      </c>
      <c r="E316" t="s">
        <v>17</v>
      </c>
      <c r="F316">
        <v>6.4018302455303822E-2</v>
      </c>
      <c r="G316" t="s">
        <v>19</v>
      </c>
      <c r="I316" t="s">
        <v>24</v>
      </c>
      <c r="J316">
        <v>6.5219897086389839E-2</v>
      </c>
      <c r="K316" t="s">
        <v>19</v>
      </c>
      <c r="L316" t="s">
        <v>30</v>
      </c>
      <c r="M316" t="s">
        <v>24</v>
      </c>
      <c r="N316">
        <f t="shared" si="117"/>
        <v>1.8769548472875301</v>
      </c>
      <c r="O316">
        <f t="shared" si="120"/>
        <v>-51.762337388479011</v>
      </c>
      <c r="P316">
        <f t="shared" si="114"/>
        <v>0</v>
      </c>
      <c r="Q316">
        <f t="shared" si="115"/>
        <v>0</v>
      </c>
      <c r="S316">
        <f>100*ABS(J314-J316)/ABS(J314)</f>
        <v>6.6309347361154583</v>
      </c>
      <c r="T316">
        <f t="shared" si="100"/>
        <v>0</v>
      </c>
      <c r="U316">
        <f t="shared" si="101"/>
        <v>0</v>
      </c>
      <c r="V316">
        <f t="shared" si="102"/>
        <v>0</v>
      </c>
      <c r="W316">
        <f t="shared" si="103"/>
        <v>0</v>
      </c>
      <c r="AC316">
        <f t="shared" si="104"/>
        <v>0</v>
      </c>
      <c r="AD316">
        <f t="shared" si="105"/>
        <v>0</v>
      </c>
      <c r="AE316">
        <f t="shared" si="106"/>
        <v>0</v>
      </c>
      <c r="AF316">
        <f t="shared" si="107"/>
        <v>0</v>
      </c>
      <c r="AI316">
        <f t="shared" si="108"/>
        <v>0</v>
      </c>
      <c r="AJ316">
        <f t="shared" si="109"/>
        <v>0</v>
      </c>
      <c r="AK316">
        <f t="shared" si="110"/>
        <v>0</v>
      </c>
      <c r="AL316">
        <f t="shared" si="111"/>
        <v>0</v>
      </c>
    </row>
    <row r="317" spans="1:38" x14ac:dyDescent="0.25">
      <c r="A317" s="1">
        <v>7</v>
      </c>
      <c r="B317" t="s">
        <v>50</v>
      </c>
      <c r="C317" t="s">
        <v>14</v>
      </c>
      <c r="D317">
        <v>2020</v>
      </c>
      <c r="E317" t="s">
        <v>17</v>
      </c>
      <c r="F317">
        <v>0.1087668339545332</v>
      </c>
      <c r="G317" t="s">
        <v>19</v>
      </c>
      <c r="I317" t="s">
        <v>25</v>
      </c>
      <c r="J317">
        <v>0.10884943108223891</v>
      </c>
      <c r="K317" t="s">
        <v>19</v>
      </c>
      <c r="L317" t="s">
        <v>30</v>
      </c>
      <c r="M317" t="s">
        <v>25</v>
      </c>
      <c r="N317">
        <f t="shared" si="117"/>
        <v>7.5939626725034709E-2</v>
      </c>
      <c r="O317">
        <f>((J317-$J$317)*100)/$J$317</f>
        <v>0</v>
      </c>
      <c r="P317">
        <f t="shared" si="114"/>
        <v>0</v>
      </c>
      <c r="Q317">
        <f t="shared" si="115"/>
        <v>0</v>
      </c>
      <c r="T317">
        <f t="shared" si="100"/>
        <v>0</v>
      </c>
      <c r="U317">
        <f t="shared" si="101"/>
        <v>0</v>
      </c>
      <c r="V317">
        <f t="shared" si="102"/>
        <v>0</v>
      </c>
      <c r="W317">
        <f t="shared" si="103"/>
        <v>0</v>
      </c>
      <c r="AC317">
        <f t="shared" si="104"/>
        <v>0</v>
      </c>
      <c r="AD317">
        <f t="shared" si="105"/>
        <v>0</v>
      </c>
      <c r="AE317">
        <f t="shared" si="106"/>
        <v>0</v>
      </c>
      <c r="AF317">
        <f t="shared" si="107"/>
        <v>0</v>
      </c>
      <c r="AI317">
        <f t="shared" si="108"/>
        <v>0</v>
      </c>
      <c r="AJ317">
        <f t="shared" si="109"/>
        <v>0</v>
      </c>
      <c r="AK317">
        <f t="shared" si="110"/>
        <v>0</v>
      </c>
      <c r="AL317">
        <f t="shared" si="111"/>
        <v>0</v>
      </c>
    </row>
    <row r="318" spans="1:38" x14ac:dyDescent="0.25">
      <c r="A318" s="1">
        <v>35</v>
      </c>
      <c r="B318" t="s">
        <v>50</v>
      </c>
      <c r="C318" t="s">
        <v>14</v>
      </c>
      <c r="D318">
        <v>2025</v>
      </c>
      <c r="E318" t="s">
        <v>17</v>
      </c>
      <c r="F318">
        <v>9.2895466982848382E-2</v>
      </c>
      <c r="G318" t="s">
        <v>19</v>
      </c>
      <c r="I318" t="s">
        <v>25</v>
      </c>
      <c r="J318">
        <v>9.2818692248322912E-2</v>
      </c>
      <c r="K318" t="s">
        <v>19</v>
      </c>
      <c r="L318" t="s">
        <v>30</v>
      </c>
      <c r="M318" t="s">
        <v>25</v>
      </c>
      <c r="N318">
        <f t="shared" si="117"/>
        <v>-8.2646373412004148E-2</v>
      </c>
      <c r="O318">
        <f t="shared" ref="O318:O323" si="121">((J318-$J$317)*100)/$J$317</f>
        <v>-14.72744384102872</v>
      </c>
      <c r="P318">
        <f t="shared" si="114"/>
        <v>0</v>
      </c>
      <c r="Q318">
        <f t="shared" si="115"/>
        <v>0</v>
      </c>
      <c r="T318">
        <f t="shared" si="100"/>
        <v>0</v>
      </c>
      <c r="U318">
        <f t="shared" si="101"/>
        <v>0</v>
      </c>
      <c r="V318">
        <f t="shared" si="102"/>
        <v>0</v>
      </c>
      <c r="W318">
        <f t="shared" si="103"/>
        <v>0</v>
      </c>
      <c r="AC318">
        <f t="shared" si="104"/>
        <v>0</v>
      </c>
      <c r="AD318">
        <f t="shared" si="105"/>
        <v>0</v>
      </c>
      <c r="AE318">
        <f t="shared" si="106"/>
        <v>0</v>
      </c>
      <c r="AF318">
        <f t="shared" si="107"/>
        <v>0</v>
      </c>
      <c r="AI318">
        <f t="shared" si="108"/>
        <v>0</v>
      </c>
      <c r="AJ318">
        <f t="shared" si="109"/>
        <v>0</v>
      </c>
      <c r="AK318">
        <f t="shared" si="110"/>
        <v>0</v>
      </c>
      <c r="AL318">
        <f t="shared" si="111"/>
        <v>0</v>
      </c>
    </row>
    <row r="319" spans="1:38" x14ac:dyDescent="0.25">
      <c r="A319" s="1">
        <v>63</v>
      </c>
      <c r="B319" t="s">
        <v>50</v>
      </c>
      <c r="C319" t="s">
        <v>14</v>
      </c>
      <c r="D319">
        <v>2030</v>
      </c>
      <c r="E319" t="s">
        <v>17</v>
      </c>
      <c r="F319">
        <v>8.1621794431698161E-2</v>
      </c>
      <c r="G319" t="s">
        <v>19</v>
      </c>
      <c r="I319" t="s">
        <v>25</v>
      </c>
      <c r="J319">
        <v>8.134418482361519E-2</v>
      </c>
      <c r="K319" t="s">
        <v>19</v>
      </c>
      <c r="L319" t="s">
        <v>30</v>
      </c>
      <c r="M319" t="s">
        <v>25</v>
      </c>
      <c r="N319">
        <f t="shared" si="117"/>
        <v>-0.34011701165829811</v>
      </c>
      <c r="O319">
        <f t="shared" si="121"/>
        <v>-25.269076728423784</v>
      </c>
      <c r="P319">
        <f t="shared" si="114"/>
        <v>0</v>
      </c>
      <c r="Q319">
        <f t="shared" si="115"/>
        <v>0</v>
      </c>
      <c r="T319">
        <f t="shared" si="100"/>
        <v>0</v>
      </c>
      <c r="U319">
        <f t="shared" si="101"/>
        <v>0</v>
      </c>
      <c r="V319">
        <f t="shared" si="102"/>
        <v>0</v>
      </c>
      <c r="W319">
        <f t="shared" si="103"/>
        <v>0</v>
      </c>
      <c r="AC319">
        <f t="shared" si="104"/>
        <v>0</v>
      </c>
      <c r="AD319">
        <f t="shared" si="105"/>
        <v>0</v>
      </c>
      <c r="AE319">
        <f t="shared" si="106"/>
        <v>0</v>
      </c>
      <c r="AF319">
        <f t="shared" si="107"/>
        <v>0</v>
      </c>
      <c r="AI319">
        <f t="shared" si="108"/>
        <v>0</v>
      </c>
      <c r="AJ319">
        <f t="shared" si="109"/>
        <v>0</v>
      </c>
      <c r="AK319">
        <f t="shared" si="110"/>
        <v>0</v>
      </c>
      <c r="AL319">
        <f t="shared" si="111"/>
        <v>0</v>
      </c>
    </row>
    <row r="320" spans="1:38" x14ac:dyDescent="0.25">
      <c r="A320" s="1">
        <v>95</v>
      </c>
      <c r="B320" t="s">
        <v>50</v>
      </c>
      <c r="C320" t="s">
        <v>14</v>
      </c>
      <c r="D320">
        <v>2035</v>
      </c>
      <c r="E320" t="s">
        <v>17</v>
      </c>
      <c r="F320">
        <v>7.8725351814614944E-2</v>
      </c>
      <c r="G320" t="s">
        <v>19</v>
      </c>
      <c r="I320" t="s">
        <v>25</v>
      </c>
      <c r="J320">
        <v>7.8181198691182771E-2</v>
      </c>
      <c r="K320" t="s">
        <v>19</v>
      </c>
      <c r="L320" t="s">
        <v>30</v>
      </c>
      <c r="M320" t="s">
        <v>25</v>
      </c>
      <c r="N320">
        <f t="shared" si="117"/>
        <v>-0.69120443527970832</v>
      </c>
      <c r="O320">
        <f t="shared" si="121"/>
        <v>-28.174912892181673</v>
      </c>
      <c r="P320">
        <f t="shared" si="114"/>
        <v>0</v>
      </c>
      <c r="Q320">
        <f t="shared" si="115"/>
        <v>0</v>
      </c>
      <c r="T320">
        <f t="shared" si="100"/>
        <v>0</v>
      </c>
      <c r="U320">
        <f t="shared" si="101"/>
        <v>0</v>
      </c>
      <c r="V320">
        <f t="shared" si="102"/>
        <v>0</v>
      </c>
      <c r="W320">
        <f t="shared" si="103"/>
        <v>0</v>
      </c>
      <c r="AC320">
        <f t="shared" si="104"/>
        <v>0</v>
      </c>
      <c r="AD320">
        <f t="shared" si="105"/>
        <v>0</v>
      </c>
      <c r="AE320">
        <f t="shared" si="106"/>
        <v>0</v>
      </c>
      <c r="AF320">
        <f t="shared" si="107"/>
        <v>0</v>
      </c>
      <c r="AI320">
        <f t="shared" si="108"/>
        <v>0</v>
      </c>
      <c r="AJ320">
        <f t="shared" si="109"/>
        <v>0</v>
      </c>
      <c r="AK320">
        <f t="shared" si="110"/>
        <v>0</v>
      </c>
      <c r="AL320">
        <f t="shared" si="111"/>
        <v>0</v>
      </c>
    </row>
    <row r="321" spans="1:38" x14ac:dyDescent="0.25">
      <c r="A321" s="1">
        <v>104</v>
      </c>
      <c r="B321" t="s">
        <v>70</v>
      </c>
      <c r="C321" t="s">
        <v>14</v>
      </c>
      <c r="D321">
        <v>2040</v>
      </c>
      <c r="E321" t="s">
        <v>17</v>
      </c>
      <c r="F321">
        <v>7.6780572637749747E-2</v>
      </c>
      <c r="G321" t="s">
        <v>19</v>
      </c>
      <c r="I321" t="s">
        <v>25</v>
      </c>
      <c r="J321">
        <v>7.5864136012962866E-2</v>
      </c>
      <c r="K321" t="s">
        <v>19</v>
      </c>
      <c r="L321" t="s">
        <v>30</v>
      </c>
      <c r="M321" t="s">
        <v>25</v>
      </c>
      <c r="N321">
        <f t="shared" si="117"/>
        <v>-1.1935787834126006</v>
      </c>
      <c r="O321">
        <f t="shared" si="121"/>
        <v>-30.303598963557921</v>
      </c>
      <c r="P321">
        <f t="shared" si="114"/>
        <v>0</v>
      </c>
      <c r="Q321">
        <f t="shared" si="115"/>
        <v>0</v>
      </c>
      <c r="T321">
        <f t="shared" si="100"/>
        <v>0</v>
      </c>
      <c r="U321">
        <f t="shared" si="101"/>
        <v>0</v>
      </c>
      <c r="V321">
        <f t="shared" si="102"/>
        <v>0</v>
      </c>
      <c r="W321">
        <f t="shared" si="103"/>
        <v>0</v>
      </c>
      <c r="AC321">
        <f t="shared" si="104"/>
        <v>0</v>
      </c>
      <c r="AD321">
        <f t="shared" si="105"/>
        <v>0</v>
      </c>
      <c r="AE321">
        <f t="shared" si="106"/>
        <v>0</v>
      </c>
      <c r="AF321">
        <f t="shared" si="107"/>
        <v>0</v>
      </c>
      <c r="AI321">
        <f t="shared" si="108"/>
        <v>0</v>
      </c>
      <c r="AJ321">
        <f t="shared" si="109"/>
        <v>0</v>
      </c>
      <c r="AK321">
        <f t="shared" si="110"/>
        <v>0</v>
      </c>
      <c r="AL321">
        <f t="shared" si="111"/>
        <v>0</v>
      </c>
    </row>
    <row r="322" spans="1:38" x14ac:dyDescent="0.25">
      <c r="A322" s="1">
        <v>139</v>
      </c>
      <c r="B322" t="s">
        <v>50</v>
      </c>
      <c r="C322" t="s">
        <v>14</v>
      </c>
      <c r="D322">
        <v>2045</v>
      </c>
      <c r="E322" t="s">
        <v>17</v>
      </c>
      <c r="F322">
        <v>7.3695117260564033E-2</v>
      </c>
      <c r="G322" t="s">
        <v>19</v>
      </c>
      <c r="I322" t="s">
        <v>25</v>
      </c>
      <c r="J322">
        <v>7.2332758957343674E-2</v>
      </c>
      <c r="K322" t="s">
        <v>19</v>
      </c>
      <c r="L322" t="s">
        <v>30</v>
      </c>
      <c r="M322" t="s">
        <v>25</v>
      </c>
      <c r="N322">
        <f t="shared" si="117"/>
        <v>-1.848641204278793</v>
      </c>
      <c r="O322">
        <f t="shared" si="121"/>
        <v>-33.547875962076297</v>
      </c>
      <c r="P322">
        <f t="shared" si="114"/>
        <v>0</v>
      </c>
      <c r="Q322">
        <f t="shared" si="115"/>
        <v>0</v>
      </c>
      <c r="T322">
        <f t="shared" si="100"/>
        <v>0</v>
      </c>
      <c r="U322">
        <f t="shared" si="101"/>
        <v>0</v>
      </c>
      <c r="V322">
        <f t="shared" si="102"/>
        <v>0</v>
      </c>
      <c r="W322">
        <f t="shared" si="103"/>
        <v>0</v>
      </c>
      <c r="AC322">
        <f t="shared" si="104"/>
        <v>0</v>
      </c>
      <c r="AD322">
        <f t="shared" si="105"/>
        <v>0</v>
      </c>
      <c r="AE322">
        <f t="shared" si="106"/>
        <v>0</v>
      </c>
      <c r="AF322">
        <f t="shared" si="107"/>
        <v>0</v>
      </c>
      <c r="AI322">
        <f t="shared" si="108"/>
        <v>0</v>
      </c>
      <c r="AJ322">
        <f t="shared" si="109"/>
        <v>0</v>
      </c>
      <c r="AK322">
        <f t="shared" si="110"/>
        <v>0</v>
      </c>
      <c r="AL322">
        <f t="shared" si="111"/>
        <v>0</v>
      </c>
    </row>
    <row r="323" spans="1:38" x14ac:dyDescent="0.25">
      <c r="A323" s="1">
        <v>156</v>
      </c>
      <c r="B323" t="s">
        <v>50</v>
      </c>
      <c r="C323" t="s">
        <v>14</v>
      </c>
      <c r="D323">
        <v>2050</v>
      </c>
      <c r="E323" t="s">
        <v>17</v>
      </c>
      <c r="F323">
        <v>7.1200227108912037E-2</v>
      </c>
      <c r="G323" t="s">
        <v>19</v>
      </c>
      <c r="I323" t="s">
        <v>25</v>
      </c>
      <c r="J323">
        <v>6.9369631622451675E-2</v>
      </c>
      <c r="K323" t="s">
        <v>19</v>
      </c>
      <c r="L323" t="s">
        <v>30</v>
      </c>
      <c r="M323" t="s">
        <v>25</v>
      </c>
      <c r="N323">
        <f t="shared" si="117"/>
        <v>-2.571052875519872</v>
      </c>
      <c r="O323">
        <f t="shared" si="121"/>
        <v>-36.270101797738469</v>
      </c>
      <c r="P323">
        <f t="shared" si="114"/>
        <v>0</v>
      </c>
      <c r="Q323">
        <f t="shared" si="115"/>
        <v>0</v>
      </c>
      <c r="S323">
        <f>100*ABS(J321-J323)/ABS(J321)</f>
        <v>8.5607043483649221</v>
      </c>
      <c r="T323">
        <f t="shared" ref="T323:T386" si="122">IF(N323=$O$429,"this one", 0)</f>
        <v>0</v>
      </c>
      <c r="U323">
        <f t="shared" ref="U323:U386" si="123">IF(N323=$O$433,"this one", 0)</f>
        <v>0</v>
      </c>
      <c r="V323">
        <f t="shared" ref="V323:V386" si="124">IF(N323=$P$429,"this one", 0)</f>
        <v>0</v>
      </c>
      <c r="W323">
        <f t="shared" ref="W323:W386" si="125">IF(N323=$P$433,"this one", 0)</f>
        <v>0</v>
      </c>
      <c r="AC323">
        <f t="shared" ref="AC323:AC386" si="126">IF(N323=$O$430,"this one", 0)</f>
        <v>0</v>
      </c>
      <c r="AD323">
        <f t="shared" ref="AD323:AD386" si="127">IF(N323=$O$434,"this one", 0)</f>
        <v>0</v>
      </c>
      <c r="AE323">
        <f t="shared" ref="AE323:AE386" si="128">IF(N323=$P$430,"this one", 0)</f>
        <v>0</v>
      </c>
      <c r="AF323">
        <f t="shared" ref="AF323:AF386" si="129">IF(N323=$P$434,"this one", 0)</f>
        <v>0</v>
      </c>
      <c r="AI323">
        <f t="shared" ref="AI323:AI386" si="130">IF(N323=$O$431,"this one", 0)</f>
        <v>0</v>
      </c>
      <c r="AJ323">
        <f t="shared" ref="AJ323:AJ386" si="131">IF(N323=$O$435,"this one", 0)</f>
        <v>0</v>
      </c>
      <c r="AK323">
        <f t="shared" ref="AK323:AK386" si="132">IF(N323=$P$431,"this one", 0)</f>
        <v>0</v>
      </c>
      <c r="AL323">
        <f t="shared" ref="AL323:AL386" si="133">IF(N323=$P$435,"this one", 0)</f>
        <v>0</v>
      </c>
    </row>
    <row r="324" spans="1:38" x14ac:dyDescent="0.25">
      <c r="A324" s="1">
        <v>186</v>
      </c>
      <c r="B324" t="s">
        <v>50</v>
      </c>
      <c r="C324" t="s">
        <v>15</v>
      </c>
      <c r="D324">
        <v>2020</v>
      </c>
      <c r="E324" t="s">
        <v>17</v>
      </c>
      <c r="F324">
        <v>0.10836586798023359</v>
      </c>
      <c r="G324" t="s">
        <v>19</v>
      </c>
      <c r="I324" t="s">
        <v>25</v>
      </c>
      <c r="J324">
        <v>0.10854934745319431</v>
      </c>
      <c r="K324" t="s">
        <v>19</v>
      </c>
      <c r="L324" t="s">
        <v>30</v>
      </c>
      <c r="M324" t="s">
        <v>25</v>
      </c>
      <c r="N324">
        <f t="shared" si="117"/>
        <v>0.16931481875287521</v>
      </c>
      <c r="O324">
        <f>((J324-$J$324)*100)/$J$324</f>
        <v>0</v>
      </c>
      <c r="P324">
        <f t="shared" si="114"/>
        <v>0</v>
      </c>
      <c r="Q324">
        <f t="shared" si="115"/>
        <v>0</v>
      </c>
      <c r="T324">
        <f t="shared" si="122"/>
        <v>0</v>
      </c>
      <c r="U324">
        <f t="shared" si="123"/>
        <v>0</v>
      </c>
      <c r="V324">
        <f t="shared" si="124"/>
        <v>0</v>
      </c>
      <c r="W324">
        <f t="shared" si="125"/>
        <v>0</v>
      </c>
      <c r="AC324">
        <f t="shared" si="126"/>
        <v>0</v>
      </c>
      <c r="AD324">
        <f t="shared" si="127"/>
        <v>0</v>
      </c>
      <c r="AE324">
        <f t="shared" si="128"/>
        <v>0</v>
      </c>
      <c r="AF324">
        <f t="shared" si="129"/>
        <v>0</v>
      </c>
      <c r="AI324">
        <f t="shared" si="130"/>
        <v>0</v>
      </c>
      <c r="AJ324">
        <f t="shared" si="131"/>
        <v>0</v>
      </c>
      <c r="AK324">
        <f t="shared" si="132"/>
        <v>0</v>
      </c>
      <c r="AL324">
        <f t="shared" si="133"/>
        <v>0</v>
      </c>
    </row>
    <row r="325" spans="1:38" x14ac:dyDescent="0.25">
      <c r="A325" s="1">
        <v>201</v>
      </c>
      <c r="B325" t="s">
        <v>50</v>
      </c>
      <c r="C325" t="s">
        <v>15</v>
      </c>
      <c r="D325">
        <v>2025</v>
      </c>
      <c r="E325" t="s">
        <v>17</v>
      </c>
      <c r="F325">
        <v>8.7486255449423345E-2</v>
      </c>
      <c r="G325" t="s">
        <v>19</v>
      </c>
      <c r="I325" t="s">
        <v>25</v>
      </c>
      <c r="J325">
        <v>8.9973769665698394E-2</v>
      </c>
      <c r="K325" t="s">
        <v>19</v>
      </c>
      <c r="L325" t="s">
        <v>30</v>
      </c>
      <c r="M325" t="s">
        <v>25</v>
      </c>
      <c r="N325">
        <f t="shared" si="117"/>
        <v>2.8433200203809226</v>
      </c>
      <c r="O325">
        <f t="shared" ref="O325:O330" si="134">((J325-$J$324)*100)/$J$324</f>
        <v>-17.112565135875705</v>
      </c>
      <c r="P325">
        <f t="shared" si="114"/>
        <v>0</v>
      </c>
      <c r="Q325">
        <f t="shared" si="115"/>
        <v>0</v>
      </c>
      <c r="T325">
        <f t="shared" si="122"/>
        <v>0</v>
      </c>
      <c r="U325">
        <f t="shared" si="123"/>
        <v>0</v>
      </c>
      <c r="V325">
        <f t="shared" si="124"/>
        <v>0</v>
      </c>
      <c r="W325">
        <f t="shared" si="125"/>
        <v>0</v>
      </c>
      <c r="AC325">
        <f t="shared" si="126"/>
        <v>0</v>
      </c>
      <c r="AD325">
        <f t="shared" si="127"/>
        <v>0</v>
      </c>
      <c r="AE325">
        <f t="shared" si="128"/>
        <v>0</v>
      </c>
      <c r="AF325">
        <f t="shared" si="129"/>
        <v>0</v>
      </c>
      <c r="AI325">
        <f t="shared" si="130"/>
        <v>0</v>
      </c>
      <c r="AJ325">
        <f t="shared" si="131"/>
        <v>0</v>
      </c>
      <c r="AK325">
        <f t="shared" si="132"/>
        <v>0</v>
      </c>
      <c r="AL325">
        <f t="shared" si="133"/>
        <v>0</v>
      </c>
    </row>
    <row r="326" spans="1:38" x14ac:dyDescent="0.25">
      <c r="A326" s="1">
        <v>235</v>
      </c>
      <c r="B326" t="s">
        <v>50</v>
      </c>
      <c r="C326" t="s">
        <v>15</v>
      </c>
      <c r="D326">
        <v>2030</v>
      </c>
      <c r="E326" t="s">
        <v>17</v>
      </c>
      <c r="F326">
        <v>7.4723362807347732E-2</v>
      </c>
      <c r="G326" t="s">
        <v>19</v>
      </c>
      <c r="I326" t="s">
        <v>25</v>
      </c>
      <c r="J326">
        <v>7.7613360357556976E-2</v>
      </c>
      <c r="K326" t="s">
        <v>19</v>
      </c>
      <c r="L326" t="s">
        <v>30</v>
      </c>
      <c r="M326" t="s">
        <v>25</v>
      </c>
      <c r="N326">
        <f t="shared" si="117"/>
        <v>3.8675956777537643</v>
      </c>
      <c r="O326">
        <f t="shared" si="134"/>
        <v>-28.499468510371937</v>
      </c>
      <c r="P326">
        <f t="shared" si="114"/>
        <v>0</v>
      </c>
      <c r="Q326">
        <f t="shared" si="115"/>
        <v>0</v>
      </c>
      <c r="T326">
        <f t="shared" si="122"/>
        <v>0</v>
      </c>
      <c r="U326">
        <f t="shared" si="123"/>
        <v>0</v>
      </c>
      <c r="V326">
        <f t="shared" si="124"/>
        <v>0</v>
      </c>
      <c r="W326">
        <f t="shared" si="125"/>
        <v>0</v>
      </c>
      <c r="AC326">
        <f t="shared" si="126"/>
        <v>0</v>
      </c>
      <c r="AD326">
        <f t="shared" si="127"/>
        <v>0</v>
      </c>
      <c r="AE326">
        <f t="shared" si="128"/>
        <v>0</v>
      </c>
      <c r="AF326">
        <f t="shared" si="129"/>
        <v>0</v>
      </c>
      <c r="AI326">
        <f t="shared" si="130"/>
        <v>0</v>
      </c>
      <c r="AJ326">
        <f t="shared" si="131"/>
        <v>0</v>
      </c>
      <c r="AK326">
        <f t="shared" si="132"/>
        <v>0</v>
      </c>
      <c r="AL326">
        <f t="shared" si="133"/>
        <v>0</v>
      </c>
    </row>
    <row r="327" spans="1:38" x14ac:dyDescent="0.25">
      <c r="A327" s="1">
        <v>254</v>
      </c>
      <c r="B327" t="s">
        <v>50</v>
      </c>
      <c r="C327" t="s">
        <v>15</v>
      </c>
      <c r="D327">
        <v>2035</v>
      </c>
      <c r="E327" t="s">
        <v>17</v>
      </c>
      <c r="F327">
        <v>7.1418396790403044E-2</v>
      </c>
      <c r="G327" t="s">
        <v>19</v>
      </c>
      <c r="I327" t="s">
        <v>25</v>
      </c>
      <c r="J327">
        <v>7.3812712310950726E-2</v>
      </c>
      <c r="K327" t="s">
        <v>19</v>
      </c>
      <c r="L327" t="s">
        <v>30</v>
      </c>
      <c r="M327" t="s">
        <v>25</v>
      </c>
      <c r="N327">
        <f t="shared" si="117"/>
        <v>3.3525192781552637</v>
      </c>
      <c r="O327">
        <f t="shared" si="134"/>
        <v>-32.000777487144049</v>
      </c>
      <c r="P327">
        <f t="shared" si="114"/>
        <v>0</v>
      </c>
      <c r="Q327">
        <f t="shared" si="115"/>
        <v>0</v>
      </c>
      <c r="T327">
        <f t="shared" si="122"/>
        <v>0</v>
      </c>
      <c r="U327">
        <f t="shared" si="123"/>
        <v>0</v>
      </c>
      <c r="V327">
        <f t="shared" si="124"/>
        <v>0</v>
      </c>
      <c r="W327">
        <f t="shared" si="125"/>
        <v>0</v>
      </c>
      <c r="AC327">
        <f t="shared" si="126"/>
        <v>0</v>
      </c>
      <c r="AD327">
        <f t="shared" si="127"/>
        <v>0</v>
      </c>
      <c r="AE327">
        <f t="shared" si="128"/>
        <v>0</v>
      </c>
      <c r="AF327">
        <f t="shared" si="129"/>
        <v>0</v>
      </c>
      <c r="AI327">
        <f t="shared" si="130"/>
        <v>0</v>
      </c>
      <c r="AJ327">
        <f t="shared" si="131"/>
        <v>0</v>
      </c>
      <c r="AK327">
        <f t="shared" si="132"/>
        <v>0</v>
      </c>
      <c r="AL327">
        <f t="shared" si="133"/>
        <v>0</v>
      </c>
    </row>
    <row r="328" spans="1:38" x14ac:dyDescent="0.25">
      <c r="A328" s="1">
        <v>269</v>
      </c>
      <c r="B328" t="s">
        <v>70</v>
      </c>
      <c r="C328" t="s">
        <v>15</v>
      </c>
      <c r="D328">
        <v>2040</v>
      </c>
      <c r="E328" t="s">
        <v>17</v>
      </c>
      <c r="F328">
        <v>6.8660597660621589E-2</v>
      </c>
      <c r="G328" t="s">
        <v>19</v>
      </c>
      <c r="I328" t="s">
        <v>25</v>
      </c>
      <c r="J328">
        <v>7.1096870180733254E-2</v>
      </c>
      <c r="K328" t="s">
        <v>19</v>
      </c>
      <c r="L328" t="s">
        <v>30</v>
      </c>
      <c r="M328" t="s">
        <v>25</v>
      </c>
      <c r="N328">
        <f t="shared" si="117"/>
        <v>3.5482832994751559</v>
      </c>
      <c r="O328">
        <f t="shared" si="134"/>
        <v>-34.502719869974612</v>
      </c>
      <c r="P328">
        <f t="shared" si="114"/>
        <v>0</v>
      </c>
      <c r="Q328">
        <f t="shared" si="115"/>
        <v>0</v>
      </c>
      <c r="T328">
        <f t="shared" si="122"/>
        <v>0</v>
      </c>
      <c r="U328">
        <f t="shared" si="123"/>
        <v>0</v>
      </c>
      <c r="V328">
        <f t="shared" si="124"/>
        <v>0</v>
      </c>
      <c r="W328">
        <f t="shared" si="125"/>
        <v>0</v>
      </c>
      <c r="AC328">
        <f t="shared" si="126"/>
        <v>0</v>
      </c>
      <c r="AD328">
        <f t="shared" si="127"/>
        <v>0</v>
      </c>
      <c r="AE328">
        <f t="shared" si="128"/>
        <v>0</v>
      </c>
      <c r="AF328">
        <f t="shared" si="129"/>
        <v>0</v>
      </c>
      <c r="AI328">
        <f t="shared" si="130"/>
        <v>0</v>
      </c>
      <c r="AJ328">
        <f t="shared" si="131"/>
        <v>0</v>
      </c>
      <c r="AK328">
        <f t="shared" si="132"/>
        <v>0</v>
      </c>
      <c r="AL328">
        <f t="shared" si="133"/>
        <v>0</v>
      </c>
    </row>
    <row r="329" spans="1:38" x14ac:dyDescent="0.25">
      <c r="A329" s="1">
        <v>307</v>
      </c>
      <c r="B329" t="s">
        <v>50</v>
      </c>
      <c r="C329" t="s">
        <v>15</v>
      </c>
      <c r="D329">
        <v>2045</v>
      </c>
      <c r="E329" t="s">
        <v>17</v>
      </c>
      <c r="F329">
        <v>6.4718122754324536E-2</v>
      </c>
      <c r="G329" t="s">
        <v>19</v>
      </c>
      <c r="I329" t="s">
        <v>25</v>
      </c>
      <c r="J329">
        <v>6.8285069628900852E-2</v>
      </c>
      <c r="K329" t="s">
        <v>19</v>
      </c>
      <c r="L329" t="s">
        <v>30</v>
      </c>
      <c r="M329" t="s">
        <v>25</v>
      </c>
      <c r="N329">
        <f t="shared" si="117"/>
        <v>5.5115116489344835</v>
      </c>
      <c r="O329">
        <f t="shared" si="134"/>
        <v>-37.093062988384261</v>
      </c>
      <c r="P329">
        <f t="shared" si="114"/>
        <v>0</v>
      </c>
      <c r="Q329">
        <f t="shared" si="115"/>
        <v>0</v>
      </c>
      <c r="T329">
        <f t="shared" si="122"/>
        <v>0</v>
      </c>
      <c r="U329">
        <f t="shared" si="123"/>
        <v>0</v>
      </c>
      <c r="V329">
        <f t="shared" si="124"/>
        <v>0</v>
      </c>
      <c r="W329">
        <f t="shared" si="125"/>
        <v>0</v>
      </c>
      <c r="AC329">
        <f t="shared" si="126"/>
        <v>0</v>
      </c>
      <c r="AD329">
        <f t="shared" si="127"/>
        <v>0</v>
      </c>
      <c r="AE329">
        <f t="shared" si="128"/>
        <v>0</v>
      </c>
      <c r="AF329">
        <f t="shared" si="129"/>
        <v>0</v>
      </c>
      <c r="AI329">
        <f t="shared" si="130"/>
        <v>0</v>
      </c>
      <c r="AJ329">
        <f t="shared" si="131"/>
        <v>0</v>
      </c>
      <c r="AK329">
        <f t="shared" si="132"/>
        <v>0</v>
      </c>
      <c r="AL329">
        <f t="shared" si="133"/>
        <v>0</v>
      </c>
    </row>
    <row r="330" spans="1:38" x14ac:dyDescent="0.25">
      <c r="A330" s="1">
        <v>313</v>
      </c>
      <c r="B330" t="s">
        <v>50</v>
      </c>
      <c r="C330" t="s">
        <v>15</v>
      </c>
      <c r="D330">
        <v>2050</v>
      </c>
      <c r="E330" t="s">
        <v>17</v>
      </c>
      <c r="F330">
        <v>6.0992368186533183E-2</v>
      </c>
      <c r="G330" t="s">
        <v>19</v>
      </c>
      <c r="I330" t="s">
        <v>25</v>
      </c>
      <c r="J330">
        <v>6.6031226678362892E-2</v>
      </c>
      <c r="K330" t="s">
        <v>19</v>
      </c>
      <c r="L330" t="s">
        <v>30</v>
      </c>
      <c r="M330" t="s">
        <v>25</v>
      </c>
      <c r="N330">
        <f t="shared" si="117"/>
        <v>8.2614573620413445</v>
      </c>
      <c r="O330">
        <f t="shared" si="134"/>
        <v>-39.169393250535123</v>
      </c>
      <c r="P330">
        <f t="shared" si="114"/>
        <v>0</v>
      </c>
      <c r="Q330">
        <f t="shared" si="115"/>
        <v>0</v>
      </c>
      <c r="S330">
        <f>100*ABS(J328-J330)/ABS(J328)</f>
        <v>7.1249880472841349</v>
      </c>
      <c r="T330">
        <f t="shared" si="122"/>
        <v>0</v>
      </c>
      <c r="U330">
        <f t="shared" si="123"/>
        <v>0</v>
      </c>
      <c r="V330">
        <f t="shared" si="124"/>
        <v>0</v>
      </c>
      <c r="W330">
        <f t="shared" si="125"/>
        <v>0</v>
      </c>
      <c r="AC330">
        <f t="shared" si="126"/>
        <v>0</v>
      </c>
      <c r="AD330">
        <f t="shared" si="127"/>
        <v>0</v>
      </c>
      <c r="AE330">
        <f t="shared" si="128"/>
        <v>0</v>
      </c>
      <c r="AF330">
        <f t="shared" si="129"/>
        <v>0</v>
      </c>
      <c r="AI330">
        <f t="shared" si="130"/>
        <v>0</v>
      </c>
      <c r="AJ330">
        <f t="shared" si="131"/>
        <v>0</v>
      </c>
      <c r="AK330">
        <f t="shared" si="132"/>
        <v>0</v>
      </c>
      <c r="AL330">
        <f t="shared" si="133"/>
        <v>0</v>
      </c>
    </row>
    <row r="331" spans="1:38" x14ac:dyDescent="0.25">
      <c r="A331" s="1">
        <v>337</v>
      </c>
      <c r="B331" t="s">
        <v>50</v>
      </c>
      <c r="C331" t="s">
        <v>16</v>
      </c>
      <c r="D331">
        <v>2020</v>
      </c>
      <c r="E331" t="s">
        <v>17</v>
      </c>
      <c r="F331">
        <v>0.10836586798023359</v>
      </c>
      <c r="G331" t="s">
        <v>19</v>
      </c>
      <c r="I331" t="s">
        <v>25</v>
      </c>
      <c r="J331">
        <v>0.10854934745319431</v>
      </c>
      <c r="K331" t="s">
        <v>19</v>
      </c>
      <c r="L331" t="s">
        <v>30</v>
      </c>
      <c r="M331" t="s">
        <v>25</v>
      </c>
      <c r="N331">
        <f t="shared" si="117"/>
        <v>0.16931481875287521</v>
      </c>
      <c r="O331">
        <f>((J331-$J$331)*100)/$J$331</f>
        <v>0</v>
      </c>
      <c r="P331">
        <f t="shared" si="114"/>
        <v>0</v>
      </c>
      <c r="Q331">
        <f t="shared" si="115"/>
        <v>0</v>
      </c>
      <c r="T331">
        <f t="shared" si="122"/>
        <v>0</v>
      </c>
      <c r="U331">
        <f t="shared" si="123"/>
        <v>0</v>
      </c>
      <c r="V331">
        <f t="shared" si="124"/>
        <v>0</v>
      </c>
      <c r="W331">
        <f t="shared" si="125"/>
        <v>0</v>
      </c>
      <c r="AC331">
        <f t="shared" si="126"/>
        <v>0</v>
      </c>
      <c r="AD331">
        <f t="shared" si="127"/>
        <v>0</v>
      </c>
      <c r="AE331">
        <f t="shared" si="128"/>
        <v>0</v>
      </c>
      <c r="AF331">
        <f t="shared" si="129"/>
        <v>0</v>
      </c>
      <c r="AI331">
        <f t="shared" si="130"/>
        <v>0</v>
      </c>
      <c r="AJ331">
        <f t="shared" si="131"/>
        <v>0</v>
      </c>
      <c r="AK331">
        <f t="shared" si="132"/>
        <v>0</v>
      </c>
      <c r="AL331">
        <f t="shared" si="133"/>
        <v>0</v>
      </c>
    </row>
    <row r="332" spans="1:38" x14ac:dyDescent="0.25">
      <c r="A332" s="1">
        <v>365</v>
      </c>
      <c r="B332" t="s">
        <v>50</v>
      </c>
      <c r="C332" t="s">
        <v>16</v>
      </c>
      <c r="D332">
        <v>2025</v>
      </c>
      <c r="E332" t="s">
        <v>17</v>
      </c>
      <c r="F332">
        <v>8.9847953208528439E-2</v>
      </c>
      <c r="G332" t="s">
        <v>19</v>
      </c>
      <c r="I332" t="s">
        <v>25</v>
      </c>
      <c r="J332">
        <v>8.7617975843560125E-2</v>
      </c>
      <c r="K332" t="s">
        <v>19</v>
      </c>
      <c r="L332" t="s">
        <v>30</v>
      </c>
      <c r="M332" t="s">
        <v>25</v>
      </c>
      <c r="N332">
        <f t="shared" si="117"/>
        <v>-2.4819456485477764</v>
      </c>
      <c r="O332">
        <f t="shared" ref="O332:O337" si="135">((J332-$J$331)*100)/$J$331</f>
        <v>-19.282816618183393</v>
      </c>
      <c r="P332">
        <f t="shared" si="114"/>
        <v>0</v>
      </c>
      <c r="Q332">
        <f t="shared" si="115"/>
        <v>0</v>
      </c>
      <c r="T332">
        <f t="shared" si="122"/>
        <v>0</v>
      </c>
      <c r="U332">
        <f t="shared" si="123"/>
        <v>0</v>
      </c>
      <c r="V332">
        <f t="shared" si="124"/>
        <v>0</v>
      </c>
      <c r="W332">
        <f t="shared" si="125"/>
        <v>0</v>
      </c>
      <c r="AC332">
        <f t="shared" si="126"/>
        <v>0</v>
      </c>
      <c r="AD332">
        <f t="shared" si="127"/>
        <v>0</v>
      </c>
      <c r="AE332">
        <f t="shared" si="128"/>
        <v>0</v>
      </c>
      <c r="AF332">
        <f t="shared" si="129"/>
        <v>0</v>
      </c>
      <c r="AI332">
        <f t="shared" si="130"/>
        <v>0</v>
      </c>
      <c r="AJ332">
        <f t="shared" si="131"/>
        <v>0</v>
      </c>
      <c r="AK332">
        <f t="shared" si="132"/>
        <v>0</v>
      </c>
      <c r="AL332">
        <f t="shared" si="133"/>
        <v>0</v>
      </c>
    </row>
    <row r="333" spans="1:38" x14ac:dyDescent="0.25">
      <c r="A333" s="1">
        <v>393</v>
      </c>
      <c r="B333" t="s">
        <v>50</v>
      </c>
      <c r="C333" t="s">
        <v>16</v>
      </c>
      <c r="D333">
        <v>2030</v>
      </c>
      <c r="E333" t="s">
        <v>17</v>
      </c>
      <c r="F333">
        <v>7.7501789582692202E-2</v>
      </c>
      <c r="G333" t="s">
        <v>19</v>
      </c>
      <c r="I333" t="s">
        <v>25</v>
      </c>
      <c r="J333">
        <v>7.4935190617969161E-2</v>
      </c>
      <c r="K333" t="s">
        <v>19</v>
      </c>
      <c r="L333" t="s">
        <v>30</v>
      </c>
      <c r="M333" t="s">
        <v>25</v>
      </c>
      <c r="N333">
        <f t="shared" si="117"/>
        <v>-3.3116641287160893</v>
      </c>
      <c r="O333">
        <f t="shared" si="135"/>
        <v>-30.966705580353054</v>
      </c>
      <c r="P333">
        <f t="shared" si="114"/>
        <v>0</v>
      </c>
      <c r="Q333">
        <f t="shared" si="115"/>
        <v>0</v>
      </c>
      <c r="T333">
        <f t="shared" si="122"/>
        <v>0</v>
      </c>
      <c r="U333">
        <f t="shared" si="123"/>
        <v>0</v>
      </c>
      <c r="V333">
        <f t="shared" si="124"/>
        <v>0</v>
      </c>
      <c r="W333">
        <f t="shared" si="125"/>
        <v>0</v>
      </c>
      <c r="AC333">
        <f t="shared" si="126"/>
        <v>0</v>
      </c>
      <c r="AD333">
        <f t="shared" si="127"/>
        <v>0</v>
      </c>
      <c r="AE333">
        <f t="shared" si="128"/>
        <v>0</v>
      </c>
      <c r="AF333">
        <f t="shared" si="129"/>
        <v>0</v>
      </c>
      <c r="AI333">
        <f t="shared" si="130"/>
        <v>0</v>
      </c>
      <c r="AJ333">
        <f t="shared" si="131"/>
        <v>0</v>
      </c>
      <c r="AK333">
        <f t="shared" si="132"/>
        <v>0</v>
      </c>
      <c r="AL333">
        <f t="shared" si="133"/>
        <v>0</v>
      </c>
    </row>
    <row r="334" spans="1:38" x14ac:dyDescent="0.25">
      <c r="A334" s="1">
        <v>414</v>
      </c>
      <c r="B334" t="s">
        <v>50</v>
      </c>
      <c r="C334" t="s">
        <v>16</v>
      </c>
      <c r="D334">
        <v>2035</v>
      </c>
      <c r="E334" t="s">
        <v>17</v>
      </c>
      <c r="F334">
        <v>7.365751470661909E-2</v>
      </c>
      <c r="G334" t="s">
        <v>19</v>
      </c>
      <c r="I334" t="s">
        <v>25</v>
      </c>
      <c r="J334">
        <v>7.1968499561282498E-2</v>
      </c>
      <c r="K334" t="s">
        <v>19</v>
      </c>
      <c r="L334" t="s">
        <v>30</v>
      </c>
      <c r="M334" t="s">
        <v>25</v>
      </c>
      <c r="N334">
        <f t="shared" si="117"/>
        <v>-2.2930656187138663</v>
      </c>
      <c r="O334">
        <f t="shared" si="135"/>
        <v>-33.699740026244939</v>
      </c>
      <c r="P334">
        <f t="shared" si="114"/>
        <v>0</v>
      </c>
      <c r="Q334">
        <f t="shared" si="115"/>
        <v>0</v>
      </c>
      <c r="T334">
        <f t="shared" si="122"/>
        <v>0</v>
      </c>
      <c r="U334">
        <f t="shared" si="123"/>
        <v>0</v>
      </c>
      <c r="V334">
        <f t="shared" si="124"/>
        <v>0</v>
      </c>
      <c r="W334">
        <f t="shared" si="125"/>
        <v>0</v>
      </c>
      <c r="AC334">
        <f t="shared" si="126"/>
        <v>0</v>
      </c>
      <c r="AD334">
        <f t="shared" si="127"/>
        <v>0</v>
      </c>
      <c r="AE334">
        <f t="shared" si="128"/>
        <v>0</v>
      </c>
      <c r="AF334">
        <f t="shared" si="129"/>
        <v>0</v>
      </c>
      <c r="AI334">
        <f t="shared" si="130"/>
        <v>0</v>
      </c>
      <c r="AJ334">
        <f t="shared" si="131"/>
        <v>0</v>
      </c>
      <c r="AK334">
        <f t="shared" si="132"/>
        <v>0</v>
      </c>
      <c r="AL334">
        <f t="shared" si="133"/>
        <v>0</v>
      </c>
    </row>
    <row r="335" spans="1:38" x14ac:dyDescent="0.25">
      <c r="A335" s="1">
        <v>435</v>
      </c>
      <c r="B335" t="s">
        <v>70</v>
      </c>
      <c r="C335" t="s">
        <v>16</v>
      </c>
      <c r="D335">
        <v>2040</v>
      </c>
      <c r="E335" t="s">
        <v>17</v>
      </c>
      <c r="F335">
        <v>7.0727836672196884E-2</v>
      </c>
      <c r="G335" t="s">
        <v>19</v>
      </c>
      <c r="I335" t="s">
        <v>25</v>
      </c>
      <c r="J335">
        <v>7.0031378251644322E-2</v>
      </c>
      <c r="K335" t="s">
        <v>19</v>
      </c>
      <c r="L335" t="s">
        <v>30</v>
      </c>
      <c r="M335" t="s">
        <v>25</v>
      </c>
      <c r="N335">
        <f t="shared" si="117"/>
        <v>-0.98470199757479615</v>
      </c>
      <c r="O335">
        <f t="shared" si="135"/>
        <v>-35.484293646406911</v>
      </c>
      <c r="P335">
        <f t="shared" si="114"/>
        <v>0</v>
      </c>
      <c r="Q335">
        <f t="shared" si="115"/>
        <v>0</v>
      </c>
      <c r="T335">
        <f t="shared" si="122"/>
        <v>0</v>
      </c>
      <c r="U335">
        <f t="shared" si="123"/>
        <v>0</v>
      </c>
      <c r="V335">
        <f t="shared" si="124"/>
        <v>0</v>
      </c>
      <c r="W335">
        <f t="shared" si="125"/>
        <v>0</v>
      </c>
      <c r="AC335">
        <f t="shared" si="126"/>
        <v>0</v>
      </c>
      <c r="AD335">
        <f t="shared" si="127"/>
        <v>0</v>
      </c>
      <c r="AE335">
        <f t="shared" si="128"/>
        <v>0</v>
      </c>
      <c r="AF335">
        <f t="shared" si="129"/>
        <v>0</v>
      </c>
      <c r="AI335">
        <f t="shared" si="130"/>
        <v>0</v>
      </c>
      <c r="AJ335">
        <f t="shared" si="131"/>
        <v>0</v>
      </c>
      <c r="AK335">
        <f t="shared" si="132"/>
        <v>0</v>
      </c>
      <c r="AL335">
        <f t="shared" si="133"/>
        <v>0</v>
      </c>
    </row>
    <row r="336" spans="1:38" x14ac:dyDescent="0.25">
      <c r="A336" s="1">
        <v>471</v>
      </c>
      <c r="B336" t="s">
        <v>50</v>
      </c>
      <c r="C336" t="s">
        <v>16</v>
      </c>
      <c r="D336">
        <v>2045</v>
      </c>
      <c r="E336" t="s">
        <v>17</v>
      </c>
      <c r="F336">
        <v>6.7351831370490403E-2</v>
      </c>
      <c r="G336" t="s">
        <v>19</v>
      </c>
      <c r="I336" t="s">
        <v>25</v>
      </c>
      <c r="J336">
        <v>6.7452180730229336E-2</v>
      </c>
      <c r="K336" t="s">
        <v>19</v>
      </c>
      <c r="L336" t="s">
        <v>30</v>
      </c>
      <c r="M336" t="s">
        <v>25</v>
      </c>
      <c r="N336">
        <f t="shared" si="117"/>
        <v>0.14899277079331183</v>
      </c>
      <c r="O336">
        <f t="shared" si="135"/>
        <v>-37.860353550891475</v>
      </c>
      <c r="P336">
        <f t="shared" si="114"/>
        <v>0</v>
      </c>
      <c r="Q336">
        <f t="shared" si="115"/>
        <v>0</v>
      </c>
      <c r="T336">
        <f t="shared" si="122"/>
        <v>0</v>
      </c>
      <c r="U336">
        <f t="shared" si="123"/>
        <v>0</v>
      </c>
      <c r="V336">
        <f t="shared" si="124"/>
        <v>0</v>
      </c>
      <c r="W336">
        <f t="shared" si="125"/>
        <v>0</v>
      </c>
      <c r="AC336">
        <f t="shared" si="126"/>
        <v>0</v>
      </c>
      <c r="AD336">
        <f t="shared" si="127"/>
        <v>0</v>
      </c>
      <c r="AE336">
        <f t="shared" si="128"/>
        <v>0</v>
      </c>
      <c r="AF336">
        <f t="shared" si="129"/>
        <v>0</v>
      </c>
      <c r="AI336">
        <f t="shared" si="130"/>
        <v>0</v>
      </c>
      <c r="AJ336">
        <f t="shared" si="131"/>
        <v>0</v>
      </c>
      <c r="AK336">
        <f t="shared" si="132"/>
        <v>0</v>
      </c>
      <c r="AL336">
        <f t="shared" si="133"/>
        <v>0</v>
      </c>
    </row>
    <row r="337" spans="1:38" x14ac:dyDescent="0.25">
      <c r="A337" s="1">
        <v>481</v>
      </c>
      <c r="B337" t="s">
        <v>50</v>
      </c>
      <c r="C337" t="s">
        <v>16</v>
      </c>
      <c r="D337">
        <v>2050</v>
      </c>
      <c r="E337" t="s">
        <v>17</v>
      </c>
      <c r="F337">
        <v>6.4152228662330904E-2</v>
      </c>
      <c r="G337" t="s">
        <v>19</v>
      </c>
      <c r="I337" t="s">
        <v>25</v>
      </c>
      <c r="J337">
        <v>6.5391387915957763E-2</v>
      </c>
      <c r="K337" t="s">
        <v>19</v>
      </c>
      <c r="L337" t="s">
        <v>30</v>
      </c>
      <c r="M337" t="s">
        <v>25</v>
      </c>
      <c r="N337">
        <f t="shared" si="117"/>
        <v>1.931591901739296</v>
      </c>
      <c r="O337">
        <f t="shared" si="135"/>
        <v>-39.758838307016028</v>
      </c>
      <c r="P337">
        <f t="shared" si="114"/>
        <v>0</v>
      </c>
      <c r="Q337">
        <f t="shared" si="115"/>
        <v>0</v>
      </c>
      <c r="S337">
        <f>100*ABS(J335-J337)/ABS(J335)</f>
        <v>6.6255876316094247</v>
      </c>
      <c r="T337">
        <f t="shared" si="122"/>
        <v>0</v>
      </c>
      <c r="U337">
        <f t="shared" si="123"/>
        <v>0</v>
      </c>
      <c r="V337">
        <f t="shared" si="124"/>
        <v>0</v>
      </c>
      <c r="W337">
        <f t="shared" si="125"/>
        <v>0</v>
      </c>
      <c r="AC337">
        <f t="shared" si="126"/>
        <v>0</v>
      </c>
      <c r="AD337">
        <f t="shared" si="127"/>
        <v>0</v>
      </c>
      <c r="AE337">
        <f t="shared" si="128"/>
        <v>0</v>
      </c>
      <c r="AF337">
        <f t="shared" si="129"/>
        <v>0</v>
      </c>
      <c r="AI337">
        <f t="shared" si="130"/>
        <v>0</v>
      </c>
      <c r="AJ337">
        <f t="shared" si="131"/>
        <v>0</v>
      </c>
      <c r="AK337">
        <f t="shared" si="132"/>
        <v>0</v>
      </c>
      <c r="AL337">
        <f t="shared" si="133"/>
        <v>0</v>
      </c>
    </row>
    <row r="338" spans="1:38" x14ac:dyDescent="0.25">
      <c r="A338" s="1">
        <v>0</v>
      </c>
      <c r="B338" t="s">
        <v>51</v>
      </c>
      <c r="C338" t="s">
        <v>14</v>
      </c>
      <c r="D338">
        <v>2020</v>
      </c>
      <c r="E338" t="s">
        <v>17</v>
      </c>
      <c r="F338">
        <v>0.1405973972530066</v>
      </c>
      <c r="G338" t="s">
        <v>19</v>
      </c>
      <c r="I338" t="s">
        <v>26</v>
      </c>
      <c r="J338">
        <v>0.1417936080184248</v>
      </c>
      <c r="K338" t="s">
        <v>19</v>
      </c>
      <c r="L338" t="s">
        <v>30</v>
      </c>
      <c r="M338" t="s">
        <v>26</v>
      </c>
      <c r="N338">
        <f t="shared" si="117"/>
        <v>0.85080576795145746</v>
      </c>
      <c r="O338">
        <f>((J338-$J$338)*100)/$J$338</f>
        <v>0</v>
      </c>
      <c r="P338">
        <f t="shared" si="114"/>
        <v>0</v>
      </c>
      <c r="Q338">
        <f t="shared" si="115"/>
        <v>0</v>
      </c>
      <c r="T338">
        <f t="shared" si="122"/>
        <v>0</v>
      </c>
      <c r="U338">
        <f t="shared" si="123"/>
        <v>0</v>
      </c>
      <c r="V338">
        <f t="shared" si="124"/>
        <v>0</v>
      </c>
      <c r="W338">
        <f t="shared" si="125"/>
        <v>0</v>
      </c>
      <c r="AC338">
        <f t="shared" si="126"/>
        <v>0</v>
      </c>
      <c r="AD338">
        <f t="shared" si="127"/>
        <v>0</v>
      </c>
      <c r="AE338">
        <f t="shared" si="128"/>
        <v>0</v>
      </c>
      <c r="AF338">
        <f t="shared" si="129"/>
        <v>0</v>
      </c>
      <c r="AI338">
        <f t="shared" si="130"/>
        <v>0</v>
      </c>
      <c r="AJ338">
        <f t="shared" si="131"/>
        <v>0</v>
      </c>
      <c r="AK338">
        <f t="shared" si="132"/>
        <v>0</v>
      </c>
      <c r="AL338">
        <f t="shared" si="133"/>
        <v>0</v>
      </c>
    </row>
    <row r="339" spans="1:38" x14ac:dyDescent="0.25">
      <c r="A339" s="1">
        <v>41</v>
      </c>
      <c r="B339" t="s">
        <v>51</v>
      </c>
      <c r="C339" t="s">
        <v>14</v>
      </c>
      <c r="D339">
        <v>2025</v>
      </c>
      <c r="E339" t="s">
        <v>17</v>
      </c>
      <c r="F339">
        <v>0.1156582781529585</v>
      </c>
      <c r="G339" t="s">
        <v>19</v>
      </c>
      <c r="I339" t="s">
        <v>26</v>
      </c>
      <c r="J339">
        <v>0.1163429540015303</v>
      </c>
      <c r="K339" t="s">
        <v>19</v>
      </c>
      <c r="L339" t="s">
        <v>30</v>
      </c>
      <c r="M339" t="s">
        <v>26</v>
      </c>
      <c r="N339">
        <f t="shared" si="117"/>
        <v>0.59198170637325187</v>
      </c>
      <c r="O339">
        <f t="shared" ref="O339:O344" si="136">((J339-$J$338)*100)/$J$338</f>
        <v>-17.949084146012716</v>
      </c>
      <c r="P339">
        <f t="shared" si="114"/>
        <v>0</v>
      </c>
      <c r="Q339">
        <f t="shared" si="115"/>
        <v>0</v>
      </c>
      <c r="T339">
        <f t="shared" si="122"/>
        <v>0</v>
      </c>
      <c r="U339">
        <f t="shared" si="123"/>
        <v>0</v>
      </c>
      <c r="V339">
        <f t="shared" si="124"/>
        <v>0</v>
      </c>
      <c r="W339">
        <f t="shared" si="125"/>
        <v>0</v>
      </c>
      <c r="AC339">
        <f t="shared" si="126"/>
        <v>0</v>
      </c>
      <c r="AD339">
        <f t="shared" si="127"/>
        <v>0</v>
      </c>
      <c r="AE339">
        <f t="shared" si="128"/>
        <v>0</v>
      </c>
      <c r="AF339">
        <f t="shared" si="129"/>
        <v>0</v>
      </c>
      <c r="AI339">
        <f t="shared" si="130"/>
        <v>0</v>
      </c>
      <c r="AJ339">
        <f t="shared" si="131"/>
        <v>0</v>
      </c>
      <c r="AK339">
        <f t="shared" si="132"/>
        <v>0</v>
      </c>
      <c r="AL339">
        <f t="shared" si="133"/>
        <v>0</v>
      </c>
    </row>
    <row r="340" spans="1:38" x14ac:dyDescent="0.25">
      <c r="A340" s="1">
        <v>56</v>
      </c>
      <c r="B340" t="s">
        <v>51</v>
      </c>
      <c r="C340" t="s">
        <v>14</v>
      </c>
      <c r="D340">
        <v>2030</v>
      </c>
      <c r="E340" t="s">
        <v>17</v>
      </c>
      <c r="F340">
        <v>9.8749976625748373E-2</v>
      </c>
      <c r="G340" t="s">
        <v>19</v>
      </c>
      <c r="I340" t="s">
        <v>26</v>
      </c>
      <c r="J340">
        <v>9.9029114163168938E-2</v>
      </c>
      <c r="K340" t="s">
        <v>19</v>
      </c>
      <c r="L340" t="s">
        <v>30</v>
      </c>
      <c r="M340" t="s">
        <v>26</v>
      </c>
      <c r="N340">
        <f t="shared" si="117"/>
        <v>0.28267099087877856</v>
      </c>
      <c r="O340">
        <f t="shared" si="136"/>
        <v>-30.159676767445685</v>
      </c>
      <c r="P340">
        <f t="shared" si="114"/>
        <v>0</v>
      </c>
      <c r="Q340">
        <f t="shared" si="115"/>
        <v>0</v>
      </c>
      <c r="T340">
        <f t="shared" si="122"/>
        <v>0</v>
      </c>
      <c r="U340">
        <f t="shared" si="123"/>
        <v>0</v>
      </c>
      <c r="V340">
        <f t="shared" si="124"/>
        <v>0</v>
      </c>
      <c r="W340">
        <f t="shared" si="125"/>
        <v>0</v>
      </c>
      <c r="AC340">
        <f t="shared" si="126"/>
        <v>0</v>
      </c>
      <c r="AD340">
        <f t="shared" si="127"/>
        <v>0</v>
      </c>
      <c r="AE340">
        <f t="shared" si="128"/>
        <v>0</v>
      </c>
      <c r="AF340">
        <f t="shared" si="129"/>
        <v>0</v>
      </c>
      <c r="AI340">
        <f t="shared" si="130"/>
        <v>0</v>
      </c>
      <c r="AJ340">
        <f t="shared" si="131"/>
        <v>0</v>
      </c>
      <c r="AK340">
        <f t="shared" si="132"/>
        <v>0</v>
      </c>
      <c r="AL340">
        <f t="shared" si="133"/>
        <v>0</v>
      </c>
    </row>
    <row r="341" spans="1:38" x14ac:dyDescent="0.25">
      <c r="A341" s="1">
        <v>83</v>
      </c>
      <c r="B341" t="s">
        <v>51</v>
      </c>
      <c r="C341" t="s">
        <v>14</v>
      </c>
      <c r="D341">
        <v>2035</v>
      </c>
      <c r="E341" t="s">
        <v>17</v>
      </c>
      <c r="F341">
        <v>9.3393914191404331E-2</v>
      </c>
      <c r="G341" t="s">
        <v>19</v>
      </c>
      <c r="I341" t="s">
        <v>26</v>
      </c>
      <c r="J341">
        <v>9.3335616637006569E-2</v>
      </c>
      <c r="K341" t="s">
        <v>19</v>
      </c>
      <c r="L341" t="s">
        <v>30</v>
      </c>
      <c r="M341" t="s">
        <v>26</v>
      </c>
      <c r="N341">
        <f t="shared" si="117"/>
        <v>-6.2421149067899487E-2</v>
      </c>
      <c r="O341">
        <f t="shared" si="136"/>
        <v>-34.175018224461539</v>
      </c>
      <c r="P341">
        <f t="shared" si="114"/>
        <v>0</v>
      </c>
      <c r="Q341">
        <f t="shared" si="115"/>
        <v>0</v>
      </c>
      <c r="T341">
        <f t="shared" si="122"/>
        <v>0</v>
      </c>
      <c r="U341">
        <f t="shared" si="123"/>
        <v>0</v>
      </c>
      <c r="V341">
        <f t="shared" si="124"/>
        <v>0</v>
      </c>
      <c r="W341">
        <f t="shared" si="125"/>
        <v>0</v>
      </c>
      <c r="AC341">
        <f t="shared" si="126"/>
        <v>0</v>
      </c>
      <c r="AD341">
        <f t="shared" si="127"/>
        <v>0</v>
      </c>
      <c r="AE341">
        <f t="shared" si="128"/>
        <v>0</v>
      </c>
      <c r="AF341">
        <f t="shared" si="129"/>
        <v>0</v>
      </c>
      <c r="AI341">
        <f t="shared" si="130"/>
        <v>0</v>
      </c>
      <c r="AJ341">
        <f t="shared" si="131"/>
        <v>0</v>
      </c>
      <c r="AK341">
        <f t="shared" si="132"/>
        <v>0</v>
      </c>
      <c r="AL341">
        <f t="shared" si="133"/>
        <v>0</v>
      </c>
    </row>
    <row r="342" spans="1:38" x14ac:dyDescent="0.25">
      <c r="A342" s="1">
        <v>114</v>
      </c>
      <c r="B342" t="s">
        <v>71</v>
      </c>
      <c r="C342" t="s">
        <v>14</v>
      </c>
      <c r="D342">
        <v>2040</v>
      </c>
      <c r="E342" t="s">
        <v>17</v>
      </c>
      <c r="F342">
        <v>8.9754498727355858E-2</v>
      </c>
      <c r="G342" t="s">
        <v>19</v>
      </c>
      <c r="I342" t="s">
        <v>26</v>
      </c>
      <c r="J342">
        <v>8.9314341803564734E-2</v>
      </c>
      <c r="K342" t="s">
        <v>19</v>
      </c>
      <c r="L342" t="s">
        <v>30</v>
      </c>
      <c r="M342" t="s">
        <v>26</v>
      </c>
      <c r="N342">
        <f t="shared" si="117"/>
        <v>-0.49040096043338566</v>
      </c>
      <c r="O342">
        <f t="shared" si="136"/>
        <v>-37.011023944070075</v>
      </c>
      <c r="P342">
        <f t="shared" si="114"/>
        <v>0</v>
      </c>
      <c r="Q342">
        <f t="shared" si="115"/>
        <v>0</v>
      </c>
      <c r="T342">
        <f t="shared" si="122"/>
        <v>0</v>
      </c>
      <c r="U342">
        <f t="shared" si="123"/>
        <v>0</v>
      </c>
      <c r="V342">
        <f t="shared" si="124"/>
        <v>0</v>
      </c>
      <c r="W342">
        <f t="shared" si="125"/>
        <v>0</v>
      </c>
      <c r="AC342">
        <f t="shared" si="126"/>
        <v>0</v>
      </c>
      <c r="AD342">
        <f t="shared" si="127"/>
        <v>0</v>
      </c>
      <c r="AE342">
        <f t="shared" si="128"/>
        <v>0</v>
      </c>
      <c r="AF342">
        <f t="shared" si="129"/>
        <v>0</v>
      </c>
      <c r="AI342">
        <f t="shared" si="130"/>
        <v>0</v>
      </c>
      <c r="AJ342">
        <f t="shared" si="131"/>
        <v>0</v>
      </c>
      <c r="AK342">
        <f t="shared" si="132"/>
        <v>0</v>
      </c>
      <c r="AL342">
        <f t="shared" si="133"/>
        <v>0</v>
      </c>
    </row>
    <row r="343" spans="1:38" x14ac:dyDescent="0.25">
      <c r="A343" s="1">
        <v>123</v>
      </c>
      <c r="B343" t="s">
        <v>51</v>
      </c>
      <c r="C343" t="s">
        <v>14</v>
      </c>
      <c r="D343">
        <v>2045</v>
      </c>
      <c r="E343" t="s">
        <v>17</v>
      </c>
      <c r="F343">
        <v>8.4944506513429122E-2</v>
      </c>
      <c r="G343" t="s">
        <v>19</v>
      </c>
      <c r="I343" t="s">
        <v>26</v>
      </c>
      <c r="J343">
        <v>8.4060217770171378E-2</v>
      </c>
      <c r="K343" t="s">
        <v>19</v>
      </c>
      <c r="L343" t="s">
        <v>30</v>
      </c>
      <c r="M343" t="s">
        <v>26</v>
      </c>
      <c r="N343">
        <f t="shared" si="117"/>
        <v>-1.0410193425727232</v>
      </c>
      <c r="O343">
        <f t="shared" si="136"/>
        <v>-40.716497065757359</v>
      </c>
      <c r="P343">
        <f t="shared" si="114"/>
        <v>0</v>
      </c>
      <c r="Q343">
        <f t="shared" si="115"/>
        <v>0</v>
      </c>
      <c r="T343">
        <f t="shared" si="122"/>
        <v>0</v>
      </c>
      <c r="U343">
        <f t="shared" si="123"/>
        <v>0</v>
      </c>
      <c r="V343">
        <f t="shared" si="124"/>
        <v>0</v>
      </c>
      <c r="W343">
        <f t="shared" si="125"/>
        <v>0</v>
      </c>
      <c r="AC343">
        <f t="shared" si="126"/>
        <v>0</v>
      </c>
      <c r="AD343">
        <f t="shared" si="127"/>
        <v>0</v>
      </c>
      <c r="AE343">
        <f t="shared" si="128"/>
        <v>0</v>
      </c>
      <c r="AF343">
        <f t="shared" si="129"/>
        <v>0</v>
      </c>
      <c r="AI343">
        <f t="shared" si="130"/>
        <v>0</v>
      </c>
      <c r="AJ343">
        <f t="shared" si="131"/>
        <v>0</v>
      </c>
      <c r="AK343">
        <f t="shared" si="132"/>
        <v>0</v>
      </c>
      <c r="AL343">
        <f t="shared" si="133"/>
        <v>0</v>
      </c>
    </row>
    <row r="344" spans="1:38" x14ac:dyDescent="0.25">
      <c r="A344" s="1">
        <v>145</v>
      </c>
      <c r="B344" t="s">
        <v>51</v>
      </c>
      <c r="C344" t="s">
        <v>14</v>
      </c>
      <c r="D344">
        <v>2050</v>
      </c>
      <c r="E344" t="s">
        <v>17</v>
      </c>
      <c r="F344">
        <v>8.1210306329310061E-2</v>
      </c>
      <c r="G344" t="s">
        <v>19</v>
      </c>
      <c r="I344" t="s">
        <v>26</v>
      </c>
      <c r="J344">
        <v>7.9877109644721084E-2</v>
      </c>
      <c r="K344" t="s">
        <v>19</v>
      </c>
      <c r="L344" t="s">
        <v>30</v>
      </c>
      <c r="M344" t="s">
        <v>26</v>
      </c>
      <c r="N344">
        <f t="shared" si="117"/>
        <v>-1.6416594701451164</v>
      </c>
      <c r="O344">
        <f t="shared" si="136"/>
        <v>-43.666635780689234</v>
      </c>
      <c r="P344">
        <f t="shared" si="114"/>
        <v>0</v>
      </c>
      <c r="Q344">
        <f t="shared" si="115"/>
        <v>0</v>
      </c>
      <c r="S344">
        <f>100*ABS(J342-J344)/ABS(J342)</f>
        <v>10.5663121602571</v>
      </c>
      <c r="T344">
        <f t="shared" si="122"/>
        <v>0</v>
      </c>
      <c r="U344">
        <f t="shared" si="123"/>
        <v>0</v>
      </c>
      <c r="V344">
        <f t="shared" si="124"/>
        <v>0</v>
      </c>
      <c r="W344">
        <f t="shared" si="125"/>
        <v>0</v>
      </c>
      <c r="AC344">
        <f t="shared" si="126"/>
        <v>0</v>
      </c>
      <c r="AD344">
        <f t="shared" si="127"/>
        <v>0</v>
      </c>
      <c r="AE344">
        <f t="shared" si="128"/>
        <v>0</v>
      </c>
      <c r="AF344">
        <f t="shared" si="129"/>
        <v>0</v>
      </c>
      <c r="AI344">
        <f t="shared" si="130"/>
        <v>0</v>
      </c>
      <c r="AJ344">
        <f t="shared" si="131"/>
        <v>0</v>
      </c>
      <c r="AK344">
        <f t="shared" si="132"/>
        <v>0</v>
      </c>
      <c r="AL344">
        <f t="shared" si="133"/>
        <v>0</v>
      </c>
    </row>
    <row r="345" spans="1:38" x14ac:dyDescent="0.25">
      <c r="A345" s="1">
        <v>180</v>
      </c>
      <c r="B345" t="s">
        <v>51</v>
      </c>
      <c r="C345" t="s">
        <v>15</v>
      </c>
      <c r="D345">
        <v>2020</v>
      </c>
      <c r="E345" t="s">
        <v>17</v>
      </c>
      <c r="F345">
        <v>0.14005889796353449</v>
      </c>
      <c r="G345" t="s">
        <v>19</v>
      </c>
      <c r="I345" t="s">
        <v>26</v>
      </c>
      <c r="J345">
        <v>0.14134210495911731</v>
      </c>
      <c r="K345" t="s">
        <v>19</v>
      </c>
      <c r="L345" t="s">
        <v>30</v>
      </c>
      <c r="M345" t="s">
        <v>26</v>
      </c>
      <c r="N345">
        <f t="shared" si="117"/>
        <v>0.91619098410792388</v>
      </c>
      <c r="O345">
        <f>((J345-$J$345)*100)/$J$345</f>
        <v>0</v>
      </c>
      <c r="P345">
        <f t="shared" ref="P345:P408" si="137">IF(N345=MAX(N345:N806),1,0)</f>
        <v>0</v>
      </c>
      <c r="Q345">
        <f t="shared" ref="Q345:Q408" si="138">IF(N345=MIN(N345:N806),1,0)</f>
        <v>0</v>
      </c>
      <c r="T345">
        <f t="shared" si="122"/>
        <v>0</v>
      </c>
      <c r="U345">
        <f t="shared" si="123"/>
        <v>0</v>
      </c>
      <c r="V345">
        <f t="shared" si="124"/>
        <v>0</v>
      </c>
      <c r="W345">
        <f t="shared" si="125"/>
        <v>0</v>
      </c>
      <c r="AC345">
        <f t="shared" si="126"/>
        <v>0</v>
      </c>
      <c r="AD345">
        <f t="shared" si="127"/>
        <v>0</v>
      </c>
      <c r="AE345">
        <f t="shared" si="128"/>
        <v>0</v>
      </c>
      <c r="AF345">
        <f t="shared" si="129"/>
        <v>0</v>
      </c>
      <c r="AI345">
        <f t="shared" si="130"/>
        <v>0</v>
      </c>
      <c r="AJ345">
        <f t="shared" si="131"/>
        <v>0</v>
      </c>
      <c r="AK345">
        <f t="shared" si="132"/>
        <v>0</v>
      </c>
      <c r="AL345">
        <f t="shared" si="133"/>
        <v>0</v>
      </c>
    </row>
    <row r="346" spans="1:38" x14ac:dyDescent="0.25">
      <c r="A346" s="1">
        <v>193</v>
      </c>
      <c r="B346" t="s">
        <v>51</v>
      </c>
      <c r="C346" t="s">
        <v>15</v>
      </c>
      <c r="D346">
        <v>2025</v>
      </c>
      <c r="E346" t="s">
        <v>17</v>
      </c>
      <c r="F346">
        <v>0.106787577314647</v>
      </c>
      <c r="G346" t="s">
        <v>19</v>
      </c>
      <c r="I346" t="s">
        <v>26</v>
      </c>
      <c r="J346">
        <v>0.1116836698482043</v>
      </c>
      <c r="K346" t="s">
        <v>19</v>
      </c>
      <c r="L346" t="s">
        <v>30</v>
      </c>
      <c r="M346" t="s">
        <v>26</v>
      </c>
      <c r="N346">
        <f t="shared" si="117"/>
        <v>4.584889606710604</v>
      </c>
      <c r="O346">
        <f t="shared" ref="O346:O351" si="139">((J346-$J$345)*100)/$J$345</f>
        <v>-20.983439520369114</v>
      </c>
      <c r="P346">
        <f t="shared" si="137"/>
        <v>0</v>
      </c>
      <c r="Q346">
        <f t="shared" si="138"/>
        <v>0</v>
      </c>
      <c r="T346">
        <f t="shared" si="122"/>
        <v>0</v>
      </c>
      <c r="U346">
        <f t="shared" si="123"/>
        <v>0</v>
      </c>
      <c r="V346">
        <f t="shared" si="124"/>
        <v>0</v>
      </c>
      <c r="W346">
        <f t="shared" si="125"/>
        <v>0</v>
      </c>
      <c r="AC346">
        <f t="shared" si="126"/>
        <v>0</v>
      </c>
      <c r="AD346">
        <f t="shared" si="127"/>
        <v>0</v>
      </c>
      <c r="AE346">
        <f t="shared" si="128"/>
        <v>0</v>
      </c>
      <c r="AF346">
        <f t="shared" si="129"/>
        <v>0</v>
      </c>
      <c r="AI346">
        <f t="shared" si="130"/>
        <v>0</v>
      </c>
      <c r="AJ346">
        <f t="shared" si="131"/>
        <v>0</v>
      </c>
      <c r="AK346">
        <f t="shared" si="132"/>
        <v>0</v>
      </c>
      <c r="AL346">
        <f t="shared" si="133"/>
        <v>0</v>
      </c>
    </row>
    <row r="347" spans="1:38" x14ac:dyDescent="0.25">
      <c r="A347" s="1">
        <v>237</v>
      </c>
      <c r="B347" t="s">
        <v>51</v>
      </c>
      <c r="C347" t="s">
        <v>15</v>
      </c>
      <c r="D347">
        <v>2030</v>
      </c>
      <c r="E347" t="s">
        <v>17</v>
      </c>
      <c r="F347">
        <v>8.8054302164344428E-2</v>
      </c>
      <c r="G347" t="s">
        <v>19</v>
      </c>
      <c r="I347" t="s">
        <v>26</v>
      </c>
      <c r="J347">
        <v>9.3043919958680277E-2</v>
      </c>
      <c r="K347" t="s">
        <v>19</v>
      </c>
      <c r="L347" t="s">
        <v>30</v>
      </c>
      <c r="M347" t="s">
        <v>26</v>
      </c>
      <c r="N347">
        <f t="shared" si="117"/>
        <v>5.6665235788516419</v>
      </c>
      <c r="O347">
        <f t="shared" si="139"/>
        <v>-34.171123328329593</v>
      </c>
      <c r="P347">
        <f t="shared" si="137"/>
        <v>0</v>
      </c>
      <c r="Q347">
        <f t="shared" si="138"/>
        <v>0</v>
      </c>
      <c r="T347">
        <f t="shared" si="122"/>
        <v>0</v>
      </c>
      <c r="U347">
        <f t="shared" si="123"/>
        <v>0</v>
      </c>
      <c r="V347">
        <f t="shared" si="124"/>
        <v>0</v>
      </c>
      <c r="W347">
        <f t="shared" si="125"/>
        <v>0</v>
      </c>
      <c r="AC347">
        <f t="shared" si="126"/>
        <v>0</v>
      </c>
      <c r="AD347">
        <f t="shared" si="127"/>
        <v>0</v>
      </c>
      <c r="AE347">
        <f t="shared" si="128"/>
        <v>0</v>
      </c>
      <c r="AF347">
        <f t="shared" si="129"/>
        <v>0</v>
      </c>
      <c r="AI347">
        <f t="shared" si="130"/>
        <v>0</v>
      </c>
      <c r="AJ347">
        <f t="shared" si="131"/>
        <v>0</v>
      </c>
      <c r="AK347">
        <f t="shared" si="132"/>
        <v>0</v>
      </c>
      <c r="AL347">
        <f t="shared" si="133"/>
        <v>0</v>
      </c>
    </row>
    <row r="348" spans="1:38" x14ac:dyDescent="0.25">
      <c r="A348" s="1">
        <v>255</v>
      </c>
      <c r="B348" t="s">
        <v>51</v>
      </c>
      <c r="C348" t="s">
        <v>15</v>
      </c>
      <c r="D348">
        <v>2035</v>
      </c>
      <c r="E348" t="s">
        <v>17</v>
      </c>
      <c r="F348">
        <v>8.2785575445485912E-2</v>
      </c>
      <c r="G348" t="s">
        <v>19</v>
      </c>
      <c r="I348" t="s">
        <v>26</v>
      </c>
      <c r="J348">
        <v>8.6484299283151142E-2</v>
      </c>
      <c r="K348" t="s">
        <v>19</v>
      </c>
      <c r="L348" t="s">
        <v>30</v>
      </c>
      <c r="M348" t="s">
        <v>26</v>
      </c>
      <c r="N348">
        <f t="shared" si="117"/>
        <v>4.4678361148807015</v>
      </c>
      <c r="O348">
        <f t="shared" si="139"/>
        <v>-38.812076339059466</v>
      </c>
      <c r="P348">
        <f t="shared" si="137"/>
        <v>0</v>
      </c>
      <c r="Q348">
        <f t="shared" si="138"/>
        <v>0</v>
      </c>
      <c r="T348">
        <f t="shared" si="122"/>
        <v>0</v>
      </c>
      <c r="U348">
        <f t="shared" si="123"/>
        <v>0</v>
      </c>
      <c r="V348">
        <f t="shared" si="124"/>
        <v>0</v>
      </c>
      <c r="W348">
        <f t="shared" si="125"/>
        <v>0</v>
      </c>
      <c r="AC348">
        <f t="shared" si="126"/>
        <v>0</v>
      </c>
      <c r="AD348">
        <f t="shared" si="127"/>
        <v>0</v>
      </c>
      <c r="AE348">
        <f t="shared" si="128"/>
        <v>0</v>
      </c>
      <c r="AF348">
        <f t="shared" si="129"/>
        <v>0</v>
      </c>
      <c r="AI348">
        <f t="shared" si="130"/>
        <v>0</v>
      </c>
      <c r="AJ348">
        <f t="shared" si="131"/>
        <v>0</v>
      </c>
      <c r="AK348">
        <f t="shared" si="132"/>
        <v>0</v>
      </c>
      <c r="AL348">
        <f t="shared" si="133"/>
        <v>0</v>
      </c>
    </row>
    <row r="349" spans="1:38" x14ac:dyDescent="0.25">
      <c r="A349" s="1">
        <v>275</v>
      </c>
      <c r="B349" t="s">
        <v>71</v>
      </c>
      <c r="C349" t="s">
        <v>15</v>
      </c>
      <c r="D349">
        <v>2040</v>
      </c>
      <c r="E349" t="s">
        <v>17</v>
      </c>
      <c r="F349">
        <v>7.8963830038602828E-2</v>
      </c>
      <c r="G349" t="s">
        <v>19</v>
      </c>
      <c r="I349" t="s">
        <v>26</v>
      </c>
      <c r="J349">
        <v>8.2127357639526485E-2</v>
      </c>
      <c r="K349" t="s">
        <v>19</v>
      </c>
      <c r="L349" t="s">
        <v>30</v>
      </c>
      <c r="M349" t="s">
        <v>26</v>
      </c>
      <c r="N349">
        <f t="shared" si="117"/>
        <v>4.0062995923286806</v>
      </c>
      <c r="O349">
        <f t="shared" si="139"/>
        <v>-41.894626754510611</v>
      </c>
      <c r="P349">
        <f t="shared" si="137"/>
        <v>0</v>
      </c>
      <c r="Q349">
        <f t="shared" si="138"/>
        <v>0</v>
      </c>
      <c r="T349">
        <f t="shared" si="122"/>
        <v>0</v>
      </c>
      <c r="U349">
        <f t="shared" si="123"/>
        <v>0</v>
      </c>
      <c r="V349">
        <f t="shared" si="124"/>
        <v>0</v>
      </c>
      <c r="W349">
        <f t="shared" si="125"/>
        <v>0</v>
      </c>
      <c r="AC349">
        <f t="shared" si="126"/>
        <v>0</v>
      </c>
      <c r="AD349">
        <f t="shared" si="127"/>
        <v>0</v>
      </c>
      <c r="AE349">
        <f t="shared" si="128"/>
        <v>0</v>
      </c>
      <c r="AF349">
        <f t="shared" si="129"/>
        <v>0</v>
      </c>
      <c r="AI349">
        <f t="shared" si="130"/>
        <v>0</v>
      </c>
      <c r="AJ349">
        <f t="shared" si="131"/>
        <v>0</v>
      </c>
      <c r="AK349">
        <f t="shared" si="132"/>
        <v>0</v>
      </c>
      <c r="AL349">
        <f t="shared" si="133"/>
        <v>0</v>
      </c>
    </row>
    <row r="350" spans="1:38" x14ac:dyDescent="0.25">
      <c r="A350" s="1">
        <v>298</v>
      </c>
      <c r="B350" t="s">
        <v>51</v>
      </c>
      <c r="C350" t="s">
        <v>15</v>
      </c>
      <c r="D350">
        <v>2045</v>
      </c>
      <c r="E350" t="s">
        <v>17</v>
      </c>
      <c r="F350">
        <v>7.4019640960931152E-2</v>
      </c>
      <c r="G350" t="s">
        <v>19</v>
      </c>
      <c r="I350" t="s">
        <v>26</v>
      </c>
      <c r="J350">
        <v>7.8231639400281106E-2</v>
      </c>
      <c r="K350" t="s">
        <v>19</v>
      </c>
      <c r="L350" t="s">
        <v>30</v>
      </c>
      <c r="M350" t="s">
        <v>26</v>
      </c>
      <c r="N350">
        <f t="shared" si="117"/>
        <v>5.6903794515473525</v>
      </c>
      <c r="O350">
        <f t="shared" si="139"/>
        <v>-44.650860107885528</v>
      </c>
      <c r="P350">
        <f t="shared" si="137"/>
        <v>0</v>
      </c>
      <c r="Q350">
        <f t="shared" si="138"/>
        <v>0</v>
      </c>
      <c r="T350">
        <f t="shared" si="122"/>
        <v>0</v>
      </c>
      <c r="U350">
        <f t="shared" si="123"/>
        <v>0</v>
      </c>
      <c r="V350">
        <f t="shared" si="124"/>
        <v>0</v>
      </c>
      <c r="W350">
        <f t="shared" si="125"/>
        <v>0</v>
      </c>
      <c r="AC350">
        <f t="shared" si="126"/>
        <v>0</v>
      </c>
      <c r="AD350">
        <f t="shared" si="127"/>
        <v>0</v>
      </c>
      <c r="AE350">
        <f t="shared" si="128"/>
        <v>0</v>
      </c>
      <c r="AF350">
        <f t="shared" si="129"/>
        <v>0</v>
      </c>
      <c r="AI350">
        <f t="shared" si="130"/>
        <v>0</v>
      </c>
      <c r="AJ350">
        <f t="shared" si="131"/>
        <v>0</v>
      </c>
      <c r="AK350">
        <f t="shared" si="132"/>
        <v>0</v>
      </c>
      <c r="AL350">
        <f t="shared" si="133"/>
        <v>0</v>
      </c>
    </row>
    <row r="351" spans="1:38" x14ac:dyDescent="0.25">
      <c r="A351" s="1">
        <v>320</v>
      </c>
      <c r="B351" t="s">
        <v>51</v>
      </c>
      <c r="C351" t="s">
        <v>15</v>
      </c>
      <c r="D351">
        <v>2050</v>
      </c>
      <c r="E351" t="s">
        <v>17</v>
      </c>
      <c r="F351">
        <v>6.9541230008765872E-2</v>
      </c>
      <c r="G351" t="s">
        <v>19</v>
      </c>
      <c r="I351" t="s">
        <v>26</v>
      </c>
      <c r="J351">
        <v>7.5267597864116437E-2</v>
      </c>
      <c r="K351" t="s">
        <v>19</v>
      </c>
      <c r="L351" t="s">
        <v>30</v>
      </c>
      <c r="M351" t="s">
        <v>26</v>
      </c>
      <c r="N351">
        <f t="shared" si="117"/>
        <v>8.2344931986804646</v>
      </c>
      <c r="O351">
        <f t="shared" si="139"/>
        <v>-46.747929156787841</v>
      </c>
      <c r="P351">
        <f t="shared" si="137"/>
        <v>0</v>
      </c>
      <c r="Q351">
        <f t="shared" si="138"/>
        <v>0</v>
      </c>
      <c r="S351">
        <f>100*ABS(J349-J351)/ABS(J349)</f>
        <v>8.3525879470260271</v>
      </c>
      <c r="T351">
        <f t="shared" si="122"/>
        <v>0</v>
      </c>
      <c r="U351">
        <f t="shared" si="123"/>
        <v>0</v>
      </c>
      <c r="V351">
        <f t="shared" si="124"/>
        <v>0</v>
      </c>
      <c r="W351">
        <f t="shared" si="125"/>
        <v>0</v>
      </c>
      <c r="AC351">
        <f t="shared" si="126"/>
        <v>0</v>
      </c>
      <c r="AD351">
        <f t="shared" si="127"/>
        <v>0</v>
      </c>
      <c r="AE351">
        <f t="shared" si="128"/>
        <v>0</v>
      </c>
      <c r="AF351">
        <f t="shared" si="129"/>
        <v>0</v>
      </c>
      <c r="AI351">
        <f t="shared" si="130"/>
        <v>0</v>
      </c>
      <c r="AJ351">
        <f t="shared" si="131"/>
        <v>0</v>
      </c>
      <c r="AK351">
        <f t="shared" si="132"/>
        <v>0</v>
      </c>
      <c r="AL351">
        <f t="shared" si="133"/>
        <v>0</v>
      </c>
    </row>
    <row r="352" spans="1:38" x14ac:dyDescent="0.25">
      <c r="A352" s="1">
        <v>355</v>
      </c>
      <c r="B352" t="s">
        <v>51</v>
      </c>
      <c r="C352" t="s">
        <v>16</v>
      </c>
      <c r="D352">
        <v>2020</v>
      </c>
      <c r="E352" t="s">
        <v>17</v>
      </c>
      <c r="F352">
        <v>0.14005889796353449</v>
      </c>
      <c r="G352" t="s">
        <v>19</v>
      </c>
      <c r="I352" t="s">
        <v>26</v>
      </c>
      <c r="J352">
        <v>0.14134210495911731</v>
      </c>
      <c r="K352" t="s">
        <v>19</v>
      </c>
      <c r="L352" t="s">
        <v>30</v>
      </c>
      <c r="M352" t="s">
        <v>26</v>
      </c>
      <c r="N352">
        <f t="shared" si="117"/>
        <v>0.91619098410792388</v>
      </c>
      <c r="O352">
        <f>((J352-$J$352)*100)/$J$352</f>
        <v>0</v>
      </c>
      <c r="P352">
        <f t="shared" si="137"/>
        <v>0</v>
      </c>
      <c r="Q352">
        <f t="shared" si="138"/>
        <v>0</v>
      </c>
      <c r="T352">
        <f t="shared" si="122"/>
        <v>0</v>
      </c>
      <c r="U352">
        <f t="shared" si="123"/>
        <v>0</v>
      </c>
      <c r="V352">
        <f t="shared" si="124"/>
        <v>0</v>
      </c>
      <c r="W352">
        <f t="shared" si="125"/>
        <v>0</v>
      </c>
      <c r="AC352">
        <f t="shared" si="126"/>
        <v>0</v>
      </c>
      <c r="AD352">
        <f t="shared" si="127"/>
        <v>0</v>
      </c>
      <c r="AE352">
        <f t="shared" si="128"/>
        <v>0</v>
      </c>
      <c r="AF352">
        <f t="shared" si="129"/>
        <v>0</v>
      </c>
      <c r="AI352">
        <f t="shared" si="130"/>
        <v>0</v>
      </c>
      <c r="AJ352">
        <f t="shared" si="131"/>
        <v>0</v>
      </c>
      <c r="AK352">
        <f t="shared" si="132"/>
        <v>0</v>
      </c>
      <c r="AL352">
        <f t="shared" si="133"/>
        <v>0</v>
      </c>
    </row>
    <row r="353" spans="1:38" x14ac:dyDescent="0.25">
      <c r="A353" s="1">
        <v>367</v>
      </c>
      <c r="B353" t="s">
        <v>51</v>
      </c>
      <c r="C353" t="s">
        <v>16</v>
      </c>
      <c r="D353">
        <v>2025</v>
      </c>
      <c r="E353" t="s">
        <v>17</v>
      </c>
      <c r="F353">
        <v>0.11087798756704779</v>
      </c>
      <c r="G353" t="s">
        <v>19</v>
      </c>
      <c r="I353" t="s">
        <v>26</v>
      </c>
      <c r="J353">
        <v>0.1075435722067072</v>
      </c>
      <c r="K353" t="s">
        <v>19</v>
      </c>
      <c r="L353" t="s">
        <v>30</v>
      </c>
      <c r="M353" t="s">
        <v>26</v>
      </c>
      <c r="N353">
        <f t="shared" si="117"/>
        <v>-3.0072834414714467</v>
      </c>
      <c r="O353">
        <f t="shared" ref="O353:O358" si="140">((J353-$J$352)*100)/$J$352</f>
        <v>-23.91257209745547</v>
      </c>
      <c r="P353">
        <f t="shared" si="137"/>
        <v>0</v>
      </c>
      <c r="Q353">
        <f t="shared" si="138"/>
        <v>0</v>
      </c>
      <c r="T353">
        <f t="shared" si="122"/>
        <v>0</v>
      </c>
      <c r="U353">
        <f t="shared" si="123"/>
        <v>0</v>
      </c>
      <c r="V353">
        <f t="shared" si="124"/>
        <v>0</v>
      </c>
      <c r="W353">
        <f t="shared" si="125"/>
        <v>0</v>
      </c>
      <c r="AC353">
        <f t="shared" si="126"/>
        <v>0</v>
      </c>
      <c r="AD353">
        <f t="shared" si="127"/>
        <v>0</v>
      </c>
      <c r="AE353">
        <f t="shared" si="128"/>
        <v>0</v>
      </c>
      <c r="AF353">
        <f t="shared" si="129"/>
        <v>0</v>
      </c>
      <c r="AI353">
        <f t="shared" si="130"/>
        <v>0</v>
      </c>
      <c r="AJ353">
        <f t="shared" si="131"/>
        <v>0</v>
      </c>
      <c r="AK353">
        <f t="shared" si="132"/>
        <v>0</v>
      </c>
      <c r="AL353">
        <f t="shared" si="133"/>
        <v>0</v>
      </c>
    </row>
    <row r="354" spans="1:38" x14ac:dyDescent="0.25">
      <c r="A354" s="1">
        <v>397</v>
      </c>
      <c r="B354" t="s">
        <v>51</v>
      </c>
      <c r="C354" t="s">
        <v>16</v>
      </c>
      <c r="D354">
        <v>2030</v>
      </c>
      <c r="E354" t="s">
        <v>17</v>
      </c>
      <c r="F354">
        <v>9.2492392037505949E-2</v>
      </c>
      <c r="G354" t="s">
        <v>19</v>
      </c>
      <c r="I354" t="s">
        <v>26</v>
      </c>
      <c r="J354">
        <v>8.8671872013633357E-2</v>
      </c>
      <c r="K354" t="s">
        <v>19</v>
      </c>
      <c r="L354" t="s">
        <v>30</v>
      </c>
      <c r="M354" t="s">
        <v>26</v>
      </c>
      <c r="N354">
        <f t="shared" si="117"/>
        <v>-4.1306316548969342</v>
      </c>
      <c r="O354">
        <f t="shared" si="140"/>
        <v>-37.264361501279915</v>
      </c>
      <c r="P354">
        <f t="shared" si="137"/>
        <v>0</v>
      </c>
      <c r="Q354">
        <f t="shared" si="138"/>
        <v>1</v>
      </c>
      <c r="T354">
        <f t="shared" si="122"/>
        <v>0</v>
      </c>
      <c r="U354">
        <f t="shared" si="123"/>
        <v>0</v>
      </c>
      <c r="V354">
        <f t="shared" si="124"/>
        <v>0</v>
      </c>
      <c r="W354">
        <f t="shared" si="125"/>
        <v>0</v>
      </c>
      <c r="AC354">
        <f t="shared" si="126"/>
        <v>0</v>
      </c>
      <c r="AD354">
        <f t="shared" si="127"/>
        <v>0</v>
      </c>
      <c r="AE354">
        <f t="shared" si="128"/>
        <v>0</v>
      </c>
      <c r="AF354">
        <f t="shared" si="129"/>
        <v>0</v>
      </c>
      <c r="AI354">
        <f t="shared" si="130"/>
        <v>0</v>
      </c>
      <c r="AJ354">
        <f t="shared" si="131"/>
        <v>0</v>
      </c>
      <c r="AK354">
        <f t="shared" si="132"/>
        <v>0</v>
      </c>
      <c r="AL354">
        <f t="shared" si="133"/>
        <v>0</v>
      </c>
    </row>
    <row r="355" spans="1:38" x14ac:dyDescent="0.25">
      <c r="A355" s="1">
        <v>427</v>
      </c>
      <c r="B355" t="s">
        <v>51</v>
      </c>
      <c r="C355" t="s">
        <v>16</v>
      </c>
      <c r="D355">
        <v>2035</v>
      </c>
      <c r="E355" t="s">
        <v>17</v>
      </c>
      <c r="F355">
        <v>8.5998423541343558E-2</v>
      </c>
      <c r="G355" t="s">
        <v>19</v>
      </c>
      <c r="I355" t="s">
        <v>26</v>
      </c>
      <c r="J355">
        <v>8.3685525842016231E-2</v>
      </c>
      <c r="K355" t="s">
        <v>19</v>
      </c>
      <c r="L355" t="s">
        <v>30</v>
      </c>
      <c r="M355" t="s">
        <v>26</v>
      </c>
      <c r="N355">
        <f t="shared" si="117"/>
        <v>-2.6894652298078534</v>
      </c>
      <c r="O355">
        <f t="shared" si="140"/>
        <v>-40.792217671993797</v>
      </c>
      <c r="P355">
        <f t="shared" si="137"/>
        <v>0</v>
      </c>
      <c r="Q355">
        <f t="shared" si="138"/>
        <v>0</v>
      </c>
      <c r="T355">
        <f t="shared" si="122"/>
        <v>0</v>
      </c>
      <c r="U355">
        <f t="shared" si="123"/>
        <v>0</v>
      </c>
      <c r="V355">
        <f t="shared" si="124"/>
        <v>0</v>
      </c>
      <c r="W355">
        <f t="shared" si="125"/>
        <v>0</v>
      </c>
      <c r="AC355">
        <f t="shared" si="126"/>
        <v>0</v>
      </c>
      <c r="AD355">
        <f t="shared" si="127"/>
        <v>0</v>
      </c>
      <c r="AE355">
        <f t="shared" si="128"/>
        <v>0</v>
      </c>
      <c r="AF355">
        <f t="shared" si="129"/>
        <v>0</v>
      </c>
      <c r="AI355">
        <f t="shared" si="130"/>
        <v>0</v>
      </c>
      <c r="AJ355">
        <f t="shared" si="131"/>
        <v>0</v>
      </c>
      <c r="AK355">
        <f t="shared" si="132"/>
        <v>0</v>
      </c>
      <c r="AL355">
        <f t="shared" si="133"/>
        <v>0</v>
      </c>
    </row>
    <row r="356" spans="1:38" x14ac:dyDescent="0.25">
      <c r="A356" s="1">
        <v>448</v>
      </c>
      <c r="B356" t="s">
        <v>71</v>
      </c>
      <c r="C356" t="s">
        <v>16</v>
      </c>
      <c r="D356">
        <v>2040</v>
      </c>
      <c r="E356" t="s">
        <v>17</v>
      </c>
      <c r="F356">
        <v>8.1466169850061068E-2</v>
      </c>
      <c r="G356" t="s">
        <v>19</v>
      </c>
      <c r="I356" t="s">
        <v>26</v>
      </c>
      <c r="J356">
        <v>8.0722642627398797E-2</v>
      </c>
      <c r="K356" t="s">
        <v>19</v>
      </c>
      <c r="L356" t="s">
        <v>30</v>
      </c>
      <c r="M356" t="s">
        <v>26</v>
      </c>
      <c r="N356">
        <f t="shared" si="117"/>
        <v>-0.91268218946679003</v>
      </c>
      <c r="O356">
        <f t="shared" si="140"/>
        <v>-42.888467204625599</v>
      </c>
      <c r="P356">
        <f t="shared" si="137"/>
        <v>0</v>
      </c>
      <c r="Q356">
        <f t="shared" si="138"/>
        <v>0</v>
      </c>
      <c r="T356">
        <f t="shared" si="122"/>
        <v>0</v>
      </c>
      <c r="U356">
        <f t="shared" si="123"/>
        <v>0</v>
      </c>
      <c r="V356">
        <f t="shared" si="124"/>
        <v>0</v>
      </c>
      <c r="W356">
        <f t="shared" si="125"/>
        <v>0</v>
      </c>
      <c r="AC356">
        <f t="shared" si="126"/>
        <v>0</v>
      </c>
      <c r="AD356">
        <f t="shared" si="127"/>
        <v>0</v>
      </c>
      <c r="AE356">
        <f t="shared" si="128"/>
        <v>0</v>
      </c>
      <c r="AF356">
        <f t="shared" si="129"/>
        <v>0</v>
      </c>
      <c r="AI356">
        <f t="shared" si="130"/>
        <v>0</v>
      </c>
      <c r="AJ356">
        <f t="shared" si="131"/>
        <v>0</v>
      </c>
      <c r="AK356">
        <f t="shared" si="132"/>
        <v>0</v>
      </c>
      <c r="AL356">
        <f t="shared" si="133"/>
        <v>0</v>
      </c>
    </row>
    <row r="357" spans="1:38" x14ac:dyDescent="0.25">
      <c r="A357" s="1">
        <v>478</v>
      </c>
      <c r="B357" t="s">
        <v>51</v>
      </c>
      <c r="C357" t="s">
        <v>16</v>
      </c>
      <c r="D357">
        <v>2045</v>
      </c>
      <c r="E357" t="s">
        <v>17</v>
      </c>
      <c r="F357">
        <v>7.6969164117126204E-2</v>
      </c>
      <c r="G357" t="s">
        <v>19</v>
      </c>
      <c r="I357" t="s">
        <v>26</v>
      </c>
      <c r="J357">
        <v>7.7236295829328921E-2</v>
      </c>
      <c r="K357" t="s">
        <v>19</v>
      </c>
      <c r="L357" t="s">
        <v>30</v>
      </c>
      <c r="M357" t="s">
        <v>26</v>
      </c>
      <c r="N357">
        <f t="shared" si="117"/>
        <v>0.34706328861284658</v>
      </c>
      <c r="O357">
        <f t="shared" si="140"/>
        <v>-45.355068928915948</v>
      </c>
      <c r="P357">
        <f t="shared" si="137"/>
        <v>0</v>
      </c>
      <c r="Q357">
        <f t="shared" si="138"/>
        <v>0</v>
      </c>
      <c r="T357">
        <f t="shared" si="122"/>
        <v>0</v>
      </c>
      <c r="U357">
        <f t="shared" si="123"/>
        <v>0</v>
      </c>
      <c r="V357">
        <f t="shared" si="124"/>
        <v>0</v>
      </c>
      <c r="W357">
        <f t="shared" si="125"/>
        <v>0</v>
      </c>
      <c r="AC357">
        <f t="shared" si="126"/>
        <v>0</v>
      </c>
      <c r="AD357">
        <f t="shared" si="127"/>
        <v>0</v>
      </c>
      <c r="AE357">
        <f t="shared" si="128"/>
        <v>0</v>
      </c>
      <c r="AF357">
        <f t="shared" si="129"/>
        <v>0</v>
      </c>
      <c r="AI357">
        <f t="shared" si="130"/>
        <v>0</v>
      </c>
      <c r="AJ357">
        <f t="shared" si="131"/>
        <v>0</v>
      </c>
      <c r="AK357">
        <f t="shared" si="132"/>
        <v>0</v>
      </c>
      <c r="AL357">
        <f t="shared" si="133"/>
        <v>0</v>
      </c>
    </row>
    <row r="358" spans="1:38" x14ac:dyDescent="0.25">
      <c r="A358" s="1">
        <v>498</v>
      </c>
      <c r="B358" t="s">
        <v>51</v>
      </c>
      <c r="C358" t="s">
        <v>16</v>
      </c>
      <c r="D358">
        <v>2050</v>
      </c>
      <c r="E358" t="s">
        <v>17</v>
      </c>
      <c r="F358">
        <v>7.295448354439335E-2</v>
      </c>
      <c r="G358" t="s">
        <v>19</v>
      </c>
      <c r="I358" t="s">
        <v>26</v>
      </c>
      <c r="J358">
        <v>7.4549276266592038E-2</v>
      </c>
      <c r="K358" t="s">
        <v>19</v>
      </c>
      <c r="L358" t="s">
        <v>30</v>
      </c>
      <c r="M358" t="s">
        <v>26</v>
      </c>
      <c r="N358">
        <f t="shared" si="117"/>
        <v>2.1860105708626452</v>
      </c>
      <c r="O358">
        <f t="shared" si="140"/>
        <v>-47.256144028592793</v>
      </c>
      <c r="P358">
        <f t="shared" si="137"/>
        <v>0</v>
      </c>
      <c r="Q358">
        <f t="shared" si="138"/>
        <v>0</v>
      </c>
      <c r="S358">
        <f>100*ABS(J356-J358)/ABS(J356)</f>
        <v>7.6476266879689607</v>
      </c>
      <c r="T358">
        <f t="shared" si="122"/>
        <v>0</v>
      </c>
      <c r="U358">
        <f t="shared" si="123"/>
        <v>0</v>
      </c>
      <c r="V358">
        <f t="shared" si="124"/>
        <v>0</v>
      </c>
      <c r="W358">
        <f t="shared" si="125"/>
        <v>0</v>
      </c>
      <c r="AC358">
        <f t="shared" si="126"/>
        <v>0</v>
      </c>
      <c r="AD358">
        <f t="shared" si="127"/>
        <v>0</v>
      </c>
      <c r="AE358">
        <f t="shared" si="128"/>
        <v>0</v>
      </c>
      <c r="AF358">
        <f t="shared" si="129"/>
        <v>0</v>
      </c>
      <c r="AI358">
        <f t="shared" si="130"/>
        <v>0</v>
      </c>
      <c r="AJ358">
        <f t="shared" si="131"/>
        <v>0</v>
      </c>
      <c r="AK358">
        <f t="shared" si="132"/>
        <v>0</v>
      </c>
      <c r="AL358">
        <f t="shared" si="133"/>
        <v>0</v>
      </c>
    </row>
    <row r="359" spans="1:38" x14ac:dyDescent="0.25">
      <c r="A359" s="1">
        <v>18</v>
      </c>
      <c r="B359" t="s">
        <v>52</v>
      </c>
      <c r="C359" t="s">
        <v>14</v>
      </c>
      <c r="D359">
        <v>2020</v>
      </c>
      <c r="E359" t="s">
        <v>17</v>
      </c>
      <c r="F359">
        <v>0.1219275612193533</v>
      </c>
      <c r="G359" t="s">
        <v>19</v>
      </c>
      <c r="I359" t="s">
        <v>27</v>
      </c>
      <c r="J359">
        <v>0.12261625684670879</v>
      </c>
      <c r="K359" t="s">
        <v>19</v>
      </c>
      <c r="L359" t="s">
        <v>30</v>
      </c>
      <c r="M359" t="s">
        <v>27</v>
      </c>
      <c r="N359">
        <f t="shared" si="117"/>
        <v>0.56483999226105641</v>
      </c>
      <c r="O359">
        <f>((J359-$J$359)*100)/$J$359</f>
        <v>0</v>
      </c>
      <c r="P359">
        <f t="shared" si="137"/>
        <v>0</v>
      </c>
      <c r="Q359">
        <f t="shared" si="138"/>
        <v>0</v>
      </c>
      <c r="T359">
        <f t="shared" si="122"/>
        <v>0</v>
      </c>
      <c r="U359">
        <f t="shared" si="123"/>
        <v>0</v>
      </c>
      <c r="V359">
        <f t="shared" si="124"/>
        <v>0</v>
      </c>
      <c r="W359">
        <f t="shared" si="125"/>
        <v>0</v>
      </c>
      <c r="AC359">
        <f t="shared" si="126"/>
        <v>0</v>
      </c>
      <c r="AD359">
        <f t="shared" si="127"/>
        <v>0</v>
      </c>
      <c r="AE359">
        <f t="shared" si="128"/>
        <v>0</v>
      </c>
      <c r="AF359">
        <f t="shared" si="129"/>
        <v>0</v>
      </c>
      <c r="AI359">
        <f t="shared" si="130"/>
        <v>0</v>
      </c>
      <c r="AJ359">
        <f t="shared" si="131"/>
        <v>0</v>
      </c>
      <c r="AK359">
        <f t="shared" si="132"/>
        <v>0</v>
      </c>
      <c r="AL359">
        <f t="shared" si="133"/>
        <v>0</v>
      </c>
    </row>
    <row r="360" spans="1:38" x14ac:dyDescent="0.25">
      <c r="A360" s="1">
        <v>25</v>
      </c>
      <c r="B360" t="s">
        <v>52</v>
      </c>
      <c r="C360" t="s">
        <v>14</v>
      </c>
      <c r="D360">
        <v>2025</v>
      </c>
      <c r="E360" t="s">
        <v>17</v>
      </c>
      <c r="F360">
        <v>0.1033500904786006</v>
      </c>
      <c r="G360" t="s">
        <v>19</v>
      </c>
      <c r="I360" t="s">
        <v>27</v>
      </c>
      <c r="J360">
        <v>0.10370925131794841</v>
      </c>
      <c r="K360" t="s">
        <v>19</v>
      </c>
      <c r="L360" t="s">
        <v>30</v>
      </c>
      <c r="M360" t="s">
        <v>27</v>
      </c>
      <c r="N360">
        <f t="shared" si="117"/>
        <v>0.34751865013817057</v>
      </c>
      <c r="O360">
        <f t="shared" ref="O360:O365" si="141">((J360-$J$359)*100)/$J$359</f>
        <v>-15.419656426469913</v>
      </c>
      <c r="P360">
        <f t="shared" si="137"/>
        <v>0</v>
      </c>
      <c r="Q360">
        <f t="shared" si="138"/>
        <v>0</v>
      </c>
      <c r="T360">
        <f t="shared" si="122"/>
        <v>0</v>
      </c>
      <c r="U360">
        <f t="shared" si="123"/>
        <v>0</v>
      </c>
      <c r="V360">
        <f t="shared" si="124"/>
        <v>0</v>
      </c>
      <c r="W360">
        <f t="shared" si="125"/>
        <v>0</v>
      </c>
      <c r="AC360">
        <f t="shared" si="126"/>
        <v>0</v>
      </c>
      <c r="AD360">
        <f t="shared" si="127"/>
        <v>0</v>
      </c>
      <c r="AE360">
        <f t="shared" si="128"/>
        <v>0</v>
      </c>
      <c r="AF360">
        <f t="shared" si="129"/>
        <v>0</v>
      </c>
      <c r="AI360">
        <f t="shared" si="130"/>
        <v>0</v>
      </c>
      <c r="AJ360">
        <f t="shared" si="131"/>
        <v>0</v>
      </c>
      <c r="AK360">
        <f t="shared" si="132"/>
        <v>0</v>
      </c>
      <c r="AL360">
        <f t="shared" si="133"/>
        <v>0</v>
      </c>
    </row>
    <row r="361" spans="1:38" x14ac:dyDescent="0.25">
      <c r="A361" s="1">
        <v>55</v>
      </c>
      <c r="B361" t="s">
        <v>52</v>
      </c>
      <c r="C361" t="s">
        <v>14</v>
      </c>
      <c r="D361">
        <v>2030</v>
      </c>
      <c r="E361" t="s">
        <v>17</v>
      </c>
      <c r="F361">
        <v>9.0234325564960777E-2</v>
      </c>
      <c r="G361" t="s">
        <v>19</v>
      </c>
      <c r="I361" t="s">
        <v>27</v>
      </c>
      <c r="J361">
        <v>9.0278284648632148E-2</v>
      </c>
      <c r="K361" t="s">
        <v>19</v>
      </c>
      <c r="L361" t="s">
        <v>30</v>
      </c>
      <c r="M361" t="s">
        <v>27</v>
      </c>
      <c r="N361">
        <f t="shared" ref="N361:N421" si="142">((J361-F361)/F361)*100</f>
        <v>4.8716586948638417E-2</v>
      </c>
      <c r="O361">
        <f t="shared" si="141"/>
        <v>-26.373315439325978</v>
      </c>
      <c r="P361">
        <f t="shared" si="137"/>
        <v>0</v>
      </c>
      <c r="Q361">
        <f t="shared" si="138"/>
        <v>0</v>
      </c>
      <c r="T361">
        <f t="shared" si="122"/>
        <v>0</v>
      </c>
      <c r="U361">
        <f t="shared" si="123"/>
        <v>0</v>
      </c>
      <c r="V361">
        <f t="shared" si="124"/>
        <v>0</v>
      </c>
      <c r="W361">
        <f t="shared" si="125"/>
        <v>0</v>
      </c>
      <c r="AC361">
        <f t="shared" si="126"/>
        <v>0</v>
      </c>
      <c r="AD361">
        <f t="shared" si="127"/>
        <v>0</v>
      </c>
      <c r="AE361">
        <f t="shared" si="128"/>
        <v>0</v>
      </c>
      <c r="AF361">
        <f t="shared" si="129"/>
        <v>0</v>
      </c>
      <c r="AI361">
        <f t="shared" si="130"/>
        <v>0</v>
      </c>
      <c r="AJ361">
        <f t="shared" si="131"/>
        <v>0</v>
      </c>
      <c r="AK361">
        <f t="shared" si="132"/>
        <v>0</v>
      </c>
      <c r="AL361">
        <f t="shared" si="133"/>
        <v>0</v>
      </c>
    </row>
    <row r="362" spans="1:38" x14ac:dyDescent="0.25">
      <c r="A362" s="1">
        <v>80</v>
      </c>
      <c r="B362" t="s">
        <v>52</v>
      </c>
      <c r="C362" t="s">
        <v>14</v>
      </c>
      <c r="D362">
        <v>2035</v>
      </c>
      <c r="E362" t="s">
        <v>17</v>
      </c>
      <c r="F362">
        <v>8.6770827730875674E-2</v>
      </c>
      <c r="G362" t="s">
        <v>19</v>
      </c>
      <c r="I362" t="s">
        <v>27</v>
      </c>
      <c r="J362">
        <v>8.6502651436671019E-2</v>
      </c>
      <c r="K362" t="s">
        <v>19</v>
      </c>
      <c r="L362" t="s">
        <v>30</v>
      </c>
      <c r="M362" t="s">
        <v>27</v>
      </c>
      <c r="N362">
        <f t="shared" si="142"/>
        <v>-0.30906273596515482</v>
      </c>
      <c r="O362">
        <f t="shared" si="141"/>
        <v>-29.45254270417497</v>
      </c>
      <c r="P362">
        <f t="shared" si="137"/>
        <v>0</v>
      </c>
      <c r="Q362">
        <f t="shared" si="138"/>
        <v>0</v>
      </c>
      <c r="T362">
        <f t="shared" si="122"/>
        <v>0</v>
      </c>
      <c r="U362">
        <f t="shared" si="123"/>
        <v>0</v>
      </c>
      <c r="V362">
        <f t="shared" si="124"/>
        <v>0</v>
      </c>
      <c r="W362">
        <f t="shared" si="125"/>
        <v>0</v>
      </c>
      <c r="AC362">
        <f t="shared" si="126"/>
        <v>0</v>
      </c>
      <c r="AD362">
        <f t="shared" si="127"/>
        <v>0</v>
      </c>
      <c r="AE362">
        <f t="shared" si="128"/>
        <v>0</v>
      </c>
      <c r="AF362">
        <f t="shared" si="129"/>
        <v>0</v>
      </c>
      <c r="AI362">
        <f t="shared" si="130"/>
        <v>0</v>
      </c>
      <c r="AJ362">
        <f t="shared" si="131"/>
        <v>0</v>
      </c>
      <c r="AK362">
        <f t="shared" si="132"/>
        <v>0</v>
      </c>
      <c r="AL362">
        <f t="shared" si="133"/>
        <v>0</v>
      </c>
    </row>
    <row r="363" spans="1:38" x14ac:dyDescent="0.25">
      <c r="A363" s="1">
        <v>102</v>
      </c>
      <c r="B363" t="s">
        <v>72</v>
      </c>
      <c r="C363" t="s">
        <v>14</v>
      </c>
      <c r="D363">
        <v>2040</v>
      </c>
      <c r="E363" t="s">
        <v>17</v>
      </c>
      <c r="F363">
        <v>8.4443758306863737E-2</v>
      </c>
      <c r="G363" t="s">
        <v>19</v>
      </c>
      <c r="I363" t="s">
        <v>27</v>
      </c>
      <c r="J363">
        <v>8.3782834829904784E-2</v>
      </c>
      <c r="K363" t="s">
        <v>19</v>
      </c>
      <c r="L363" t="s">
        <v>30</v>
      </c>
      <c r="M363" t="s">
        <v>27</v>
      </c>
      <c r="N363">
        <f t="shared" si="142"/>
        <v>-0.78267889801540402</v>
      </c>
      <c r="O363">
        <f t="shared" si="141"/>
        <v>-31.670696052443031</v>
      </c>
      <c r="P363">
        <f t="shared" si="137"/>
        <v>0</v>
      </c>
      <c r="Q363">
        <f t="shared" si="138"/>
        <v>0</v>
      </c>
      <c r="T363">
        <f t="shared" si="122"/>
        <v>0</v>
      </c>
      <c r="U363">
        <f t="shared" si="123"/>
        <v>0</v>
      </c>
      <c r="V363">
        <f t="shared" si="124"/>
        <v>0</v>
      </c>
      <c r="W363">
        <f t="shared" si="125"/>
        <v>0</v>
      </c>
      <c r="AC363">
        <f t="shared" si="126"/>
        <v>0</v>
      </c>
      <c r="AD363">
        <f t="shared" si="127"/>
        <v>0</v>
      </c>
      <c r="AE363">
        <f t="shared" si="128"/>
        <v>0</v>
      </c>
      <c r="AF363">
        <f t="shared" si="129"/>
        <v>0</v>
      </c>
      <c r="AI363">
        <f t="shared" si="130"/>
        <v>0</v>
      </c>
      <c r="AJ363">
        <f t="shared" si="131"/>
        <v>0</v>
      </c>
      <c r="AK363">
        <f t="shared" si="132"/>
        <v>0</v>
      </c>
      <c r="AL363">
        <f t="shared" si="133"/>
        <v>0</v>
      </c>
    </row>
    <row r="364" spans="1:38" x14ac:dyDescent="0.25">
      <c r="A364" s="1">
        <v>133</v>
      </c>
      <c r="B364" t="s">
        <v>52</v>
      </c>
      <c r="C364" t="s">
        <v>14</v>
      </c>
      <c r="D364">
        <v>2045</v>
      </c>
      <c r="E364" t="s">
        <v>17</v>
      </c>
      <c r="F364">
        <v>8.0895040984322611E-2</v>
      </c>
      <c r="G364" t="s">
        <v>19</v>
      </c>
      <c r="I364" t="s">
        <v>27</v>
      </c>
      <c r="J364">
        <v>7.9775433695556633E-2</v>
      </c>
      <c r="K364" t="s">
        <v>19</v>
      </c>
      <c r="L364" t="s">
        <v>30</v>
      </c>
      <c r="M364" t="s">
        <v>27</v>
      </c>
      <c r="N364">
        <f t="shared" si="142"/>
        <v>-1.3840246264081342</v>
      </c>
      <c r="O364">
        <f t="shared" si="141"/>
        <v>-34.938942235620914</v>
      </c>
      <c r="P364">
        <f t="shared" si="137"/>
        <v>0</v>
      </c>
      <c r="Q364">
        <f t="shared" si="138"/>
        <v>0</v>
      </c>
      <c r="T364">
        <f t="shared" si="122"/>
        <v>0</v>
      </c>
      <c r="U364">
        <f t="shared" si="123"/>
        <v>0</v>
      </c>
      <c r="V364">
        <f t="shared" si="124"/>
        <v>0</v>
      </c>
      <c r="W364">
        <f t="shared" si="125"/>
        <v>0</v>
      </c>
      <c r="AC364">
        <f t="shared" si="126"/>
        <v>0</v>
      </c>
      <c r="AD364">
        <f t="shared" si="127"/>
        <v>0</v>
      </c>
      <c r="AE364">
        <f t="shared" si="128"/>
        <v>0</v>
      </c>
      <c r="AF364">
        <f t="shared" si="129"/>
        <v>0</v>
      </c>
      <c r="AI364">
        <f t="shared" si="130"/>
        <v>0</v>
      </c>
      <c r="AJ364">
        <f t="shared" si="131"/>
        <v>0</v>
      </c>
      <c r="AK364">
        <f t="shared" si="132"/>
        <v>0</v>
      </c>
      <c r="AL364">
        <f t="shared" si="133"/>
        <v>0</v>
      </c>
    </row>
    <row r="365" spans="1:38" x14ac:dyDescent="0.25">
      <c r="A365" s="1">
        <v>152</v>
      </c>
      <c r="B365" t="s">
        <v>52</v>
      </c>
      <c r="C365" t="s">
        <v>14</v>
      </c>
      <c r="D365">
        <v>2050</v>
      </c>
      <c r="E365" t="s">
        <v>17</v>
      </c>
      <c r="F365">
        <v>7.8006853024383233E-2</v>
      </c>
      <c r="G365" t="s">
        <v>19</v>
      </c>
      <c r="I365" t="s">
        <v>27</v>
      </c>
      <c r="J365">
        <v>7.6417725712650528E-2</v>
      </c>
      <c r="K365" t="s">
        <v>19</v>
      </c>
      <c r="L365" t="s">
        <v>30</v>
      </c>
      <c r="M365" t="s">
        <v>27</v>
      </c>
      <c r="N365">
        <f t="shared" si="142"/>
        <v>-2.0371637235974362</v>
      </c>
      <c r="O365">
        <f t="shared" si="141"/>
        <v>-37.677329517418151</v>
      </c>
      <c r="P365">
        <f t="shared" si="137"/>
        <v>0</v>
      </c>
      <c r="Q365">
        <f t="shared" si="138"/>
        <v>0</v>
      </c>
      <c r="S365">
        <f>100*ABS(J363-J365)/ABS(J363)</f>
        <v>8.7907136732802602</v>
      </c>
      <c r="T365">
        <f t="shared" si="122"/>
        <v>0</v>
      </c>
      <c r="U365">
        <f t="shared" si="123"/>
        <v>0</v>
      </c>
      <c r="V365">
        <f t="shared" si="124"/>
        <v>0</v>
      </c>
      <c r="W365">
        <f t="shared" si="125"/>
        <v>0</v>
      </c>
      <c r="AC365">
        <f t="shared" si="126"/>
        <v>0</v>
      </c>
      <c r="AD365">
        <f t="shared" si="127"/>
        <v>0</v>
      </c>
      <c r="AE365">
        <f t="shared" si="128"/>
        <v>0</v>
      </c>
      <c r="AF365">
        <f t="shared" si="129"/>
        <v>0</v>
      </c>
      <c r="AI365">
        <f t="shared" si="130"/>
        <v>0</v>
      </c>
      <c r="AJ365">
        <f t="shared" si="131"/>
        <v>0</v>
      </c>
      <c r="AK365">
        <f t="shared" si="132"/>
        <v>0</v>
      </c>
      <c r="AL365">
        <f t="shared" si="133"/>
        <v>0</v>
      </c>
    </row>
    <row r="366" spans="1:38" x14ac:dyDescent="0.25">
      <c r="A366" s="1">
        <v>189</v>
      </c>
      <c r="B366" t="s">
        <v>52</v>
      </c>
      <c r="C366" t="s">
        <v>15</v>
      </c>
      <c r="D366">
        <v>2020</v>
      </c>
      <c r="E366" t="s">
        <v>17</v>
      </c>
      <c r="F366">
        <v>0.1214969081566203</v>
      </c>
      <c r="G366" t="s">
        <v>19</v>
      </c>
      <c r="I366" t="s">
        <v>27</v>
      </c>
      <c r="J366">
        <v>0.1222910772371454</v>
      </c>
      <c r="K366" t="s">
        <v>19</v>
      </c>
      <c r="L366" t="s">
        <v>30</v>
      </c>
      <c r="M366" t="s">
        <v>27</v>
      </c>
      <c r="N366">
        <f t="shared" si="142"/>
        <v>0.65365373701637197</v>
      </c>
      <c r="O366">
        <f>((J366-$J$366)*100)/$J$366</f>
        <v>0</v>
      </c>
      <c r="P366">
        <f t="shared" si="137"/>
        <v>0</v>
      </c>
      <c r="Q366">
        <f t="shared" si="138"/>
        <v>0</v>
      </c>
      <c r="T366">
        <f t="shared" si="122"/>
        <v>0</v>
      </c>
      <c r="U366">
        <f t="shared" si="123"/>
        <v>0</v>
      </c>
      <c r="V366">
        <f t="shared" si="124"/>
        <v>0</v>
      </c>
      <c r="W366">
        <f t="shared" si="125"/>
        <v>0</v>
      </c>
      <c r="AC366">
        <f t="shared" si="126"/>
        <v>0</v>
      </c>
      <c r="AD366">
        <f t="shared" si="127"/>
        <v>0</v>
      </c>
      <c r="AE366">
        <f t="shared" si="128"/>
        <v>0</v>
      </c>
      <c r="AF366">
        <f t="shared" si="129"/>
        <v>0</v>
      </c>
      <c r="AI366">
        <f t="shared" si="130"/>
        <v>0</v>
      </c>
      <c r="AJ366">
        <f t="shared" si="131"/>
        <v>0</v>
      </c>
      <c r="AK366">
        <f t="shared" si="132"/>
        <v>0</v>
      </c>
      <c r="AL366">
        <f t="shared" si="133"/>
        <v>0</v>
      </c>
    </row>
    <row r="367" spans="1:38" x14ac:dyDescent="0.25">
      <c r="A367" s="1">
        <v>213</v>
      </c>
      <c r="B367" t="s">
        <v>52</v>
      </c>
      <c r="C367" t="s">
        <v>15</v>
      </c>
      <c r="D367">
        <v>2025</v>
      </c>
      <c r="E367" t="s">
        <v>17</v>
      </c>
      <c r="F367">
        <v>9.7262436429514265E-2</v>
      </c>
      <c r="G367" t="s">
        <v>19</v>
      </c>
      <c r="I367" t="s">
        <v>27</v>
      </c>
      <c r="J367">
        <v>0.10054247559817819</v>
      </c>
      <c r="K367" t="s">
        <v>19</v>
      </c>
      <c r="L367" t="s">
        <v>30</v>
      </c>
      <c r="M367" t="s">
        <v>27</v>
      </c>
      <c r="N367">
        <f t="shared" si="142"/>
        <v>3.3723596581306712</v>
      </c>
      <c r="O367">
        <f t="shared" ref="O367:O372" si="143">((J367-$J$366)*100)/$J$366</f>
        <v>-17.784291487426</v>
      </c>
      <c r="P367">
        <f t="shared" si="137"/>
        <v>0</v>
      </c>
      <c r="Q367">
        <f t="shared" si="138"/>
        <v>0</v>
      </c>
      <c r="T367">
        <f t="shared" si="122"/>
        <v>0</v>
      </c>
      <c r="U367">
        <f t="shared" si="123"/>
        <v>0</v>
      </c>
      <c r="V367">
        <f t="shared" si="124"/>
        <v>0</v>
      </c>
      <c r="W367">
        <f t="shared" si="125"/>
        <v>0</v>
      </c>
      <c r="AC367">
        <f t="shared" si="126"/>
        <v>0</v>
      </c>
      <c r="AD367">
        <f t="shared" si="127"/>
        <v>0</v>
      </c>
      <c r="AE367">
        <f t="shared" si="128"/>
        <v>0</v>
      </c>
      <c r="AF367">
        <f t="shared" si="129"/>
        <v>0</v>
      </c>
      <c r="AI367">
        <f t="shared" si="130"/>
        <v>0</v>
      </c>
      <c r="AJ367">
        <f t="shared" si="131"/>
        <v>0</v>
      </c>
      <c r="AK367">
        <f t="shared" si="132"/>
        <v>0</v>
      </c>
      <c r="AL367">
        <f t="shared" si="133"/>
        <v>0</v>
      </c>
    </row>
    <row r="368" spans="1:38" x14ac:dyDescent="0.25">
      <c r="A368" s="1">
        <v>224</v>
      </c>
      <c r="B368" t="s">
        <v>52</v>
      </c>
      <c r="C368" t="s">
        <v>15</v>
      </c>
      <c r="D368">
        <v>2030</v>
      </c>
      <c r="E368" t="s">
        <v>17</v>
      </c>
      <c r="F368">
        <v>8.2453505709239552E-2</v>
      </c>
      <c r="G368" t="s">
        <v>19</v>
      </c>
      <c r="I368" t="s">
        <v>27</v>
      </c>
      <c r="J368">
        <v>8.6055824471528153E-2</v>
      </c>
      <c r="K368" t="s">
        <v>19</v>
      </c>
      <c r="L368" t="s">
        <v>30</v>
      </c>
      <c r="M368" t="s">
        <v>27</v>
      </c>
      <c r="N368">
        <f t="shared" si="142"/>
        <v>4.368909158322098</v>
      </c>
      <c r="O368">
        <f t="shared" si="143"/>
        <v>-29.630332469269426</v>
      </c>
      <c r="P368">
        <f t="shared" si="137"/>
        <v>0</v>
      </c>
      <c r="Q368">
        <f t="shared" si="138"/>
        <v>0</v>
      </c>
      <c r="T368">
        <f t="shared" si="122"/>
        <v>0</v>
      </c>
      <c r="U368">
        <f t="shared" si="123"/>
        <v>0</v>
      </c>
      <c r="V368">
        <f t="shared" si="124"/>
        <v>0</v>
      </c>
      <c r="W368">
        <f t="shared" si="125"/>
        <v>0</v>
      </c>
      <c r="AC368">
        <f t="shared" si="126"/>
        <v>0</v>
      </c>
      <c r="AD368">
        <f t="shared" si="127"/>
        <v>0</v>
      </c>
      <c r="AE368">
        <f t="shared" si="128"/>
        <v>0</v>
      </c>
      <c r="AF368">
        <f t="shared" si="129"/>
        <v>0</v>
      </c>
      <c r="AI368">
        <f t="shared" si="130"/>
        <v>0</v>
      </c>
      <c r="AJ368">
        <f t="shared" si="131"/>
        <v>0</v>
      </c>
      <c r="AK368">
        <f t="shared" si="132"/>
        <v>0</v>
      </c>
      <c r="AL368">
        <f t="shared" si="133"/>
        <v>0</v>
      </c>
    </row>
    <row r="369" spans="1:38" x14ac:dyDescent="0.25">
      <c r="A369" s="1">
        <v>257</v>
      </c>
      <c r="B369" t="s">
        <v>52</v>
      </c>
      <c r="C369" t="s">
        <v>15</v>
      </c>
      <c r="D369">
        <v>2035</v>
      </c>
      <c r="E369" t="s">
        <v>17</v>
      </c>
      <c r="F369">
        <v>7.8569147126319974E-2</v>
      </c>
      <c r="G369" t="s">
        <v>19</v>
      </c>
      <c r="I369" t="s">
        <v>27</v>
      </c>
      <c r="J369">
        <v>8.1506247706071761E-2</v>
      </c>
      <c r="K369" t="s">
        <v>19</v>
      </c>
      <c r="L369" t="s">
        <v>30</v>
      </c>
      <c r="M369" t="s">
        <v>27</v>
      </c>
      <c r="N369">
        <f t="shared" si="142"/>
        <v>3.7382365561759849</v>
      </c>
      <c r="O369">
        <f t="shared" si="143"/>
        <v>-33.350617602283592</v>
      </c>
      <c r="P369">
        <f t="shared" si="137"/>
        <v>0</v>
      </c>
      <c r="Q369">
        <f t="shared" si="138"/>
        <v>0</v>
      </c>
      <c r="T369">
        <f t="shared" si="122"/>
        <v>0</v>
      </c>
      <c r="U369">
        <f t="shared" si="123"/>
        <v>0</v>
      </c>
      <c r="V369">
        <f t="shared" si="124"/>
        <v>0</v>
      </c>
      <c r="W369">
        <f t="shared" si="125"/>
        <v>0</v>
      </c>
      <c r="AC369">
        <f t="shared" si="126"/>
        <v>0</v>
      </c>
      <c r="AD369">
        <f t="shared" si="127"/>
        <v>0</v>
      </c>
      <c r="AE369">
        <f t="shared" si="128"/>
        <v>0</v>
      </c>
      <c r="AF369">
        <f t="shared" si="129"/>
        <v>0</v>
      </c>
      <c r="AI369">
        <f t="shared" si="130"/>
        <v>0</v>
      </c>
      <c r="AJ369">
        <f t="shared" si="131"/>
        <v>0</v>
      </c>
      <c r="AK369">
        <f t="shared" si="132"/>
        <v>0</v>
      </c>
      <c r="AL369">
        <f t="shared" si="133"/>
        <v>0</v>
      </c>
    </row>
    <row r="370" spans="1:38" x14ac:dyDescent="0.25">
      <c r="A370" s="1">
        <v>266</v>
      </c>
      <c r="B370" t="s">
        <v>72</v>
      </c>
      <c r="C370" t="s">
        <v>15</v>
      </c>
      <c r="D370">
        <v>2040</v>
      </c>
      <c r="E370" t="s">
        <v>17</v>
      </c>
      <c r="F370">
        <v>7.5401607260860773E-2</v>
      </c>
      <c r="G370" t="s">
        <v>19</v>
      </c>
      <c r="I370" t="s">
        <v>27</v>
      </c>
      <c r="J370">
        <v>7.8277164902280066E-2</v>
      </c>
      <c r="K370" t="s">
        <v>19</v>
      </c>
      <c r="L370" t="s">
        <v>30</v>
      </c>
      <c r="M370" t="s">
        <v>27</v>
      </c>
      <c r="N370">
        <f t="shared" si="142"/>
        <v>3.8136556313328471</v>
      </c>
      <c r="O370">
        <f t="shared" si="143"/>
        <v>-35.99110689777806</v>
      </c>
      <c r="P370">
        <f t="shared" si="137"/>
        <v>0</v>
      </c>
      <c r="Q370">
        <f t="shared" si="138"/>
        <v>0</v>
      </c>
      <c r="T370">
        <f t="shared" si="122"/>
        <v>0</v>
      </c>
      <c r="U370">
        <f t="shared" si="123"/>
        <v>0</v>
      </c>
      <c r="V370">
        <f t="shared" si="124"/>
        <v>0</v>
      </c>
      <c r="W370">
        <f t="shared" si="125"/>
        <v>0</v>
      </c>
      <c r="AC370">
        <f t="shared" si="126"/>
        <v>0</v>
      </c>
      <c r="AD370">
        <f t="shared" si="127"/>
        <v>0</v>
      </c>
      <c r="AE370">
        <f t="shared" si="128"/>
        <v>0</v>
      </c>
      <c r="AF370">
        <f t="shared" si="129"/>
        <v>0</v>
      </c>
      <c r="AI370">
        <f t="shared" si="130"/>
        <v>0</v>
      </c>
      <c r="AJ370">
        <f t="shared" si="131"/>
        <v>0</v>
      </c>
      <c r="AK370">
        <f t="shared" si="132"/>
        <v>0</v>
      </c>
      <c r="AL370">
        <f t="shared" si="133"/>
        <v>0</v>
      </c>
    </row>
    <row r="371" spans="1:38" x14ac:dyDescent="0.25">
      <c r="A371" s="1">
        <v>295</v>
      </c>
      <c r="B371" t="s">
        <v>52</v>
      </c>
      <c r="C371" t="s">
        <v>15</v>
      </c>
      <c r="D371">
        <v>2045</v>
      </c>
      <c r="E371" t="s">
        <v>17</v>
      </c>
      <c r="F371">
        <v>7.0882424099186006E-2</v>
      </c>
      <c r="G371" t="s">
        <v>19</v>
      </c>
      <c r="I371" t="s">
        <v>27</v>
      </c>
      <c r="J371">
        <v>7.5051052447392311E-2</v>
      </c>
      <c r="K371" t="s">
        <v>19</v>
      </c>
      <c r="L371" t="s">
        <v>30</v>
      </c>
      <c r="M371" t="s">
        <v>27</v>
      </c>
      <c r="N371">
        <f t="shared" si="142"/>
        <v>5.8810465375353553</v>
      </c>
      <c r="O371">
        <f t="shared" si="143"/>
        <v>-38.629167276158498</v>
      </c>
      <c r="P371">
        <f t="shared" si="137"/>
        <v>0</v>
      </c>
      <c r="Q371">
        <f t="shared" si="138"/>
        <v>0</v>
      </c>
      <c r="T371">
        <f t="shared" si="122"/>
        <v>0</v>
      </c>
      <c r="U371">
        <f t="shared" si="123"/>
        <v>0</v>
      </c>
      <c r="V371">
        <f t="shared" si="124"/>
        <v>0</v>
      </c>
      <c r="W371">
        <f t="shared" si="125"/>
        <v>0</v>
      </c>
      <c r="AC371">
        <f t="shared" si="126"/>
        <v>0</v>
      </c>
      <c r="AD371">
        <f t="shared" si="127"/>
        <v>0</v>
      </c>
      <c r="AE371">
        <f t="shared" si="128"/>
        <v>0</v>
      </c>
      <c r="AF371">
        <f t="shared" si="129"/>
        <v>0</v>
      </c>
      <c r="AI371">
        <f t="shared" si="130"/>
        <v>0</v>
      </c>
      <c r="AJ371">
        <f t="shared" si="131"/>
        <v>0</v>
      </c>
      <c r="AK371">
        <f t="shared" si="132"/>
        <v>0</v>
      </c>
      <c r="AL371">
        <f t="shared" si="133"/>
        <v>0</v>
      </c>
    </row>
    <row r="372" spans="1:38" x14ac:dyDescent="0.25">
      <c r="A372" s="1">
        <v>316</v>
      </c>
      <c r="B372" t="s">
        <v>52</v>
      </c>
      <c r="C372" t="s">
        <v>15</v>
      </c>
      <c r="D372">
        <v>2050</v>
      </c>
      <c r="E372" t="s">
        <v>17</v>
      </c>
      <c r="F372">
        <v>6.6628681109103138E-2</v>
      </c>
      <c r="G372" t="s">
        <v>19</v>
      </c>
      <c r="I372" t="s">
        <v>27</v>
      </c>
      <c r="J372">
        <v>7.2459988929567273E-2</v>
      </c>
      <c r="K372" t="s">
        <v>19</v>
      </c>
      <c r="L372" t="s">
        <v>30</v>
      </c>
      <c r="M372" t="s">
        <v>27</v>
      </c>
      <c r="N372">
        <f t="shared" si="142"/>
        <v>8.751948445318142</v>
      </c>
      <c r="O372">
        <f t="shared" si="143"/>
        <v>-40.747934709043633</v>
      </c>
      <c r="P372">
        <f t="shared" si="137"/>
        <v>0</v>
      </c>
      <c r="Q372">
        <f t="shared" si="138"/>
        <v>0</v>
      </c>
      <c r="S372">
        <f>100*ABS(J370-J372)/ABS(J370)</f>
        <v>7.4315108115819744</v>
      </c>
      <c r="T372">
        <f t="shared" si="122"/>
        <v>0</v>
      </c>
      <c r="U372">
        <f t="shared" si="123"/>
        <v>0</v>
      </c>
      <c r="V372">
        <f t="shared" si="124"/>
        <v>0</v>
      </c>
      <c r="W372">
        <f t="shared" si="125"/>
        <v>0</v>
      </c>
      <c r="AC372">
        <f t="shared" si="126"/>
        <v>0</v>
      </c>
      <c r="AD372">
        <f t="shared" si="127"/>
        <v>0</v>
      </c>
      <c r="AE372">
        <f t="shared" si="128"/>
        <v>0</v>
      </c>
      <c r="AF372">
        <f t="shared" si="129"/>
        <v>0</v>
      </c>
      <c r="AI372">
        <f t="shared" si="130"/>
        <v>0</v>
      </c>
      <c r="AJ372">
        <f t="shared" si="131"/>
        <v>0</v>
      </c>
      <c r="AK372">
        <f t="shared" si="132"/>
        <v>0</v>
      </c>
      <c r="AL372">
        <f t="shared" si="133"/>
        <v>0</v>
      </c>
    </row>
    <row r="373" spans="1:38" x14ac:dyDescent="0.25">
      <c r="A373" s="1">
        <v>342</v>
      </c>
      <c r="B373" t="s">
        <v>52</v>
      </c>
      <c r="C373" t="s">
        <v>16</v>
      </c>
      <c r="D373">
        <v>2020</v>
      </c>
      <c r="E373" t="s">
        <v>17</v>
      </c>
      <c r="F373">
        <v>0.1214969081566203</v>
      </c>
      <c r="G373" t="s">
        <v>19</v>
      </c>
      <c r="I373" t="s">
        <v>27</v>
      </c>
      <c r="J373">
        <v>0.1222910772371454</v>
      </c>
      <c r="K373" t="s">
        <v>19</v>
      </c>
      <c r="L373" t="s">
        <v>30</v>
      </c>
      <c r="M373" t="s">
        <v>27</v>
      </c>
      <c r="N373">
        <f t="shared" si="142"/>
        <v>0.65365373701637197</v>
      </c>
      <c r="O373">
        <f>((J373-$J$373)*100)/$J$373</f>
        <v>0</v>
      </c>
      <c r="P373">
        <f t="shared" si="137"/>
        <v>0</v>
      </c>
      <c r="Q373">
        <f t="shared" si="138"/>
        <v>0</v>
      </c>
      <c r="T373">
        <f t="shared" si="122"/>
        <v>0</v>
      </c>
      <c r="U373">
        <f t="shared" si="123"/>
        <v>0</v>
      </c>
      <c r="V373">
        <f t="shared" si="124"/>
        <v>0</v>
      </c>
      <c r="W373">
        <f t="shared" si="125"/>
        <v>0</v>
      </c>
      <c r="AC373">
        <f t="shared" si="126"/>
        <v>0</v>
      </c>
      <c r="AD373">
        <f t="shared" si="127"/>
        <v>0</v>
      </c>
      <c r="AE373">
        <f t="shared" si="128"/>
        <v>0</v>
      </c>
      <c r="AF373">
        <f t="shared" si="129"/>
        <v>0</v>
      </c>
      <c r="AI373">
        <f t="shared" si="130"/>
        <v>0</v>
      </c>
      <c r="AJ373">
        <f t="shared" si="131"/>
        <v>0</v>
      </c>
      <c r="AK373">
        <f t="shared" si="132"/>
        <v>0</v>
      </c>
      <c r="AL373">
        <f t="shared" si="133"/>
        <v>0</v>
      </c>
    </row>
    <row r="374" spans="1:38" x14ac:dyDescent="0.25">
      <c r="A374" s="1">
        <v>376</v>
      </c>
      <c r="B374" t="s">
        <v>52</v>
      </c>
      <c r="C374" t="s">
        <v>16</v>
      </c>
      <c r="D374">
        <v>2025</v>
      </c>
      <c r="E374" t="s">
        <v>17</v>
      </c>
      <c r="F374">
        <v>9.9992523539072647E-2</v>
      </c>
      <c r="G374" t="s">
        <v>19</v>
      </c>
      <c r="I374" t="s">
        <v>27</v>
      </c>
      <c r="J374">
        <v>9.7798887749925456E-2</v>
      </c>
      <c r="K374" t="s">
        <v>19</v>
      </c>
      <c r="L374" t="s">
        <v>30</v>
      </c>
      <c r="M374" t="s">
        <v>27</v>
      </c>
      <c r="N374">
        <f t="shared" si="142"/>
        <v>-2.193799807732641</v>
      </c>
      <c r="O374">
        <f t="shared" ref="O374:O379" si="144">((J374-$J$373)*100)/$J$373</f>
        <v>-20.027781290800949</v>
      </c>
      <c r="P374">
        <f t="shared" si="137"/>
        <v>0</v>
      </c>
      <c r="Q374">
        <f t="shared" si="138"/>
        <v>0</v>
      </c>
      <c r="T374">
        <f t="shared" si="122"/>
        <v>0</v>
      </c>
      <c r="U374">
        <f t="shared" si="123"/>
        <v>0</v>
      </c>
      <c r="V374">
        <f t="shared" si="124"/>
        <v>0</v>
      </c>
      <c r="W374">
        <f t="shared" si="125"/>
        <v>0</v>
      </c>
      <c r="AC374">
        <f t="shared" si="126"/>
        <v>0</v>
      </c>
      <c r="AD374">
        <f t="shared" si="127"/>
        <v>0</v>
      </c>
      <c r="AE374">
        <f t="shared" si="128"/>
        <v>0</v>
      </c>
      <c r="AF374">
        <f t="shared" si="129"/>
        <v>0</v>
      </c>
      <c r="AI374">
        <f t="shared" si="130"/>
        <v>0</v>
      </c>
      <c r="AJ374">
        <f t="shared" si="131"/>
        <v>0</v>
      </c>
      <c r="AK374">
        <f t="shared" si="132"/>
        <v>0</v>
      </c>
      <c r="AL374">
        <f t="shared" si="133"/>
        <v>0</v>
      </c>
    </row>
    <row r="375" spans="1:38" x14ac:dyDescent="0.25">
      <c r="A375" s="1">
        <v>399</v>
      </c>
      <c r="B375" t="s">
        <v>52</v>
      </c>
      <c r="C375" t="s">
        <v>16</v>
      </c>
      <c r="D375">
        <v>2030</v>
      </c>
      <c r="E375" t="s">
        <v>17</v>
      </c>
      <c r="F375">
        <v>8.5641692464050762E-2</v>
      </c>
      <c r="G375" t="s">
        <v>19</v>
      </c>
      <c r="I375" t="s">
        <v>27</v>
      </c>
      <c r="J375">
        <v>8.2964847747341364E-2</v>
      </c>
      <c r="K375" t="s">
        <v>19</v>
      </c>
      <c r="L375" t="s">
        <v>30</v>
      </c>
      <c r="M375" t="s">
        <v>27</v>
      </c>
      <c r="N375">
        <f t="shared" si="142"/>
        <v>-3.1256326675620514</v>
      </c>
      <c r="O375">
        <f t="shared" si="144"/>
        <v>-32.157889502880963</v>
      </c>
      <c r="P375">
        <f t="shared" si="137"/>
        <v>0</v>
      </c>
      <c r="Q375">
        <f t="shared" si="138"/>
        <v>0</v>
      </c>
      <c r="T375">
        <f t="shared" si="122"/>
        <v>0</v>
      </c>
      <c r="U375">
        <f t="shared" si="123"/>
        <v>0</v>
      </c>
      <c r="V375">
        <f t="shared" si="124"/>
        <v>0</v>
      </c>
      <c r="W375">
        <f t="shared" si="125"/>
        <v>0</v>
      </c>
      <c r="AC375">
        <f t="shared" si="126"/>
        <v>0</v>
      </c>
      <c r="AD375">
        <f t="shared" si="127"/>
        <v>0</v>
      </c>
      <c r="AE375">
        <f t="shared" si="128"/>
        <v>0</v>
      </c>
      <c r="AF375">
        <f t="shared" si="129"/>
        <v>0</v>
      </c>
      <c r="AI375">
        <f t="shared" si="130"/>
        <v>0</v>
      </c>
      <c r="AJ375">
        <f t="shared" si="131"/>
        <v>0</v>
      </c>
      <c r="AK375">
        <f t="shared" si="132"/>
        <v>0</v>
      </c>
      <c r="AL375">
        <f t="shared" si="133"/>
        <v>0</v>
      </c>
    </row>
    <row r="376" spans="1:38" x14ac:dyDescent="0.25">
      <c r="A376" s="1">
        <v>426</v>
      </c>
      <c r="B376" t="s">
        <v>52</v>
      </c>
      <c r="C376" t="s">
        <v>16</v>
      </c>
      <c r="D376">
        <v>2035</v>
      </c>
      <c r="E376" t="s">
        <v>17</v>
      </c>
      <c r="F376">
        <v>8.1099855944279001E-2</v>
      </c>
      <c r="G376" t="s">
        <v>19</v>
      </c>
      <c r="I376" t="s">
        <v>27</v>
      </c>
      <c r="J376">
        <v>7.9419618313361445E-2</v>
      </c>
      <c r="K376" t="s">
        <v>19</v>
      </c>
      <c r="L376" t="s">
        <v>30</v>
      </c>
      <c r="M376" t="s">
        <v>27</v>
      </c>
      <c r="N376">
        <f t="shared" si="142"/>
        <v>-2.0718133359842099</v>
      </c>
      <c r="O376">
        <f t="shared" si="144"/>
        <v>-35.056898583572149</v>
      </c>
      <c r="P376">
        <f t="shared" si="137"/>
        <v>0</v>
      </c>
      <c r="Q376">
        <f t="shared" si="138"/>
        <v>0</v>
      </c>
      <c r="T376">
        <f t="shared" si="122"/>
        <v>0</v>
      </c>
      <c r="U376">
        <f t="shared" si="123"/>
        <v>0</v>
      </c>
      <c r="V376">
        <f t="shared" si="124"/>
        <v>0</v>
      </c>
      <c r="W376">
        <f t="shared" si="125"/>
        <v>0</v>
      </c>
      <c r="AC376">
        <f t="shared" si="126"/>
        <v>0</v>
      </c>
      <c r="AD376">
        <f t="shared" si="127"/>
        <v>0</v>
      </c>
      <c r="AE376">
        <f t="shared" si="128"/>
        <v>0</v>
      </c>
      <c r="AF376">
        <f t="shared" si="129"/>
        <v>0</v>
      </c>
      <c r="AI376">
        <f t="shared" si="130"/>
        <v>0</v>
      </c>
      <c r="AJ376">
        <f t="shared" si="131"/>
        <v>0</v>
      </c>
      <c r="AK376">
        <f t="shared" si="132"/>
        <v>0</v>
      </c>
      <c r="AL376">
        <f t="shared" si="133"/>
        <v>0</v>
      </c>
    </row>
    <row r="377" spans="1:38" x14ac:dyDescent="0.25">
      <c r="A377" s="1">
        <v>450</v>
      </c>
      <c r="B377" t="s">
        <v>72</v>
      </c>
      <c r="C377" t="s">
        <v>16</v>
      </c>
      <c r="D377">
        <v>2040</v>
      </c>
      <c r="E377" t="s">
        <v>17</v>
      </c>
      <c r="F377">
        <v>7.7665992993278324E-2</v>
      </c>
      <c r="G377" t="s">
        <v>19</v>
      </c>
      <c r="I377" t="s">
        <v>27</v>
      </c>
      <c r="J377">
        <v>7.7162364733257258E-2</v>
      </c>
      <c r="K377" t="s">
        <v>19</v>
      </c>
      <c r="L377" t="s">
        <v>30</v>
      </c>
      <c r="M377" t="s">
        <v>27</v>
      </c>
      <c r="N377">
        <f t="shared" si="142"/>
        <v>-0.6484540280900718</v>
      </c>
      <c r="O377">
        <f t="shared" si="144"/>
        <v>-36.902702571157405</v>
      </c>
      <c r="P377">
        <f t="shared" si="137"/>
        <v>0</v>
      </c>
      <c r="Q377">
        <f t="shared" si="138"/>
        <v>0</v>
      </c>
      <c r="T377">
        <f t="shared" si="122"/>
        <v>0</v>
      </c>
      <c r="U377">
        <f t="shared" si="123"/>
        <v>0</v>
      </c>
      <c r="V377">
        <f t="shared" si="124"/>
        <v>0</v>
      </c>
      <c r="W377">
        <f t="shared" si="125"/>
        <v>0</v>
      </c>
      <c r="AC377">
        <f t="shared" si="126"/>
        <v>0</v>
      </c>
      <c r="AD377">
        <f t="shared" si="127"/>
        <v>0</v>
      </c>
      <c r="AE377">
        <f t="shared" si="128"/>
        <v>0</v>
      </c>
      <c r="AF377">
        <f t="shared" si="129"/>
        <v>0</v>
      </c>
      <c r="AI377">
        <f t="shared" si="130"/>
        <v>0</v>
      </c>
      <c r="AJ377">
        <f t="shared" si="131"/>
        <v>0</v>
      </c>
      <c r="AK377">
        <f t="shared" si="132"/>
        <v>0</v>
      </c>
      <c r="AL377">
        <f t="shared" si="133"/>
        <v>0</v>
      </c>
    </row>
    <row r="378" spans="1:38" x14ac:dyDescent="0.25">
      <c r="A378" s="1">
        <v>458</v>
      </c>
      <c r="B378" t="s">
        <v>52</v>
      </c>
      <c r="C378" t="s">
        <v>16</v>
      </c>
      <c r="D378">
        <v>2045</v>
      </c>
      <c r="E378" t="s">
        <v>17</v>
      </c>
      <c r="F378">
        <v>7.3821142850607244E-2</v>
      </c>
      <c r="G378" t="s">
        <v>19</v>
      </c>
      <c r="I378" t="s">
        <v>27</v>
      </c>
      <c r="J378">
        <v>7.4150212359261475E-2</v>
      </c>
      <c r="K378" t="s">
        <v>19</v>
      </c>
      <c r="L378" t="s">
        <v>30</v>
      </c>
      <c r="M378" t="s">
        <v>27</v>
      </c>
      <c r="N378">
        <f t="shared" si="142"/>
        <v>0.44576593635264244</v>
      </c>
      <c r="O378">
        <f t="shared" si="144"/>
        <v>-39.365803266684566</v>
      </c>
      <c r="P378">
        <f t="shared" si="137"/>
        <v>0</v>
      </c>
      <c r="Q378">
        <f t="shared" si="138"/>
        <v>0</v>
      </c>
      <c r="T378">
        <f t="shared" si="122"/>
        <v>0</v>
      </c>
      <c r="U378">
        <f t="shared" si="123"/>
        <v>0</v>
      </c>
      <c r="V378">
        <f t="shared" si="124"/>
        <v>0</v>
      </c>
      <c r="W378">
        <f t="shared" si="125"/>
        <v>0</v>
      </c>
      <c r="AC378">
        <f t="shared" si="126"/>
        <v>0</v>
      </c>
      <c r="AD378">
        <f t="shared" si="127"/>
        <v>0</v>
      </c>
      <c r="AE378">
        <f t="shared" si="128"/>
        <v>0</v>
      </c>
      <c r="AF378">
        <f t="shared" si="129"/>
        <v>0</v>
      </c>
      <c r="AI378">
        <f t="shared" si="130"/>
        <v>0</v>
      </c>
      <c r="AJ378">
        <f t="shared" si="131"/>
        <v>0</v>
      </c>
      <c r="AK378">
        <f t="shared" si="132"/>
        <v>0</v>
      </c>
      <c r="AL378">
        <f t="shared" si="133"/>
        <v>0</v>
      </c>
    </row>
    <row r="379" spans="1:38" x14ac:dyDescent="0.25">
      <c r="A379" s="1">
        <v>500</v>
      </c>
      <c r="B379" t="s">
        <v>52</v>
      </c>
      <c r="C379" t="s">
        <v>16</v>
      </c>
      <c r="D379">
        <v>2050</v>
      </c>
      <c r="E379" t="s">
        <v>17</v>
      </c>
      <c r="F379">
        <v>7.0171998513386638E-2</v>
      </c>
      <c r="G379" t="s">
        <v>19</v>
      </c>
      <c r="I379" t="s">
        <v>27</v>
      </c>
      <c r="J379">
        <v>7.1716420311485118E-2</v>
      </c>
      <c r="K379" t="s">
        <v>19</v>
      </c>
      <c r="L379" t="s">
        <v>30</v>
      </c>
      <c r="M379" t="s">
        <v>27</v>
      </c>
      <c r="N379">
        <f t="shared" si="142"/>
        <v>2.2009089534536379</v>
      </c>
      <c r="O379">
        <f t="shared" si="144"/>
        <v>-41.355966492621953</v>
      </c>
      <c r="P379">
        <f t="shared" si="137"/>
        <v>0</v>
      </c>
      <c r="Q379">
        <f t="shared" si="138"/>
        <v>0</v>
      </c>
      <c r="S379">
        <f>100*ABS(J377-J379)/ABS(J377)</f>
        <v>7.0577728412008067</v>
      </c>
      <c r="T379">
        <f t="shared" si="122"/>
        <v>0</v>
      </c>
      <c r="U379">
        <f t="shared" si="123"/>
        <v>0</v>
      </c>
      <c r="V379">
        <f t="shared" si="124"/>
        <v>0</v>
      </c>
      <c r="W379">
        <f t="shared" si="125"/>
        <v>0</v>
      </c>
      <c r="AC379">
        <f t="shared" si="126"/>
        <v>0</v>
      </c>
      <c r="AD379">
        <f t="shared" si="127"/>
        <v>0</v>
      </c>
      <c r="AE379">
        <f t="shared" si="128"/>
        <v>0</v>
      </c>
      <c r="AF379">
        <f t="shared" si="129"/>
        <v>0</v>
      </c>
      <c r="AI379">
        <f t="shared" si="130"/>
        <v>0</v>
      </c>
      <c r="AJ379">
        <f t="shared" si="131"/>
        <v>0</v>
      </c>
      <c r="AK379">
        <f t="shared" si="132"/>
        <v>0</v>
      </c>
      <c r="AL379">
        <f t="shared" si="133"/>
        <v>0</v>
      </c>
    </row>
    <row r="380" spans="1:38" x14ac:dyDescent="0.25">
      <c r="A380" s="1">
        <v>15</v>
      </c>
      <c r="B380" t="s">
        <v>53</v>
      </c>
      <c r="C380" t="s">
        <v>14</v>
      </c>
      <c r="D380">
        <v>2020</v>
      </c>
      <c r="E380" t="s">
        <v>17</v>
      </c>
      <c r="F380">
        <v>0.1141141106304016</v>
      </c>
      <c r="G380" t="s">
        <v>19</v>
      </c>
      <c r="I380" t="s">
        <v>28</v>
      </c>
      <c r="J380">
        <v>0.1143903501160045</v>
      </c>
      <c r="K380" t="s">
        <v>19</v>
      </c>
      <c r="L380" t="s">
        <v>30</v>
      </c>
      <c r="M380" t="s">
        <v>28</v>
      </c>
      <c r="N380">
        <f t="shared" si="142"/>
        <v>0.24207303029999569</v>
      </c>
      <c r="O380">
        <f>((J380-$J$380)*100)/$J$380</f>
        <v>0</v>
      </c>
      <c r="P380">
        <f t="shared" si="137"/>
        <v>0</v>
      </c>
      <c r="Q380">
        <f t="shared" si="138"/>
        <v>0</v>
      </c>
      <c r="T380">
        <f t="shared" si="122"/>
        <v>0</v>
      </c>
      <c r="U380">
        <f t="shared" si="123"/>
        <v>0</v>
      </c>
      <c r="V380">
        <f t="shared" si="124"/>
        <v>0</v>
      </c>
      <c r="W380">
        <f t="shared" si="125"/>
        <v>0</v>
      </c>
      <c r="AC380">
        <f t="shared" si="126"/>
        <v>0</v>
      </c>
      <c r="AD380">
        <f t="shared" si="127"/>
        <v>0</v>
      </c>
      <c r="AE380">
        <f t="shared" si="128"/>
        <v>0</v>
      </c>
      <c r="AF380">
        <f t="shared" si="129"/>
        <v>0</v>
      </c>
      <c r="AI380">
        <f t="shared" si="130"/>
        <v>0</v>
      </c>
      <c r="AJ380">
        <f t="shared" si="131"/>
        <v>0</v>
      </c>
      <c r="AK380">
        <f t="shared" si="132"/>
        <v>0</v>
      </c>
      <c r="AL380">
        <f t="shared" si="133"/>
        <v>0</v>
      </c>
    </row>
    <row r="381" spans="1:38" x14ac:dyDescent="0.25">
      <c r="A381" s="1">
        <v>27</v>
      </c>
      <c r="B381" t="s">
        <v>53</v>
      </c>
      <c r="C381" t="s">
        <v>14</v>
      </c>
      <c r="D381">
        <v>2025</v>
      </c>
      <c r="E381" t="s">
        <v>17</v>
      </c>
      <c r="F381">
        <v>9.7224493521196387E-2</v>
      </c>
      <c r="G381" t="s">
        <v>19</v>
      </c>
      <c r="I381" t="s">
        <v>28</v>
      </c>
      <c r="J381">
        <v>9.7296182464450154E-2</v>
      </c>
      <c r="K381" t="s">
        <v>19</v>
      </c>
      <c r="L381" t="s">
        <v>30</v>
      </c>
      <c r="M381" t="s">
        <v>28</v>
      </c>
      <c r="N381">
        <f t="shared" si="142"/>
        <v>7.3735476172100411E-2</v>
      </c>
      <c r="O381">
        <f t="shared" ref="O381:O386" si="145">((J381-$J$380)*100)/$J$380</f>
        <v>-14.943714775082832</v>
      </c>
      <c r="P381">
        <f t="shared" si="137"/>
        <v>0</v>
      </c>
      <c r="Q381">
        <f t="shared" si="138"/>
        <v>0</v>
      </c>
      <c r="T381">
        <f t="shared" si="122"/>
        <v>0</v>
      </c>
      <c r="U381">
        <f t="shared" si="123"/>
        <v>0</v>
      </c>
      <c r="V381">
        <f t="shared" si="124"/>
        <v>0</v>
      </c>
      <c r="W381">
        <f t="shared" si="125"/>
        <v>0</v>
      </c>
      <c r="AC381">
        <f t="shared" si="126"/>
        <v>0</v>
      </c>
      <c r="AD381">
        <f t="shared" si="127"/>
        <v>0</v>
      </c>
      <c r="AE381">
        <f t="shared" si="128"/>
        <v>0</v>
      </c>
      <c r="AF381">
        <f t="shared" si="129"/>
        <v>0</v>
      </c>
      <c r="AI381">
        <f t="shared" si="130"/>
        <v>0</v>
      </c>
      <c r="AJ381">
        <f t="shared" si="131"/>
        <v>0</v>
      </c>
      <c r="AK381">
        <f t="shared" si="132"/>
        <v>0</v>
      </c>
      <c r="AL381">
        <f t="shared" si="133"/>
        <v>0</v>
      </c>
    </row>
    <row r="382" spans="1:38" x14ac:dyDescent="0.25">
      <c r="A382" s="1">
        <v>71</v>
      </c>
      <c r="B382" t="s">
        <v>53</v>
      </c>
      <c r="C382" t="s">
        <v>14</v>
      </c>
      <c r="D382">
        <v>2030</v>
      </c>
      <c r="E382" t="s">
        <v>17</v>
      </c>
      <c r="F382">
        <v>8.5252256963333703E-2</v>
      </c>
      <c r="G382" t="s">
        <v>19</v>
      </c>
      <c r="I382" t="s">
        <v>28</v>
      </c>
      <c r="J382">
        <v>8.5095651550794668E-2</v>
      </c>
      <c r="K382" t="s">
        <v>19</v>
      </c>
      <c r="L382" t="s">
        <v>30</v>
      </c>
      <c r="M382" t="s">
        <v>28</v>
      </c>
      <c r="N382">
        <f t="shared" si="142"/>
        <v>-0.1836965003828456</v>
      </c>
      <c r="O382">
        <f t="shared" si="145"/>
        <v>-25.609414199276213</v>
      </c>
      <c r="P382">
        <f t="shared" si="137"/>
        <v>0</v>
      </c>
      <c r="Q382">
        <f t="shared" si="138"/>
        <v>0</v>
      </c>
      <c r="T382">
        <f t="shared" si="122"/>
        <v>0</v>
      </c>
      <c r="U382">
        <f t="shared" si="123"/>
        <v>0</v>
      </c>
      <c r="V382">
        <f t="shared" si="124"/>
        <v>0</v>
      </c>
      <c r="W382">
        <f t="shared" si="125"/>
        <v>0</v>
      </c>
      <c r="AC382">
        <f t="shared" si="126"/>
        <v>0</v>
      </c>
      <c r="AD382">
        <f t="shared" si="127"/>
        <v>0</v>
      </c>
      <c r="AE382">
        <f t="shared" si="128"/>
        <v>0</v>
      </c>
      <c r="AF382">
        <f t="shared" si="129"/>
        <v>0</v>
      </c>
      <c r="AI382">
        <f t="shared" si="130"/>
        <v>0</v>
      </c>
      <c r="AJ382">
        <f t="shared" si="131"/>
        <v>0</v>
      </c>
      <c r="AK382">
        <f t="shared" si="132"/>
        <v>0</v>
      </c>
      <c r="AL382">
        <f t="shared" si="133"/>
        <v>0</v>
      </c>
    </row>
    <row r="383" spans="1:38" x14ac:dyDescent="0.25">
      <c r="A383" s="1">
        <v>85</v>
      </c>
      <c r="B383" t="s">
        <v>53</v>
      </c>
      <c r="C383" t="s">
        <v>14</v>
      </c>
      <c r="D383">
        <v>2035</v>
      </c>
      <c r="E383" t="s">
        <v>17</v>
      </c>
      <c r="F383">
        <v>8.2155940780400588E-2</v>
      </c>
      <c r="G383" t="s">
        <v>19</v>
      </c>
      <c r="I383" t="s">
        <v>28</v>
      </c>
      <c r="J383">
        <v>8.1730158589409518E-2</v>
      </c>
      <c r="K383" t="s">
        <v>19</v>
      </c>
      <c r="L383" t="s">
        <v>30</v>
      </c>
      <c r="M383" t="s">
        <v>28</v>
      </c>
      <c r="N383">
        <f t="shared" si="142"/>
        <v>-0.51826098873259552</v>
      </c>
      <c r="O383">
        <f t="shared" si="145"/>
        <v>-28.55152684948855</v>
      </c>
      <c r="P383">
        <f t="shared" si="137"/>
        <v>0</v>
      </c>
      <c r="Q383">
        <f t="shared" si="138"/>
        <v>0</v>
      </c>
      <c r="T383">
        <f t="shared" si="122"/>
        <v>0</v>
      </c>
      <c r="U383">
        <f t="shared" si="123"/>
        <v>0</v>
      </c>
      <c r="V383">
        <f t="shared" si="124"/>
        <v>0</v>
      </c>
      <c r="W383">
        <f t="shared" si="125"/>
        <v>0</v>
      </c>
      <c r="AC383">
        <f t="shared" si="126"/>
        <v>0</v>
      </c>
      <c r="AD383">
        <f t="shared" si="127"/>
        <v>0</v>
      </c>
      <c r="AE383">
        <f t="shared" si="128"/>
        <v>0</v>
      </c>
      <c r="AF383">
        <f t="shared" si="129"/>
        <v>0</v>
      </c>
      <c r="AI383">
        <f t="shared" si="130"/>
        <v>0</v>
      </c>
      <c r="AJ383">
        <f t="shared" si="131"/>
        <v>0</v>
      </c>
      <c r="AK383">
        <f t="shared" si="132"/>
        <v>0</v>
      </c>
      <c r="AL383">
        <f t="shared" si="133"/>
        <v>0</v>
      </c>
    </row>
    <row r="384" spans="1:38" x14ac:dyDescent="0.25">
      <c r="A384" s="1">
        <v>107</v>
      </c>
      <c r="B384" t="s">
        <v>73</v>
      </c>
      <c r="C384" t="s">
        <v>14</v>
      </c>
      <c r="D384">
        <v>2040</v>
      </c>
      <c r="E384" t="s">
        <v>17</v>
      </c>
      <c r="F384">
        <v>8.0038160859644256E-2</v>
      </c>
      <c r="G384" t="s">
        <v>19</v>
      </c>
      <c r="I384" t="s">
        <v>28</v>
      </c>
      <c r="J384">
        <v>7.9250530705795769E-2</v>
      </c>
      <c r="K384" t="s">
        <v>19</v>
      </c>
      <c r="L384" t="s">
        <v>30</v>
      </c>
      <c r="M384" t="s">
        <v>28</v>
      </c>
      <c r="N384">
        <f t="shared" si="142"/>
        <v>-0.98406828116613443</v>
      </c>
      <c r="O384">
        <f t="shared" si="145"/>
        <v>-30.71921659001223</v>
      </c>
      <c r="P384">
        <f t="shared" si="137"/>
        <v>0</v>
      </c>
      <c r="Q384">
        <f t="shared" si="138"/>
        <v>0</v>
      </c>
      <c r="T384">
        <f t="shared" si="122"/>
        <v>0</v>
      </c>
      <c r="U384">
        <f t="shared" si="123"/>
        <v>0</v>
      </c>
      <c r="V384">
        <f t="shared" si="124"/>
        <v>0</v>
      </c>
      <c r="W384">
        <f t="shared" si="125"/>
        <v>0</v>
      </c>
      <c r="AC384">
        <f t="shared" si="126"/>
        <v>0</v>
      </c>
      <c r="AD384">
        <f t="shared" si="127"/>
        <v>0</v>
      </c>
      <c r="AE384">
        <f t="shared" si="128"/>
        <v>0</v>
      </c>
      <c r="AF384">
        <f t="shared" si="129"/>
        <v>0</v>
      </c>
      <c r="AI384">
        <f t="shared" si="130"/>
        <v>0</v>
      </c>
      <c r="AJ384">
        <f t="shared" si="131"/>
        <v>0</v>
      </c>
      <c r="AK384">
        <f t="shared" si="132"/>
        <v>0</v>
      </c>
      <c r="AL384">
        <f t="shared" si="133"/>
        <v>0</v>
      </c>
    </row>
    <row r="385" spans="1:38" x14ac:dyDescent="0.25">
      <c r="A385" s="1">
        <v>135</v>
      </c>
      <c r="B385" t="s">
        <v>53</v>
      </c>
      <c r="C385" t="s">
        <v>14</v>
      </c>
      <c r="D385">
        <v>2045</v>
      </c>
      <c r="E385" t="s">
        <v>17</v>
      </c>
      <c r="F385">
        <v>7.674370420056896E-2</v>
      </c>
      <c r="G385" t="s">
        <v>19</v>
      </c>
      <c r="I385" t="s">
        <v>28</v>
      </c>
      <c r="J385">
        <v>7.5527710753974422E-2</v>
      </c>
      <c r="K385" t="s">
        <v>19</v>
      </c>
      <c r="L385" t="s">
        <v>30</v>
      </c>
      <c r="M385" t="s">
        <v>28</v>
      </c>
      <c r="N385">
        <f t="shared" si="142"/>
        <v>-1.5844862575522156</v>
      </c>
      <c r="O385">
        <f t="shared" si="145"/>
        <v>-33.973704357595764</v>
      </c>
      <c r="P385">
        <f t="shared" si="137"/>
        <v>0</v>
      </c>
      <c r="Q385">
        <f t="shared" si="138"/>
        <v>0</v>
      </c>
      <c r="T385">
        <f t="shared" si="122"/>
        <v>0</v>
      </c>
      <c r="U385">
        <f t="shared" si="123"/>
        <v>0</v>
      </c>
      <c r="V385">
        <f t="shared" si="124"/>
        <v>0</v>
      </c>
      <c r="W385">
        <f t="shared" si="125"/>
        <v>0</v>
      </c>
      <c r="AC385">
        <f t="shared" si="126"/>
        <v>0</v>
      </c>
      <c r="AD385">
        <f t="shared" si="127"/>
        <v>0</v>
      </c>
      <c r="AE385">
        <f t="shared" si="128"/>
        <v>0</v>
      </c>
      <c r="AF385">
        <f t="shared" si="129"/>
        <v>0</v>
      </c>
      <c r="AI385">
        <f t="shared" si="130"/>
        <v>0</v>
      </c>
      <c r="AJ385">
        <f t="shared" si="131"/>
        <v>0</v>
      </c>
      <c r="AK385">
        <f t="shared" si="132"/>
        <v>0</v>
      </c>
      <c r="AL385">
        <f t="shared" si="133"/>
        <v>0</v>
      </c>
    </row>
    <row r="386" spans="1:38" x14ac:dyDescent="0.25">
      <c r="A386" s="1">
        <v>161</v>
      </c>
      <c r="B386" t="s">
        <v>53</v>
      </c>
      <c r="C386" t="s">
        <v>14</v>
      </c>
      <c r="D386">
        <v>2050</v>
      </c>
      <c r="E386" t="s">
        <v>17</v>
      </c>
      <c r="F386">
        <v>7.4052816854438486E-2</v>
      </c>
      <c r="G386" t="s">
        <v>19</v>
      </c>
      <c r="I386" t="s">
        <v>28</v>
      </c>
      <c r="J386">
        <v>7.2390762890348084E-2</v>
      </c>
      <c r="K386" t="s">
        <v>19</v>
      </c>
      <c r="L386" t="s">
        <v>30</v>
      </c>
      <c r="M386" t="s">
        <v>28</v>
      </c>
      <c r="N386">
        <f t="shared" si="142"/>
        <v>-2.2444169373832312</v>
      </c>
      <c r="O386">
        <f t="shared" si="145"/>
        <v>-36.716022971399404</v>
      </c>
      <c r="P386">
        <f t="shared" si="137"/>
        <v>0</v>
      </c>
      <c r="Q386">
        <f t="shared" si="138"/>
        <v>0</v>
      </c>
      <c r="S386">
        <f>100*ABS(J384-J386)/ABS(J384)</f>
        <v>8.6558004777449575</v>
      </c>
      <c r="T386">
        <f t="shared" si="122"/>
        <v>0</v>
      </c>
      <c r="U386">
        <f t="shared" si="123"/>
        <v>0</v>
      </c>
      <c r="V386">
        <f t="shared" si="124"/>
        <v>0</v>
      </c>
      <c r="W386">
        <f t="shared" si="125"/>
        <v>0</v>
      </c>
      <c r="AC386">
        <f t="shared" si="126"/>
        <v>0</v>
      </c>
      <c r="AD386">
        <f t="shared" si="127"/>
        <v>0</v>
      </c>
      <c r="AE386">
        <f t="shared" si="128"/>
        <v>0</v>
      </c>
      <c r="AF386">
        <f t="shared" si="129"/>
        <v>0</v>
      </c>
      <c r="AI386">
        <f t="shared" si="130"/>
        <v>0</v>
      </c>
      <c r="AJ386">
        <f t="shared" si="131"/>
        <v>0</v>
      </c>
      <c r="AK386">
        <f t="shared" si="132"/>
        <v>0</v>
      </c>
      <c r="AL386">
        <f t="shared" si="133"/>
        <v>0</v>
      </c>
    </row>
    <row r="387" spans="1:38" x14ac:dyDescent="0.25">
      <c r="A387" s="1">
        <v>173</v>
      </c>
      <c r="B387" t="s">
        <v>53</v>
      </c>
      <c r="C387" t="s">
        <v>15</v>
      </c>
      <c r="D387">
        <v>2020</v>
      </c>
      <c r="E387" t="s">
        <v>17</v>
      </c>
      <c r="F387">
        <v>0.1137254531282945</v>
      </c>
      <c r="G387" t="s">
        <v>19</v>
      </c>
      <c r="I387" t="s">
        <v>28</v>
      </c>
      <c r="J387">
        <v>0.1141013336063776</v>
      </c>
      <c r="K387" t="s">
        <v>19</v>
      </c>
      <c r="L387" t="s">
        <v>30</v>
      </c>
      <c r="M387" t="s">
        <v>28</v>
      </c>
      <c r="N387">
        <f t="shared" si="142"/>
        <v>0.33051570052577633</v>
      </c>
      <c r="O387">
        <f>((J387-$J$387)*100)/$J$387</f>
        <v>0</v>
      </c>
      <c r="P387">
        <f t="shared" si="137"/>
        <v>0</v>
      </c>
      <c r="Q387">
        <f t="shared" si="138"/>
        <v>0</v>
      </c>
      <c r="T387">
        <f t="shared" ref="T387:T421" si="146">IF(N387=$O$429,"this one", 0)</f>
        <v>0</v>
      </c>
      <c r="U387">
        <f t="shared" ref="U387:U421" si="147">IF(N387=$O$433,"this one", 0)</f>
        <v>0</v>
      </c>
      <c r="V387">
        <f t="shared" ref="V387:V421" si="148">IF(N387=$P$429,"this one", 0)</f>
        <v>0</v>
      </c>
      <c r="W387">
        <f t="shared" ref="W387:W421" si="149">IF(N387=$P$433,"this one", 0)</f>
        <v>0</v>
      </c>
      <c r="AC387">
        <f t="shared" ref="AC387:AC421" si="150">IF(N387=$O$430,"this one", 0)</f>
        <v>0</v>
      </c>
      <c r="AD387">
        <f t="shared" ref="AD387:AD421" si="151">IF(N387=$O$434,"this one", 0)</f>
        <v>0</v>
      </c>
      <c r="AE387">
        <f t="shared" ref="AE387:AE421" si="152">IF(N387=$P$430,"this one", 0)</f>
        <v>0</v>
      </c>
      <c r="AF387">
        <f t="shared" ref="AF387:AF421" si="153">IF(N387=$P$434,"this one", 0)</f>
        <v>0</v>
      </c>
      <c r="AI387">
        <f t="shared" ref="AI387:AI421" si="154">IF(N387=$O$431,"this one", 0)</f>
        <v>0</v>
      </c>
      <c r="AJ387">
        <f t="shared" ref="AJ387:AJ421" si="155">IF(N387=$O$435,"this one", 0)</f>
        <v>0</v>
      </c>
      <c r="AK387">
        <f t="shared" ref="AK387:AK421" si="156">IF(N387=$P$431,"this one", 0)</f>
        <v>0</v>
      </c>
      <c r="AL387">
        <f t="shared" ref="AL387:AL421" si="157">IF(N387=$P$435,"this one", 0)</f>
        <v>0</v>
      </c>
    </row>
    <row r="388" spans="1:38" x14ac:dyDescent="0.25">
      <c r="A388" s="1">
        <v>199</v>
      </c>
      <c r="B388" t="s">
        <v>53</v>
      </c>
      <c r="C388" t="s">
        <v>15</v>
      </c>
      <c r="D388">
        <v>2025</v>
      </c>
      <c r="E388" t="s">
        <v>17</v>
      </c>
      <c r="F388">
        <v>9.1859895445863343E-2</v>
      </c>
      <c r="G388" t="s">
        <v>19</v>
      </c>
      <c r="I388" t="s">
        <v>28</v>
      </c>
      <c r="J388">
        <v>9.451062426800827E-2</v>
      </c>
      <c r="K388" t="s">
        <v>19</v>
      </c>
      <c r="L388" t="s">
        <v>30</v>
      </c>
      <c r="M388" t="s">
        <v>28</v>
      </c>
      <c r="N388">
        <f t="shared" si="142"/>
        <v>2.8856214230149058</v>
      </c>
      <c r="O388">
        <f t="shared" ref="O388:O393" si="158">((J388-$J$387)*100)/$J$387</f>
        <v>-17.169570871058006</v>
      </c>
      <c r="P388">
        <f t="shared" si="137"/>
        <v>0</v>
      </c>
      <c r="Q388">
        <f t="shared" si="138"/>
        <v>0</v>
      </c>
      <c r="T388">
        <f t="shared" si="146"/>
        <v>0</v>
      </c>
      <c r="U388">
        <f t="shared" si="147"/>
        <v>0</v>
      </c>
      <c r="V388">
        <f t="shared" si="148"/>
        <v>0</v>
      </c>
      <c r="W388">
        <f t="shared" si="149"/>
        <v>0</v>
      </c>
      <c r="AC388">
        <f t="shared" si="150"/>
        <v>0</v>
      </c>
      <c r="AD388">
        <f t="shared" si="151"/>
        <v>0</v>
      </c>
      <c r="AE388">
        <f t="shared" si="152"/>
        <v>0</v>
      </c>
      <c r="AF388">
        <f t="shared" si="153"/>
        <v>0</v>
      </c>
      <c r="AI388">
        <f t="shared" si="154"/>
        <v>0</v>
      </c>
      <c r="AJ388">
        <f t="shared" si="155"/>
        <v>0</v>
      </c>
      <c r="AK388">
        <f t="shared" si="156"/>
        <v>0</v>
      </c>
      <c r="AL388">
        <f t="shared" si="157"/>
        <v>0</v>
      </c>
    </row>
    <row r="389" spans="1:38" x14ac:dyDescent="0.25">
      <c r="A389" s="1">
        <v>236</v>
      </c>
      <c r="B389" t="s">
        <v>53</v>
      </c>
      <c r="C389" t="s">
        <v>15</v>
      </c>
      <c r="D389">
        <v>2030</v>
      </c>
      <c r="E389" t="s">
        <v>17</v>
      </c>
      <c r="F389">
        <v>7.8334940504674128E-2</v>
      </c>
      <c r="G389" t="s">
        <v>19</v>
      </c>
      <c r="I389" t="s">
        <v>28</v>
      </c>
      <c r="J389">
        <v>8.1358065030010446E-2</v>
      </c>
      <c r="K389" t="s">
        <v>19</v>
      </c>
      <c r="L389" t="s">
        <v>30</v>
      </c>
      <c r="M389" t="s">
        <v>28</v>
      </c>
      <c r="N389">
        <f t="shared" si="142"/>
        <v>3.8592287245765293</v>
      </c>
      <c r="O389">
        <f t="shared" si="158"/>
        <v>-28.696657209392157</v>
      </c>
      <c r="P389">
        <f t="shared" si="137"/>
        <v>0</v>
      </c>
      <c r="Q389">
        <f t="shared" si="138"/>
        <v>0</v>
      </c>
      <c r="T389">
        <f t="shared" si="146"/>
        <v>0</v>
      </c>
      <c r="U389">
        <f t="shared" si="147"/>
        <v>0</v>
      </c>
      <c r="V389">
        <f t="shared" si="148"/>
        <v>0</v>
      </c>
      <c r="W389">
        <f t="shared" si="149"/>
        <v>0</v>
      </c>
      <c r="AC389">
        <f t="shared" si="150"/>
        <v>0</v>
      </c>
      <c r="AD389">
        <f t="shared" si="151"/>
        <v>0</v>
      </c>
      <c r="AE389">
        <f t="shared" si="152"/>
        <v>0</v>
      </c>
      <c r="AF389">
        <f t="shared" si="153"/>
        <v>0</v>
      </c>
      <c r="AI389">
        <f t="shared" si="154"/>
        <v>0</v>
      </c>
      <c r="AJ389">
        <f t="shared" si="155"/>
        <v>0</v>
      </c>
      <c r="AK389">
        <f t="shared" si="156"/>
        <v>0</v>
      </c>
      <c r="AL389">
        <f t="shared" si="157"/>
        <v>0</v>
      </c>
    </row>
    <row r="390" spans="1:38" x14ac:dyDescent="0.25">
      <c r="A390" s="1">
        <v>244</v>
      </c>
      <c r="B390" t="s">
        <v>53</v>
      </c>
      <c r="C390" t="s">
        <v>15</v>
      </c>
      <c r="D390">
        <v>2035</v>
      </c>
      <c r="E390" t="s">
        <v>17</v>
      </c>
      <c r="F390">
        <v>7.4795401925234428E-2</v>
      </c>
      <c r="G390" t="s">
        <v>19</v>
      </c>
      <c r="I390" t="s">
        <v>28</v>
      </c>
      <c r="J390">
        <v>7.7303240545081989E-2</v>
      </c>
      <c r="K390" t="s">
        <v>19</v>
      </c>
      <c r="L390" t="s">
        <v>30</v>
      </c>
      <c r="M390" t="s">
        <v>28</v>
      </c>
      <c r="N390">
        <f t="shared" si="142"/>
        <v>3.3529315376290092</v>
      </c>
      <c r="O390">
        <f t="shared" si="158"/>
        <v>-32.250361935505737</v>
      </c>
      <c r="P390">
        <f t="shared" si="137"/>
        <v>0</v>
      </c>
      <c r="Q390">
        <f t="shared" si="138"/>
        <v>0</v>
      </c>
      <c r="T390">
        <f t="shared" si="146"/>
        <v>0</v>
      </c>
      <c r="U390">
        <f t="shared" si="147"/>
        <v>0</v>
      </c>
      <c r="V390">
        <f t="shared" si="148"/>
        <v>0</v>
      </c>
      <c r="W390">
        <f t="shared" si="149"/>
        <v>0</v>
      </c>
      <c r="AC390">
        <f t="shared" si="150"/>
        <v>0</v>
      </c>
      <c r="AD390">
        <f t="shared" si="151"/>
        <v>0</v>
      </c>
      <c r="AE390">
        <f t="shared" si="152"/>
        <v>0</v>
      </c>
      <c r="AF390">
        <f t="shared" si="153"/>
        <v>0</v>
      </c>
      <c r="AI390">
        <f t="shared" si="154"/>
        <v>0</v>
      </c>
      <c r="AJ390">
        <f t="shared" si="155"/>
        <v>0</v>
      </c>
      <c r="AK390">
        <f t="shared" si="156"/>
        <v>0</v>
      </c>
      <c r="AL390">
        <f t="shared" si="157"/>
        <v>0</v>
      </c>
    </row>
    <row r="391" spans="1:38" x14ac:dyDescent="0.25">
      <c r="A391" s="1">
        <v>286</v>
      </c>
      <c r="B391" t="s">
        <v>73</v>
      </c>
      <c r="C391" t="s">
        <v>15</v>
      </c>
      <c r="D391">
        <v>2040</v>
      </c>
      <c r="E391" t="s">
        <v>17</v>
      </c>
      <c r="F391">
        <v>7.1837398007416939E-2</v>
      </c>
      <c r="G391" t="s">
        <v>19</v>
      </c>
      <c r="I391" t="s">
        <v>28</v>
      </c>
      <c r="J391">
        <v>7.4387512081553336E-2</v>
      </c>
      <c r="K391" t="s">
        <v>19</v>
      </c>
      <c r="L391" t="s">
        <v>30</v>
      </c>
      <c r="M391" t="s">
        <v>28</v>
      </c>
      <c r="N391">
        <f t="shared" si="142"/>
        <v>3.5498419275613347</v>
      </c>
      <c r="O391">
        <f t="shared" si="158"/>
        <v>-34.805747022929182</v>
      </c>
      <c r="P391">
        <f t="shared" si="137"/>
        <v>0</v>
      </c>
      <c r="Q391">
        <f t="shared" si="138"/>
        <v>0</v>
      </c>
      <c r="T391">
        <f t="shared" si="146"/>
        <v>0</v>
      </c>
      <c r="U391">
        <f t="shared" si="147"/>
        <v>0</v>
      </c>
      <c r="V391">
        <f t="shared" si="148"/>
        <v>0</v>
      </c>
      <c r="W391">
        <f t="shared" si="149"/>
        <v>0</v>
      </c>
      <c r="AC391">
        <f t="shared" si="150"/>
        <v>0</v>
      </c>
      <c r="AD391">
        <f t="shared" si="151"/>
        <v>0</v>
      </c>
      <c r="AE391">
        <f t="shared" si="152"/>
        <v>0</v>
      </c>
      <c r="AF391">
        <f t="shared" si="153"/>
        <v>0</v>
      </c>
      <c r="AI391">
        <f t="shared" si="154"/>
        <v>0</v>
      </c>
      <c r="AJ391">
        <f t="shared" si="155"/>
        <v>0</v>
      </c>
      <c r="AK391">
        <f t="shared" si="156"/>
        <v>0</v>
      </c>
      <c r="AL391">
        <f t="shared" si="157"/>
        <v>0</v>
      </c>
    </row>
    <row r="392" spans="1:38" x14ac:dyDescent="0.25">
      <c r="A392" s="1">
        <v>302</v>
      </c>
      <c r="B392" t="s">
        <v>53</v>
      </c>
      <c r="C392" t="s">
        <v>15</v>
      </c>
      <c r="D392">
        <v>2045</v>
      </c>
      <c r="E392" t="s">
        <v>17</v>
      </c>
      <c r="F392">
        <v>6.7684156252327751E-2</v>
      </c>
      <c r="G392" t="s">
        <v>19</v>
      </c>
      <c r="I392" t="s">
        <v>28</v>
      </c>
      <c r="J392">
        <v>7.1382327922618546E-2</v>
      </c>
      <c r="K392" t="s">
        <v>19</v>
      </c>
      <c r="L392" t="s">
        <v>30</v>
      </c>
      <c r="M392" t="s">
        <v>28</v>
      </c>
      <c r="N392">
        <f t="shared" si="142"/>
        <v>5.4638661025838076</v>
      </c>
      <c r="O392">
        <f t="shared" si="158"/>
        <v>-37.439532329332309</v>
      </c>
      <c r="P392">
        <f t="shared" si="137"/>
        <v>0</v>
      </c>
      <c r="Q392">
        <f t="shared" si="138"/>
        <v>0</v>
      </c>
      <c r="T392">
        <f t="shared" si="146"/>
        <v>0</v>
      </c>
      <c r="U392">
        <f t="shared" si="147"/>
        <v>0</v>
      </c>
      <c r="V392">
        <f t="shared" si="148"/>
        <v>0</v>
      </c>
      <c r="W392">
        <f t="shared" si="149"/>
        <v>0</v>
      </c>
      <c r="AC392">
        <f t="shared" si="150"/>
        <v>0</v>
      </c>
      <c r="AD392">
        <f t="shared" si="151"/>
        <v>0</v>
      </c>
      <c r="AE392">
        <f t="shared" si="152"/>
        <v>0</v>
      </c>
      <c r="AF392">
        <f t="shared" si="153"/>
        <v>0</v>
      </c>
      <c r="AI392">
        <f t="shared" si="154"/>
        <v>0</v>
      </c>
      <c r="AJ392">
        <f t="shared" si="155"/>
        <v>0</v>
      </c>
      <c r="AK392">
        <f t="shared" si="156"/>
        <v>0</v>
      </c>
      <c r="AL392">
        <f t="shared" si="157"/>
        <v>0</v>
      </c>
    </row>
    <row r="393" spans="1:38" x14ac:dyDescent="0.25">
      <c r="A393" s="1">
        <v>326</v>
      </c>
      <c r="B393" t="s">
        <v>53</v>
      </c>
      <c r="C393" t="s">
        <v>15</v>
      </c>
      <c r="D393">
        <v>2050</v>
      </c>
      <c r="E393" t="s">
        <v>17</v>
      </c>
      <c r="F393">
        <v>6.3793009873026177E-2</v>
      </c>
      <c r="G393" t="s">
        <v>19</v>
      </c>
      <c r="I393" t="s">
        <v>28</v>
      </c>
      <c r="J393">
        <v>6.8967863027727949E-2</v>
      </c>
      <c r="K393" t="s">
        <v>19</v>
      </c>
      <c r="L393" t="s">
        <v>30</v>
      </c>
      <c r="M393" t="s">
        <v>28</v>
      </c>
      <c r="N393">
        <f t="shared" si="142"/>
        <v>8.1119438712827918</v>
      </c>
      <c r="O393">
        <f t="shared" si="158"/>
        <v>-39.555603034710671</v>
      </c>
      <c r="P393">
        <f t="shared" si="137"/>
        <v>0</v>
      </c>
      <c r="Q393">
        <f t="shared" si="138"/>
        <v>0</v>
      </c>
      <c r="S393">
        <f>100*ABS(J391-J393)/ABS(J391)</f>
        <v>7.2856974271214474</v>
      </c>
      <c r="T393">
        <f t="shared" si="146"/>
        <v>0</v>
      </c>
      <c r="U393">
        <f t="shared" si="147"/>
        <v>0</v>
      </c>
      <c r="V393">
        <f t="shared" si="148"/>
        <v>0</v>
      </c>
      <c r="W393">
        <f t="shared" si="149"/>
        <v>0</v>
      </c>
      <c r="AC393">
        <f t="shared" si="150"/>
        <v>0</v>
      </c>
      <c r="AD393">
        <f t="shared" si="151"/>
        <v>0</v>
      </c>
      <c r="AE393">
        <f t="shared" si="152"/>
        <v>0</v>
      </c>
      <c r="AF393">
        <f t="shared" si="153"/>
        <v>0</v>
      </c>
      <c r="AI393">
        <f t="shared" si="154"/>
        <v>0</v>
      </c>
      <c r="AJ393">
        <f t="shared" si="155"/>
        <v>0</v>
      </c>
      <c r="AK393">
        <f t="shared" si="156"/>
        <v>0</v>
      </c>
      <c r="AL393">
        <f t="shared" si="157"/>
        <v>0</v>
      </c>
    </row>
    <row r="394" spans="1:38" x14ac:dyDescent="0.25">
      <c r="A394" s="1">
        <v>341</v>
      </c>
      <c r="B394" t="s">
        <v>53</v>
      </c>
      <c r="C394" t="s">
        <v>16</v>
      </c>
      <c r="D394">
        <v>2020</v>
      </c>
      <c r="E394" t="s">
        <v>17</v>
      </c>
      <c r="F394">
        <v>0.1137254531282945</v>
      </c>
      <c r="G394" t="s">
        <v>19</v>
      </c>
      <c r="I394" t="s">
        <v>28</v>
      </c>
      <c r="J394">
        <v>0.1141013336063776</v>
      </c>
      <c r="K394" t="s">
        <v>19</v>
      </c>
      <c r="L394" t="s">
        <v>30</v>
      </c>
      <c r="M394" t="s">
        <v>28</v>
      </c>
      <c r="N394">
        <f t="shared" si="142"/>
        <v>0.33051570052577633</v>
      </c>
      <c r="O394">
        <f>((J394-$J$394)*100)/$J$394</f>
        <v>0</v>
      </c>
      <c r="P394">
        <f t="shared" si="137"/>
        <v>0</v>
      </c>
      <c r="Q394">
        <f t="shared" si="138"/>
        <v>0</v>
      </c>
      <c r="T394">
        <f t="shared" si="146"/>
        <v>0</v>
      </c>
      <c r="U394">
        <f t="shared" si="147"/>
        <v>0</v>
      </c>
      <c r="V394">
        <f t="shared" si="148"/>
        <v>0</v>
      </c>
      <c r="W394">
        <f t="shared" si="149"/>
        <v>0</v>
      </c>
      <c r="AC394">
        <f t="shared" si="150"/>
        <v>0</v>
      </c>
      <c r="AD394">
        <f t="shared" si="151"/>
        <v>0</v>
      </c>
      <c r="AE394">
        <f t="shared" si="152"/>
        <v>0</v>
      </c>
      <c r="AF394">
        <f t="shared" si="153"/>
        <v>0</v>
      </c>
      <c r="AI394">
        <f t="shared" si="154"/>
        <v>0</v>
      </c>
      <c r="AJ394">
        <f t="shared" si="155"/>
        <v>0</v>
      </c>
      <c r="AK394">
        <f t="shared" si="156"/>
        <v>0</v>
      </c>
      <c r="AL394">
        <f t="shared" si="157"/>
        <v>0</v>
      </c>
    </row>
    <row r="395" spans="1:38" x14ac:dyDescent="0.25">
      <c r="A395" s="1">
        <v>379</v>
      </c>
      <c r="B395" t="s">
        <v>53</v>
      </c>
      <c r="C395" t="s">
        <v>16</v>
      </c>
      <c r="D395">
        <v>2025</v>
      </c>
      <c r="E395" t="s">
        <v>17</v>
      </c>
      <c r="F395">
        <v>9.424300677760139E-2</v>
      </c>
      <c r="G395" t="s">
        <v>19</v>
      </c>
      <c r="I395" t="s">
        <v>28</v>
      </c>
      <c r="J395">
        <v>9.2129865479518305E-2</v>
      </c>
      <c r="K395" t="s">
        <v>19</v>
      </c>
      <c r="L395" t="s">
        <v>30</v>
      </c>
      <c r="M395" t="s">
        <v>28</v>
      </c>
      <c r="N395">
        <f t="shared" si="142"/>
        <v>-2.2422261028553181</v>
      </c>
      <c r="O395">
        <f t="shared" ref="O395:O400" si="159">((J395-$J$394)*100)/$J$394</f>
        <v>-19.25610107473031</v>
      </c>
      <c r="P395">
        <f t="shared" si="137"/>
        <v>0</v>
      </c>
      <c r="Q395">
        <f t="shared" si="138"/>
        <v>0</v>
      </c>
      <c r="T395">
        <f t="shared" si="146"/>
        <v>0</v>
      </c>
      <c r="U395">
        <f t="shared" si="147"/>
        <v>0</v>
      </c>
      <c r="V395">
        <f t="shared" si="148"/>
        <v>0</v>
      </c>
      <c r="W395">
        <f t="shared" si="149"/>
        <v>0</v>
      </c>
      <c r="AC395">
        <f t="shared" si="150"/>
        <v>0</v>
      </c>
      <c r="AD395">
        <f t="shared" si="151"/>
        <v>0</v>
      </c>
      <c r="AE395">
        <f t="shared" si="152"/>
        <v>0</v>
      </c>
      <c r="AF395">
        <f t="shared" si="153"/>
        <v>0</v>
      </c>
      <c r="AI395">
        <f t="shared" si="154"/>
        <v>0</v>
      </c>
      <c r="AJ395">
        <f t="shared" si="155"/>
        <v>0</v>
      </c>
      <c r="AK395">
        <f t="shared" si="156"/>
        <v>0</v>
      </c>
      <c r="AL395">
        <f t="shared" si="157"/>
        <v>0</v>
      </c>
    </row>
    <row r="396" spans="1:38" x14ac:dyDescent="0.25">
      <c r="A396" s="1">
        <v>389</v>
      </c>
      <c r="B396" t="s">
        <v>53</v>
      </c>
      <c r="C396" t="s">
        <v>16</v>
      </c>
      <c r="D396">
        <v>2030</v>
      </c>
      <c r="E396" t="s">
        <v>17</v>
      </c>
      <c r="F396">
        <v>8.1141957184072078E-2</v>
      </c>
      <c r="G396" t="s">
        <v>19</v>
      </c>
      <c r="I396" t="s">
        <v>28</v>
      </c>
      <c r="J396">
        <v>7.8651619441756263E-2</v>
      </c>
      <c r="K396" t="s">
        <v>19</v>
      </c>
      <c r="L396" t="s">
        <v>30</v>
      </c>
      <c r="M396" t="s">
        <v>28</v>
      </c>
      <c r="N396">
        <f t="shared" si="142"/>
        <v>-3.0691122432090672</v>
      </c>
      <c r="O396">
        <f t="shared" si="159"/>
        <v>-31.068623866320792</v>
      </c>
      <c r="P396">
        <f t="shared" si="137"/>
        <v>0</v>
      </c>
      <c r="Q396">
        <f t="shared" si="138"/>
        <v>0</v>
      </c>
      <c r="T396">
        <f t="shared" si="146"/>
        <v>0</v>
      </c>
      <c r="U396">
        <f t="shared" si="147"/>
        <v>0</v>
      </c>
      <c r="V396">
        <f t="shared" si="148"/>
        <v>0</v>
      </c>
      <c r="W396">
        <f t="shared" si="149"/>
        <v>0</v>
      </c>
      <c r="AC396">
        <f t="shared" si="150"/>
        <v>0</v>
      </c>
      <c r="AD396">
        <f t="shared" si="151"/>
        <v>0</v>
      </c>
      <c r="AE396">
        <f t="shared" si="152"/>
        <v>0</v>
      </c>
      <c r="AF396">
        <f t="shared" si="153"/>
        <v>0</v>
      </c>
      <c r="AI396">
        <f t="shared" si="154"/>
        <v>0</v>
      </c>
      <c r="AJ396">
        <f t="shared" si="155"/>
        <v>0</v>
      </c>
      <c r="AK396">
        <f t="shared" si="156"/>
        <v>0</v>
      </c>
      <c r="AL396">
        <f t="shared" si="157"/>
        <v>0</v>
      </c>
    </row>
    <row r="397" spans="1:38" x14ac:dyDescent="0.25">
      <c r="A397" s="1">
        <v>412</v>
      </c>
      <c r="B397" t="s">
        <v>53</v>
      </c>
      <c r="C397" t="s">
        <v>16</v>
      </c>
      <c r="D397">
        <v>2035</v>
      </c>
      <c r="E397" t="s">
        <v>17</v>
      </c>
      <c r="F397">
        <v>7.7060211769978376E-2</v>
      </c>
      <c r="G397" t="s">
        <v>19</v>
      </c>
      <c r="I397" t="s">
        <v>28</v>
      </c>
      <c r="J397">
        <v>7.5443110799212731E-2</v>
      </c>
      <c r="K397" t="s">
        <v>19</v>
      </c>
      <c r="L397" t="s">
        <v>30</v>
      </c>
      <c r="M397" t="s">
        <v>28</v>
      </c>
      <c r="N397">
        <f t="shared" si="142"/>
        <v>-2.0984901723247606</v>
      </c>
      <c r="O397">
        <f t="shared" si="159"/>
        <v>-33.880605585668718</v>
      </c>
      <c r="P397">
        <f t="shared" si="137"/>
        <v>0</v>
      </c>
      <c r="Q397">
        <f t="shared" si="138"/>
        <v>0</v>
      </c>
      <c r="T397">
        <f t="shared" si="146"/>
        <v>0</v>
      </c>
      <c r="U397">
        <f t="shared" si="147"/>
        <v>0</v>
      </c>
      <c r="V397">
        <f t="shared" si="148"/>
        <v>0</v>
      </c>
      <c r="W397">
        <f t="shared" si="149"/>
        <v>0</v>
      </c>
      <c r="AC397">
        <f t="shared" si="150"/>
        <v>0</v>
      </c>
      <c r="AD397">
        <f t="shared" si="151"/>
        <v>0</v>
      </c>
      <c r="AE397">
        <f t="shared" si="152"/>
        <v>0</v>
      </c>
      <c r="AF397">
        <f t="shared" si="153"/>
        <v>0</v>
      </c>
      <c r="AI397">
        <f t="shared" si="154"/>
        <v>0</v>
      </c>
      <c r="AJ397">
        <f t="shared" si="155"/>
        <v>0</v>
      </c>
      <c r="AK397">
        <f t="shared" si="156"/>
        <v>0</v>
      </c>
      <c r="AL397">
        <f t="shared" si="157"/>
        <v>0</v>
      </c>
    </row>
    <row r="398" spans="1:38" x14ac:dyDescent="0.25">
      <c r="A398" s="1">
        <v>447</v>
      </c>
      <c r="B398" t="s">
        <v>73</v>
      </c>
      <c r="C398" t="s">
        <v>16</v>
      </c>
      <c r="D398">
        <v>2040</v>
      </c>
      <c r="E398" t="s">
        <v>17</v>
      </c>
      <c r="F398">
        <v>7.3935763694279094E-2</v>
      </c>
      <c r="G398" t="s">
        <v>19</v>
      </c>
      <c r="I398" t="s">
        <v>28</v>
      </c>
      <c r="J398">
        <v>7.3318677544349523E-2</v>
      </c>
      <c r="K398" t="s">
        <v>19</v>
      </c>
      <c r="L398" t="s">
        <v>30</v>
      </c>
      <c r="M398" t="s">
        <v>28</v>
      </c>
      <c r="N398">
        <f t="shared" si="142"/>
        <v>-0.83462470541481626</v>
      </c>
      <c r="O398">
        <f t="shared" si="159"/>
        <v>-35.742488517021648</v>
      </c>
      <c r="P398">
        <f t="shared" si="137"/>
        <v>0</v>
      </c>
      <c r="Q398">
        <f t="shared" si="138"/>
        <v>0</v>
      </c>
      <c r="T398">
        <f t="shared" si="146"/>
        <v>0</v>
      </c>
      <c r="U398">
        <f t="shared" si="147"/>
        <v>0</v>
      </c>
      <c r="V398">
        <f t="shared" si="148"/>
        <v>0</v>
      </c>
      <c r="W398">
        <f t="shared" si="149"/>
        <v>0</v>
      </c>
      <c r="AC398">
        <f t="shared" si="150"/>
        <v>0</v>
      </c>
      <c r="AD398">
        <f t="shared" si="151"/>
        <v>0</v>
      </c>
      <c r="AE398">
        <f t="shared" si="152"/>
        <v>0</v>
      </c>
      <c r="AF398">
        <f t="shared" si="153"/>
        <v>0</v>
      </c>
      <c r="AI398">
        <f t="shared" si="154"/>
        <v>0</v>
      </c>
      <c r="AJ398">
        <f t="shared" si="155"/>
        <v>0</v>
      </c>
      <c r="AK398">
        <f t="shared" si="156"/>
        <v>0</v>
      </c>
      <c r="AL398">
        <f t="shared" si="157"/>
        <v>0</v>
      </c>
    </row>
    <row r="399" spans="1:38" x14ac:dyDescent="0.25">
      <c r="A399" s="1">
        <v>461</v>
      </c>
      <c r="B399" t="s">
        <v>53</v>
      </c>
      <c r="C399" t="s">
        <v>16</v>
      </c>
      <c r="D399">
        <v>2045</v>
      </c>
      <c r="E399" t="s">
        <v>17</v>
      </c>
      <c r="F399">
        <v>7.0354861877126598E-2</v>
      </c>
      <c r="G399" t="s">
        <v>19</v>
      </c>
      <c r="I399" t="s">
        <v>28</v>
      </c>
      <c r="J399">
        <v>7.054920464137783E-2</v>
      </c>
      <c r="K399" t="s">
        <v>19</v>
      </c>
      <c r="L399" t="s">
        <v>30</v>
      </c>
      <c r="M399" t="s">
        <v>28</v>
      </c>
      <c r="N399">
        <f t="shared" si="142"/>
        <v>0.27623217367784436</v>
      </c>
      <c r="O399">
        <f t="shared" si="159"/>
        <v>-38.169693191531167</v>
      </c>
      <c r="P399">
        <f t="shared" si="137"/>
        <v>0</v>
      </c>
      <c r="Q399">
        <f t="shared" si="138"/>
        <v>0</v>
      </c>
      <c r="T399">
        <f t="shared" si="146"/>
        <v>0</v>
      </c>
      <c r="U399">
        <f t="shared" si="147"/>
        <v>0</v>
      </c>
      <c r="V399">
        <f t="shared" si="148"/>
        <v>0</v>
      </c>
      <c r="W399">
        <f t="shared" si="149"/>
        <v>0</v>
      </c>
      <c r="AC399">
        <f t="shared" si="150"/>
        <v>0</v>
      </c>
      <c r="AD399">
        <f t="shared" si="151"/>
        <v>0</v>
      </c>
      <c r="AE399">
        <f t="shared" si="152"/>
        <v>0</v>
      </c>
      <c r="AF399">
        <f t="shared" si="153"/>
        <v>0</v>
      </c>
      <c r="AI399">
        <f t="shared" si="154"/>
        <v>0</v>
      </c>
      <c r="AJ399">
        <f t="shared" si="155"/>
        <v>0</v>
      </c>
      <c r="AK399">
        <f t="shared" si="156"/>
        <v>0</v>
      </c>
      <c r="AL399">
        <f t="shared" si="157"/>
        <v>0</v>
      </c>
    </row>
    <row r="400" spans="1:38" x14ac:dyDescent="0.25">
      <c r="A400" s="1">
        <v>486</v>
      </c>
      <c r="B400" t="s">
        <v>53</v>
      </c>
      <c r="C400" t="s">
        <v>16</v>
      </c>
      <c r="D400">
        <v>2050</v>
      </c>
      <c r="E400" t="s">
        <v>17</v>
      </c>
      <c r="F400">
        <v>6.6969636315217795E-2</v>
      </c>
      <c r="G400" t="s">
        <v>19</v>
      </c>
      <c r="I400" t="s">
        <v>28</v>
      </c>
      <c r="J400">
        <v>6.8336811381963236E-2</v>
      </c>
      <c r="K400" t="s">
        <v>19</v>
      </c>
      <c r="L400" t="s">
        <v>30</v>
      </c>
      <c r="M400" t="s">
        <v>28</v>
      </c>
      <c r="N400">
        <f t="shared" si="142"/>
        <v>2.0414849803130433</v>
      </c>
      <c r="O400">
        <f t="shared" si="159"/>
        <v>-40.108665497540159</v>
      </c>
      <c r="P400">
        <f t="shared" si="137"/>
        <v>0</v>
      </c>
      <c r="Q400">
        <f t="shared" si="138"/>
        <v>0</v>
      </c>
      <c r="S400">
        <f>100*ABS(J398-J400)/ABS(J398)</f>
        <v>6.7948118122736458</v>
      </c>
      <c r="T400">
        <f t="shared" si="146"/>
        <v>0</v>
      </c>
      <c r="U400">
        <f t="shared" si="147"/>
        <v>0</v>
      </c>
      <c r="V400">
        <f t="shared" si="148"/>
        <v>0</v>
      </c>
      <c r="W400">
        <f t="shared" si="149"/>
        <v>0</v>
      </c>
      <c r="AC400">
        <f t="shared" si="150"/>
        <v>0</v>
      </c>
      <c r="AD400">
        <f t="shared" si="151"/>
        <v>0</v>
      </c>
      <c r="AE400">
        <f t="shared" si="152"/>
        <v>0</v>
      </c>
      <c r="AF400">
        <f t="shared" si="153"/>
        <v>0</v>
      </c>
      <c r="AI400">
        <f t="shared" si="154"/>
        <v>0</v>
      </c>
      <c r="AJ400">
        <f t="shared" si="155"/>
        <v>0</v>
      </c>
      <c r="AK400">
        <f t="shared" si="156"/>
        <v>0</v>
      </c>
      <c r="AL400">
        <f t="shared" si="157"/>
        <v>0</v>
      </c>
    </row>
    <row r="401" spans="1:38" x14ac:dyDescent="0.25">
      <c r="A401" s="1">
        <v>13</v>
      </c>
      <c r="B401" t="s">
        <v>54</v>
      </c>
      <c r="C401" t="s">
        <v>14</v>
      </c>
      <c r="D401">
        <v>2020</v>
      </c>
      <c r="E401" t="s">
        <v>17</v>
      </c>
      <c r="F401">
        <v>0.1159920548798325</v>
      </c>
      <c r="G401" t="s">
        <v>19</v>
      </c>
      <c r="I401" t="s">
        <v>29</v>
      </c>
      <c r="J401">
        <v>0.1163475445420576</v>
      </c>
      <c r="K401" t="s">
        <v>19</v>
      </c>
      <c r="L401" t="s">
        <v>30</v>
      </c>
      <c r="M401" t="s">
        <v>29</v>
      </c>
      <c r="N401">
        <f t="shared" si="142"/>
        <v>0.30647759675729092</v>
      </c>
      <c r="O401">
        <f>((J401-$J$401)*100)/$J$401</f>
        <v>0</v>
      </c>
      <c r="P401">
        <f t="shared" si="137"/>
        <v>0</v>
      </c>
      <c r="Q401">
        <f t="shared" si="138"/>
        <v>0</v>
      </c>
      <c r="T401">
        <f t="shared" si="146"/>
        <v>0</v>
      </c>
      <c r="U401">
        <f t="shared" si="147"/>
        <v>0</v>
      </c>
      <c r="V401">
        <f t="shared" si="148"/>
        <v>0</v>
      </c>
      <c r="W401">
        <f t="shared" si="149"/>
        <v>0</v>
      </c>
      <c r="AC401">
        <f t="shared" si="150"/>
        <v>0</v>
      </c>
      <c r="AD401">
        <f t="shared" si="151"/>
        <v>0</v>
      </c>
      <c r="AE401">
        <f t="shared" si="152"/>
        <v>0</v>
      </c>
      <c r="AF401">
        <f t="shared" si="153"/>
        <v>0</v>
      </c>
      <c r="AI401">
        <f t="shared" si="154"/>
        <v>0</v>
      </c>
      <c r="AJ401">
        <f t="shared" si="155"/>
        <v>0</v>
      </c>
      <c r="AK401">
        <f t="shared" si="156"/>
        <v>0</v>
      </c>
      <c r="AL401">
        <f t="shared" si="157"/>
        <v>0</v>
      </c>
    </row>
    <row r="402" spans="1:38" x14ac:dyDescent="0.25">
      <c r="A402" s="1">
        <v>40</v>
      </c>
      <c r="B402" t="s">
        <v>54</v>
      </c>
      <c r="C402" t="s">
        <v>14</v>
      </c>
      <c r="D402">
        <v>2025</v>
      </c>
      <c r="E402" t="s">
        <v>17</v>
      </c>
      <c r="F402">
        <v>9.8690742963877837E-2</v>
      </c>
      <c r="G402" t="s">
        <v>19</v>
      </c>
      <c r="I402" t="s">
        <v>29</v>
      </c>
      <c r="J402">
        <v>9.8817274587340229E-2</v>
      </c>
      <c r="K402" t="s">
        <v>19</v>
      </c>
      <c r="L402" t="s">
        <v>30</v>
      </c>
      <c r="M402" t="s">
        <v>29</v>
      </c>
      <c r="N402">
        <f t="shared" si="142"/>
        <v>0.12821022485229877</v>
      </c>
      <c r="O402">
        <f t="shared" ref="O402:O407" si="160">((J402-$J$401)*100)/$J$401</f>
        <v>-15.067159366118371</v>
      </c>
      <c r="P402">
        <f t="shared" si="137"/>
        <v>0</v>
      </c>
      <c r="Q402">
        <f t="shared" si="138"/>
        <v>0</v>
      </c>
      <c r="T402">
        <f t="shared" si="146"/>
        <v>0</v>
      </c>
      <c r="U402">
        <f t="shared" si="147"/>
        <v>0</v>
      </c>
      <c r="V402">
        <f t="shared" si="148"/>
        <v>0</v>
      </c>
      <c r="W402">
        <f t="shared" si="149"/>
        <v>0</v>
      </c>
      <c r="AC402">
        <f t="shared" si="150"/>
        <v>0</v>
      </c>
      <c r="AD402">
        <f t="shared" si="151"/>
        <v>0</v>
      </c>
      <c r="AE402">
        <f t="shared" si="152"/>
        <v>0</v>
      </c>
      <c r="AF402">
        <f t="shared" si="153"/>
        <v>0</v>
      </c>
      <c r="AI402">
        <f t="shared" si="154"/>
        <v>0</v>
      </c>
      <c r="AJ402">
        <f t="shared" si="155"/>
        <v>0</v>
      </c>
      <c r="AK402">
        <f t="shared" si="156"/>
        <v>0</v>
      </c>
      <c r="AL402">
        <f t="shared" si="157"/>
        <v>0</v>
      </c>
    </row>
    <row r="403" spans="1:38" x14ac:dyDescent="0.25">
      <c r="A403" s="1">
        <v>57</v>
      </c>
      <c r="B403" t="s">
        <v>54</v>
      </c>
      <c r="C403" t="s">
        <v>14</v>
      </c>
      <c r="D403">
        <v>2030</v>
      </c>
      <c r="E403" t="s">
        <v>17</v>
      </c>
      <c r="F403">
        <v>8.6441111243091853E-2</v>
      </c>
      <c r="G403" t="s">
        <v>19</v>
      </c>
      <c r="I403" t="s">
        <v>29</v>
      </c>
      <c r="J403">
        <v>8.6321897871495842E-2</v>
      </c>
      <c r="K403" t="s">
        <v>19</v>
      </c>
      <c r="L403" t="s">
        <v>30</v>
      </c>
      <c r="M403" t="s">
        <v>29</v>
      </c>
      <c r="N403">
        <f t="shared" si="142"/>
        <v>-0.13791281703998001</v>
      </c>
      <c r="O403">
        <f t="shared" si="160"/>
        <v>-25.806858914592748</v>
      </c>
      <c r="P403">
        <f t="shared" si="137"/>
        <v>0</v>
      </c>
      <c r="Q403">
        <f t="shared" si="138"/>
        <v>0</v>
      </c>
      <c r="T403">
        <f t="shared" si="146"/>
        <v>0</v>
      </c>
      <c r="U403">
        <f t="shared" si="147"/>
        <v>0</v>
      </c>
      <c r="V403">
        <f t="shared" si="148"/>
        <v>0</v>
      </c>
      <c r="W403">
        <f t="shared" si="149"/>
        <v>0</v>
      </c>
      <c r="AC403">
        <f t="shared" si="150"/>
        <v>0</v>
      </c>
      <c r="AD403">
        <f t="shared" si="151"/>
        <v>0</v>
      </c>
      <c r="AE403">
        <f t="shared" si="152"/>
        <v>0</v>
      </c>
      <c r="AF403">
        <f t="shared" si="153"/>
        <v>0</v>
      </c>
      <c r="AI403">
        <f t="shared" si="154"/>
        <v>0</v>
      </c>
      <c r="AJ403">
        <f t="shared" si="155"/>
        <v>0</v>
      </c>
      <c r="AK403">
        <f t="shared" si="156"/>
        <v>0</v>
      </c>
      <c r="AL403">
        <f t="shared" si="157"/>
        <v>0</v>
      </c>
    </row>
    <row r="404" spans="1:38" x14ac:dyDescent="0.25">
      <c r="A404" s="1">
        <v>79</v>
      </c>
      <c r="B404" t="s">
        <v>54</v>
      </c>
      <c r="C404" t="s">
        <v>14</v>
      </c>
      <c r="D404">
        <v>2035</v>
      </c>
      <c r="E404" t="s">
        <v>17</v>
      </c>
      <c r="F404">
        <v>8.3267766705131641E-2</v>
      </c>
      <c r="G404" t="s">
        <v>19</v>
      </c>
      <c r="I404" t="s">
        <v>29</v>
      </c>
      <c r="J404">
        <v>8.2869544726131575E-2</v>
      </c>
      <c r="K404" t="s">
        <v>19</v>
      </c>
      <c r="L404" t="s">
        <v>30</v>
      </c>
      <c r="M404" t="s">
        <v>29</v>
      </c>
      <c r="N404">
        <f t="shared" si="142"/>
        <v>-0.47824265590099468</v>
      </c>
      <c r="O404">
        <f t="shared" si="160"/>
        <v>-28.774135240838124</v>
      </c>
      <c r="P404">
        <f t="shared" si="137"/>
        <v>0</v>
      </c>
      <c r="Q404">
        <f t="shared" si="138"/>
        <v>0</v>
      </c>
      <c r="T404">
        <f t="shared" si="146"/>
        <v>0</v>
      </c>
      <c r="U404">
        <f t="shared" si="147"/>
        <v>0</v>
      </c>
      <c r="V404">
        <f t="shared" si="148"/>
        <v>0</v>
      </c>
      <c r="W404">
        <f t="shared" si="149"/>
        <v>0</v>
      </c>
      <c r="AC404">
        <f t="shared" si="150"/>
        <v>0</v>
      </c>
      <c r="AD404">
        <f t="shared" si="151"/>
        <v>0</v>
      </c>
      <c r="AE404">
        <f t="shared" si="152"/>
        <v>0</v>
      </c>
      <c r="AF404">
        <f t="shared" si="153"/>
        <v>0</v>
      </c>
      <c r="AI404">
        <f t="shared" si="154"/>
        <v>0</v>
      </c>
      <c r="AJ404">
        <f t="shared" si="155"/>
        <v>0</v>
      </c>
      <c r="AK404">
        <f t="shared" si="156"/>
        <v>0</v>
      </c>
      <c r="AL404">
        <f t="shared" si="157"/>
        <v>0</v>
      </c>
    </row>
    <row r="405" spans="1:38" x14ac:dyDescent="0.25">
      <c r="A405" s="1">
        <v>115</v>
      </c>
      <c r="B405" t="s">
        <v>74</v>
      </c>
      <c r="C405" t="s">
        <v>14</v>
      </c>
      <c r="D405">
        <v>2040</v>
      </c>
      <c r="E405" t="s">
        <v>17</v>
      </c>
      <c r="F405">
        <v>8.1141170754070041E-2</v>
      </c>
      <c r="G405" t="s">
        <v>19</v>
      </c>
      <c r="I405" t="s">
        <v>29</v>
      </c>
      <c r="J405">
        <v>8.0373009486769856E-2</v>
      </c>
      <c r="K405" t="s">
        <v>19</v>
      </c>
      <c r="L405" t="s">
        <v>30</v>
      </c>
      <c r="M405" t="s">
        <v>29</v>
      </c>
      <c r="N405">
        <f t="shared" si="142"/>
        <v>-0.94669729332399899</v>
      </c>
      <c r="O405">
        <f t="shared" si="160"/>
        <v>-30.919891946910479</v>
      </c>
      <c r="P405">
        <f t="shared" si="137"/>
        <v>0</v>
      </c>
      <c r="Q405">
        <f t="shared" si="138"/>
        <v>0</v>
      </c>
      <c r="T405">
        <f t="shared" si="146"/>
        <v>0</v>
      </c>
      <c r="U405">
        <f t="shared" si="147"/>
        <v>0</v>
      </c>
      <c r="V405">
        <f t="shared" si="148"/>
        <v>0</v>
      </c>
      <c r="W405">
        <f t="shared" si="149"/>
        <v>0</v>
      </c>
      <c r="AC405">
        <f t="shared" si="150"/>
        <v>0</v>
      </c>
      <c r="AD405">
        <f t="shared" si="151"/>
        <v>0</v>
      </c>
      <c r="AE405">
        <f t="shared" si="152"/>
        <v>0</v>
      </c>
      <c r="AF405">
        <f t="shared" si="153"/>
        <v>0</v>
      </c>
      <c r="AI405">
        <f t="shared" si="154"/>
        <v>0</v>
      </c>
      <c r="AJ405">
        <f t="shared" si="155"/>
        <v>0</v>
      </c>
      <c r="AK405">
        <f t="shared" si="156"/>
        <v>0</v>
      </c>
      <c r="AL405">
        <f t="shared" si="157"/>
        <v>0</v>
      </c>
    </row>
    <row r="406" spans="1:38" x14ac:dyDescent="0.25">
      <c r="A406" s="1">
        <v>124</v>
      </c>
      <c r="B406" t="s">
        <v>54</v>
      </c>
      <c r="C406" t="s">
        <v>14</v>
      </c>
      <c r="D406">
        <v>2045</v>
      </c>
      <c r="E406" t="s">
        <v>17</v>
      </c>
      <c r="F406">
        <v>7.7799293415062767E-2</v>
      </c>
      <c r="G406" t="s">
        <v>19</v>
      </c>
      <c r="I406" t="s">
        <v>29</v>
      </c>
      <c r="J406">
        <v>7.6593083758249261E-2</v>
      </c>
      <c r="K406" t="s">
        <v>19</v>
      </c>
      <c r="L406" t="s">
        <v>30</v>
      </c>
      <c r="M406" t="s">
        <v>29</v>
      </c>
      <c r="N406">
        <f t="shared" si="142"/>
        <v>-1.5504120974188322</v>
      </c>
      <c r="O406">
        <f t="shared" si="160"/>
        <v>-34.16871489663265</v>
      </c>
      <c r="P406">
        <f t="shared" si="137"/>
        <v>0</v>
      </c>
      <c r="Q406">
        <f t="shared" si="138"/>
        <v>0</v>
      </c>
      <c r="T406">
        <f t="shared" si="146"/>
        <v>0</v>
      </c>
      <c r="U406">
        <f t="shared" si="147"/>
        <v>0</v>
      </c>
      <c r="V406">
        <f t="shared" si="148"/>
        <v>0</v>
      </c>
      <c r="W406">
        <f t="shared" si="149"/>
        <v>0</v>
      </c>
      <c r="AC406">
        <f t="shared" si="150"/>
        <v>0</v>
      </c>
      <c r="AD406">
        <f t="shared" si="151"/>
        <v>0</v>
      </c>
      <c r="AE406">
        <f t="shared" si="152"/>
        <v>0</v>
      </c>
      <c r="AF406">
        <f t="shared" si="153"/>
        <v>0</v>
      </c>
      <c r="AI406">
        <f t="shared" si="154"/>
        <v>0</v>
      </c>
      <c r="AJ406">
        <f t="shared" si="155"/>
        <v>0</v>
      </c>
      <c r="AK406">
        <f t="shared" si="156"/>
        <v>0</v>
      </c>
      <c r="AL406">
        <f t="shared" si="157"/>
        <v>0</v>
      </c>
    </row>
    <row r="407" spans="1:38" x14ac:dyDescent="0.25">
      <c r="A407" s="1">
        <v>148</v>
      </c>
      <c r="B407" t="s">
        <v>54</v>
      </c>
      <c r="C407" t="s">
        <v>14</v>
      </c>
      <c r="D407">
        <v>2050</v>
      </c>
      <c r="E407" t="s">
        <v>17</v>
      </c>
      <c r="F407">
        <v>7.5074761381602545E-2</v>
      </c>
      <c r="G407" t="s">
        <v>19</v>
      </c>
      <c r="I407" t="s">
        <v>29</v>
      </c>
      <c r="J407">
        <v>7.3412334783165153E-2</v>
      </c>
      <c r="K407" t="s">
        <v>19</v>
      </c>
      <c r="L407" t="s">
        <v>30</v>
      </c>
      <c r="M407" t="s">
        <v>29</v>
      </c>
      <c r="N407">
        <f t="shared" si="142"/>
        <v>-2.2143614816000969</v>
      </c>
      <c r="O407">
        <f t="shared" si="160"/>
        <v>-36.90254910654528</v>
      </c>
      <c r="P407">
        <f t="shared" si="137"/>
        <v>0</v>
      </c>
      <c r="Q407">
        <f t="shared" si="138"/>
        <v>0</v>
      </c>
      <c r="S407">
        <f>100*ABS(J405-J407)/ABS(J405)</f>
        <v>8.660462944031595</v>
      </c>
      <c r="T407">
        <f t="shared" si="146"/>
        <v>0</v>
      </c>
      <c r="U407">
        <f t="shared" si="147"/>
        <v>0</v>
      </c>
      <c r="V407">
        <f t="shared" si="148"/>
        <v>0</v>
      </c>
      <c r="W407">
        <f t="shared" si="149"/>
        <v>0</v>
      </c>
      <c r="AC407">
        <f t="shared" si="150"/>
        <v>0</v>
      </c>
      <c r="AD407">
        <f t="shared" si="151"/>
        <v>0</v>
      </c>
      <c r="AE407">
        <f t="shared" si="152"/>
        <v>0</v>
      </c>
      <c r="AF407">
        <f t="shared" si="153"/>
        <v>0</v>
      </c>
      <c r="AI407">
        <f t="shared" si="154"/>
        <v>0</v>
      </c>
      <c r="AJ407">
        <f t="shared" si="155"/>
        <v>0</v>
      </c>
      <c r="AK407">
        <f t="shared" si="156"/>
        <v>0</v>
      </c>
      <c r="AL407">
        <f t="shared" si="157"/>
        <v>0</v>
      </c>
    </row>
    <row r="408" spans="1:38" x14ac:dyDescent="0.25">
      <c r="A408" s="1">
        <v>187</v>
      </c>
      <c r="B408" t="s">
        <v>54</v>
      </c>
      <c r="C408" t="s">
        <v>15</v>
      </c>
      <c r="D408">
        <v>2020</v>
      </c>
      <c r="E408" t="s">
        <v>17</v>
      </c>
      <c r="F408">
        <v>0.11562206332398089</v>
      </c>
      <c r="G408" t="s">
        <v>19</v>
      </c>
      <c r="I408" t="s">
        <v>29</v>
      </c>
      <c r="J408">
        <v>0.1160806853474266</v>
      </c>
      <c r="K408" t="s">
        <v>19</v>
      </c>
      <c r="L408" t="s">
        <v>30</v>
      </c>
      <c r="M408" t="s">
        <v>29</v>
      </c>
      <c r="N408">
        <f t="shared" si="142"/>
        <v>0.39665614871498989</v>
      </c>
      <c r="O408">
        <f>((J408-$J$408)*100)/$J$408</f>
        <v>0</v>
      </c>
      <c r="P408">
        <f t="shared" si="137"/>
        <v>0</v>
      </c>
      <c r="Q408">
        <f t="shared" si="138"/>
        <v>0</v>
      </c>
      <c r="T408">
        <f t="shared" si="146"/>
        <v>0</v>
      </c>
      <c r="U408">
        <f t="shared" si="147"/>
        <v>0</v>
      </c>
      <c r="V408">
        <f t="shared" si="148"/>
        <v>0</v>
      </c>
      <c r="W408">
        <f t="shared" si="149"/>
        <v>0</v>
      </c>
      <c r="AC408">
        <f t="shared" si="150"/>
        <v>0</v>
      </c>
      <c r="AD408">
        <f t="shared" si="151"/>
        <v>0</v>
      </c>
      <c r="AE408">
        <f t="shared" si="152"/>
        <v>0</v>
      </c>
      <c r="AF408">
        <f t="shared" si="153"/>
        <v>0</v>
      </c>
      <c r="AI408">
        <f t="shared" si="154"/>
        <v>0</v>
      </c>
      <c r="AJ408">
        <f t="shared" si="155"/>
        <v>0</v>
      </c>
      <c r="AK408">
        <f t="shared" si="156"/>
        <v>0</v>
      </c>
      <c r="AL408">
        <f t="shared" si="157"/>
        <v>0</v>
      </c>
    </row>
    <row r="409" spans="1:38" x14ac:dyDescent="0.25">
      <c r="A409" s="1">
        <v>195</v>
      </c>
      <c r="B409" t="s">
        <v>54</v>
      </c>
      <c r="C409" t="s">
        <v>15</v>
      </c>
      <c r="D409">
        <v>2025</v>
      </c>
      <c r="E409" t="s">
        <v>17</v>
      </c>
      <c r="F409">
        <v>9.3059969349741714E-2</v>
      </c>
      <c r="G409" t="s">
        <v>19</v>
      </c>
      <c r="I409" t="s">
        <v>29</v>
      </c>
      <c r="J409">
        <v>9.5909039140258029E-2</v>
      </c>
      <c r="K409" t="s">
        <v>19</v>
      </c>
      <c r="L409" t="s">
        <v>30</v>
      </c>
      <c r="M409" t="s">
        <v>29</v>
      </c>
      <c r="N409">
        <f t="shared" si="142"/>
        <v>3.061541724572062</v>
      </c>
      <c r="O409">
        <f t="shared" ref="O409:O414" si="161">((J409-$J$408)*100)/$J$408</f>
        <v>-17.377263191370158</v>
      </c>
      <c r="P409">
        <f t="shared" ref="P409:P421" si="162">IF(N409=MAX(N409:N870),1,0)</f>
        <v>0</v>
      </c>
      <c r="Q409">
        <f t="shared" ref="Q409:Q421" si="163">IF(N409=MIN(N409:N870),1,0)</f>
        <v>0</v>
      </c>
      <c r="T409">
        <f t="shared" si="146"/>
        <v>0</v>
      </c>
      <c r="U409">
        <f t="shared" si="147"/>
        <v>0</v>
      </c>
      <c r="V409">
        <f t="shared" si="148"/>
        <v>0</v>
      </c>
      <c r="W409">
        <f t="shared" si="149"/>
        <v>0</v>
      </c>
      <c r="AC409">
        <f t="shared" si="150"/>
        <v>0</v>
      </c>
      <c r="AD409">
        <f t="shared" si="151"/>
        <v>0</v>
      </c>
      <c r="AE409">
        <f t="shared" si="152"/>
        <v>0</v>
      </c>
      <c r="AF409">
        <f t="shared" si="153"/>
        <v>0</v>
      </c>
      <c r="AI409">
        <f t="shared" si="154"/>
        <v>0</v>
      </c>
      <c r="AJ409">
        <f t="shared" si="155"/>
        <v>0</v>
      </c>
      <c r="AK409">
        <f t="shared" si="156"/>
        <v>0</v>
      </c>
      <c r="AL409">
        <f t="shared" si="157"/>
        <v>0</v>
      </c>
    </row>
    <row r="410" spans="1:38" x14ac:dyDescent="0.25">
      <c r="A410" s="1">
        <v>239</v>
      </c>
      <c r="B410" t="s">
        <v>54</v>
      </c>
      <c r="C410" t="s">
        <v>15</v>
      </c>
      <c r="D410">
        <v>2030</v>
      </c>
      <c r="E410" t="s">
        <v>17</v>
      </c>
      <c r="F410">
        <v>7.9114476627790212E-2</v>
      </c>
      <c r="G410" t="s">
        <v>19</v>
      </c>
      <c r="I410" t="s">
        <v>29</v>
      </c>
      <c r="J410">
        <v>8.2384737177989956E-2</v>
      </c>
      <c r="K410" t="s">
        <v>19</v>
      </c>
      <c r="L410" t="s">
        <v>30</v>
      </c>
      <c r="M410" t="s">
        <v>29</v>
      </c>
      <c r="N410">
        <f t="shared" si="142"/>
        <v>4.1335804641485971</v>
      </c>
      <c r="O410">
        <f t="shared" si="161"/>
        <v>-29.028040339859739</v>
      </c>
      <c r="P410">
        <f t="shared" si="162"/>
        <v>0</v>
      </c>
      <c r="Q410">
        <f t="shared" si="163"/>
        <v>0</v>
      </c>
      <c r="T410">
        <f t="shared" si="146"/>
        <v>0</v>
      </c>
      <c r="U410">
        <f t="shared" si="147"/>
        <v>0</v>
      </c>
      <c r="V410">
        <f t="shared" si="148"/>
        <v>0</v>
      </c>
      <c r="W410">
        <f t="shared" si="149"/>
        <v>0</v>
      </c>
      <c r="AC410">
        <f t="shared" si="150"/>
        <v>0</v>
      </c>
      <c r="AD410">
        <f t="shared" si="151"/>
        <v>0</v>
      </c>
      <c r="AE410">
        <f t="shared" si="152"/>
        <v>0</v>
      </c>
      <c r="AF410">
        <f t="shared" si="153"/>
        <v>0</v>
      </c>
      <c r="AI410">
        <f t="shared" si="154"/>
        <v>0</v>
      </c>
      <c r="AJ410">
        <f t="shared" si="155"/>
        <v>0</v>
      </c>
      <c r="AK410">
        <f t="shared" si="156"/>
        <v>0</v>
      </c>
      <c r="AL410">
        <f t="shared" si="157"/>
        <v>0</v>
      </c>
    </row>
    <row r="411" spans="1:38" x14ac:dyDescent="0.25">
      <c r="A411" s="1">
        <v>252</v>
      </c>
      <c r="B411" t="s">
        <v>54</v>
      </c>
      <c r="C411" t="s">
        <v>15</v>
      </c>
      <c r="D411">
        <v>2035</v>
      </c>
      <c r="E411" t="s">
        <v>17</v>
      </c>
      <c r="F411">
        <v>7.5469330994265865E-2</v>
      </c>
      <c r="G411" t="s">
        <v>19</v>
      </c>
      <c r="I411" t="s">
        <v>29</v>
      </c>
      <c r="J411">
        <v>7.8185166566608913E-2</v>
      </c>
      <c r="K411" t="s">
        <v>19</v>
      </c>
      <c r="L411" t="s">
        <v>30</v>
      </c>
      <c r="M411" t="s">
        <v>29</v>
      </c>
      <c r="N411">
        <f t="shared" si="142"/>
        <v>3.5985950008612058</v>
      </c>
      <c r="O411">
        <f t="shared" si="161"/>
        <v>-32.645843421235277</v>
      </c>
      <c r="P411">
        <f t="shared" si="162"/>
        <v>0</v>
      </c>
      <c r="Q411">
        <f t="shared" si="163"/>
        <v>0</v>
      </c>
      <c r="T411">
        <f t="shared" si="146"/>
        <v>0</v>
      </c>
      <c r="U411">
        <f t="shared" si="147"/>
        <v>0</v>
      </c>
      <c r="V411">
        <f t="shared" si="148"/>
        <v>0</v>
      </c>
      <c r="W411">
        <f t="shared" si="149"/>
        <v>0</v>
      </c>
      <c r="AC411">
        <f t="shared" si="150"/>
        <v>0</v>
      </c>
      <c r="AD411">
        <f t="shared" si="151"/>
        <v>0</v>
      </c>
      <c r="AE411">
        <f t="shared" si="152"/>
        <v>0</v>
      </c>
      <c r="AF411">
        <f t="shared" si="153"/>
        <v>0</v>
      </c>
      <c r="AI411">
        <f t="shared" si="154"/>
        <v>0</v>
      </c>
      <c r="AJ411">
        <f t="shared" si="155"/>
        <v>0</v>
      </c>
      <c r="AK411">
        <f t="shared" si="156"/>
        <v>0</v>
      </c>
      <c r="AL411">
        <f t="shared" si="157"/>
        <v>0</v>
      </c>
    </row>
    <row r="412" spans="1:38" x14ac:dyDescent="0.25">
      <c r="A412" s="1">
        <v>270</v>
      </c>
      <c r="B412" t="s">
        <v>74</v>
      </c>
      <c r="C412" t="s">
        <v>15</v>
      </c>
      <c r="D412">
        <v>2040</v>
      </c>
      <c r="E412" t="s">
        <v>17</v>
      </c>
      <c r="F412">
        <v>7.2539495558617662E-2</v>
      </c>
      <c r="G412" t="s">
        <v>19</v>
      </c>
      <c r="I412" t="s">
        <v>29</v>
      </c>
      <c r="J412">
        <v>7.5179925767999783E-2</v>
      </c>
      <c r="K412" t="s">
        <v>19</v>
      </c>
      <c r="L412" t="s">
        <v>30</v>
      </c>
      <c r="M412" t="s">
        <v>29</v>
      </c>
      <c r="N412">
        <f t="shared" si="142"/>
        <v>3.639989758749349</v>
      </c>
      <c r="O412">
        <f t="shared" si="161"/>
        <v>-35.234767486952599</v>
      </c>
      <c r="P412">
        <f t="shared" si="162"/>
        <v>0</v>
      </c>
      <c r="Q412">
        <f t="shared" si="163"/>
        <v>0</v>
      </c>
      <c r="T412">
        <f t="shared" si="146"/>
        <v>0</v>
      </c>
      <c r="U412">
        <f t="shared" si="147"/>
        <v>0</v>
      </c>
      <c r="V412">
        <f t="shared" si="148"/>
        <v>0</v>
      </c>
      <c r="W412">
        <f t="shared" si="149"/>
        <v>0</v>
      </c>
      <c r="AC412">
        <f t="shared" si="150"/>
        <v>0</v>
      </c>
      <c r="AD412">
        <f t="shared" si="151"/>
        <v>0</v>
      </c>
      <c r="AE412">
        <f t="shared" si="152"/>
        <v>0</v>
      </c>
      <c r="AF412">
        <f t="shared" si="153"/>
        <v>0</v>
      </c>
      <c r="AI412">
        <f t="shared" si="154"/>
        <v>0</v>
      </c>
      <c r="AJ412">
        <f t="shared" si="155"/>
        <v>0</v>
      </c>
      <c r="AK412">
        <f t="shared" si="156"/>
        <v>0</v>
      </c>
      <c r="AL412">
        <f t="shared" si="157"/>
        <v>0</v>
      </c>
    </row>
    <row r="413" spans="1:38" x14ac:dyDescent="0.25">
      <c r="A413" s="1">
        <v>293</v>
      </c>
      <c r="B413" t="s">
        <v>54</v>
      </c>
      <c r="C413" t="s">
        <v>15</v>
      </c>
      <c r="D413">
        <v>2045</v>
      </c>
      <c r="E413" t="s">
        <v>17</v>
      </c>
      <c r="F413">
        <v>6.8273477425454768E-2</v>
      </c>
      <c r="G413" t="s">
        <v>19</v>
      </c>
      <c r="I413" t="s">
        <v>29</v>
      </c>
      <c r="J413">
        <v>7.2131458345281979E-2</v>
      </c>
      <c r="K413" t="s">
        <v>19</v>
      </c>
      <c r="L413" t="s">
        <v>30</v>
      </c>
      <c r="M413" t="s">
        <v>29</v>
      </c>
      <c r="N413">
        <f t="shared" si="142"/>
        <v>5.6507754772555634</v>
      </c>
      <c r="O413">
        <f t="shared" si="161"/>
        <v>-37.860929982111735</v>
      </c>
      <c r="P413">
        <f t="shared" si="162"/>
        <v>0</v>
      </c>
      <c r="Q413">
        <f t="shared" si="163"/>
        <v>0</v>
      </c>
      <c r="T413">
        <f t="shared" si="146"/>
        <v>0</v>
      </c>
      <c r="U413">
        <f t="shared" si="147"/>
        <v>0</v>
      </c>
      <c r="V413">
        <f t="shared" si="148"/>
        <v>0</v>
      </c>
      <c r="W413">
        <f t="shared" si="149"/>
        <v>0</v>
      </c>
      <c r="AC413">
        <f t="shared" si="150"/>
        <v>0</v>
      </c>
      <c r="AD413">
        <f t="shared" si="151"/>
        <v>0</v>
      </c>
      <c r="AE413">
        <f t="shared" si="152"/>
        <v>0</v>
      </c>
      <c r="AF413">
        <f t="shared" si="153"/>
        <v>0</v>
      </c>
      <c r="AI413">
        <f t="shared" si="154"/>
        <v>0</v>
      </c>
      <c r="AJ413">
        <f t="shared" si="155"/>
        <v>0</v>
      </c>
      <c r="AK413">
        <f t="shared" si="156"/>
        <v>0</v>
      </c>
      <c r="AL413">
        <f t="shared" si="157"/>
        <v>0</v>
      </c>
    </row>
    <row r="414" spans="1:38" x14ac:dyDescent="0.25">
      <c r="A414" s="1">
        <v>325</v>
      </c>
      <c r="B414" t="s">
        <v>54</v>
      </c>
      <c r="C414" t="s">
        <v>15</v>
      </c>
      <c r="D414">
        <v>2050</v>
      </c>
      <c r="E414" t="s">
        <v>17</v>
      </c>
      <c r="F414">
        <v>6.4299012728891811E-2</v>
      </c>
      <c r="G414" t="s">
        <v>19</v>
      </c>
      <c r="I414" t="s">
        <v>29</v>
      </c>
      <c r="J414">
        <v>6.9670352962671891E-2</v>
      </c>
      <c r="K414" t="s">
        <v>19</v>
      </c>
      <c r="L414" t="s">
        <v>30</v>
      </c>
      <c r="M414" t="s">
        <v>29</v>
      </c>
      <c r="N414">
        <f t="shared" si="142"/>
        <v>8.3536900580847462</v>
      </c>
      <c r="O414">
        <f t="shared" si="161"/>
        <v>-39.981097842289394</v>
      </c>
      <c r="P414">
        <f t="shared" si="162"/>
        <v>0</v>
      </c>
      <c r="Q414">
        <f t="shared" si="163"/>
        <v>0</v>
      </c>
      <c r="S414">
        <f>100*ABS(J412-J414)/ABS(J412)</f>
        <v>7.3285158891085684</v>
      </c>
      <c r="T414">
        <f t="shared" si="146"/>
        <v>0</v>
      </c>
      <c r="U414">
        <f t="shared" si="147"/>
        <v>0</v>
      </c>
      <c r="V414">
        <f t="shared" si="148"/>
        <v>0</v>
      </c>
      <c r="W414">
        <f t="shared" si="149"/>
        <v>0</v>
      </c>
      <c r="AC414">
        <f t="shared" si="150"/>
        <v>0</v>
      </c>
      <c r="AD414">
        <f t="shared" si="151"/>
        <v>0</v>
      </c>
      <c r="AE414">
        <f t="shared" si="152"/>
        <v>0</v>
      </c>
      <c r="AF414">
        <f t="shared" si="153"/>
        <v>0</v>
      </c>
      <c r="AI414">
        <f t="shared" si="154"/>
        <v>0</v>
      </c>
      <c r="AJ414">
        <f t="shared" si="155"/>
        <v>0</v>
      </c>
      <c r="AK414">
        <f t="shared" si="156"/>
        <v>0</v>
      </c>
      <c r="AL414">
        <f t="shared" si="157"/>
        <v>0</v>
      </c>
    </row>
    <row r="415" spans="1:38" x14ac:dyDescent="0.25">
      <c r="A415" s="1">
        <v>344</v>
      </c>
      <c r="B415" t="s">
        <v>54</v>
      </c>
      <c r="C415" t="s">
        <v>16</v>
      </c>
      <c r="D415">
        <v>2020</v>
      </c>
      <c r="E415" t="s">
        <v>17</v>
      </c>
      <c r="F415">
        <v>0.11562206332398089</v>
      </c>
      <c r="G415" t="s">
        <v>19</v>
      </c>
      <c r="I415" t="s">
        <v>29</v>
      </c>
      <c r="J415">
        <v>0.1160806853474266</v>
      </c>
      <c r="K415" t="s">
        <v>19</v>
      </c>
      <c r="L415" t="s">
        <v>30</v>
      </c>
      <c r="M415" t="s">
        <v>29</v>
      </c>
      <c r="N415">
        <f t="shared" si="142"/>
        <v>0.39665614871498989</v>
      </c>
      <c r="O415">
        <f>((J415-$J$415)*100)/$J$415</f>
        <v>0</v>
      </c>
      <c r="P415">
        <f t="shared" si="162"/>
        <v>0</v>
      </c>
      <c r="Q415">
        <f t="shared" si="163"/>
        <v>0</v>
      </c>
      <c r="T415">
        <f t="shared" si="146"/>
        <v>0</v>
      </c>
      <c r="U415">
        <f t="shared" si="147"/>
        <v>0</v>
      </c>
      <c r="V415">
        <f t="shared" si="148"/>
        <v>0</v>
      </c>
      <c r="W415">
        <f t="shared" si="149"/>
        <v>0</v>
      </c>
      <c r="AC415">
        <f t="shared" si="150"/>
        <v>0</v>
      </c>
      <c r="AD415">
        <f t="shared" si="151"/>
        <v>0</v>
      </c>
      <c r="AE415">
        <f t="shared" si="152"/>
        <v>0</v>
      </c>
      <c r="AF415">
        <f t="shared" si="153"/>
        <v>0</v>
      </c>
      <c r="AI415">
        <f t="shared" si="154"/>
        <v>0</v>
      </c>
      <c r="AJ415">
        <f t="shared" si="155"/>
        <v>0</v>
      </c>
      <c r="AK415">
        <f t="shared" si="156"/>
        <v>0</v>
      </c>
      <c r="AL415">
        <f t="shared" si="157"/>
        <v>0</v>
      </c>
    </row>
    <row r="416" spans="1:38" x14ac:dyDescent="0.25">
      <c r="A416" s="1">
        <v>377</v>
      </c>
      <c r="B416" t="s">
        <v>54</v>
      </c>
      <c r="C416" t="s">
        <v>16</v>
      </c>
      <c r="D416">
        <v>2025</v>
      </c>
      <c r="E416" t="s">
        <v>17</v>
      </c>
      <c r="F416">
        <v>9.558646198250681E-2</v>
      </c>
      <c r="G416" t="s">
        <v>19</v>
      </c>
      <c r="I416" t="s">
        <v>29</v>
      </c>
      <c r="J416">
        <v>9.3380013838506928E-2</v>
      </c>
      <c r="K416" t="s">
        <v>19</v>
      </c>
      <c r="L416" t="s">
        <v>30</v>
      </c>
      <c r="M416" t="s">
        <v>29</v>
      </c>
      <c r="N416">
        <f t="shared" si="142"/>
        <v>-2.3083270352695773</v>
      </c>
      <c r="O416">
        <f t="shared" ref="O416:O421" si="164">((J416-$J$415)*100)/$J$415</f>
        <v>-19.555942007903493</v>
      </c>
      <c r="P416">
        <f t="shared" si="162"/>
        <v>0</v>
      </c>
      <c r="Q416">
        <f t="shared" si="163"/>
        <v>0</v>
      </c>
      <c r="T416">
        <f t="shared" si="146"/>
        <v>0</v>
      </c>
      <c r="U416">
        <f t="shared" si="147"/>
        <v>0</v>
      </c>
      <c r="V416">
        <f t="shared" si="148"/>
        <v>0</v>
      </c>
      <c r="W416">
        <f t="shared" si="149"/>
        <v>0</v>
      </c>
      <c r="AC416">
        <f t="shared" si="150"/>
        <v>0</v>
      </c>
      <c r="AD416">
        <f t="shared" si="151"/>
        <v>0</v>
      </c>
      <c r="AE416">
        <f t="shared" si="152"/>
        <v>0</v>
      </c>
      <c r="AF416">
        <f t="shared" si="153"/>
        <v>0</v>
      </c>
      <c r="AI416">
        <f t="shared" si="154"/>
        <v>0</v>
      </c>
      <c r="AJ416">
        <f t="shared" si="155"/>
        <v>0</v>
      </c>
      <c r="AK416">
        <f t="shared" si="156"/>
        <v>0</v>
      </c>
      <c r="AL416">
        <f t="shared" si="157"/>
        <v>0</v>
      </c>
    </row>
    <row r="417" spans="1:38" x14ac:dyDescent="0.25">
      <c r="A417" s="1">
        <v>404</v>
      </c>
      <c r="B417" t="s">
        <v>54</v>
      </c>
      <c r="C417" t="s">
        <v>16</v>
      </c>
      <c r="D417">
        <v>2030</v>
      </c>
      <c r="E417" t="s">
        <v>17</v>
      </c>
      <c r="F417">
        <v>8.2131347373455926E-2</v>
      </c>
      <c r="G417" t="s">
        <v>19</v>
      </c>
      <c r="I417" t="s">
        <v>29</v>
      </c>
      <c r="J417">
        <v>7.946437939940082E-2</v>
      </c>
      <c r="K417" t="s">
        <v>19</v>
      </c>
      <c r="L417" t="s">
        <v>30</v>
      </c>
      <c r="M417" t="s">
        <v>29</v>
      </c>
      <c r="N417">
        <f t="shared" si="142"/>
        <v>-3.247198614590177</v>
      </c>
      <c r="O417">
        <f t="shared" si="164"/>
        <v>-31.543840250799771</v>
      </c>
      <c r="P417">
        <f t="shared" si="162"/>
        <v>0</v>
      </c>
      <c r="Q417">
        <f t="shared" si="163"/>
        <v>1</v>
      </c>
      <c r="T417">
        <f t="shared" si="146"/>
        <v>0</v>
      </c>
      <c r="U417">
        <f t="shared" si="147"/>
        <v>0</v>
      </c>
      <c r="V417">
        <f t="shared" si="148"/>
        <v>0</v>
      </c>
      <c r="W417">
        <f t="shared" si="149"/>
        <v>0</v>
      </c>
      <c r="AC417">
        <f t="shared" si="150"/>
        <v>0</v>
      </c>
      <c r="AD417">
        <f t="shared" si="151"/>
        <v>0</v>
      </c>
      <c r="AE417">
        <f t="shared" si="152"/>
        <v>0</v>
      </c>
      <c r="AF417">
        <f t="shared" si="153"/>
        <v>0</v>
      </c>
      <c r="AI417">
        <f t="shared" si="154"/>
        <v>0</v>
      </c>
      <c r="AJ417">
        <f t="shared" si="155"/>
        <v>0</v>
      </c>
      <c r="AK417">
        <f t="shared" si="156"/>
        <v>0</v>
      </c>
      <c r="AL417">
        <f t="shared" si="157"/>
        <v>0</v>
      </c>
    </row>
    <row r="418" spans="1:38" x14ac:dyDescent="0.25">
      <c r="A418" s="1">
        <v>411</v>
      </c>
      <c r="B418" t="s">
        <v>54</v>
      </c>
      <c r="C418" t="s">
        <v>16</v>
      </c>
      <c r="D418">
        <v>2035</v>
      </c>
      <c r="E418" t="s">
        <v>17</v>
      </c>
      <c r="F418">
        <v>7.7912898743304065E-2</v>
      </c>
      <c r="G418" t="s">
        <v>19</v>
      </c>
      <c r="I418" t="s">
        <v>29</v>
      </c>
      <c r="J418">
        <v>7.615334945532104E-2</v>
      </c>
      <c r="K418" t="s">
        <v>19</v>
      </c>
      <c r="L418" t="s">
        <v>30</v>
      </c>
      <c r="M418" t="s">
        <v>29</v>
      </c>
      <c r="N418">
        <f t="shared" si="142"/>
        <v>-2.2583542858290113</v>
      </c>
      <c r="O418">
        <f t="shared" si="164"/>
        <v>-34.396192417889367</v>
      </c>
      <c r="P418">
        <f t="shared" si="162"/>
        <v>0</v>
      </c>
      <c r="Q418">
        <f t="shared" si="163"/>
        <v>1</v>
      </c>
      <c r="T418">
        <f t="shared" si="146"/>
        <v>0</v>
      </c>
      <c r="U418">
        <f>IF(N418=$O$433,"this one", 0)</f>
        <v>0</v>
      </c>
      <c r="V418">
        <f t="shared" si="148"/>
        <v>0</v>
      </c>
      <c r="W418">
        <f t="shared" si="149"/>
        <v>0</v>
      </c>
      <c r="AC418">
        <f t="shared" si="150"/>
        <v>0</v>
      </c>
      <c r="AD418">
        <f t="shared" si="151"/>
        <v>0</v>
      </c>
      <c r="AE418">
        <f t="shared" si="152"/>
        <v>0</v>
      </c>
      <c r="AF418">
        <f t="shared" si="153"/>
        <v>0</v>
      </c>
      <c r="AI418">
        <f t="shared" si="154"/>
        <v>0</v>
      </c>
      <c r="AJ418">
        <f t="shared" si="155"/>
        <v>0</v>
      </c>
      <c r="AK418">
        <f t="shared" si="156"/>
        <v>0</v>
      </c>
      <c r="AL418">
        <f t="shared" si="157"/>
        <v>0</v>
      </c>
    </row>
    <row r="419" spans="1:38" x14ac:dyDescent="0.25">
      <c r="A419" s="1">
        <v>443</v>
      </c>
      <c r="B419" t="s">
        <v>74</v>
      </c>
      <c r="C419" t="s">
        <v>16</v>
      </c>
      <c r="D419">
        <v>2040</v>
      </c>
      <c r="E419" t="s">
        <v>17</v>
      </c>
      <c r="F419">
        <v>7.4700504227073791E-2</v>
      </c>
      <c r="G419" t="s">
        <v>19</v>
      </c>
      <c r="I419" t="s">
        <v>29</v>
      </c>
      <c r="J419">
        <v>7.4081147080426513E-2</v>
      </c>
      <c r="K419" t="s">
        <v>19</v>
      </c>
      <c r="L419" t="s">
        <v>30</v>
      </c>
      <c r="M419" t="s">
        <v>29</v>
      </c>
      <c r="N419">
        <f t="shared" si="142"/>
        <v>-0.82912043640905475</v>
      </c>
      <c r="O419">
        <f t="shared" si="164"/>
        <v>-36.181332097839118</v>
      </c>
      <c r="P419">
        <f t="shared" si="162"/>
        <v>0</v>
      </c>
      <c r="Q419">
        <f t="shared" si="163"/>
        <v>1</v>
      </c>
      <c r="T419">
        <f t="shared" si="146"/>
        <v>0</v>
      </c>
      <c r="U419">
        <f t="shared" si="147"/>
        <v>0</v>
      </c>
      <c r="V419">
        <f t="shared" si="148"/>
        <v>0</v>
      </c>
      <c r="W419">
        <f t="shared" si="149"/>
        <v>0</v>
      </c>
      <c r="AC419">
        <f t="shared" si="150"/>
        <v>0</v>
      </c>
      <c r="AD419">
        <f t="shared" si="151"/>
        <v>0</v>
      </c>
      <c r="AE419">
        <f t="shared" si="152"/>
        <v>0</v>
      </c>
      <c r="AF419">
        <f t="shared" si="153"/>
        <v>0</v>
      </c>
      <c r="AI419">
        <f t="shared" si="154"/>
        <v>0</v>
      </c>
      <c r="AJ419">
        <f t="shared" si="155"/>
        <v>0</v>
      </c>
      <c r="AK419">
        <f t="shared" si="156"/>
        <v>0</v>
      </c>
      <c r="AL419">
        <f t="shared" si="157"/>
        <v>0</v>
      </c>
    </row>
    <row r="420" spans="1:38" x14ac:dyDescent="0.25">
      <c r="A420" s="1">
        <v>467</v>
      </c>
      <c r="B420" t="s">
        <v>54</v>
      </c>
      <c r="C420" t="s">
        <v>16</v>
      </c>
      <c r="D420">
        <v>2045</v>
      </c>
      <c r="E420" t="s">
        <v>17</v>
      </c>
      <c r="F420">
        <v>7.1064208282680133E-2</v>
      </c>
      <c r="G420" t="s">
        <v>19</v>
      </c>
      <c r="I420" t="s">
        <v>29</v>
      </c>
      <c r="J420">
        <v>7.1233933519647422E-2</v>
      </c>
      <c r="K420" t="s">
        <v>19</v>
      </c>
      <c r="L420" t="s">
        <v>30</v>
      </c>
      <c r="M420" t="s">
        <v>29</v>
      </c>
      <c r="N420">
        <f t="shared" si="142"/>
        <v>0.23883364223541803</v>
      </c>
      <c r="O420">
        <f t="shared" si="164"/>
        <v>-38.634120477109498</v>
      </c>
      <c r="P420">
        <f t="shared" si="162"/>
        <v>0</v>
      </c>
      <c r="Q420">
        <f t="shared" si="163"/>
        <v>1</v>
      </c>
      <c r="T420">
        <f t="shared" si="146"/>
        <v>0</v>
      </c>
      <c r="U420">
        <f t="shared" si="147"/>
        <v>0</v>
      </c>
      <c r="V420">
        <f t="shared" si="148"/>
        <v>0</v>
      </c>
      <c r="W420">
        <f t="shared" si="149"/>
        <v>0</v>
      </c>
      <c r="AC420">
        <f t="shared" si="150"/>
        <v>0</v>
      </c>
      <c r="AD420">
        <f t="shared" si="151"/>
        <v>0</v>
      </c>
      <c r="AE420">
        <f t="shared" si="152"/>
        <v>0</v>
      </c>
      <c r="AF420">
        <f t="shared" si="153"/>
        <v>0</v>
      </c>
      <c r="AI420">
        <f t="shared" si="154"/>
        <v>0</v>
      </c>
      <c r="AJ420">
        <f t="shared" si="155"/>
        <v>0</v>
      </c>
      <c r="AK420">
        <f t="shared" si="156"/>
        <v>0</v>
      </c>
      <c r="AL420">
        <f t="shared" si="157"/>
        <v>0</v>
      </c>
    </row>
    <row r="421" spans="1:38" x14ac:dyDescent="0.25">
      <c r="A421" s="1">
        <v>493</v>
      </c>
      <c r="B421" t="s">
        <v>54</v>
      </c>
      <c r="C421" t="s">
        <v>16</v>
      </c>
      <c r="D421">
        <v>2050</v>
      </c>
      <c r="E421" t="s">
        <v>17</v>
      </c>
      <c r="F421">
        <v>6.7609485567210498E-2</v>
      </c>
      <c r="G421" t="s">
        <v>19</v>
      </c>
      <c r="I421" t="s">
        <v>29</v>
      </c>
      <c r="J421">
        <v>6.8986150254967765E-2</v>
      </c>
      <c r="K421" t="s">
        <v>19</v>
      </c>
      <c r="L421" t="s">
        <v>30</v>
      </c>
      <c r="M421" t="s">
        <v>29</v>
      </c>
      <c r="N421">
        <f t="shared" si="142"/>
        <v>2.0362005067894309</v>
      </c>
      <c r="O421">
        <f t="shared" si="164"/>
        <v>-40.570517783820854</v>
      </c>
      <c r="P421">
        <f t="shared" si="162"/>
        <v>0</v>
      </c>
      <c r="Q421">
        <f t="shared" si="163"/>
        <v>1</v>
      </c>
      <c r="S421">
        <f>100*ABS(J419-J421)/ABS(J419)</f>
        <v>6.8775890037546832</v>
      </c>
      <c r="T421">
        <f t="shared" si="146"/>
        <v>0</v>
      </c>
      <c r="U421">
        <f t="shared" si="147"/>
        <v>0</v>
      </c>
      <c r="V421">
        <f t="shared" si="148"/>
        <v>0</v>
      </c>
      <c r="W421">
        <f t="shared" si="149"/>
        <v>0</v>
      </c>
      <c r="AC421">
        <f t="shared" si="150"/>
        <v>0</v>
      </c>
      <c r="AD421">
        <f t="shared" si="151"/>
        <v>0</v>
      </c>
      <c r="AE421">
        <f t="shared" si="152"/>
        <v>0</v>
      </c>
      <c r="AF421">
        <f t="shared" si="153"/>
        <v>0</v>
      </c>
      <c r="AI421">
        <f t="shared" si="154"/>
        <v>0</v>
      </c>
      <c r="AJ421">
        <f t="shared" si="155"/>
        <v>0</v>
      </c>
      <c r="AK421">
        <f t="shared" si="156"/>
        <v>0</v>
      </c>
      <c r="AL421">
        <f t="shared" si="157"/>
        <v>0</v>
      </c>
    </row>
    <row r="423" spans="1:38" x14ac:dyDescent="0.25">
      <c r="N423">
        <f>MAX(N9:N421)</f>
        <v>68.715594636154179</v>
      </c>
      <c r="R423" t="s">
        <v>75</v>
      </c>
      <c r="S423">
        <f>MAX(S9:S421)</f>
        <v>35.657375458603681</v>
      </c>
    </row>
    <row r="424" spans="1:38" x14ac:dyDescent="0.25">
      <c r="R424" t="s">
        <v>76</v>
      </c>
      <c r="S424">
        <f>MIN(S1:S421)</f>
        <v>6.6255876316094247</v>
      </c>
    </row>
    <row r="426" spans="1:38" x14ac:dyDescent="0.25">
      <c r="N426">
        <f>MAX(N2:N407)</f>
        <v>68.715594636154179</v>
      </c>
    </row>
    <row r="428" spans="1:38" x14ac:dyDescent="0.25">
      <c r="O428" t="s">
        <v>75</v>
      </c>
      <c r="P428" t="s">
        <v>76</v>
      </c>
    </row>
    <row r="429" spans="1:38" x14ac:dyDescent="0.25">
      <c r="M429" t="s">
        <v>14</v>
      </c>
      <c r="N429">
        <v>2030</v>
      </c>
      <c r="O429">
        <f>MAX(N4,N25,N46,N67,N88,N109,N130,N151,N172,N193,N214,N235,N256,N277,N298,N319,N340,N361,N382,N403)</f>
        <v>2.7797253120717764</v>
      </c>
      <c r="P429">
        <f>MIN(N4,N25,N46,N67,N88,N109,N130,N151,N172,N193,N214,N235,N256,N277,N298,N319,N340,N361,N382,N403)</f>
        <v>-2.6399126765692404</v>
      </c>
    </row>
    <row r="430" spans="1:38" x14ac:dyDescent="0.25">
      <c r="M430" t="s">
        <v>16</v>
      </c>
      <c r="N430">
        <v>2030</v>
      </c>
      <c r="O430">
        <f>MAX(N18,N39,N60,N81,N102,N123,N144,N165,N186,N207,N228,N249,N270,N291,N312,N333,N354,N375,N396,N417)</f>
        <v>-1.9733821429006064</v>
      </c>
      <c r="P430">
        <f>MIN(N18,N39,N60,N81,N102,N123,N144,N165,N186,N207,N228,N249,N270,N291,N312,N333,N354,N375,N396,N417)</f>
        <v>-35.598491853853005</v>
      </c>
    </row>
    <row r="431" spans="1:38" x14ac:dyDescent="0.25">
      <c r="M431" t="s">
        <v>15</v>
      </c>
      <c r="N431">
        <v>2030</v>
      </c>
      <c r="O431">
        <f>MAX(N11,N32,N53,N74,N95,N116,N137,N158,N179,N200,N221,N242,N263,N284,N305,N326,N347,N368,N389,N410,)</f>
        <v>61.251324034275257</v>
      </c>
      <c r="P431">
        <f>MIN(N11,N32,N53,N74,N95,N116,N137,N158,N179,N200,N221,N242,N263,N284,N305,N326,N347,N368,N389,N410)</f>
        <v>3.335348556521093</v>
      </c>
    </row>
    <row r="432" spans="1:38" x14ac:dyDescent="0.25">
      <c r="O432" t="s">
        <v>75</v>
      </c>
      <c r="P432" t="s">
        <v>76</v>
      </c>
    </row>
    <row r="433" spans="13:16" x14ac:dyDescent="0.25">
      <c r="M433" t="s">
        <v>14</v>
      </c>
      <c r="N433">
        <v>2050</v>
      </c>
      <c r="O433">
        <f>MAX(N8,N29,N50,N71,N92,N113,N134,N155,N176,N197,N218,N239,N260,N281,N302,N323,N344,N365,N386,N407)</f>
        <v>1.7961280900373129</v>
      </c>
      <c r="P433">
        <f>MIN(N8,N29,N50,N71,N92,N113,N134,N155,N176,N197,N218,N239,N260,N281,N302,N323,N344,N365,N386,N407)</f>
        <v>-8.5712531149006281</v>
      </c>
    </row>
    <row r="434" spans="13:16" x14ac:dyDescent="0.25">
      <c r="M434" t="s">
        <v>16</v>
      </c>
      <c r="N434">
        <v>2050</v>
      </c>
      <c r="O434">
        <f>MAX(N22,N43,N64,N85,N106,N127,N148,N169,N190,N211,N232,N253,N274,N295,N316,N337,N358,N379,N400,N421)</f>
        <v>2.5381358194309591</v>
      </c>
      <c r="P434">
        <f>MIN(N22,N43,N64,N85,N106,N127,N148,N169,N190,N211,N232,N253,N274,N295,N316,N337,N358,N379,N400,N421)</f>
        <v>-12.913577402105037</v>
      </c>
    </row>
    <row r="435" spans="13:16" x14ac:dyDescent="0.25">
      <c r="M435" t="s">
        <v>15</v>
      </c>
      <c r="N435">
        <v>2050</v>
      </c>
      <c r="O435">
        <f>MAX(N15,N36,N57,N78,N99,N120,N141,N162,N183,N204,N225,N246,N267,N288,N309,N330,N351,N372,N393,N414,)</f>
        <v>27.687290408594421</v>
      </c>
      <c r="P435">
        <f>MIN(N15,N36,N57,N78,N99,N120,N141,N162,N183,N204,N225,N246,N267,N288,N309,N330,N351,N372,N393,N414)</f>
        <v>7.17705906172952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Charalambous  Margarita Athanasia</dc:creator>
  <cp:lastModifiedBy>Charalambous  Margarita Athanasia</cp:lastModifiedBy>
  <dcterms:created xsi:type="dcterms:W3CDTF">2023-11-22T09:58:55Z</dcterms:created>
  <dcterms:modified xsi:type="dcterms:W3CDTF">2023-12-04T10:58:22Z</dcterms:modified>
</cp:coreProperties>
</file>