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ous Olalere\Documents\Data Analytics\Excel\"/>
    </mc:Choice>
  </mc:AlternateContent>
  <xr:revisionPtr revIDLastSave="0" documentId="13_ncr:1_{0BF549B9-0B4C-40F8-8870-FAA7EE3F7B2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 Table 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B53" i="1"/>
  <c r="C53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4" i="1"/>
  <c r="E5" i="1"/>
  <c r="E20" i="1"/>
  <c r="E36" i="1"/>
  <c r="E34" i="1"/>
  <c r="E41" i="1"/>
  <c r="E48" i="1"/>
  <c r="E42" i="1"/>
  <c r="E25" i="1"/>
  <c r="E51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D5" i="1"/>
  <c r="D20" i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D34" i="1"/>
  <c r="D41" i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D42" i="1"/>
  <c r="D25" i="1"/>
  <c r="D51" i="1"/>
  <c r="D17" i="1"/>
  <c r="E17" i="1" s="1"/>
  <c r="D13" i="1"/>
  <c r="E13" i="1" s="1"/>
  <c r="D8" i="1"/>
  <c r="E8" i="1" s="1"/>
  <c r="D7" i="1"/>
  <c r="E7" i="1" s="1"/>
  <c r="D53" i="1"/>
  <c r="E53" i="1" s="1"/>
  <c r="C6" i="1"/>
  <c r="C23" i="1"/>
  <c r="C14" i="1"/>
  <c r="B44" i="1"/>
  <c r="N44" i="1" s="1"/>
  <c r="B24" i="1"/>
  <c r="C24" i="1" s="1"/>
  <c r="B35" i="1"/>
  <c r="B38" i="1"/>
  <c r="B40" i="1"/>
  <c r="C40" i="1" s="1"/>
  <c r="B33" i="1"/>
  <c r="B28" i="1"/>
  <c r="N28" i="1" s="1"/>
  <c r="B4" i="1"/>
  <c r="N4" i="1" s="1"/>
  <c r="B5" i="1"/>
  <c r="C5" i="1" s="1"/>
  <c r="B20" i="1"/>
  <c r="N20" i="1" s="1"/>
  <c r="B6" i="1"/>
  <c r="N6" i="1" s="1"/>
  <c r="B12" i="1"/>
  <c r="C12" i="1" s="1"/>
  <c r="B46" i="1"/>
  <c r="C46" i="1" s="1"/>
  <c r="B19" i="1"/>
  <c r="B3" i="1"/>
  <c r="B23" i="1"/>
  <c r="B50" i="1"/>
  <c r="B39" i="1"/>
  <c r="B31" i="1"/>
  <c r="C31" i="1" s="1"/>
  <c r="B36" i="1"/>
  <c r="N36" i="1" s="1"/>
  <c r="B34" i="1"/>
  <c r="N34" i="1" s="1"/>
  <c r="B41" i="1"/>
  <c r="C41" i="1" s="1"/>
  <c r="B15" i="1"/>
  <c r="N15" i="1" s="1"/>
  <c r="B47" i="1"/>
  <c r="N47" i="1" s="1"/>
  <c r="B29" i="1"/>
  <c r="N29" i="1" s="1"/>
  <c r="B2" i="1"/>
  <c r="C2" i="1" s="1"/>
  <c r="B9" i="1"/>
  <c r="C9" i="1" s="1"/>
  <c r="B14" i="1"/>
  <c r="B43" i="1"/>
  <c r="B45" i="1"/>
  <c r="B52" i="1"/>
  <c r="C52" i="1" s="1"/>
  <c r="B21" i="1"/>
  <c r="N21" i="1" s="1"/>
  <c r="B16" i="1"/>
  <c r="N16" i="1" s="1"/>
  <c r="B10" i="1"/>
  <c r="N10" i="1" s="1"/>
  <c r="B11" i="1"/>
  <c r="C11" i="1" s="1"/>
  <c r="B30" i="1"/>
  <c r="N30" i="1" s="1"/>
  <c r="B26" i="1"/>
  <c r="N26" i="1" s="1"/>
  <c r="B27" i="1"/>
  <c r="B49" i="1"/>
  <c r="C49" i="1" s="1"/>
  <c r="B22" i="1"/>
  <c r="C22" i="1" s="1"/>
  <c r="B32" i="1"/>
  <c r="C32" i="1" s="1"/>
  <c r="B37" i="1"/>
  <c r="C37" i="1" s="1"/>
  <c r="B18" i="1"/>
  <c r="C18" i="1" s="1"/>
  <c r="B48" i="1"/>
  <c r="C48" i="1" s="1"/>
  <c r="B42" i="1"/>
  <c r="C42" i="1" s="1"/>
  <c r="B25" i="1"/>
  <c r="C25" i="1" s="1"/>
  <c r="B51" i="1"/>
  <c r="N51" i="1" s="1"/>
  <c r="B17" i="1"/>
  <c r="N17" i="1" s="1"/>
  <c r="B13" i="1"/>
  <c r="N13" i="1" s="1"/>
  <c r="B8" i="1"/>
  <c r="C8" i="1" s="1"/>
  <c r="B7" i="1"/>
  <c r="C7" i="1" s="1"/>
  <c r="C17" i="1" l="1"/>
  <c r="C51" i="1"/>
  <c r="C30" i="1"/>
  <c r="N45" i="1"/>
  <c r="N39" i="1"/>
  <c r="N33" i="1"/>
  <c r="N43" i="1"/>
  <c r="C47" i="1"/>
  <c r="N14" i="1"/>
  <c r="N23" i="1"/>
  <c r="N38" i="1"/>
  <c r="C15" i="1"/>
  <c r="N11" i="1"/>
  <c r="C13" i="1"/>
  <c r="N50" i="1"/>
  <c r="N9" i="1"/>
  <c r="N3" i="1"/>
  <c r="N35" i="1"/>
  <c r="N27" i="1"/>
  <c r="N19" i="1"/>
  <c r="C3" i="1"/>
  <c r="N12" i="1"/>
  <c r="C20" i="1"/>
  <c r="N25" i="1"/>
  <c r="N41" i="1"/>
  <c r="C16" i="1"/>
  <c r="C21" i="1"/>
  <c r="C28" i="1"/>
  <c r="C33" i="1"/>
  <c r="N18" i="1"/>
  <c r="N52" i="1"/>
  <c r="N31" i="1"/>
  <c r="C45" i="1"/>
  <c r="C39" i="1"/>
  <c r="C38" i="1"/>
  <c r="N37" i="1"/>
  <c r="C43" i="1"/>
  <c r="C50" i="1"/>
  <c r="C35" i="1"/>
  <c r="N32" i="1"/>
  <c r="N40" i="1"/>
  <c r="N42" i="1"/>
  <c r="N5" i="1"/>
  <c r="C36" i="1"/>
  <c r="N53" i="1"/>
  <c r="N22" i="1"/>
  <c r="N7" i="1"/>
  <c r="C27" i="1"/>
  <c r="C19" i="1"/>
  <c r="N8" i="1"/>
  <c r="N2" i="1"/>
  <c r="N24" i="1"/>
  <c r="C10" i="1"/>
  <c r="C34" i="1"/>
  <c r="C4" i="1"/>
  <c r="N48" i="1"/>
  <c r="C44" i="1"/>
  <c r="N49" i="1"/>
  <c r="C26" i="1"/>
  <c r="C29" i="1"/>
  <c r="N46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<sst xmlns="http://schemas.openxmlformats.org/spreadsheetml/2006/main" count="224" uniqueCount="125">
  <si>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</si>
  <si>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</si>
  <si>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</si>
  <si>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</si>
  <si>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</si>
  <si>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</si>
  <si>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</si>
  <si>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</si>
  <si>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</si>
  <si>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</si>
  <si>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</si>
  <si>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</si>
  <si>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</si>
  <si>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</si>
  <si>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</si>
  <si>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</si>
  <si>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</si>
  <si>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</si>
  <si>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</si>
  <si>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</si>
  <si>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</si>
  <si>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</si>
  <si>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</si>
  <si>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</si>
  <si>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</si>
  <si>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</si>
  <si>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</si>
  <si>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</si>
  <si>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</si>
  <si>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</si>
  <si>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</si>
  <si>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</si>
  <si>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</si>
  <si>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</si>
  <si>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</si>
  <si>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</si>
  <si>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</si>
  <si>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</si>
  <si>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</si>
  <si>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</si>
  <si>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</si>
  <si>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</si>
  <si>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</si>
  <si>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</si>
  <si>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</si>
  <si>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</si>
  <si>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</si>
  <si>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</si>
  <si>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</si>
  <si>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</si>
  <si>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</si>
  <si>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</si>
  <si>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</si>
  <si>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</si>
  <si>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</si>
  <si>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</si>
  <si>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</si>
  <si>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</si>
  <si>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</si>
  <si>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</si>
  <si>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</si>
  <si>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</si>
  <si>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</si>
  <si>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</si>
  <si>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</si>
  <si>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</si>
  <si>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</si>
  <si>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</si>
  <si>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</si>
  <si>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</si>
  <si>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</si>
  <si>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</si>
  <si>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</si>
  <si>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</si>
  <si>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</si>
  <si>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</si>
  <si>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</si>
  <si>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</si>
  <si>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</si>
  <si>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</si>
  <si>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</si>
  <si>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</si>
  <si>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</si>
  <si>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</si>
  <si>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</si>
  <si>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</si>
  <si>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</si>
  <si>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</si>
  <si>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</si>
  <si>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</si>
  <si>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</si>
  <si>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</si>
  <si>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</si>
  <si>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</si>
  <si>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</si>
  <si>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</si>
  <si>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</si>
  <si>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</si>
  <si>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</si>
  <si>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</si>
  <si>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</si>
  <si>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</si>
  <si>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</si>
  <si>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</si>
  <si>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</si>
  <si>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</si>
  <si>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</si>
  <si>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</si>
  <si>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PT Cruiser</t>
  </si>
  <si>
    <t>Odesey</t>
  </si>
  <si>
    <t>Mustang</t>
  </si>
  <si>
    <t>Civic</t>
  </si>
  <si>
    <t>Caravan</t>
  </si>
  <si>
    <t>Corola</t>
  </si>
  <si>
    <t>Camero</t>
  </si>
  <si>
    <t>Focus</t>
  </si>
  <si>
    <t>Elantra</t>
  </si>
  <si>
    <t>Camery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</si>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</sst>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Table 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 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C0E-B733-F2AA2F7C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932992"/>
        <c:axId val="993040896"/>
      </c:barChart>
      <c:catAx>
        <c:axId val="13999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40896"/>
        <c:crosses val="autoZero"/>
        <c:auto val="1"/>
        <c:lblAlgn val="ctr"/>
        <c:lblOffset val="100"/>
        <c:noMultiLvlLbl val="0"/>
      </c:catAx>
      <c:valAx>
        <c:axId val="9930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221522309711284"/>
          <c:y val="2.6086956521739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inventory'!$H$2:$H$68</c:f>
              <c:numCache>
                <c:formatCode>_(* #,##0.00_);_(* \(#,##0.00\);_(* "-"??_);_(@_)</c:formatCode>
                <c:ptCount val="67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D-4C7E-BE3C-FA91FDE0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12448"/>
        <c:axId val="993039936"/>
      </c:scatterChart>
      <c:valAx>
        <c:axId val="14475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39936"/>
        <c:crosses val="autoZero"/>
        <c:crossBetween val="midCat"/>
      </c:valAx>
      <c:valAx>
        <c:axId val="993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1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95250</xdr:rowOff>
    </xdr:from>
    <xdr:to>
      <xdr:col>9</xdr:col>
      <xdr:colOff>552450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44DEA-BFCE-35A8-862C-BA0B2DDD7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4</xdr:row>
      <xdr:rowOff>127000</xdr:rowOff>
    </xdr:from>
    <xdr:to>
      <xdr:col>21</xdr:col>
      <xdr:colOff>352425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56AAE-3327-368A-DE1A-31FC21E9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cious Olalere" refreshedDate="45145.915361921296" createdVersion="8" refreshedVersion="8" minRefreshableVersion="3" recordCount="52" xr:uid="{00000000-000A-0000-FFFF-FFFF04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e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e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e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e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e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e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e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e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e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e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e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4" t="s">
        <v>122</v>
      </c>
      <c r="B3" t="s">
        <v>124</v>
      </c>
    </row>
    <row r="4" spans="1:2" x14ac:dyDescent="0.35">
      <c r="A4" s="5" t="s">
        <v>41</v>
      </c>
      <c r="B4">
        <v>144647.69999999998</v>
      </c>
    </row>
    <row r="5" spans="1:2" x14ac:dyDescent="0.35">
      <c r="A5" s="5" t="s">
        <v>50</v>
      </c>
      <c r="B5">
        <v>150656.40000000002</v>
      </c>
    </row>
    <row r="6" spans="1:2" x14ac:dyDescent="0.35">
      <c r="A6" s="5" t="s">
        <v>26</v>
      </c>
      <c r="B6">
        <v>154427.9</v>
      </c>
    </row>
    <row r="7" spans="1:2" x14ac:dyDescent="0.35">
      <c r="A7" s="5" t="s">
        <v>58</v>
      </c>
      <c r="B7">
        <v>179986</v>
      </c>
    </row>
    <row r="8" spans="1:2" x14ac:dyDescent="0.35">
      <c r="A8" s="5" t="s">
        <v>29</v>
      </c>
      <c r="B8">
        <v>143640.70000000001</v>
      </c>
    </row>
    <row r="9" spans="1:2" x14ac:dyDescent="0.35">
      <c r="A9" s="5" t="s">
        <v>45</v>
      </c>
      <c r="B9">
        <v>135078.20000000001</v>
      </c>
    </row>
    <row r="10" spans="1:2" x14ac:dyDescent="0.35">
      <c r="A10" s="5" t="s">
        <v>24</v>
      </c>
      <c r="B10">
        <v>184693.8</v>
      </c>
    </row>
    <row r="11" spans="1:2" x14ac:dyDescent="0.35">
      <c r="A11" s="5" t="s">
        <v>22</v>
      </c>
      <c r="B11">
        <v>127731.3</v>
      </c>
    </row>
    <row r="12" spans="1:2" x14ac:dyDescent="0.35">
      <c r="A12" s="5" t="s">
        <v>19</v>
      </c>
      <c r="B12">
        <v>70964.899999999994</v>
      </c>
    </row>
    <row r="13" spans="1:2" x14ac:dyDescent="0.35">
      <c r="A13" s="5" t="s">
        <v>32</v>
      </c>
      <c r="B13">
        <v>65315</v>
      </c>
    </row>
    <row r="14" spans="1:2" x14ac:dyDescent="0.35">
      <c r="A14" s="5" t="s">
        <v>38</v>
      </c>
      <c r="B14">
        <v>138561.5</v>
      </c>
    </row>
    <row r="15" spans="1:2" x14ac:dyDescent="0.35">
      <c r="A15" s="5" t="s">
        <v>39</v>
      </c>
      <c r="B15">
        <v>141229.4</v>
      </c>
    </row>
    <row r="16" spans="1:2" x14ac:dyDescent="0.35">
      <c r="A16" s="5" t="s">
        <v>16</v>
      </c>
      <c r="B16">
        <v>305432.40000000002</v>
      </c>
    </row>
    <row r="17" spans="1:2" x14ac:dyDescent="0.35">
      <c r="A17" s="5" t="s">
        <v>52</v>
      </c>
      <c r="B17">
        <v>177713.9</v>
      </c>
    </row>
    <row r="18" spans="1:2" x14ac:dyDescent="0.35">
      <c r="A18" s="5" t="s">
        <v>43</v>
      </c>
      <c r="B18">
        <v>65964.899999999994</v>
      </c>
    </row>
    <row r="19" spans="1:2" x14ac:dyDescent="0.35">
      <c r="A19" s="5" t="s">
        <v>36</v>
      </c>
      <c r="B19">
        <v>130601.59999999999</v>
      </c>
    </row>
    <row r="20" spans="1:2" x14ac:dyDescent="0.35">
      <c r="A20" s="5" t="s">
        <v>34</v>
      </c>
      <c r="B20">
        <v>19341.7</v>
      </c>
    </row>
    <row r="21" spans="1:2" x14ac:dyDescent="0.35">
      <c r="A21" s="5" t="s">
        <v>123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workbookViewId="0">
      <selection activeCell="M15" sqref="M15"/>
    </sheetView>
  </sheetViews>
  <sheetFormatPr defaultRowHeight="14.5" x14ac:dyDescent="0.35"/>
  <cols>
    <col min="8" max="8" width="11.08984375" style="3" bestFit="1" customWidth="1"/>
    <col min="9" max="9" width="10.08984375" style="3" bestFit="1" customWidth="1"/>
    <col min="14" max="14" width="16.36328125" customWidth="1"/>
  </cols>
  <sheetData>
    <row r="1" spans="1:14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60</v>
      </c>
      <c r="B2" t="str">
        <f t="shared" ref="B2:B33" si="0">LEFT(A2,2)</f>
        <v>TY</v>
      </c>
      <c r="C2" t="str">
        <f t="shared" ref="C2:C33" si="1">VLOOKUP(B2,C$57:D$62,2)</f>
        <v>Toyota</v>
      </c>
      <c r="D2" t="str">
        <f t="shared" ref="D2:D33" si="2">MID(A2,5,3)</f>
        <v>COR</v>
      </c>
      <c r="E2" t="str">
        <f t="shared" ref="E2:E33" si="3">VLOOKUP(D2,E$57:F$67,2)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 s="3">
        <v>17556.3</v>
      </c>
      <c r="I2" s="3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35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35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35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35">
      <c r="A6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35">
      <c r="A7" t="s">
        <v>83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35">
      <c r="A8" t="s">
        <v>82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35">
      <c r="A9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35">
      <c r="A10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35">
      <c r="A11" t="s">
        <v>69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15</v>
      </c>
      <c r="K11" t="s">
        <v>50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35">
      <c r="A12" t="s">
        <v>37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15</v>
      </c>
      <c r="K12" t="s">
        <v>38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35">
      <c r="A13" t="s">
        <v>81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35">
      <c r="A14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Camery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35">
      <c r="A15" t="s">
        <v>55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Camery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18</v>
      </c>
      <c r="K15" t="s">
        <v>29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35">
      <c r="A16" t="s">
        <v>67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15</v>
      </c>
      <c r="K16" t="s">
        <v>22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35">
      <c r="A17" t="s">
        <v>80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15</v>
      </c>
      <c r="K17" t="s">
        <v>43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35">
      <c r="A18" t="s">
        <v>75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15</v>
      </c>
      <c r="K18" t="s">
        <v>36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35">
      <c r="A19" t="s">
        <v>40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15</v>
      </c>
      <c r="K19" t="s">
        <v>41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35">
      <c r="A20" t="s">
        <v>33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18</v>
      </c>
      <c r="K20" t="s">
        <v>34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35">
      <c r="A21" t="s">
        <v>66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15</v>
      </c>
      <c r="K21" t="s">
        <v>52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35">
      <c r="A22" t="s">
        <v>72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Odesey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15</v>
      </c>
      <c r="K22" t="s">
        <v>19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35">
      <c r="A23" t="s">
        <v>44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15</v>
      </c>
      <c r="K23" t="s">
        <v>45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35">
      <c r="A24" t="s">
        <v>20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21</v>
      </c>
      <c r="K24" t="s">
        <v>22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35">
      <c r="A25" t="s">
        <v>78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18</v>
      </c>
      <c r="K25" t="s">
        <v>41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35">
      <c r="A26" t="s">
        <v>70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Odesey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15</v>
      </c>
      <c r="K26" t="s">
        <v>52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35">
      <c r="A27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Odesey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35">
      <c r="A28" t="s">
        <v>28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15</v>
      </c>
      <c r="K28" t="s">
        <v>29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35">
      <c r="A29" t="s">
        <v>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15</v>
      </c>
      <c r="K29" t="s">
        <v>58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35">
      <c r="A30" t="s">
        <v>121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Odesey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18</v>
      </c>
      <c r="K30" t="s">
        <v>29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35">
      <c r="A31" t="s">
        <v>49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Camery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21</v>
      </c>
      <c r="K31" t="s">
        <v>50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35">
      <c r="A32" t="s">
        <v>73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48</v>
      </c>
      <c r="K32" t="s">
        <v>16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35">
      <c r="A33" t="s">
        <v>27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21</v>
      </c>
      <c r="K33" t="s">
        <v>22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35">
      <c r="A34" t="s">
        <v>53</v>
      </c>
      <c r="B34" t="str">
        <f t="shared" ref="B34:B65" si="9">LEFT(A34,2)</f>
        <v>TY</v>
      </c>
      <c r="C34" t="str">
        <f t="shared" ref="C34:C65" si="10">VLOOKUP(B34,C$57:D$62,2)</f>
        <v>Toyota</v>
      </c>
      <c r="D34" t="str">
        <f t="shared" ref="D34:D53" si="11">MID(A34,5,3)</f>
        <v>CAM</v>
      </c>
      <c r="E34" t="str">
        <f t="shared" ref="E34:E65" si="12">VLOOKUP(D34,E$57:F$67,2)</f>
        <v>Camery</v>
      </c>
      <c r="F34" t="str">
        <f t="shared" ref="F34:F53" si="13">MID(A34,3,2)</f>
        <v>00</v>
      </c>
      <c r="G34">
        <f t="shared" ref="G34:G65" si="14">IF(14-F34&lt;0,100-F34+14,14-F34)</f>
        <v>14</v>
      </c>
      <c r="H34" s="3">
        <v>85928</v>
      </c>
      <c r="I34" s="3">
        <f t="shared" ref="I34:I65" si="15">H34/(G34+0.5)</f>
        <v>5926.0689655172409</v>
      </c>
      <c r="J34" t="s">
        <v>21</v>
      </c>
      <c r="K34" t="s">
        <v>26</v>
      </c>
      <c r="L34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35">
      <c r="A35" t="s">
        <v>23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">
        <v>37558.800000000003</v>
      </c>
      <c r="I35" s="3">
        <f t="shared" si="15"/>
        <v>5778.2769230769236</v>
      </c>
      <c r="J35" t="s">
        <v>15</v>
      </c>
      <c r="K35" t="s">
        <v>24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35">
      <c r="A36" t="s">
        <v>51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Camery</v>
      </c>
      <c r="F36" t="str">
        <f t="shared" si="13"/>
        <v>98</v>
      </c>
      <c r="G36">
        <f t="shared" si="14"/>
        <v>16</v>
      </c>
      <c r="H36" s="3">
        <v>93382.6</v>
      </c>
      <c r="I36" s="3">
        <f t="shared" si="15"/>
        <v>5659.5515151515156</v>
      </c>
      <c r="J36" t="s">
        <v>15</v>
      </c>
      <c r="K36" t="s">
        <v>52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35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3">
        <v>42074.2</v>
      </c>
      <c r="I37" s="3">
        <f t="shared" si="15"/>
        <v>5609.8933333333325</v>
      </c>
      <c r="J37" t="s">
        <v>21</v>
      </c>
      <c r="K37" t="s">
        <v>58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35">
      <c r="A38" t="s">
        <v>25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">
        <v>36438.5</v>
      </c>
      <c r="I38" s="3">
        <f t="shared" si="15"/>
        <v>5605.9230769230771</v>
      </c>
      <c r="J38" t="s">
        <v>18</v>
      </c>
      <c r="K38" t="s">
        <v>16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35">
      <c r="A39" t="s">
        <v>47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3">
        <v>80685.8</v>
      </c>
      <c r="I39" s="3">
        <f t="shared" si="15"/>
        <v>5564.5379310344833</v>
      </c>
      <c r="J39" t="s">
        <v>48</v>
      </c>
      <c r="K39" t="s">
        <v>36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35">
      <c r="A40" t="s">
        <v>119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06</v>
      </c>
      <c r="G40">
        <f t="shared" si="14"/>
        <v>8</v>
      </c>
      <c r="H40" s="3">
        <v>46311.4</v>
      </c>
      <c r="I40" s="3">
        <f t="shared" si="15"/>
        <v>5448.4000000000005</v>
      </c>
      <c r="J40" t="s">
        <v>21</v>
      </c>
      <c r="K40" t="s">
        <v>26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35">
      <c r="A41" t="s">
        <v>54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Camery</v>
      </c>
      <c r="F41" t="str">
        <f t="shared" si="13"/>
        <v>02</v>
      </c>
      <c r="G41">
        <f t="shared" si="14"/>
        <v>12</v>
      </c>
      <c r="H41" s="3">
        <v>67829.100000000006</v>
      </c>
      <c r="I41" s="3">
        <f t="shared" si="15"/>
        <v>5426.3280000000004</v>
      </c>
      <c r="J41" t="s">
        <v>15</v>
      </c>
      <c r="K41" t="s">
        <v>16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35">
      <c r="A42" t="s">
        <v>77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">
        <v>77243.100000000006</v>
      </c>
      <c r="I42" s="3">
        <f t="shared" si="15"/>
        <v>5327.1103448275862</v>
      </c>
      <c r="J42" t="s">
        <v>15</v>
      </c>
      <c r="K42" t="s">
        <v>24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35">
      <c r="A43" t="s">
        <v>63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3">
        <v>82374</v>
      </c>
      <c r="I43" s="3">
        <f t="shared" si="15"/>
        <v>5314.4516129032254</v>
      </c>
      <c r="J43" t="s">
        <v>18</v>
      </c>
      <c r="K43" t="s">
        <v>38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35">
      <c r="A44" t="s">
        <v>17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">
        <v>44974.8</v>
      </c>
      <c r="I44" s="3">
        <f t="shared" si="15"/>
        <v>5291.1529411764714</v>
      </c>
      <c r="J44" t="s">
        <v>18</v>
      </c>
      <c r="K44" t="s">
        <v>19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35">
      <c r="A45" t="s">
        <v>64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3">
        <v>69891.899999999994</v>
      </c>
      <c r="I45" s="3">
        <f t="shared" si="15"/>
        <v>5177.177777777777</v>
      </c>
      <c r="J45" t="s">
        <v>48</v>
      </c>
      <c r="K45" t="s">
        <v>24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35">
      <c r="A46" t="s">
        <v>120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Camero</v>
      </c>
      <c r="F46" t="str">
        <f t="shared" si="13"/>
        <v>09</v>
      </c>
      <c r="G46">
        <f t="shared" si="14"/>
        <v>5</v>
      </c>
      <c r="H46" s="3">
        <v>28464.799999999999</v>
      </c>
      <c r="I46" s="3">
        <f t="shared" si="15"/>
        <v>5175.4181818181814</v>
      </c>
      <c r="J46" t="s">
        <v>18</v>
      </c>
      <c r="K46" t="s">
        <v>39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35">
      <c r="A47" t="s">
        <v>56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Corola</v>
      </c>
      <c r="F47" t="str">
        <f t="shared" si="13"/>
        <v>02</v>
      </c>
      <c r="G47">
        <f t="shared" si="14"/>
        <v>12</v>
      </c>
      <c r="H47" s="3">
        <v>64467.4</v>
      </c>
      <c r="I47" s="3">
        <f t="shared" si="15"/>
        <v>5157.3919999999998</v>
      </c>
      <c r="J47" t="s">
        <v>57</v>
      </c>
      <c r="K47" t="s">
        <v>58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35">
      <c r="A48" t="s">
        <v>76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">
        <v>79420.600000000006</v>
      </c>
      <c r="I48" s="3">
        <f t="shared" si="15"/>
        <v>5123.9096774193549</v>
      </c>
      <c r="J48" t="s">
        <v>21</v>
      </c>
      <c r="K48" t="s">
        <v>45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35">
      <c r="A49" t="s">
        <v>118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Odesey</v>
      </c>
      <c r="F49" t="str">
        <f t="shared" si="13"/>
        <v>01</v>
      </c>
      <c r="G49">
        <f t="shared" si="14"/>
        <v>13</v>
      </c>
      <c r="H49" s="3">
        <v>68658.899999999994</v>
      </c>
      <c r="I49" s="3">
        <f t="shared" si="15"/>
        <v>5085.844444444444</v>
      </c>
      <c r="J49" t="s">
        <v>15</v>
      </c>
      <c r="K49" t="s">
        <v>16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 x14ac:dyDescent="0.35">
      <c r="A50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3">
        <v>83162.7</v>
      </c>
      <c r="I50" s="3">
        <f t="shared" si="15"/>
        <v>5040.1636363636362</v>
      </c>
      <c r="J50" t="s">
        <v>15</v>
      </c>
      <c r="K50" t="s">
        <v>39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35">
      <c r="A51" t="s">
        <v>79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">
        <v>52699.4</v>
      </c>
      <c r="I51" s="3">
        <f t="shared" si="15"/>
        <v>5018.9904761904763</v>
      </c>
      <c r="J51" t="s">
        <v>57</v>
      </c>
      <c r="K51" t="s">
        <v>41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35">
      <c r="A52" t="s">
        <v>65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">
        <v>22573</v>
      </c>
      <c r="I52" s="3">
        <f t="shared" si="15"/>
        <v>5016.2222222222226</v>
      </c>
      <c r="J52" t="s">
        <v>48</v>
      </c>
      <c r="K52" t="s">
        <v>43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35">
      <c r="A53" t="s">
        <v>14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">
        <v>40326.800000000003</v>
      </c>
      <c r="I53" s="3">
        <f t="shared" si="15"/>
        <v>4744.3294117647065</v>
      </c>
      <c r="J53" t="s">
        <v>15</v>
      </c>
      <c r="K53" t="s">
        <v>16</v>
      </c>
      <c r="L53">
        <v>50000</v>
      </c>
      <c r="M53" t="str">
        <f t="shared" si="16"/>
        <v>Y</v>
      </c>
      <c r="N53" t="str">
        <f t="shared" si="17"/>
        <v>FD06MTGBLA001</v>
      </c>
    </row>
    <row r="57" spans="1:14" x14ac:dyDescent="0.35">
      <c r="C57" t="s">
        <v>84</v>
      </c>
      <c r="D57" t="s">
        <v>90</v>
      </c>
      <c r="E57" t="s">
        <v>96</v>
      </c>
      <c r="F57" t="s">
        <v>117</v>
      </c>
    </row>
    <row r="58" spans="1:14" x14ac:dyDescent="0.35">
      <c r="C58" t="s">
        <v>89</v>
      </c>
      <c r="D58" t="s">
        <v>95</v>
      </c>
      <c r="E58" t="s">
        <v>101</v>
      </c>
      <c r="F58" t="s">
        <v>112</v>
      </c>
    </row>
    <row r="59" spans="1:14" x14ac:dyDescent="0.35">
      <c r="C59" t="s">
        <v>88</v>
      </c>
      <c r="D59" t="s">
        <v>94</v>
      </c>
      <c r="E59" t="s">
        <v>102</v>
      </c>
      <c r="F59" t="s">
        <v>111</v>
      </c>
    </row>
    <row r="60" spans="1:14" x14ac:dyDescent="0.35">
      <c r="C60" t="s">
        <v>87</v>
      </c>
      <c r="D60" t="s">
        <v>93</v>
      </c>
      <c r="E60" t="s">
        <v>99</v>
      </c>
      <c r="F60" t="s">
        <v>114</v>
      </c>
    </row>
    <row r="61" spans="1:14" x14ac:dyDescent="0.35">
      <c r="C61" t="s">
        <v>85</v>
      </c>
      <c r="D61" t="s">
        <v>91</v>
      </c>
      <c r="E61" t="s">
        <v>100</v>
      </c>
      <c r="F61" t="s">
        <v>113</v>
      </c>
    </row>
    <row r="62" spans="1:14" x14ac:dyDescent="0.35">
      <c r="C62" t="s">
        <v>86</v>
      </c>
      <c r="D62" t="s">
        <v>92</v>
      </c>
      <c r="E62" t="s">
        <v>97</v>
      </c>
      <c r="F62" t="s">
        <v>116</v>
      </c>
    </row>
    <row r="63" spans="1:14" x14ac:dyDescent="0.35">
      <c r="E63" t="s">
        <v>98</v>
      </c>
      <c r="F63" t="s">
        <v>115</v>
      </c>
    </row>
    <row r="64" spans="1:14" x14ac:dyDescent="0.35">
      <c r="E64" t="s">
        <v>103</v>
      </c>
      <c r="F64" t="s">
        <v>110</v>
      </c>
    </row>
    <row r="65" spans="5:6" x14ac:dyDescent="0.35">
      <c r="E65" t="s">
        <v>104</v>
      </c>
      <c r="F65" t="s">
        <v>109</v>
      </c>
    </row>
    <row r="66" spans="5:6" x14ac:dyDescent="0.35">
      <c r="E66" t="s">
        <v>105</v>
      </c>
      <c r="F66" t="s">
        <v>108</v>
      </c>
    </row>
    <row r="67" spans="5:6" x14ac:dyDescent="0.35">
      <c r="E67" t="s">
        <v>106</v>
      </c>
      <c r="F67" t="s">
        <v>107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Precious Olalere</cp:lastModifiedBy>
  <dcterms:created xsi:type="dcterms:W3CDTF">2023-08-08T02:16:24Z</dcterms:created>
  <dcterms:modified xsi:type="dcterms:W3CDTF">2023-08-30T21:28:40Z</dcterms:modified>
</cp:coreProperties>
</file>