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 Hunting\Data Portfolio\Insurance\Fraud Detection\"/>
    </mc:Choice>
  </mc:AlternateContent>
  <xr:revisionPtr revIDLastSave="0" documentId="13_ncr:1_{0CFD3154-854B-43A9-A004-C87D3FA584E6}" xr6:coauthVersionLast="47" xr6:coauthVersionMax="47" xr10:uidLastSave="{00000000-0000-0000-0000-000000000000}"/>
  <bookViews>
    <workbookView xWindow="57480" yWindow="-120" windowWidth="29040" windowHeight="15720" xr2:uid="{BBB9A71D-93FD-4466-B808-A710A04DD6E3}"/>
  </bookViews>
  <sheets>
    <sheet name="ModelScoring" sheetId="1" r:id="rId1"/>
  </sheets>
  <definedNames>
    <definedName name="_xlnm._FilterDatabase" localSheetId="0" hidden="1">ModelScoring!$G$6:$O$82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7" i="1"/>
  <c r="N56" i="1"/>
  <c r="N55" i="1"/>
  <c r="N31" i="1"/>
  <c r="N30" i="1"/>
  <c r="N29" i="1"/>
  <c r="N28" i="1"/>
  <c r="N27" i="1"/>
  <c r="N26" i="1"/>
  <c r="N24" i="1"/>
  <c r="N20" i="1"/>
  <c r="N19" i="1"/>
  <c r="N18" i="1"/>
  <c r="N17" i="1"/>
  <c r="N13" i="1"/>
  <c r="N12" i="1"/>
  <c r="N8" i="1"/>
  <c r="N70" i="1"/>
  <c r="N71" i="1"/>
  <c r="N72" i="1"/>
  <c r="N73" i="1"/>
  <c r="N59" i="1"/>
  <c r="N60" i="1"/>
  <c r="N53" i="1"/>
  <c r="N51" i="1"/>
  <c r="N52" i="1"/>
  <c r="N54" i="1"/>
  <c r="N10" i="1"/>
  <c r="N22" i="1"/>
  <c r="N32" i="1"/>
  <c r="N33" i="1"/>
  <c r="N34" i="1"/>
  <c r="N35" i="1"/>
  <c r="N36" i="1"/>
  <c r="N37" i="1"/>
  <c r="N38" i="1"/>
  <c r="N81" i="1"/>
  <c r="N80" i="1"/>
  <c r="N79" i="1"/>
  <c r="N78" i="1"/>
  <c r="N77" i="1"/>
  <c r="N76" i="1"/>
  <c r="N75" i="1"/>
  <c r="N74" i="1"/>
  <c r="N69" i="1"/>
  <c r="N46" i="1"/>
  <c r="N45" i="1"/>
  <c r="N44" i="1"/>
  <c r="N43" i="1"/>
  <c r="N42" i="1"/>
  <c r="N41" i="1"/>
  <c r="N40" i="1"/>
  <c r="N39" i="1"/>
  <c r="N16" i="1"/>
  <c r="N14" i="1"/>
  <c r="N82" i="1"/>
  <c r="N68" i="1"/>
  <c r="N61" i="1"/>
  <c r="N62" i="1"/>
  <c r="N63" i="1"/>
  <c r="N66" i="1"/>
  <c r="N64" i="1"/>
  <c r="N65" i="1"/>
  <c r="N23" i="1"/>
  <c r="N15" i="1"/>
  <c r="N7" i="1"/>
  <c r="N11" i="1"/>
  <c r="N9" i="1"/>
  <c r="N21" i="1"/>
  <c r="N25" i="1"/>
  <c r="N47" i="1"/>
  <c r="N48" i="1"/>
  <c r="N49" i="1"/>
  <c r="N50" i="1"/>
  <c r="O58" i="1"/>
  <c r="O57" i="1"/>
  <c r="O56" i="1"/>
  <c r="O55" i="1"/>
  <c r="O31" i="1"/>
  <c r="O30" i="1"/>
  <c r="O29" i="1"/>
  <c r="O28" i="1"/>
  <c r="O27" i="1"/>
  <c r="O26" i="1"/>
  <c r="O24" i="1"/>
  <c r="O20" i="1"/>
  <c r="O19" i="1"/>
  <c r="O18" i="1"/>
  <c r="O17" i="1"/>
  <c r="O13" i="1"/>
  <c r="O12" i="1"/>
  <c r="O8" i="1"/>
  <c r="O70" i="1"/>
  <c r="O71" i="1"/>
  <c r="O72" i="1"/>
  <c r="O73" i="1"/>
  <c r="O59" i="1"/>
  <c r="O60" i="1"/>
  <c r="O53" i="1"/>
  <c r="O51" i="1"/>
  <c r="O52" i="1"/>
  <c r="O54" i="1"/>
  <c r="O10" i="1"/>
  <c r="O22" i="1"/>
  <c r="O32" i="1"/>
  <c r="O33" i="1"/>
  <c r="O34" i="1"/>
  <c r="O35" i="1"/>
  <c r="O36" i="1"/>
  <c r="O37" i="1"/>
  <c r="O38" i="1"/>
  <c r="O81" i="1"/>
  <c r="O80" i="1"/>
  <c r="O79" i="1"/>
  <c r="O78" i="1"/>
  <c r="O77" i="1"/>
  <c r="O76" i="1"/>
  <c r="O75" i="1"/>
  <c r="O74" i="1"/>
  <c r="O69" i="1"/>
  <c r="O46" i="1"/>
  <c r="O45" i="1"/>
  <c r="O44" i="1"/>
  <c r="O43" i="1"/>
  <c r="O42" i="1"/>
  <c r="O41" i="1"/>
  <c r="O40" i="1"/>
  <c r="O39" i="1"/>
  <c r="O16" i="1"/>
  <c r="O14" i="1"/>
  <c r="O82" i="1"/>
  <c r="O68" i="1"/>
  <c r="O61" i="1"/>
  <c r="O62" i="1"/>
  <c r="O63" i="1"/>
  <c r="O66" i="1"/>
  <c r="O64" i="1"/>
  <c r="O65" i="1"/>
  <c r="O23" i="1"/>
  <c r="O15" i="1"/>
  <c r="O7" i="1"/>
  <c r="O11" i="1"/>
  <c r="O9" i="1"/>
  <c r="O21" i="1"/>
  <c r="O25" i="1"/>
  <c r="O47" i="1"/>
  <c r="O48" i="1"/>
  <c r="O49" i="1"/>
  <c r="O50" i="1"/>
  <c r="O67" i="1"/>
  <c r="N58" i="1"/>
  <c r="N67" i="1"/>
</calcChain>
</file>

<file path=xl/sharedStrings.xml><?xml version="1.0" encoding="utf-8"?>
<sst xmlns="http://schemas.openxmlformats.org/spreadsheetml/2006/main" count="90" uniqueCount="16">
  <si>
    <t>Weight</t>
  </si>
  <si>
    <t>True Negative</t>
  </si>
  <si>
    <t>True Positive</t>
  </si>
  <si>
    <t>False Positive</t>
  </si>
  <si>
    <t>False Negative</t>
  </si>
  <si>
    <t>Model</t>
  </si>
  <si>
    <t>Threshold</t>
  </si>
  <si>
    <t>Number</t>
  </si>
  <si>
    <t>Random Forest</t>
  </si>
  <si>
    <t>Gradient Boosting</t>
  </si>
  <si>
    <t>Logistic Regression</t>
  </si>
  <si>
    <t>XG Boost</t>
  </si>
  <si>
    <t>Model Score</t>
  </si>
  <si>
    <t>Total</t>
  </si>
  <si>
    <t>Premium Amount</t>
  </si>
  <si>
    <t>ClaimAmount for Fraudulent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</si>
</sst>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3CEB-9043-4816-A42E-BB5F4ACD19D0}">
  <dimension ref="G4:O82"/>
  <sheetViews>
    <sheetView tabSelected="1" workbookViewId="0">
      <selection activeCell="M8" sqref="M8"/>
    </sheetView>
  </sheetViews>
  <sheetFormatPr defaultRowHeight="15" x14ac:dyDescent="0.25"/>
  <cols>
    <col min="8" max="8" width="18" bestFit="1" customWidth="1"/>
    <col min="9" max="9" width="9.85546875" bestFit="1" customWidth="1"/>
    <col min="10" max="10" width="13.5703125" bestFit="1" customWidth="1"/>
    <col min="11" max="11" width="12.5703125" bestFit="1" customWidth="1"/>
    <col min="12" max="12" width="13.28515625" bestFit="1" customWidth="1"/>
    <col min="13" max="13" width="14.140625" bestFit="1" customWidth="1"/>
    <col min="14" max="14" width="14.140625" customWidth="1"/>
    <col min="15" max="15" width="12.28515625" bestFit="1" customWidth="1"/>
  </cols>
  <sheetData>
    <row r="4" spans="7:15" x14ac:dyDescent="0.25">
      <c r="J4" t="s">
        <v>14</v>
      </c>
      <c r="K4" t="s">
        <v>15</v>
      </c>
      <c r="L4" t="s">
        <v>14</v>
      </c>
      <c r="M4" t="s">
        <v>15</v>
      </c>
    </row>
    <row r="5" spans="7:15" x14ac:dyDescent="0.25">
      <c r="I5" t="s">
        <v>0</v>
      </c>
      <c r="J5">
        <v>1052</v>
      </c>
      <c r="K5">
        <v>10982</v>
      </c>
      <c r="L5">
        <v>525</v>
      </c>
      <c r="M5">
        <f>-K5</f>
        <v>-10982</v>
      </c>
    </row>
    <row r="6" spans="7:15" x14ac:dyDescent="0.25">
      <c r="G6" t="s">
        <v>7</v>
      </c>
      <c r="H6" t="s">
        <v>5</v>
      </c>
      <c r="I6" t="s">
        <v>6</v>
      </c>
      <c r="J6" t="s">
        <v>1</v>
      </c>
      <c r="K6" t="s">
        <v>2</v>
      </c>
      <c r="L6" t="s">
        <v>3</v>
      </c>
      <c r="M6" t="s">
        <v>4</v>
      </c>
      <c r="N6" t="s">
        <v>13</v>
      </c>
      <c r="O6" t="s">
        <v>12</v>
      </c>
    </row>
    <row r="7" spans="7:15" x14ac:dyDescent="0.25">
      <c r="G7">
        <v>68</v>
      </c>
      <c r="H7" t="s">
        <v>11</v>
      </c>
      <c r="I7">
        <v>0.55000000000000004</v>
      </c>
      <c r="J7">
        <v>78</v>
      </c>
      <c r="K7">
        <v>74</v>
      </c>
      <c r="L7">
        <v>39</v>
      </c>
      <c r="M7">
        <v>51</v>
      </c>
      <c r="N7">
        <f>SUM(J7:M7)</f>
        <v>242</v>
      </c>
      <c r="O7" s="1">
        <f>SUMPRODUCT(J7:M7,$J$5:$M$5)</f>
        <v>355117</v>
      </c>
    </row>
    <row r="8" spans="7:15" x14ac:dyDescent="0.25">
      <c r="G8">
        <v>19</v>
      </c>
      <c r="H8" t="s">
        <v>8</v>
      </c>
      <c r="I8">
        <v>0.95</v>
      </c>
      <c r="J8">
        <v>129</v>
      </c>
      <c r="K8">
        <v>0</v>
      </c>
      <c r="L8">
        <v>113</v>
      </c>
      <c r="M8">
        <v>0</v>
      </c>
      <c r="N8">
        <f>SUM(J8:M8)</f>
        <v>242</v>
      </c>
      <c r="O8" s="1">
        <f>SUMPRODUCT(J8:M8,$J$5:$M$5)</f>
        <v>195033</v>
      </c>
    </row>
    <row r="9" spans="7:15" x14ac:dyDescent="0.25">
      <c r="G9">
        <v>70</v>
      </c>
      <c r="H9" t="s">
        <v>11</v>
      </c>
      <c r="I9">
        <v>0.65</v>
      </c>
      <c r="J9">
        <v>110</v>
      </c>
      <c r="K9">
        <v>33</v>
      </c>
      <c r="L9">
        <v>80</v>
      </c>
      <c r="M9">
        <v>19</v>
      </c>
      <c r="N9">
        <f>SUM(J9:M9)</f>
        <v>242</v>
      </c>
      <c r="O9" s="1">
        <f>SUMPRODUCT(J9:M9,$J$5:$M$5)</f>
        <v>311468</v>
      </c>
    </row>
    <row r="10" spans="7:15" x14ac:dyDescent="0.25">
      <c r="G10">
        <v>30</v>
      </c>
      <c r="H10" t="s">
        <v>9</v>
      </c>
      <c r="I10">
        <v>0.55000000000000004</v>
      </c>
      <c r="J10">
        <v>96</v>
      </c>
      <c r="K10">
        <v>48</v>
      </c>
      <c r="L10">
        <v>65</v>
      </c>
      <c r="M10">
        <v>33</v>
      </c>
      <c r="N10">
        <f>SUM(J10:M10)</f>
        <v>242</v>
      </c>
      <c r="O10" s="1">
        <f>SUMPRODUCT(J10:M10,$J$5:$M$5)</f>
        <v>299847</v>
      </c>
    </row>
    <row r="11" spans="7:15" x14ac:dyDescent="0.25">
      <c r="G11">
        <v>69</v>
      </c>
      <c r="H11" t="s">
        <v>11</v>
      </c>
      <c r="I11">
        <v>0.6</v>
      </c>
      <c r="J11">
        <v>88</v>
      </c>
      <c r="K11">
        <v>56</v>
      </c>
      <c r="L11">
        <v>57</v>
      </c>
      <c r="M11">
        <v>41</v>
      </c>
      <c r="N11">
        <f>SUM(J11:M11)</f>
        <v>242</v>
      </c>
      <c r="O11" s="1">
        <f>SUMPRODUCT(J11:M11,$J$5:$M$5)</f>
        <v>287231</v>
      </c>
    </row>
    <row r="12" spans="7:15" x14ac:dyDescent="0.25">
      <c r="G12">
        <v>18</v>
      </c>
      <c r="H12" t="s">
        <v>8</v>
      </c>
      <c r="I12">
        <v>0.9</v>
      </c>
      <c r="J12">
        <v>129</v>
      </c>
      <c r="K12">
        <v>0</v>
      </c>
      <c r="L12">
        <v>113</v>
      </c>
      <c r="M12">
        <v>0</v>
      </c>
      <c r="N12">
        <f>SUM(J12:M12)</f>
        <v>242</v>
      </c>
      <c r="O12" s="1">
        <f>SUMPRODUCT(J12:M12,$J$5:$M$5)</f>
        <v>195033</v>
      </c>
    </row>
    <row r="13" spans="7:15" x14ac:dyDescent="0.25">
      <c r="G13">
        <v>17</v>
      </c>
      <c r="H13" t="s">
        <v>8</v>
      </c>
      <c r="I13">
        <v>0.85</v>
      </c>
      <c r="J13">
        <v>129</v>
      </c>
      <c r="K13">
        <v>0</v>
      </c>
      <c r="L13">
        <v>113</v>
      </c>
      <c r="M13">
        <v>0</v>
      </c>
      <c r="N13">
        <f>SUM(J13:M13)</f>
        <v>242</v>
      </c>
      <c r="O13" s="1">
        <f>SUMPRODUCT(J13:M13,$J$5:$M$5)</f>
        <v>195033</v>
      </c>
    </row>
    <row r="14" spans="7:15" x14ac:dyDescent="0.25">
      <c r="G14">
        <v>57</v>
      </c>
      <c r="H14" t="s">
        <v>10</v>
      </c>
      <c r="I14">
        <v>0.95</v>
      </c>
      <c r="J14">
        <v>129</v>
      </c>
      <c r="K14">
        <v>0</v>
      </c>
      <c r="L14">
        <v>113</v>
      </c>
      <c r="M14">
        <v>0</v>
      </c>
      <c r="N14">
        <f>SUM(J14:M14)</f>
        <v>242</v>
      </c>
      <c r="O14" s="1">
        <f>SUMPRODUCT(J14:M14,$J$5:$M$5)</f>
        <v>195033</v>
      </c>
    </row>
    <row r="15" spans="7:15" x14ac:dyDescent="0.25">
      <c r="G15">
        <v>67</v>
      </c>
      <c r="H15" t="s">
        <v>11</v>
      </c>
      <c r="I15">
        <v>0.5</v>
      </c>
      <c r="J15">
        <v>56</v>
      </c>
      <c r="K15">
        <v>89</v>
      </c>
      <c r="L15">
        <v>24</v>
      </c>
      <c r="M15">
        <v>73</v>
      </c>
      <c r="N15">
        <f>SUM(J15:M15)</f>
        <v>242</v>
      </c>
      <c r="O15" s="1">
        <f>SUMPRODUCT(J15:M15,$J$5:$M$5)</f>
        <v>247224</v>
      </c>
    </row>
    <row r="16" spans="7:15" x14ac:dyDescent="0.25">
      <c r="G16">
        <v>56</v>
      </c>
      <c r="H16" t="s">
        <v>10</v>
      </c>
      <c r="I16">
        <v>0.9</v>
      </c>
      <c r="J16">
        <v>129</v>
      </c>
      <c r="K16">
        <v>0</v>
      </c>
      <c r="L16">
        <v>113</v>
      </c>
      <c r="M16">
        <v>0</v>
      </c>
      <c r="N16">
        <f>SUM(J16:M16)</f>
        <v>242</v>
      </c>
      <c r="O16" s="1">
        <f>SUMPRODUCT(J16:M16,$J$5:$M$5)</f>
        <v>195033</v>
      </c>
    </row>
    <row r="17" spans="7:15" x14ac:dyDescent="0.25">
      <c r="G17">
        <v>16</v>
      </c>
      <c r="H17" t="s">
        <v>8</v>
      </c>
      <c r="I17">
        <v>0.8</v>
      </c>
      <c r="J17">
        <v>129</v>
      </c>
      <c r="K17">
        <v>0</v>
      </c>
      <c r="L17">
        <v>113</v>
      </c>
      <c r="M17">
        <v>0</v>
      </c>
      <c r="N17">
        <f>SUM(J17:M17)</f>
        <v>242</v>
      </c>
      <c r="O17" s="1">
        <f>SUMPRODUCT(J17:M17,$J$5:$M$5)</f>
        <v>195033</v>
      </c>
    </row>
    <row r="18" spans="7:15" x14ac:dyDescent="0.25">
      <c r="G18">
        <v>15</v>
      </c>
      <c r="H18" t="s">
        <v>8</v>
      </c>
      <c r="I18">
        <v>0.75</v>
      </c>
      <c r="J18">
        <v>128</v>
      </c>
      <c r="K18">
        <v>2</v>
      </c>
      <c r="L18">
        <v>111</v>
      </c>
      <c r="M18">
        <v>1</v>
      </c>
      <c r="N18">
        <f>SUM(J18:M18)</f>
        <v>242</v>
      </c>
      <c r="O18" s="1">
        <f>SUMPRODUCT(J18:M18,$J$5:$M$5)</f>
        <v>203913</v>
      </c>
    </row>
    <row r="19" spans="7:15" x14ac:dyDescent="0.25">
      <c r="G19">
        <v>14</v>
      </c>
      <c r="H19" t="s">
        <v>8</v>
      </c>
      <c r="I19">
        <v>0.7</v>
      </c>
      <c r="J19">
        <v>121</v>
      </c>
      <c r="K19">
        <v>13</v>
      </c>
      <c r="L19">
        <v>100</v>
      </c>
      <c r="M19">
        <v>8</v>
      </c>
      <c r="N19">
        <f>SUM(J19:M19)</f>
        <v>242</v>
      </c>
      <c r="O19" s="1">
        <f>SUMPRODUCT(J19:M19,$J$5:$M$5)</f>
        <v>234702</v>
      </c>
    </row>
    <row r="20" spans="7:15" x14ac:dyDescent="0.25">
      <c r="G20">
        <v>13</v>
      </c>
      <c r="H20" t="s">
        <v>8</v>
      </c>
      <c r="I20">
        <v>0.65</v>
      </c>
      <c r="J20">
        <v>110</v>
      </c>
      <c r="K20">
        <v>25</v>
      </c>
      <c r="L20">
        <v>88</v>
      </c>
      <c r="M20">
        <v>19</v>
      </c>
      <c r="N20">
        <f>SUM(J20:M20)</f>
        <v>242</v>
      </c>
      <c r="O20" s="1">
        <f>SUMPRODUCT(J20:M20,$J$5:$M$5)</f>
        <v>227812</v>
      </c>
    </row>
    <row r="21" spans="7:15" x14ac:dyDescent="0.25">
      <c r="G21">
        <v>71</v>
      </c>
      <c r="H21" t="s">
        <v>11</v>
      </c>
      <c r="I21">
        <v>0.7</v>
      </c>
      <c r="J21">
        <v>122</v>
      </c>
      <c r="K21">
        <v>11</v>
      </c>
      <c r="L21">
        <v>102</v>
      </c>
      <c r="M21">
        <v>7</v>
      </c>
      <c r="N21">
        <f>SUM(J21:M21)</f>
        <v>242</v>
      </c>
      <c r="O21" s="1">
        <f>SUMPRODUCT(J21:M21,$J$5:$M$5)</f>
        <v>225822</v>
      </c>
    </row>
    <row r="22" spans="7:15" x14ac:dyDescent="0.25">
      <c r="G22">
        <v>31</v>
      </c>
      <c r="H22" t="s">
        <v>9</v>
      </c>
      <c r="I22">
        <v>0.6</v>
      </c>
      <c r="J22">
        <v>129</v>
      </c>
      <c r="K22">
        <v>2</v>
      </c>
      <c r="L22">
        <v>111</v>
      </c>
      <c r="M22">
        <v>0</v>
      </c>
      <c r="N22">
        <f>SUM(J22:M22)</f>
        <v>242</v>
      </c>
      <c r="O22" s="1">
        <f>SUMPRODUCT(J22:M22,$J$5:$M$5)</f>
        <v>215947</v>
      </c>
    </row>
    <row r="23" spans="7:15" x14ac:dyDescent="0.25">
      <c r="G23">
        <v>66</v>
      </c>
      <c r="H23" t="s">
        <v>11</v>
      </c>
      <c r="I23">
        <v>0.45</v>
      </c>
      <c r="J23">
        <v>45</v>
      </c>
      <c r="K23">
        <v>98</v>
      </c>
      <c r="L23">
        <v>15</v>
      </c>
      <c r="M23">
        <v>84</v>
      </c>
      <c r="N23">
        <f>SUM(J23:M23)</f>
        <v>242</v>
      </c>
      <c r="O23" s="1">
        <f>SUMPRODUCT(J23:M23,$J$5:$M$5)</f>
        <v>208963</v>
      </c>
    </row>
    <row r="24" spans="7:15" x14ac:dyDescent="0.25">
      <c r="G24">
        <v>12</v>
      </c>
      <c r="H24" t="s">
        <v>8</v>
      </c>
      <c r="I24">
        <v>0.6</v>
      </c>
      <c r="J24">
        <v>93</v>
      </c>
      <c r="K24">
        <v>47</v>
      </c>
      <c r="L24">
        <v>66</v>
      </c>
      <c r="M24">
        <v>36</v>
      </c>
      <c r="N24">
        <f>SUM(J24:M24)</f>
        <v>242</v>
      </c>
      <c r="O24" s="1">
        <f>SUMPRODUCT(J24:M24,$J$5:$M$5)</f>
        <v>253288</v>
      </c>
    </row>
    <row r="25" spans="7:15" x14ac:dyDescent="0.25">
      <c r="G25">
        <v>72</v>
      </c>
      <c r="H25" t="s">
        <v>11</v>
      </c>
      <c r="I25">
        <v>0.75</v>
      </c>
      <c r="J25">
        <v>127</v>
      </c>
      <c r="K25">
        <v>3</v>
      </c>
      <c r="L25">
        <v>110</v>
      </c>
      <c r="M25">
        <v>2</v>
      </c>
      <c r="N25">
        <f>SUM(J25:M25)</f>
        <v>242</v>
      </c>
      <c r="O25" s="1">
        <f>SUMPRODUCT(J25:M25,$J$5:$M$5)</f>
        <v>202336</v>
      </c>
    </row>
    <row r="26" spans="7:15" x14ac:dyDescent="0.25">
      <c r="G26">
        <v>11</v>
      </c>
      <c r="H26" t="s">
        <v>8</v>
      </c>
      <c r="I26">
        <v>0.55000000000000004</v>
      </c>
      <c r="J26">
        <v>76</v>
      </c>
      <c r="K26">
        <v>74</v>
      </c>
      <c r="L26">
        <v>39</v>
      </c>
      <c r="M26">
        <v>53</v>
      </c>
      <c r="N26">
        <f>SUM(J26:M26)</f>
        <v>242</v>
      </c>
      <c r="O26" s="1">
        <f>SUMPRODUCT(J26:M26,$J$5:$M$5)</f>
        <v>331049</v>
      </c>
    </row>
    <row r="27" spans="7:15" x14ac:dyDescent="0.25">
      <c r="G27">
        <v>10</v>
      </c>
      <c r="H27" t="s">
        <v>8</v>
      </c>
      <c r="I27">
        <v>0.5</v>
      </c>
      <c r="J27">
        <v>53</v>
      </c>
      <c r="K27">
        <v>93</v>
      </c>
      <c r="L27">
        <v>20</v>
      </c>
      <c r="M27">
        <v>76</v>
      </c>
      <c r="N27">
        <f>SUM(J27:M27)</f>
        <v>242</v>
      </c>
      <c r="O27" s="1">
        <f>SUMPRODUCT(J27:M27,$J$5:$M$5)</f>
        <v>252950</v>
      </c>
    </row>
    <row r="28" spans="7:15" x14ac:dyDescent="0.25">
      <c r="G28">
        <v>9</v>
      </c>
      <c r="H28" t="s">
        <v>8</v>
      </c>
      <c r="I28">
        <v>0.45</v>
      </c>
      <c r="J28">
        <v>39</v>
      </c>
      <c r="K28">
        <v>107</v>
      </c>
      <c r="L28">
        <v>6</v>
      </c>
      <c r="M28">
        <v>90</v>
      </c>
      <c r="N28">
        <f>SUM(J28:M28)</f>
        <v>242</v>
      </c>
      <c r="O28" s="1">
        <f>SUMPRODUCT(J28:M28,$J$5:$M$5)</f>
        <v>230872</v>
      </c>
    </row>
    <row r="29" spans="7:15" x14ac:dyDescent="0.25">
      <c r="G29">
        <v>8</v>
      </c>
      <c r="H29" t="s">
        <v>8</v>
      </c>
      <c r="I29">
        <v>0.4</v>
      </c>
      <c r="J29">
        <v>36</v>
      </c>
      <c r="K29">
        <v>110</v>
      </c>
      <c r="L29">
        <v>3</v>
      </c>
      <c r="M29">
        <v>93</v>
      </c>
      <c r="N29">
        <f>SUM(J29:M29)</f>
        <v>242</v>
      </c>
      <c r="O29" s="1">
        <f>SUMPRODUCT(J29:M29,$J$5:$M$5)</f>
        <v>226141</v>
      </c>
    </row>
    <row r="30" spans="7:15" x14ac:dyDescent="0.25">
      <c r="G30">
        <v>7</v>
      </c>
      <c r="H30" t="s">
        <v>8</v>
      </c>
      <c r="I30">
        <v>0.35</v>
      </c>
      <c r="J30">
        <v>32</v>
      </c>
      <c r="K30">
        <v>112</v>
      </c>
      <c r="L30">
        <v>1</v>
      </c>
      <c r="M30">
        <v>97</v>
      </c>
      <c r="N30">
        <f>SUM(J30:M30)</f>
        <v>242</v>
      </c>
      <c r="O30" s="1">
        <f>SUMPRODUCT(J30:M30,$J$5:$M$5)</f>
        <v>198919</v>
      </c>
    </row>
    <row r="31" spans="7:15" x14ac:dyDescent="0.25">
      <c r="G31">
        <v>6</v>
      </c>
      <c r="H31" t="s">
        <v>8</v>
      </c>
      <c r="I31">
        <v>0.3</v>
      </c>
      <c r="J31">
        <v>31</v>
      </c>
      <c r="K31">
        <v>113</v>
      </c>
      <c r="L31">
        <v>0</v>
      </c>
      <c r="M31">
        <v>98</v>
      </c>
      <c r="N31">
        <f>SUM(J31:M31)</f>
        <v>242</v>
      </c>
      <c r="O31" s="1">
        <f>SUMPRODUCT(J31:M31,$J$5:$M$5)</f>
        <v>197342</v>
      </c>
    </row>
    <row r="32" spans="7:15" x14ac:dyDescent="0.25">
      <c r="G32">
        <v>32</v>
      </c>
      <c r="H32" t="s">
        <v>9</v>
      </c>
      <c r="I32">
        <v>0.65</v>
      </c>
      <c r="J32">
        <v>129</v>
      </c>
      <c r="K32">
        <v>0</v>
      </c>
      <c r="L32">
        <v>113</v>
      </c>
      <c r="M32">
        <v>0</v>
      </c>
      <c r="N32">
        <f>SUM(J32:M32)</f>
        <v>242</v>
      </c>
      <c r="O32" s="1">
        <f>SUMPRODUCT(J32:M32,$J$5:$M$5)</f>
        <v>195033</v>
      </c>
    </row>
    <row r="33" spans="7:15" x14ac:dyDescent="0.25">
      <c r="G33">
        <v>33</v>
      </c>
      <c r="H33" t="s">
        <v>9</v>
      </c>
      <c r="I33">
        <v>0.7</v>
      </c>
      <c r="J33">
        <v>129</v>
      </c>
      <c r="K33">
        <v>0</v>
      </c>
      <c r="L33">
        <v>113</v>
      </c>
      <c r="M33">
        <v>0</v>
      </c>
      <c r="N33">
        <f>SUM(J33:M33)</f>
        <v>242</v>
      </c>
      <c r="O33" s="1">
        <f>SUMPRODUCT(J33:M33,$J$5:$M$5)</f>
        <v>195033</v>
      </c>
    </row>
    <row r="34" spans="7:15" x14ac:dyDescent="0.25">
      <c r="G34">
        <v>34</v>
      </c>
      <c r="H34" t="s">
        <v>9</v>
      </c>
      <c r="I34">
        <v>0.75</v>
      </c>
      <c r="J34">
        <v>129</v>
      </c>
      <c r="K34">
        <v>0</v>
      </c>
      <c r="L34">
        <v>113</v>
      </c>
      <c r="M34">
        <v>0</v>
      </c>
      <c r="N34">
        <f>SUM(J34:M34)</f>
        <v>242</v>
      </c>
      <c r="O34" s="1">
        <f>SUMPRODUCT(J34:M34,$J$5:$M$5)</f>
        <v>195033</v>
      </c>
    </row>
    <row r="35" spans="7:15" x14ac:dyDescent="0.25">
      <c r="G35">
        <v>35</v>
      </c>
      <c r="H35" t="s">
        <v>9</v>
      </c>
      <c r="I35">
        <v>0.8</v>
      </c>
      <c r="J35">
        <v>129</v>
      </c>
      <c r="K35">
        <v>0</v>
      </c>
      <c r="L35">
        <v>113</v>
      </c>
      <c r="M35">
        <v>0</v>
      </c>
      <c r="N35">
        <f>SUM(J35:M35)</f>
        <v>242</v>
      </c>
      <c r="O35" s="1">
        <f>SUMPRODUCT(J35:M35,$J$5:$M$5)</f>
        <v>195033</v>
      </c>
    </row>
    <row r="36" spans="7:15" x14ac:dyDescent="0.25">
      <c r="G36">
        <v>36</v>
      </c>
      <c r="H36" t="s">
        <v>9</v>
      </c>
      <c r="I36">
        <v>0.85</v>
      </c>
      <c r="J36">
        <v>129</v>
      </c>
      <c r="K36">
        <v>0</v>
      </c>
      <c r="L36">
        <v>113</v>
      </c>
      <c r="M36">
        <v>0</v>
      </c>
      <c r="N36">
        <f>SUM(J36:M36)</f>
        <v>242</v>
      </c>
      <c r="O36" s="1">
        <f>SUMPRODUCT(J36:M36,$J$5:$M$5)</f>
        <v>195033</v>
      </c>
    </row>
    <row r="37" spans="7:15" x14ac:dyDescent="0.25">
      <c r="G37">
        <v>37</v>
      </c>
      <c r="H37" t="s">
        <v>9</v>
      </c>
      <c r="I37">
        <v>0.9</v>
      </c>
      <c r="J37">
        <v>129</v>
      </c>
      <c r="K37">
        <v>0</v>
      </c>
      <c r="L37">
        <v>113</v>
      </c>
      <c r="M37">
        <v>0</v>
      </c>
      <c r="N37">
        <f>SUM(J37:M37)</f>
        <v>242</v>
      </c>
      <c r="O37" s="1">
        <f>SUMPRODUCT(J37:M37,$J$5:$M$5)</f>
        <v>195033</v>
      </c>
    </row>
    <row r="38" spans="7:15" x14ac:dyDescent="0.25">
      <c r="G38">
        <v>38</v>
      </c>
      <c r="H38" t="s">
        <v>9</v>
      </c>
      <c r="I38">
        <v>0.95</v>
      </c>
      <c r="J38">
        <v>129</v>
      </c>
      <c r="K38">
        <v>0</v>
      </c>
      <c r="L38">
        <v>113</v>
      </c>
      <c r="M38">
        <v>0</v>
      </c>
      <c r="N38">
        <f>SUM(J38:M38)</f>
        <v>242</v>
      </c>
      <c r="O38" s="1">
        <f>SUMPRODUCT(J38:M38,$J$5:$M$5)</f>
        <v>195033</v>
      </c>
    </row>
    <row r="39" spans="7:15" x14ac:dyDescent="0.25">
      <c r="G39">
        <v>55</v>
      </c>
      <c r="H39" t="s">
        <v>10</v>
      </c>
      <c r="I39">
        <v>0.85</v>
      </c>
      <c r="J39">
        <v>129</v>
      </c>
      <c r="K39">
        <v>0</v>
      </c>
      <c r="L39">
        <v>113</v>
      </c>
      <c r="M39">
        <v>0</v>
      </c>
      <c r="N39">
        <f>SUM(J39:M39)</f>
        <v>242</v>
      </c>
      <c r="O39" s="1">
        <f>SUMPRODUCT(J39:M39,$J$5:$M$5)</f>
        <v>195033</v>
      </c>
    </row>
    <row r="40" spans="7:15" x14ac:dyDescent="0.25">
      <c r="G40">
        <v>54</v>
      </c>
      <c r="H40" t="s">
        <v>10</v>
      </c>
      <c r="I40">
        <v>0.8</v>
      </c>
      <c r="J40">
        <v>129</v>
      </c>
      <c r="K40">
        <v>0</v>
      </c>
      <c r="L40">
        <v>113</v>
      </c>
      <c r="M40">
        <v>0</v>
      </c>
      <c r="N40">
        <f>SUM(J40:M40)</f>
        <v>242</v>
      </c>
      <c r="O40" s="1">
        <f>SUMPRODUCT(J40:M40,$J$5:$M$5)</f>
        <v>195033</v>
      </c>
    </row>
    <row r="41" spans="7:15" x14ac:dyDescent="0.25">
      <c r="G41">
        <v>53</v>
      </c>
      <c r="H41" t="s">
        <v>10</v>
      </c>
      <c r="I41">
        <v>0.75</v>
      </c>
      <c r="J41">
        <v>129</v>
      </c>
      <c r="K41">
        <v>0</v>
      </c>
      <c r="L41">
        <v>113</v>
      </c>
      <c r="M41">
        <v>0</v>
      </c>
      <c r="N41">
        <f>SUM(J41:M41)</f>
        <v>242</v>
      </c>
      <c r="O41" s="1">
        <f>SUMPRODUCT(J41:M41,$J$5:$M$5)</f>
        <v>195033</v>
      </c>
    </row>
    <row r="42" spans="7:15" x14ac:dyDescent="0.25">
      <c r="G42">
        <v>52</v>
      </c>
      <c r="H42" t="s">
        <v>10</v>
      </c>
      <c r="I42">
        <v>0.7</v>
      </c>
      <c r="J42">
        <v>129</v>
      </c>
      <c r="K42">
        <v>0</v>
      </c>
      <c r="L42">
        <v>113</v>
      </c>
      <c r="M42">
        <v>0</v>
      </c>
      <c r="N42">
        <f>SUM(J42:M42)</f>
        <v>242</v>
      </c>
      <c r="O42" s="1">
        <f>SUMPRODUCT(J42:M42,$J$5:$M$5)</f>
        <v>195033</v>
      </c>
    </row>
    <row r="43" spans="7:15" x14ac:dyDescent="0.25">
      <c r="G43">
        <v>51</v>
      </c>
      <c r="H43" t="s">
        <v>10</v>
      </c>
      <c r="I43">
        <v>0.65</v>
      </c>
      <c r="J43">
        <v>129</v>
      </c>
      <c r="K43">
        <v>0</v>
      </c>
      <c r="L43">
        <v>113</v>
      </c>
      <c r="M43">
        <v>0</v>
      </c>
      <c r="N43">
        <f>SUM(J43:M43)</f>
        <v>242</v>
      </c>
      <c r="O43" s="1">
        <f>SUMPRODUCT(J43:M43,$J$5:$M$5)</f>
        <v>195033</v>
      </c>
    </row>
    <row r="44" spans="7:15" x14ac:dyDescent="0.25">
      <c r="G44">
        <v>50</v>
      </c>
      <c r="H44" t="s">
        <v>10</v>
      </c>
      <c r="I44">
        <v>0.6</v>
      </c>
      <c r="J44">
        <v>129</v>
      </c>
      <c r="K44">
        <v>0</v>
      </c>
      <c r="L44">
        <v>113</v>
      </c>
      <c r="M44">
        <v>0</v>
      </c>
      <c r="N44">
        <f>SUM(J44:M44)</f>
        <v>242</v>
      </c>
      <c r="O44" s="1">
        <f>SUMPRODUCT(J44:M44,$J$5:$M$5)</f>
        <v>195033</v>
      </c>
    </row>
    <row r="45" spans="7:15" x14ac:dyDescent="0.25">
      <c r="G45">
        <v>49</v>
      </c>
      <c r="H45" t="s">
        <v>10</v>
      </c>
      <c r="I45">
        <v>0.55000000000000004</v>
      </c>
      <c r="J45">
        <v>123</v>
      </c>
      <c r="K45">
        <v>11</v>
      </c>
      <c r="L45">
        <v>102</v>
      </c>
      <c r="M45">
        <v>6</v>
      </c>
      <c r="N45">
        <f>SUM(J45:M45)</f>
        <v>242</v>
      </c>
      <c r="O45" s="1">
        <f>SUMPRODUCT(J45:M45,$J$5:$M$5)</f>
        <v>237856</v>
      </c>
    </row>
    <row r="46" spans="7:15" x14ac:dyDescent="0.25">
      <c r="G46">
        <v>48</v>
      </c>
      <c r="H46" t="s">
        <v>10</v>
      </c>
      <c r="I46">
        <v>0.5</v>
      </c>
      <c r="J46">
        <v>66</v>
      </c>
      <c r="K46">
        <v>78</v>
      </c>
      <c r="L46">
        <v>35</v>
      </c>
      <c r="M46">
        <v>63</v>
      </c>
      <c r="N46">
        <f>SUM(J46:M46)</f>
        <v>242</v>
      </c>
      <c r="O46" s="1">
        <f>SUMPRODUCT(J46:M46,$J$5:$M$5)</f>
        <v>252537</v>
      </c>
    </row>
    <row r="47" spans="7:15" x14ac:dyDescent="0.25">
      <c r="G47">
        <v>73</v>
      </c>
      <c r="H47" t="s">
        <v>11</v>
      </c>
      <c r="I47">
        <v>0.8</v>
      </c>
      <c r="J47">
        <v>129</v>
      </c>
      <c r="K47">
        <v>0</v>
      </c>
      <c r="L47">
        <v>113</v>
      </c>
      <c r="M47">
        <v>0</v>
      </c>
      <c r="N47">
        <f>SUM(J47:M47)</f>
        <v>242</v>
      </c>
      <c r="O47" s="1">
        <f>SUMPRODUCT(J47:M47,$J$5:$M$5)</f>
        <v>195033</v>
      </c>
    </row>
    <row r="48" spans="7:15" x14ac:dyDescent="0.25">
      <c r="G48">
        <v>74</v>
      </c>
      <c r="H48" t="s">
        <v>11</v>
      </c>
      <c r="I48">
        <v>0.85</v>
      </c>
      <c r="J48">
        <v>129</v>
      </c>
      <c r="K48">
        <v>0</v>
      </c>
      <c r="L48">
        <v>113</v>
      </c>
      <c r="M48">
        <v>0</v>
      </c>
      <c r="N48">
        <f>SUM(J48:M48)</f>
        <v>242</v>
      </c>
      <c r="O48" s="1">
        <f>SUMPRODUCT(J48:M48,$J$5:$M$5)</f>
        <v>195033</v>
      </c>
    </row>
    <row r="49" spans="7:15" x14ac:dyDescent="0.25">
      <c r="G49">
        <v>75</v>
      </c>
      <c r="H49" t="s">
        <v>11</v>
      </c>
      <c r="I49">
        <v>0.9</v>
      </c>
      <c r="J49">
        <v>129</v>
      </c>
      <c r="K49">
        <v>0</v>
      </c>
      <c r="L49">
        <v>113</v>
      </c>
      <c r="M49">
        <v>0</v>
      </c>
      <c r="N49">
        <f>SUM(J49:M49)</f>
        <v>242</v>
      </c>
      <c r="O49" s="1">
        <f>SUMPRODUCT(J49:M49,$J$5:$M$5)</f>
        <v>195033</v>
      </c>
    </row>
    <row r="50" spans="7:15" x14ac:dyDescent="0.25">
      <c r="G50">
        <v>76</v>
      </c>
      <c r="H50" t="s">
        <v>11</v>
      </c>
      <c r="I50">
        <v>0.95</v>
      </c>
      <c r="J50">
        <v>129</v>
      </c>
      <c r="K50">
        <v>0</v>
      </c>
      <c r="L50">
        <v>113</v>
      </c>
      <c r="M50">
        <v>0</v>
      </c>
      <c r="N50">
        <f>SUM(J50:M50)</f>
        <v>242</v>
      </c>
      <c r="O50" s="1">
        <f>SUMPRODUCT(J50:M50,$J$5:$M$5)</f>
        <v>195033</v>
      </c>
    </row>
    <row r="51" spans="7:15" x14ac:dyDescent="0.25">
      <c r="G51">
        <v>27</v>
      </c>
      <c r="H51" t="s">
        <v>9</v>
      </c>
      <c r="I51">
        <v>0.4</v>
      </c>
      <c r="J51">
        <v>33</v>
      </c>
      <c r="K51">
        <v>113</v>
      </c>
      <c r="L51">
        <v>0</v>
      </c>
      <c r="M51">
        <v>99</v>
      </c>
      <c r="N51">
        <f>SUM(J51:M51)</f>
        <v>245</v>
      </c>
      <c r="O51" s="1">
        <f>SUMPRODUCT(J51:M51,$J$5:$M$5)</f>
        <v>188464</v>
      </c>
    </row>
    <row r="52" spans="7:15" x14ac:dyDescent="0.25">
      <c r="G52">
        <v>28</v>
      </c>
      <c r="H52" t="s">
        <v>9</v>
      </c>
      <c r="I52">
        <v>0.45</v>
      </c>
      <c r="J52">
        <v>33</v>
      </c>
      <c r="K52">
        <v>113</v>
      </c>
      <c r="L52">
        <v>0</v>
      </c>
      <c r="M52">
        <v>99</v>
      </c>
      <c r="N52">
        <f>SUM(J52:M52)</f>
        <v>245</v>
      </c>
      <c r="O52" s="1">
        <f>SUMPRODUCT(J52:M52,$J$5:$M$5)</f>
        <v>188464</v>
      </c>
    </row>
    <row r="53" spans="7:15" x14ac:dyDescent="0.25">
      <c r="G53">
        <v>26</v>
      </c>
      <c r="H53" t="s">
        <v>9</v>
      </c>
      <c r="I53">
        <v>0.35</v>
      </c>
      <c r="J53">
        <v>30</v>
      </c>
      <c r="K53">
        <v>113</v>
      </c>
      <c r="L53">
        <v>0</v>
      </c>
      <c r="M53">
        <v>99</v>
      </c>
      <c r="N53">
        <f>SUM(J53:M53)</f>
        <v>242</v>
      </c>
      <c r="O53" s="1">
        <f>SUMPRODUCT(J53:M53,$J$5:$M$5)</f>
        <v>185308</v>
      </c>
    </row>
    <row r="54" spans="7:15" x14ac:dyDescent="0.25">
      <c r="G54">
        <v>29</v>
      </c>
      <c r="H54" t="s">
        <v>9</v>
      </c>
      <c r="I54">
        <v>0.5</v>
      </c>
      <c r="J54">
        <v>33</v>
      </c>
      <c r="K54">
        <v>109</v>
      </c>
      <c r="L54">
        <v>4</v>
      </c>
      <c r="M54">
        <v>96</v>
      </c>
      <c r="N54">
        <f>SUM(J54:M54)</f>
        <v>242</v>
      </c>
      <c r="O54" s="1">
        <f>SUMPRODUCT(J54:M54,$J$5:$M$5)</f>
        <v>179582</v>
      </c>
    </row>
    <row r="55" spans="7:15" x14ac:dyDescent="0.25">
      <c r="G55">
        <v>5</v>
      </c>
      <c r="H55" t="s">
        <v>8</v>
      </c>
      <c r="I55">
        <v>0.25</v>
      </c>
      <c r="J55">
        <v>29</v>
      </c>
      <c r="K55">
        <v>113</v>
      </c>
      <c r="L55">
        <v>0</v>
      </c>
      <c r="M55">
        <v>100</v>
      </c>
      <c r="N55">
        <f>SUM(J55:M55)</f>
        <v>242</v>
      </c>
      <c r="O55" s="1">
        <f>SUMPRODUCT(J55:M55,$J$5:$M$5)</f>
        <v>173274</v>
      </c>
    </row>
    <row r="56" spans="7:15" x14ac:dyDescent="0.25">
      <c r="G56">
        <v>4</v>
      </c>
      <c r="H56" t="s">
        <v>8</v>
      </c>
      <c r="I56">
        <v>0.2</v>
      </c>
      <c r="J56">
        <v>28</v>
      </c>
      <c r="K56">
        <v>113</v>
      </c>
      <c r="L56">
        <v>0</v>
      </c>
      <c r="M56">
        <v>101</v>
      </c>
      <c r="N56">
        <f>SUM(J56:M56)</f>
        <v>242</v>
      </c>
      <c r="O56" s="1">
        <f>SUMPRODUCT(J56:M56,$J$5:$M$5)</f>
        <v>161240</v>
      </c>
    </row>
    <row r="57" spans="7:15" x14ac:dyDescent="0.25">
      <c r="G57">
        <v>3</v>
      </c>
      <c r="H57" t="s">
        <v>8</v>
      </c>
      <c r="I57">
        <v>0.15</v>
      </c>
      <c r="J57">
        <v>28</v>
      </c>
      <c r="K57">
        <v>113</v>
      </c>
      <c r="L57">
        <v>0</v>
      </c>
      <c r="M57">
        <v>101</v>
      </c>
      <c r="N57">
        <f>SUM(J57:M57)</f>
        <v>242</v>
      </c>
      <c r="O57" s="1">
        <f>SUMPRODUCT(J57:M57,$J$5:$M$5)</f>
        <v>161240</v>
      </c>
    </row>
    <row r="58" spans="7:15" x14ac:dyDescent="0.25">
      <c r="G58">
        <v>2</v>
      </c>
      <c r="H58" t="s">
        <v>8</v>
      </c>
      <c r="I58">
        <v>0.1</v>
      </c>
      <c r="J58">
        <v>28</v>
      </c>
      <c r="K58">
        <v>113</v>
      </c>
      <c r="L58">
        <v>0</v>
      </c>
      <c r="M58">
        <v>101</v>
      </c>
      <c r="N58">
        <f>SUM(J58:M58)</f>
        <v>242</v>
      </c>
      <c r="O58" s="1">
        <f>SUMPRODUCT(J58:M58,$J$5:$M$5)</f>
        <v>161240</v>
      </c>
    </row>
    <row r="59" spans="7:15" x14ac:dyDescent="0.25">
      <c r="G59">
        <v>24</v>
      </c>
      <c r="H59" t="s">
        <v>9</v>
      </c>
      <c r="I59">
        <v>0.25</v>
      </c>
      <c r="J59">
        <v>28</v>
      </c>
      <c r="K59">
        <v>113</v>
      </c>
      <c r="L59">
        <v>0</v>
      </c>
      <c r="M59">
        <v>101</v>
      </c>
      <c r="N59">
        <f>SUM(J59:M59)</f>
        <v>242</v>
      </c>
      <c r="O59" s="1">
        <f>SUMPRODUCT(J59:M59,$J$5:$M$5)</f>
        <v>161240</v>
      </c>
    </row>
    <row r="60" spans="7:15" x14ac:dyDescent="0.25">
      <c r="G60">
        <v>25</v>
      </c>
      <c r="H60" t="s">
        <v>9</v>
      </c>
      <c r="I60">
        <v>0.3</v>
      </c>
      <c r="J60">
        <v>28</v>
      </c>
      <c r="K60">
        <v>113</v>
      </c>
      <c r="L60">
        <v>0</v>
      </c>
      <c r="M60">
        <v>101</v>
      </c>
      <c r="N60">
        <f>SUM(J60:M60)</f>
        <v>242</v>
      </c>
      <c r="O60" s="1">
        <f>SUMPRODUCT(J60:M60,$J$5:$M$5)</f>
        <v>161240</v>
      </c>
    </row>
    <row r="61" spans="7:15" x14ac:dyDescent="0.25">
      <c r="G61">
        <v>60</v>
      </c>
      <c r="H61" t="s">
        <v>11</v>
      </c>
      <c r="I61">
        <v>0.15</v>
      </c>
      <c r="J61">
        <v>28</v>
      </c>
      <c r="K61">
        <v>113</v>
      </c>
      <c r="L61">
        <v>0</v>
      </c>
      <c r="M61">
        <v>101</v>
      </c>
      <c r="N61">
        <f>SUM(J61:M61)</f>
        <v>242</v>
      </c>
      <c r="O61" s="1">
        <f>SUMPRODUCT(J61:M61,$J$5:$M$5)</f>
        <v>161240</v>
      </c>
    </row>
    <row r="62" spans="7:15" x14ac:dyDescent="0.25">
      <c r="G62">
        <v>61</v>
      </c>
      <c r="H62" t="s">
        <v>11</v>
      </c>
      <c r="I62">
        <v>0.2</v>
      </c>
      <c r="J62">
        <v>28</v>
      </c>
      <c r="K62">
        <v>113</v>
      </c>
      <c r="L62">
        <v>0</v>
      </c>
      <c r="M62">
        <v>101</v>
      </c>
      <c r="N62">
        <f>SUM(J62:M62)</f>
        <v>242</v>
      </c>
      <c r="O62" s="1">
        <f>SUMPRODUCT(J62:M62,$J$5:$M$5)</f>
        <v>161240</v>
      </c>
    </row>
    <row r="63" spans="7:15" x14ac:dyDescent="0.25">
      <c r="G63">
        <v>62</v>
      </c>
      <c r="H63" t="s">
        <v>11</v>
      </c>
      <c r="I63">
        <v>0.25</v>
      </c>
      <c r="J63">
        <v>28</v>
      </c>
      <c r="K63">
        <v>113</v>
      </c>
      <c r="L63">
        <v>0</v>
      </c>
      <c r="M63">
        <v>101</v>
      </c>
      <c r="N63">
        <f>SUM(J63:M63)</f>
        <v>242</v>
      </c>
      <c r="O63" s="1">
        <f>SUMPRODUCT(J63:M63,$J$5:$M$5)</f>
        <v>161240</v>
      </c>
    </row>
    <row r="64" spans="7:15" x14ac:dyDescent="0.25">
      <c r="G64">
        <v>64</v>
      </c>
      <c r="H64" t="s">
        <v>11</v>
      </c>
      <c r="I64">
        <v>0.35</v>
      </c>
      <c r="J64">
        <v>33</v>
      </c>
      <c r="K64">
        <v>109</v>
      </c>
      <c r="L64">
        <v>4</v>
      </c>
      <c r="M64">
        <v>99</v>
      </c>
      <c r="N64">
        <f>SUM(J64:M64)</f>
        <v>245</v>
      </c>
      <c r="O64" s="1">
        <f>SUMPRODUCT(J64:M64,$J$5:$M$5)</f>
        <v>146636</v>
      </c>
    </row>
    <row r="65" spans="7:15" x14ac:dyDescent="0.25">
      <c r="G65">
        <v>65</v>
      </c>
      <c r="H65" t="s">
        <v>11</v>
      </c>
      <c r="I65">
        <v>0.4</v>
      </c>
      <c r="J65">
        <v>36</v>
      </c>
      <c r="K65">
        <v>102</v>
      </c>
      <c r="L65">
        <v>11</v>
      </c>
      <c r="M65">
        <v>93</v>
      </c>
      <c r="N65">
        <f>SUM(J65:M65)</f>
        <v>242</v>
      </c>
      <c r="O65" s="1">
        <f>SUMPRODUCT(J65:M65,$J$5:$M$5)</f>
        <v>142485</v>
      </c>
    </row>
    <row r="66" spans="7:15" x14ac:dyDescent="0.25">
      <c r="G66">
        <v>63</v>
      </c>
      <c r="H66" t="s">
        <v>11</v>
      </c>
      <c r="I66">
        <v>0.3</v>
      </c>
      <c r="J66">
        <v>28</v>
      </c>
      <c r="K66">
        <v>111</v>
      </c>
      <c r="L66">
        <v>2</v>
      </c>
      <c r="M66">
        <v>101</v>
      </c>
      <c r="N66">
        <f>SUM(J66:M66)</f>
        <v>242</v>
      </c>
      <c r="O66" s="1">
        <f>SUMPRODUCT(J66:M66,$J$5:$M$5)</f>
        <v>140326</v>
      </c>
    </row>
    <row r="67" spans="7:15" x14ac:dyDescent="0.25">
      <c r="G67">
        <v>1</v>
      </c>
      <c r="H67" t="s">
        <v>8</v>
      </c>
      <c r="I67">
        <v>0.05</v>
      </c>
      <c r="J67">
        <v>26</v>
      </c>
      <c r="K67">
        <v>113</v>
      </c>
      <c r="L67">
        <v>0</v>
      </c>
      <c r="M67">
        <v>103</v>
      </c>
      <c r="N67">
        <f>SUM(J67:M67)</f>
        <v>242</v>
      </c>
      <c r="O67" s="1">
        <f>SUMPRODUCT(J67:M67,$J$5:$M$5)</f>
        <v>137172</v>
      </c>
    </row>
    <row r="68" spans="7:15" x14ac:dyDescent="0.25">
      <c r="G68">
        <v>59</v>
      </c>
      <c r="H68" t="s">
        <v>11</v>
      </c>
      <c r="I68">
        <v>0.1</v>
      </c>
      <c r="J68">
        <v>14</v>
      </c>
      <c r="K68">
        <v>113</v>
      </c>
      <c r="L68">
        <v>0</v>
      </c>
      <c r="M68">
        <v>115</v>
      </c>
      <c r="N68">
        <f>SUM(J68:M68)</f>
        <v>242</v>
      </c>
      <c r="O68" s="1">
        <f>SUMPRODUCT(J68:M68,$J$5:$M$5)</f>
        <v>-7236</v>
      </c>
    </row>
    <row r="69" spans="7:15" x14ac:dyDescent="0.25">
      <c r="G69">
        <v>47</v>
      </c>
      <c r="H69" t="s">
        <v>10</v>
      </c>
      <c r="I69">
        <v>0.45</v>
      </c>
      <c r="J69">
        <v>8</v>
      </c>
      <c r="K69">
        <v>113</v>
      </c>
      <c r="L69">
        <v>0</v>
      </c>
      <c r="M69">
        <v>121</v>
      </c>
      <c r="N69">
        <f>SUM(J69:M69)</f>
        <v>242</v>
      </c>
      <c r="O69" s="1">
        <f>SUMPRODUCT(J69:M69,$J$5:$M$5)</f>
        <v>-79440</v>
      </c>
    </row>
    <row r="70" spans="7:15" x14ac:dyDescent="0.25">
      <c r="G70">
        <v>20</v>
      </c>
      <c r="H70" t="s">
        <v>9</v>
      </c>
      <c r="I70">
        <v>0.05</v>
      </c>
      <c r="J70">
        <v>0</v>
      </c>
      <c r="K70">
        <v>113</v>
      </c>
      <c r="L70">
        <v>0</v>
      </c>
      <c r="M70">
        <v>129</v>
      </c>
      <c r="N70">
        <f>SUM(J70:M70)</f>
        <v>242</v>
      </c>
      <c r="O70" s="1">
        <f>SUMPRODUCT(J70:M70,$J$5:$M$5)</f>
        <v>-175712</v>
      </c>
    </row>
    <row r="71" spans="7:15" x14ac:dyDescent="0.25">
      <c r="G71">
        <v>21</v>
      </c>
      <c r="H71" t="s">
        <v>9</v>
      </c>
      <c r="I71">
        <v>0.1</v>
      </c>
      <c r="J71">
        <v>0</v>
      </c>
      <c r="K71">
        <v>113</v>
      </c>
      <c r="L71">
        <v>0</v>
      </c>
      <c r="M71">
        <v>129</v>
      </c>
      <c r="N71">
        <f>SUM(J71:M71)</f>
        <v>242</v>
      </c>
      <c r="O71" s="1">
        <f>SUMPRODUCT(J71:M71,$J$5:$M$5)</f>
        <v>-175712</v>
      </c>
    </row>
    <row r="72" spans="7:15" x14ac:dyDescent="0.25">
      <c r="G72">
        <v>22</v>
      </c>
      <c r="H72" t="s">
        <v>9</v>
      </c>
      <c r="I72">
        <v>0.15</v>
      </c>
      <c r="J72">
        <v>0</v>
      </c>
      <c r="K72">
        <v>113</v>
      </c>
      <c r="L72">
        <v>0</v>
      </c>
      <c r="M72">
        <v>129</v>
      </c>
      <c r="N72">
        <f>SUM(J72:M72)</f>
        <v>242</v>
      </c>
      <c r="O72" s="1">
        <f>SUMPRODUCT(J72:M72,$J$5:$M$5)</f>
        <v>-175712</v>
      </c>
    </row>
    <row r="73" spans="7:15" x14ac:dyDescent="0.25">
      <c r="G73">
        <v>23</v>
      </c>
      <c r="H73" t="s">
        <v>9</v>
      </c>
      <c r="I73">
        <v>0.2</v>
      </c>
      <c r="J73">
        <v>0</v>
      </c>
      <c r="K73">
        <v>113</v>
      </c>
      <c r="L73">
        <v>0</v>
      </c>
      <c r="M73">
        <v>129</v>
      </c>
      <c r="N73">
        <f>SUM(J73:M73)</f>
        <v>242</v>
      </c>
      <c r="O73" s="1">
        <f>SUMPRODUCT(J73:M73,$J$5:$M$5)</f>
        <v>-175712</v>
      </c>
    </row>
    <row r="74" spans="7:15" x14ac:dyDescent="0.25">
      <c r="G74">
        <v>46</v>
      </c>
      <c r="H74" t="s">
        <v>10</v>
      </c>
      <c r="I74">
        <v>0.4</v>
      </c>
      <c r="J74">
        <v>0</v>
      </c>
      <c r="K74">
        <v>113</v>
      </c>
      <c r="L74">
        <v>0</v>
      </c>
      <c r="M74">
        <v>129</v>
      </c>
      <c r="N74">
        <f>SUM(J74:M74)</f>
        <v>242</v>
      </c>
      <c r="O74" s="1">
        <f>SUMPRODUCT(J74:M74,$J$5:$M$5)</f>
        <v>-175712</v>
      </c>
    </row>
    <row r="75" spans="7:15" x14ac:dyDescent="0.25">
      <c r="G75">
        <v>45</v>
      </c>
      <c r="H75" t="s">
        <v>10</v>
      </c>
      <c r="I75">
        <v>0.35</v>
      </c>
      <c r="J75">
        <v>0</v>
      </c>
      <c r="K75">
        <v>113</v>
      </c>
      <c r="L75">
        <v>0</v>
      </c>
      <c r="M75">
        <v>129</v>
      </c>
      <c r="N75">
        <f>SUM(J75:M75)</f>
        <v>242</v>
      </c>
      <c r="O75" s="1">
        <f>SUMPRODUCT(J75:M75,$J$5:$M$5)</f>
        <v>-175712</v>
      </c>
    </row>
    <row r="76" spans="7:15" x14ac:dyDescent="0.25">
      <c r="G76">
        <v>44</v>
      </c>
      <c r="H76" t="s">
        <v>10</v>
      </c>
      <c r="I76">
        <v>0.3</v>
      </c>
      <c r="J76">
        <v>0</v>
      </c>
      <c r="K76">
        <v>113</v>
      </c>
      <c r="L76">
        <v>0</v>
      </c>
      <c r="M76">
        <v>129</v>
      </c>
      <c r="N76">
        <f>SUM(J76:M76)</f>
        <v>242</v>
      </c>
      <c r="O76" s="1">
        <f>SUMPRODUCT(J76:M76,$J$5:$M$5)</f>
        <v>-175712</v>
      </c>
    </row>
    <row r="77" spans="7:15" x14ac:dyDescent="0.25">
      <c r="G77">
        <v>43</v>
      </c>
      <c r="H77" t="s">
        <v>10</v>
      </c>
      <c r="I77">
        <v>0.25</v>
      </c>
      <c r="J77">
        <v>0</v>
      </c>
      <c r="K77">
        <v>113</v>
      </c>
      <c r="L77">
        <v>0</v>
      </c>
      <c r="M77">
        <v>129</v>
      </c>
      <c r="N77">
        <f>SUM(J77:M77)</f>
        <v>242</v>
      </c>
      <c r="O77" s="1">
        <f>SUMPRODUCT(J77:M77,$J$5:$M$5)</f>
        <v>-175712</v>
      </c>
    </row>
    <row r="78" spans="7:15" x14ac:dyDescent="0.25">
      <c r="G78">
        <v>42</v>
      </c>
      <c r="H78" t="s">
        <v>10</v>
      </c>
      <c r="I78">
        <v>0.2</v>
      </c>
      <c r="J78">
        <v>0</v>
      </c>
      <c r="K78">
        <v>113</v>
      </c>
      <c r="L78">
        <v>0</v>
      </c>
      <c r="M78">
        <v>129</v>
      </c>
      <c r="N78">
        <f>SUM(J78:M78)</f>
        <v>242</v>
      </c>
      <c r="O78" s="1">
        <f>SUMPRODUCT(J78:M78,$J$5:$M$5)</f>
        <v>-175712</v>
      </c>
    </row>
    <row r="79" spans="7:15" x14ac:dyDescent="0.25">
      <c r="G79">
        <v>41</v>
      </c>
      <c r="H79" t="s">
        <v>10</v>
      </c>
      <c r="I79">
        <v>0.15</v>
      </c>
      <c r="J79">
        <v>0</v>
      </c>
      <c r="K79">
        <v>113</v>
      </c>
      <c r="L79">
        <v>0</v>
      </c>
      <c r="M79">
        <v>129</v>
      </c>
      <c r="N79">
        <f>SUM(J79:M79)</f>
        <v>242</v>
      </c>
      <c r="O79" s="1">
        <f>SUMPRODUCT(J79:M79,$J$5:$M$5)</f>
        <v>-175712</v>
      </c>
    </row>
    <row r="80" spans="7:15" x14ac:dyDescent="0.25">
      <c r="G80">
        <v>40</v>
      </c>
      <c r="H80" t="s">
        <v>10</v>
      </c>
      <c r="I80">
        <v>0.1</v>
      </c>
      <c r="J80">
        <v>0</v>
      </c>
      <c r="K80">
        <v>113</v>
      </c>
      <c r="L80">
        <v>0</v>
      </c>
      <c r="M80">
        <v>129</v>
      </c>
      <c r="N80">
        <f>SUM(J80:M80)</f>
        <v>242</v>
      </c>
      <c r="O80" s="1">
        <f>SUMPRODUCT(J80:M80,$J$5:$M$5)</f>
        <v>-175712</v>
      </c>
    </row>
    <row r="81" spans="7:15" x14ac:dyDescent="0.25">
      <c r="G81">
        <v>39</v>
      </c>
      <c r="H81" t="s">
        <v>10</v>
      </c>
      <c r="I81">
        <v>0.05</v>
      </c>
      <c r="J81">
        <v>0</v>
      </c>
      <c r="K81">
        <v>113</v>
      </c>
      <c r="L81">
        <v>0</v>
      </c>
      <c r="M81">
        <v>129</v>
      </c>
      <c r="N81">
        <f>SUM(J81:M81)</f>
        <v>242</v>
      </c>
      <c r="O81" s="1">
        <f>SUMPRODUCT(J81:M81,$J$5:$M$5)</f>
        <v>-175712</v>
      </c>
    </row>
    <row r="82" spans="7:15" x14ac:dyDescent="0.25">
      <c r="G82">
        <v>58</v>
      </c>
      <c r="H82" t="s">
        <v>11</v>
      </c>
      <c r="I82">
        <v>0.05</v>
      </c>
      <c r="J82">
        <v>0</v>
      </c>
      <c r="K82">
        <v>113</v>
      </c>
      <c r="L82">
        <v>0</v>
      </c>
      <c r="M82">
        <v>129</v>
      </c>
      <c r="N82">
        <f>SUM(J82:M82)</f>
        <v>242</v>
      </c>
      <c r="O82" s="1">
        <f>SUMPRODUCT(J82:M82,$J$5:$M$5)</f>
        <v>-175712</v>
      </c>
    </row>
  </sheetData>
  <autoFilter ref="G6:O82" xr:uid="{0E493CEB-9043-4816-A42E-BB5F4ACD19D0}">
    <sortState xmlns:xlrd2="http://schemas.microsoft.com/office/spreadsheetml/2017/richdata2" ref="G14:O81">
      <sortCondition descending="1" ref="I6:I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ขัตติยะ เจริญภักดี</dc:creator>
  <cp:lastModifiedBy>ขัตติยะ เจริญภักดี</cp:lastModifiedBy>
  <dcterms:created xsi:type="dcterms:W3CDTF">2023-11-24T12:11:31Z</dcterms:created>
  <dcterms:modified xsi:type="dcterms:W3CDTF">2023-11-27T09:41:58Z</dcterms:modified>
</cp:coreProperties>
</file>